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Summary" sheetId="2" state="visible" r:id="rId4"/>
    <sheet name="ALL" sheetId="3" state="visible" r:id="rId5"/>
    <sheet name="Index" sheetId="4" state="visible" r:id="rId6"/>
    <sheet name="Split" sheetId="5" state="visible" r:id="rId7"/>
    <sheet name="Deals" sheetId="6" state="visible" r:id="rId8"/>
    <sheet name="IndexSum" sheetId="7" state="visible" r:id="rId9"/>
    <sheet name="Results" sheetId="8" state="visible" r:id="rId10"/>
  </sheets>
  <definedNames>
    <definedName function="false" hidden="true" localSheetId="2" name="_xlnm._FilterDatabase" vbProcedure="false">ALL!$A$6:$L$768</definedName>
    <definedName function="false" hidden="false" localSheetId="7" name="_xlnm.Print_Area" vbProcedure="false">Results!$A$1:$M$3547</definedName>
    <definedName function="false" hidden="false" localSheetId="7" name="_xlnm.Print_Titles" vbProcedure="false">Results!$1:$4</definedName>
    <definedName function="false" hidden="true" localSheetId="7" name="_xlnm._FilterDatabase" vbProcedure="false">Results!$A$4:$Q$3546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2"/>
  </pivotCaches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68" authorId="0">
      <text>
        <r>
          <rPr>
            <b val="true"/>
            <sz val="12"/>
            <color rgb="FF000000"/>
            <rFont val="Tahoma"/>
            <family val="0"/>
          </rPr>
          <t xml:space="preserve">kreeve1:
</t>
        </r>
        <r>
          <rPr>
            <sz val="12"/>
            <color rgb="FF000000"/>
            <rFont val="Tahoma"/>
            <family val="0"/>
          </rPr>
          <t xml:space="preserve">Curve only goes to Oct 2014, therefore assumed the last two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66</xdr:colOff>
                <xdr:row>166</xdr:row>
                <xdr:rowOff>7</xdr:rowOff>
              </xdr:from>
              <xdr:to>
                <xdr:col>22</xdr:col>
                <xdr:colOff>49</xdr:colOff>
                <xdr:row>172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<sst xmlns="http://schemas.openxmlformats.org/spreadsheetml/2006/main" count="11104" uniqueCount="338">
  <si>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</si>
  <si>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</si>
  <si>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</si>
  <si>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</si>
  <si>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</si>
  <si>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</si>
  <si>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</si>
  <si>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</si>
  <si>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</si>
  <si>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</si>
  <si>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</si>
  <si>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</si>
  <si>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MTM FOR SITHE RELATED DEALS IN ENRON CANADA'S BOOKS</t>
  </si>
  <si>
    <t xml:space="preserve">  </t>
  </si>
  <si>
    <t xml:space="preserve">Note:  MTM Value is for  May 2001 forward as at May 24, 2001  (does not include May and June IM MTM)</t>
  </si>
  <si>
    <t xml:space="preserve">USD$</t>
  </si>
  <si>
    <t xml:space="preserve">With ENA</t>
  </si>
  <si>
    <t xml:space="preserve">PostID's:  </t>
  </si>
  <si>
    <t xml:space="preserve">Price</t>
  </si>
  <si>
    <t xml:space="preserve">Transport</t>
  </si>
  <si>
    <t xml:space="preserve">Index</t>
  </si>
  <si>
    <t xml:space="preserve">Sithe Fee</t>
  </si>
  <si>
    <t xml:space="preserve">Total</t>
  </si>
  <si>
    <t xml:space="preserve">Check</t>
  </si>
  <si>
    <t xml:space="preserve">The following deals in TAGG would need to be unwound:</t>
  </si>
  <si>
    <t xml:space="preserve">ENA/Transport</t>
  </si>
  <si>
    <t xml:space="preserve">NH1353</t>
  </si>
  <si>
    <t xml:space="preserve">VC1474</t>
  </si>
  <si>
    <t xml:space="preserve">Legs 3 thru 12</t>
  </si>
  <si>
    <t xml:space="preserve">ENA </t>
  </si>
  <si>
    <t xml:space="preserve">E30623</t>
  </si>
  <si>
    <t xml:space="preserve">VC1490</t>
  </si>
  <si>
    <t xml:space="preserve">Leg 2</t>
  </si>
  <si>
    <t xml:space="preserve">(note only Nov 04 forward to be unwound; E34612.1 financially offsets the first few years)</t>
  </si>
  <si>
    <t xml:space="preserve">ENA</t>
  </si>
  <si>
    <t xml:space="preserve">E34612</t>
  </si>
  <si>
    <t xml:space="preserve">VC1494</t>
  </si>
  <si>
    <t xml:space="preserve">E30623.4</t>
  </si>
  <si>
    <t xml:space="preserve">Leg 4 </t>
  </si>
  <si>
    <t xml:space="preserve">(note that with this unwind E34612.4 would need to be increased for the total Engage vol)</t>
  </si>
  <si>
    <t xml:space="preserve">Leg 3</t>
  </si>
  <si>
    <t xml:space="preserve">Sithe Index</t>
  </si>
  <si>
    <t xml:space="preserve">E32934</t>
  </si>
  <si>
    <t xml:space="preserve">VC1495</t>
  </si>
  <si>
    <t xml:space="preserve">Leg 9</t>
  </si>
  <si>
    <t xml:space="preserve">EA2386</t>
  </si>
  <si>
    <t xml:space="preserve">VC1496</t>
  </si>
  <si>
    <t xml:space="preserve">Leg 1</t>
  </si>
  <si>
    <t xml:space="preserve">Transport Rebook</t>
  </si>
  <si>
    <t xml:space="preserve">Legs 13 thru 14</t>
  </si>
  <si>
    <t xml:space="preserve">QA1354</t>
  </si>
  <si>
    <t xml:space="preserve">VC1497</t>
  </si>
  <si>
    <t xml:space="preserve">ALL</t>
  </si>
  <si>
    <t xml:space="preserve">Represents the assignment of transport to ENA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</si>
  <si>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</si>
  <si>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</si>
  <si>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</si>
  <si>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</si>
  <si>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</si>
  <si>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</si>
  <si>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</si>
  <si>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</si>
  <si>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</si>
  <si>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</si>
  <si>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</si>
  <si>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</si>
  <si>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</si>
  <si>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</si>
  <si>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Cash</t>
  </si>
  <si>
    <t xml:space="preserve">Value</t>
  </si>
  <si>
    <t xml:space="preserve">Month</t>
  </si>
  <si>
    <t xml:space="preserve">TRANSCANADA</t>
  </si>
  <si>
    <t xml:space="preserve">VC1474.3</t>
  </si>
  <si>
    <t xml:space="preserve">P</t>
  </si>
  <si>
    <t xml:space="preserve">NGGJUS</t>
  </si>
  <si>
    <t xml:space="preserve">01-MAY-2001</t>
  </si>
  <si>
    <t xml:space="preserve">Sum of Value</t>
  </si>
  <si>
    <t xml:space="preserve">01-JUN-2001</t>
  </si>
  <si>
    <t xml:space="preserve">Per Split</t>
  </si>
  <si>
    <t xml:space="preserve">Diff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</si>
  <si>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</si>
  <si>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</si>
  <si>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</si>
  <si>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</si>
  <si>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</si>
  <si>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</si>
  <si>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</si>
  <si>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</si>
  <si>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</si>
  <si>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</si>
  <si>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</si>
  <si>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</si>
  <si>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</si>
  <si>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</si>
  <si>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</si>
  <si>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</si>
  <si>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</si>
  <si>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</si>
  <si>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</si>
  <si>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</si>
  <si>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</si>
  <si>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</si>
  <si>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</si>
  <si>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</si>
  <si>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</si>
  <si>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</si>
  <si>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</si>
  <si>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</si>
  <si>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</si>
  <si>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</si>
  <si>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</si>
  <si>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</si>
  <si>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</si>
  <si>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</si>
  <si>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</si>
  <si>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</si>
  <si>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</si>
  <si>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</si>
  <si>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</si>
  <si>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</si>
  <si>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VC1474.4</t>
  </si>
  <si>
    <t xml:space="preserve">CHIPPAWA</t>
  </si>
  <si>
    <t xml:space="preserve">VC1474.5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</si>
  <si>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</si>
  <si>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</si>
  <si>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</si>
  <si>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</si>
  <si>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</si>
  <si>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</si>
  <si>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</si>
  <si>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</si>
  <si>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</si>
  <si>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</si>
  <si>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</si>
  <si>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</si>
  <si>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</si>
  <si>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</si>
  <si>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</si>
  <si>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</si>
  <si>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</si>
  <si>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</si>
  <si>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</si>
  <si>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</si>
  <si>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</si>
  <si>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</si>
  <si>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</si>
  <si>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</si>
  <si>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</si>
  <si>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</si>
  <si>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</si>
  <si>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</si>
  <si>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</si>
  <si>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</si>
  <si>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</si>
  <si>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</si>
  <si>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</si>
  <si>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</si>
  <si>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</si>
  <si>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</si>
  <si>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</si>
  <si>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</si>
  <si>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</si>
  <si>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</si>
  <si>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</si>
  <si>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</si>
  <si>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</si>
  <si>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</si>
  <si>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</si>
  <si>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</si>
  <si>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</si>
  <si>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</si>
  <si>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</si>
  <si>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</si>
  <si>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</si>
  <si>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</si>
  <si>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</si>
  <si>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</si>
  <si>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</si>
  <si>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</si>
  <si>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</si>
  <si>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</si>
  <si>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</si>
  <si>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</si>
  <si>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VC1474.6</t>
  </si>
  <si>
    <t xml:space="preserve">Grand Total</t>
  </si>
  <si>
    <t xml:space="preserve">VC1474.7</t>
  </si>
  <si>
    <t xml:space="preserve">TOLL:EMP/WADD</t>
  </si>
  <si>
    <t xml:space="preserve">VC1474.8</t>
  </si>
  <si>
    <t xml:space="preserve">VC1474.9</t>
  </si>
  <si>
    <t xml:space="preserve">CGPR-CHIPPAWA</t>
  </si>
  <si>
    <t xml:space="preserve">VC1474.A</t>
  </si>
  <si>
    <t xml:space="preserve">VC1474.B</t>
  </si>
  <si>
    <t xml:space="preserve">VC1474.C</t>
  </si>
  <si>
    <t xml:space="preserve">TP-CENTRAL</t>
  </si>
  <si>
    <t xml:space="preserve">VC1490.2</t>
  </si>
  <si>
    <t xml:space="preserve">F</t>
  </si>
  <si>
    <t xml:space="preserve">CGPR-ALBR/BASIS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</si>
  <si>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</si>
  <si>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</si>
  <si>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</si>
  <si>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</si>
  <si>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</si>
  <si>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</si>
  <si>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</si>
  <si>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</si>
  <si>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</si>
  <si>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</si>
  <si>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</si>
  <si>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</si>
  <si>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</si>
  <si>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</si>
  <si>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</si>
  <si>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</si>
  <si>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</si>
  <si>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</si>
  <si>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</si>
  <si>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</si>
  <si>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</si>
  <si>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</si>
  <si>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</si>
  <si>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</si>
  <si>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</si>
  <si>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</si>
  <si>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</si>
  <si>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</si>
  <si>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</si>
  <si>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</si>
  <si>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</si>
  <si>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</si>
  <si>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</si>
  <si>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</si>
  <si>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</si>
  <si>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</si>
  <si>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</si>
  <si>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</si>
  <si>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</si>
  <si>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</si>
  <si>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</si>
  <si>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</si>
  <si>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</si>
  <si>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</si>
  <si>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</si>
  <si>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</si>
  <si>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</si>
  <si>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</si>
  <si>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</si>
  <si>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</si>
  <si>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</si>
  <si>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</si>
  <si>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</si>
  <si>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</si>
  <si>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</si>
  <si>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</si>
  <si>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</si>
  <si>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</si>
  <si>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</si>
  <si>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</si>
  <si>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VC1494.2</t>
  </si>
  <si>
    <t xml:space="preserve">01-NOV-2014</t>
  </si>
  <si>
    <t xml:space="preserve">01-DEC-2014</t>
  </si>
  <si>
    <t xml:space="preserve">CGPR-ALBR/IDX</t>
  </si>
  <si>
    <t xml:space="preserve">CGPR-CHIP/IDX</t>
  </si>
  <si>
    <t xml:space="preserve">SITHE IND POWER</t>
  </si>
  <si>
    <t xml:space="preserve">VC1495.9</t>
  </si>
  <si>
    <t xml:space="preserve">UNIGASINC</t>
  </si>
  <si>
    <t xml:space="preserve">VC1496.1</t>
  </si>
  <si>
    <t xml:space="preserve">VC1496.2</t>
  </si>
  <si>
    <t xml:space="preserve">TRANSPORT</t>
  </si>
  <si>
    <t xml:space="preserve">#</t>
  </si>
  <si>
    <t xml:space="preserve">Short</t>
  </si>
  <si>
    <t xml:space="preserve">Long</t>
  </si>
  <si>
    <t xml:space="preserve">Chip</t>
  </si>
  <si>
    <t xml:space="preserve">Model C$</t>
  </si>
  <si>
    <t xml:space="preserve">Model US$</t>
  </si>
  <si>
    <t xml:space="preserve">Correct C$</t>
  </si>
  <si>
    <t xml:space="preserve">Correct US$</t>
  </si>
  <si>
    <t xml:space="preserve">Calculation of Weighted contract price</t>
  </si>
  <si>
    <t xml:space="preserve">Vol at Chip</t>
  </si>
  <si>
    <t xml:space="preserve">Days</t>
  </si>
  <si>
    <t xml:space="preserve">Empress</t>
  </si>
  <si>
    <t xml:space="preserve">Tolls</t>
  </si>
  <si>
    <t xml:space="preserve">Contract</t>
  </si>
  <si>
    <t xml:space="preserve">$ USD</t>
  </si>
  <si>
    <t xml:space="preserve">Basis</t>
  </si>
  <si>
    <t xml:space="preserve">fx</t>
  </si>
  <si>
    <t xml:space="preserve">Total Volume</t>
  </si>
  <si>
    <t xml:space="preserve">From</t>
  </si>
  <si>
    <t xml:space="preserve">To</t>
  </si>
  <si>
    <t xml:space="preserve">Volume</t>
  </si>
  <si>
    <t xml:space="preserve">% Age</t>
  </si>
  <si>
    <t xml:space="preserve">present</t>
  </si>
  <si>
    <t xml:space="preserve">Assumes Fuel Loss</t>
  </si>
  <si>
    <t xml:space="preserve">Winter</t>
  </si>
  <si>
    <t xml:space="preserve">Summer</t>
  </si>
  <si>
    <t xml:space="preserve">ENRON CANADA DEALS REGARDING SITHE</t>
  </si>
  <si>
    <t xml:space="preserve">Tagg#</t>
  </si>
  <si>
    <t xml:space="preserve">Term</t>
  </si>
  <si>
    <t xml:space="preserve">Vol (MM)</t>
  </si>
  <si>
    <t xml:space="preserve">Deal Description</t>
  </si>
  <si>
    <t xml:space="preserve">Engage</t>
  </si>
  <si>
    <t xml:space="preserve">NH1353.1</t>
  </si>
  <si>
    <t xml:space="preserve">May 96 to Oct 04</t>
  </si>
  <si>
    <t xml:space="preserve">ECC buys Empress gas for NX3 - $.41</t>
  </si>
  <si>
    <t xml:space="preserve">NH1353.2</t>
  </si>
  <si>
    <t xml:space="preserve">Nov 04 to Oct 09</t>
  </si>
  <si>
    <t xml:space="preserve">ECC buys Empress gas for NX3 - $.48</t>
  </si>
  <si>
    <t xml:space="preserve">TransCanada</t>
  </si>
  <si>
    <t xml:space="preserve">NH1353.3 to 8</t>
  </si>
  <si>
    <t xml:space="preserve">TransCanada moves gas from Empress</t>
  </si>
  <si>
    <t xml:space="preserve">  to Chip for tolls</t>
  </si>
  <si>
    <t xml:space="preserve">Enron North America</t>
  </si>
  <si>
    <t xml:space="preserve">NH1353.9/11</t>
  </si>
  <si>
    <t xml:space="preserve">ECC sells Chip gas for NX3 - $.41 plus $.005 plus TCPL tolls</t>
  </si>
  <si>
    <t xml:space="preserve">NH1353.10/12</t>
  </si>
  <si>
    <t xml:space="preserve">ECC sells Chip gas for NX3 - $.48 plus $.005 plus TCPL tolls</t>
  </si>
  <si>
    <t xml:space="preserve">E30623.2</t>
  </si>
  <si>
    <t xml:space="preserve">Nov 04 to Oct 14</t>
  </si>
  <si>
    <t xml:space="preserve">ECC sells Chip gas for NX3 - $.65510 plus TCPL tolls</t>
  </si>
  <si>
    <t xml:space="preserve">E34612.2</t>
  </si>
  <si>
    <t xml:space="preserve">ECC sells Chip gas for NX3 - $.56 (W)/ NX3 - $.70 (S) plus TCPL tolls</t>
  </si>
  <si>
    <t xml:space="preserve">Nov 09 to Oct 14</t>
  </si>
  <si>
    <t xml:space="preserve">Nov 14 to Dec 14</t>
  </si>
  <si>
    <t xml:space="preserve">ECC sells Chip gas for NX3 - $.56  plus TCPL tolls</t>
  </si>
  <si>
    <t xml:space="preserve">Note:  NH1353 to replace structure in FT-CAND-ERMS book E34614.1, E34613.3, E32934.14 and E32934.21</t>
  </si>
  <si>
    <t xml:space="preserve">INDEX POSITION BOOKED IN THE BOOKS FOR THE SITHE DEAL</t>
  </si>
  <si>
    <t xml:space="preserve">C4 BOOK:</t>
  </si>
  <si>
    <t xml:space="preserve">From:</t>
  </si>
  <si>
    <t xml:space="preserve">To:</t>
  </si>
  <si>
    <t xml:space="preserve">E34612.3</t>
  </si>
  <si>
    <t xml:space="preserve">E34612.4</t>
  </si>
  <si>
    <t xml:space="preserve">Total C4 Index Position</t>
  </si>
  <si>
    <t xml:space="preserve">Represents short position for Sithe Obligation because Engage does not back entire period</t>
  </si>
  <si>
    <t xml:space="preserve">NG-INDEX-CAND BOOK:</t>
  </si>
  <si>
    <t xml:space="preserve">EA2386.9</t>
  </si>
  <si>
    <t xml:space="preserve">Total Position</t>
  </si>
  <si>
    <t xml:space="preserve">Would not be appropriate to show this as a position in the NG-INDEX CAND Book,</t>
  </si>
  <si>
    <t xml:space="preserve"> I therefore created a deal (Oct 26/00) which will offset this position  - N34612.4</t>
  </si>
  <si>
    <t xml:space="preserve">As per discussion with Geof Gosset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</si>
</sst>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_);_(* \(#,##0\);_(* \-_);_(@_)"/>
    <numFmt numFmtId="166" formatCode="0_);\(0\)"/>
    <numFmt numFmtId="167" formatCode="_(* #,##0.00_);_(* \(#,##0.00\);_(* \-??_);_(@_)"/>
    <numFmt numFmtId="168" formatCode="_(* #,##0_);_(* \(#,##0\);_(* \-??_);_(@_)"/>
    <numFmt numFmtId="169" formatCode="[$-409]d\-mmm\-yy"/>
    <numFmt numFmtId="170" formatCode="#,##0"/>
    <numFmt numFmtId="171" formatCode="0.00%"/>
    <numFmt numFmtId="172" formatCode="0.000"/>
    <numFmt numFmtId="173" formatCode="\$#,##0"/>
    <numFmt numFmtId="174" formatCode="0.00"/>
    <numFmt numFmtId="175" formatCode="[$-409]mmm\-yy"/>
    <numFmt numFmtId="176" formatCode="_(\$* #,##0.00_);_(\$* \(#,##0.00\);_(\$* \-??_);_(@_)"/>
    <numFmt numFmtId="177" formatCode="_(\$* #,##0_);_(\$* \(#,##0\);_(\$* \-??_);_(@_)"/>
    <numFmt numFmtId="178" formatCode="0.00000000_)"/>
    <numFmt numFmtId="179" formatCode="0"/>
    <numFmt numFmtId="180" formatCode="0%"/>
    <numFmt numFmtId="181" formatCode="0.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4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7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Times New Roman"/>
      <family val="1"/>
    </font>
    <font>
      <sz val="9"/>
      <color rgb="FF008000"/>
      <name val="Arial"/>
      <family val="2"/>
    </font>
    <font>
      <b val="true"/>
      <u val="single"/>
      <sz val="10"/>
      <name val="Times New Roman"/>
      <family val="1"/>
    </font>
    <font>
      <sz val="10"/>
      <color rgb="FF008000"/>
      <name val="Arial"/>
      <family val="2"/>
    </font>
    <font>
      <b val="true"/>
      <sz val="12"/>
      <color rgb="FF000000"/>
      <name val="Tahoma"/>
      <family val="0"/>
    </font>
    <font>
      <sz val="12"/>
      <color rgb="FF000000"/>
      <name val="Tahoma"/>
      <family val="0"/>
    </font>
    <font>
      <b val="true"/>
      <i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4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4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4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_1" xfId="20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482760</xdr:colOff>
      <xdr:row>13</xdr:row>
      <xdr:rowOff>28440</xdr:rowOff>
    </xdr:from>
    <xdr:to>
      <xdr:col>6</xdr:col>
      <xdr:colOff>232200</xdr:colOff>
      <xdr:row>25</xdr:row>
      <xdr:rowOff>47520</xdr:rowOff>
    </xdr:to>
    <xdr:sp>
      <xdr:nvSpPr>
        <xdr:cNvPr id="0" name="Rectangle 1"/>
        <xdr:cNvSpPr/>
      </xdr:nvSpPr>
      <xdr:spPr>
        <a:xfrm>
          <a:off x="482760" y="2228760"/>
          <a:ext cx="4589280" cy="19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The above summary assumes that ECC moves the gas from Empress to Chippawa on TCPL and then this gas is sold to ENA at Chippawa for NX3 less a basis (varies).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Therefore the MTM with ENA represents chippawa gas verses the contract price, which includes tolls.  -  Negative MTM for ECC and positive MTM for ENA.  The MTM for Transport represents empress gas verses chippawa gas less tolls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Sithe fee represents a $.0175 item liquidating out of deals E32934.9 and EA2386.1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62" createdVersion="3">
  <cacheSource type="worksheet">
    <worksheetSource ref="A6:M768" sheet="ALL"/>
  </cacheSource>
  <cacheFields count="13">
    <cacheField name="Counterparty" numFmtId="0">
      <sharedItems containsBlank="1" count="4">
        <s v="ENA"/>
        <s v="TP-CENTRAL"/>
        <s v="TRANSCANADA"/>
        <m/>
      </sharedItems>
    </cacheField>
    <cacheField name="Deal Num" numFmtId="0">
      <sharedItems containsBlank="1" count="13">
        <s v="VC1474.3"/>
        <s v="VC1474.4"/>
        <s v="VC1474.5"/>
        <s v="VC1474.6"/>
        <s v="VC1474.7"/>
        <s v="VC1474.8"/>
        <s v="VC1474.9"/>
        <s v="VC1474.A"/>
        <s v="VC1474.B"/>
        <s v="VC1474.C"/>
        <s v="VC1490.2"/>
        <s v="VC1494.2"/>
        <m/>
      </sharedItems>
    </cacheField>
    <cacheField name="Fin" numFmtId="0">
      <sharedItems containsBlank="1" count="3">
        <s v="F"/>
        <s v="P"/>
        <m/>
      </sharedItems>
    </cacheField>
    <cacheField name="Pub Code" numFmtId="0">
      <sharedItems containsBlank="1" count="6">
        <s v="CGPR-ALBR/BASIS"/>
        <s v="CGPR-CHIPPAWA"/>
        <s v="CHIPPAWA"/>
        <s v="NGGJUS"/>
        <s v="TOLL:EMP/WADD"/>
        <m/>
      </sharedItems>
    </cacheField>
    <cacheField name="Period" numFmtId="0">
      <sharedItems containsBlank="1" count="165">
        <s v="01-APR-2002"/>
        <s v="01-APR-2003"/>
        <s v="01-APR-2004"/>
        <s v="01-APR-2005"/>
        <s v="01-APR-2006"/>
        <s v="01-APR-2007"/>
        <s v="01-APR-2008"/>
        <s v="01-APR-2009"/>
        <s v="01-APR-2010"/>
        <s v="01-APR-2011"/>
        <s v="01-APR-2012"/>
        <s v="01-APR-2013"/>
        <s v="01-APR-2014"/>
        <s v="01-AUG-2001"/>
        <s v="01-AUG-2002"/>
        <s v="01-AUG-2003"/>
        <s v="01-AUG-2004"/>
        <s v="01-AUG-2005"/>
        <s v="01-AUG-2006"/>
        <s v="01-AUG-2007"/>
        <s v="01-AUG-2008"/>
        <s v="01-AUG-2009"/>
        <s v="01-AUG-2010"/>
        <s v="01-AUG-2011"/>
        <s v="01-AUG-2012"/>
        <s v="01-AUG-2013"/>
        <s v="01-AUG-2014"/>
        <s v="01-DEC-2001"/>
        <s v="01-DEC-2002"/>
        <s v="01-DEC-2003"/>
        <s v="01-DEC-2004"/>
        <s v="01-DEC-2005"/>
        <s v="01-DEC-2006"/>
        <s v="01-DEC-2007"/>
        <s v="01-DEC-2008"/>
        <s v="01-DEC-2009"/>
        <s v="01-DEC-2010"/>
        <s v="01-DEC-2011"/>
        <s v="01-DEC-2012"/>
        <s v="01-DEC-2013"/>
        <s v="01-DEC-2014"/>
        <s v="01-FEB-2002"/>
        <s v="01-FEB-2003"/>
        <s v="01-FEB-2004"/>
        <s v="01-FEB-2005"/>
        <s v="01-FEB-2006"/>
        <s v="01-FEB-2007"/>
        <s v="01-FEB-2008"/>
        <s v="01-FEB-2009"/>
        <s v="01-FEB-2010"/>
        <s v="01-FEB-2011"/>
        <s v="01-FEB-2012"/>
        <s v="01-FEB-2013"/>
        <s v="01-FEB-2014"/>
        <s v="01-JAN-2002"/>
        <s v="01-JAN-2003"/>
        <s v="01-JAN-2004"/>
        <s v="01-JAN-2005"/>
        <s v="01-JAN-2006"/>
        <s v="01-JAN-2007"/>
        <s v="01-JAN-2008"/>
        <s v="01-JAN-2009"/>
        <s v="01-JAN-2010"/>
        <s v="01-JAN-2011"/>
        <s v="01-JAN-2012"/>
        <s v="01-JAN-2013"/>
        <s v="01-JAN-2014"/>
        <s v="01-JUL-2001"/>
        <s v="01-JUL-2002"/>
        <s v="01-JUL-2003"/>
        <s v="01-JUL-2004"/>
        <s v="01-JUL-2005"/>
        <s v="01-JUL-2006"/>
        <s v="01-JUL-2007"/>
        <s v="01-JUL-2008"/>
        <s v="01-JUL-2009"/>
        <s v="01-JUL-2010"/>
        <s v="01-JUL-2011"/>
        <s v="01-JUL-2012"/>
        <s v="01-JUL-2013"/>
        <s v="01-JUL-2014"/>
        <s v="01-JUN-2001"/>
        <s v="01-JUN-2002"/>
        <s v="01-JUN-2003"/>
        <s v="01-JUN-2004"/>
        <s v="01-JUN-2005"/>
        <s v="01-JUN-2006"/>
        <s v="01-JUN-2007"/>
        <s v="01-JUN-2008"/>
        <s v="01-JUN-2009"/>
        <s v="01-JUN-2010"/>
        <s v="01-JUN-2011"/>
        <s v="01-JUN-2012"/>
        <s v="01-JUN-2013"/>
        <s v="01-JUN-2014"/>
        <s v="01-MAR-2002"/>
        <s v="01-MAR-2003"/>
        <s v="01-MAR-2004"/>
        <s v="01-MAR-2005"/>
        <s v="01-MAR-2006"/>
        <s v="01-MAR-2007"/>
        <s v="01-MAR-2008"/>
        <s v="01-MAR-2009"/>
        <s v="01-MAR-2010"/>
        <s v="01-MAR-2011"/>
        <s v="01-MAR-2012"/>
        <s v="01-MAR-2013"/>
        <s v="01-MAR-2014"/>
        <s v="01-MAY-2001"/>
        <s v="01-MAY-2002"/>
        <s v="01-MAY-2003"/>
        <s v="01-MAY-2004"/>
        <s v="01-MAY-2005"/>
        <s v="01-MAY-2006"/>
        <s v="01-MAY-2007"/>
        <s v="01-MAY-2008"/>
        <s v="01-MAY-2009"/>
        <s v="01-MAY-2010"/>
        <s v="01-MAY-2011"/>
        <s v="01-MAY-2012"/>
        <s v="01-MAY-2013"/>
        <s v="01-MAY-2014"/>
        <s v="01-NOV-2001"/>
        <s v="01-NOV-2002"/>
        <s v="01-NOV-2003"/>
        <s v="01-NOV-2004"/>
        <s v="01-NOV-2005"/>
        <s v="01-NOV-2006"/>
        <s v="01-NOV-2007"/>
        <s v="01-NOV-2008"/>
        <s v="01-NOV-2009"/>
        <s v="01-NOV-2010"/>
        <s v="01-NOV-2011"/>
        <s v="01-NOV-2012"/>
        <s v="01-NOV-2013"/>
        <s v="01-NOV-2014"/>
        <s v="01-OCT-2001"/>
        <s v="01-OCT-2002"/>
        <s v="01-OCT-2003"/>
        <s v="01-OCT-2004"/>
        <s v="01-OCT-2005"/>
        <s v="01-OCT-2006"/>
        <s v="01-OCT-2007"/>
        <s v="01-OCT-2008"/>
        <s v="01-OCT-2009"/>
        <s v="01-OCT-2010"/>
        <s v="01-OCT-2011"/>
        <s v="01-OCT-2012"/>
        <s v="01-OCT-2013"/>
        <s v="01-OCT-2014"/>
        <s v="01-SEP-2001"/>
        <s v="01-SEP-2002"/>
        <s v="01-SEP-2003"/>
        <s v="01-SEP-2004"/>
        <s v="01-SEP-2005"/>
        <s v="01-SEP-2006"/>
        <s v="01-SEP-2007"/>
        <s v="01-SEP-2008"/>
        <s v="01-SEP-2009"/>
        <s v="01-SEP-2010"/>
        <s v="01-SEP-2011"/>
        <s v="01-SEP-2012"/>
        <s v="01-SEP-2013"/>
        <s v="01-SEP-2014"/>
        <m/>
      </sharedItems>
    </cacheField>
    <cacheField name="Quantity" numFmtId="0">
      <sharedItems containsString="0" containsBlank="1" containsNumber="1" containsInteger="1" minValue="-961000" maxValue="961000" count="46">
        <n v="-961000"/>
        <n v="-930000"/>
        <n v="-899000"/>
        <n v="-886600"/>
        <n v="-868000"/>
        <n v="-858000"/>
        <n v="-829400"/>
        <n v="-800800"/>
        <n v="-496000"/>
        <n v="-480000"/>
        <n v="-465000"/>
        <n v="-464000"/>
        <n v="-450000"/>
        <n v="-448000"/>
        <n v="-435000"/>
        <n v="-420000"/>
        <n v="-297600"/>
        <n v="-288000"/>
        <n v="-278400"/>
        <n v="-273792"/>
        <n v="-268800"/>
        <n v="-264960"/>
        <n v="-256128"/>
        <n v="-247296"/>
        <n v="-198400"/>
        <n v="-192000"/>
        <n v="-185600"/>
        <n v="-179200"/>
        <n v="0"/>
        <n v="247296"/>
        <n v="256128"/>
        <n v="264960"/>
        <n v="268800"/>
        <n v="273792"/>
        <n v="278400"/>
        <n v="288000"/>
        <n v="297600"/>
        <n v="800800"/>
        <n v="829400"/>
        <n v="858000"/>
        <n v="868000"/>
        <n v="886600"/>
        <n v="899000"/>
        <n v="930000"/>
        <n v="961000"/>
        <m/>
      </sharedItems>
    </cacheField>
    <cacheField name="Quantity2" numFmtId="0">
      <sharedItems containsString="0" containsBlank="1" containsNumber="1" minValue="-956879.8282" maxValue="956879.8282" count="648">
        <n v="-956879.8282"/>
        <n v="-953552.5675"/>
        <n v="-947180.6336"/>
        <n v="-940803.992"/>
        <n v="-937484.9723"/>
        <n v="-930792.2113"/>
        <n v="-929169.3843"/>
        <n v="-923648.5137"/>
        <n v="-919607.0685"/>
        <n v="-916274.126"/>
        <n v="-913482.1225"/>
        <n v="-912396.7476"/>
        <n v="-904595.55"/>
        <n v="-897281.6645"/>
        <n v="-896563.4658"/>
        <n v="-892387.8073"/>
        <n v="-890261.6402"/>
        <n v="-884259.8074"/>
        <n v="-882798.8092"/>
        <n v="-879729.1429"/>
        <n v="-879156.1336"/>
        <n v="-875808.725"/>
        <n v="-873850.5201"/>
        <n v="-871491.1147"/>
        <n v="-867967.5539"/>
        <n v="-867275.4384"/>
        <n v="-864905.4906"/>
        <n v="-862926.4472"/>
        <n v="-858730.8789"/>
        <n v="-857233.69"/>
        <n v="-854299.3365"/>
        <n v="-852140.2417"/>
        <n v="-851569.9855"/>
        <n v="-848411.6826"/>
        <n v="-845680.0216"/>
        <n v="-845336.7743"/>
        <n v="-843604.6204"/>
        <n v="-843368.2972"/>
        <n v="-842760.926"/>
        <n v="-841759.58"/>
        <n v="-841280.7591"/>
        <n v="-834562.3462"/>
        <n v="-832742.859"/>
        <n v="-830845.607"/>
        <n v="-827814.6969"/>
        <n v="-827152.1007"/>
        <n v="-824168.8485"/>
        <n v="-823299.7189"/>
        <n v="-822516.0598"/>
        <n v="-821338.1583"/>
        <n v="-815800.9836"/>
        <n v="-815627.7697"/>
        <n v="-811313.7261"/>
        <n v="-811092.4329"/>
        <n v="-808004.1786"/>
        <n v="-804020.8349"/>
        <n v="-802816.562"/>
        <n v="-802193.03"/>
        <n v="-801639.3602"/>
        <n v="-800131.5335"/>
        <n v="-796119.2384"/>
        <n v="-793375.2509"/>
        <n v="-788160.033"/>
        <n v="-785641.9866"/>
        <n v="-782888.7397"/>
        <n v="-780955.5372"/>
        <n v="-780208.02"/>
        <n v="-778293.295"/>
        <n v="-778075.2677"/>
        <n v="-776149.3455"/>
        <n v="-768272.4441"/>
        <n v="-766522.0762"/>
        <n v="-760362.228"/>
        <n v="-758837.3971"/>
        <n v="-752482.394"/>
        <n v="-748502.3408"/>
        <n v="-740663.0217"/>
        <n v="-740087.7632"/>
        <n v="-739576.9581"/>
        <n v="-731952.6508"/>
        <n v="-722277.9986"/>
        <n v="-720494.4634"/>
        <n v="-401495.4486"/>
        <n v="-390770.0793"/>
        <n v="-384367.7624"/>
        <n v="-382286.9966"/>
        <n v="-378324.5763"/>
        <n v="-374290.9882"/>
        <n v="-373918.2901"/>
        <n v="-370277.6454"/>
        <n v="-368239.7491"/>
        <n v="-364227.6396"/>
        <n v="-364126.4374"/>
        <n v="-360242.856"/>
        <n v="-360213.6847"/>
        <n v="-358173.4334"/>
        <n v="-354388.1652"/>
        <n v="-354290.2892"/>
        <n v="-350504.4443"/>
        <n v="-350276.2267"/>
        <n v="-346398.3264"/>
        <n v="-344493.3367"/>
        <n v="-343412.4046"/>
        <n v="-340887.2928"/>
        <n v="-340755.2746"/>
        <n v="-337031.4544"/>
        <n v="-337011.489"/>
        <n v="-335144.6163"/>
        <n v="-331564.2027"/>
        <n v="-331540.5609"/>
        <n v="-327930.0334"/>
        <n v="-327877.4577"/>
        <n v="-324206.404"/>
        <n v="-322346.9279"/>
        <n v="-321668.616"/>
        <n v="-319053.5566"/>
        <n v="-318700.2909"/>
        <n v="-315493.4072"/>
        <n v="-315070.3288"/>
        <n v="-313232.1056"/>
        <n v="-310153.2183"/>
        <n v="-309686.9464"/>
        <n v="-306632.3694"/>
        <n v="-306100.1586"/>
        <n v="-302618.2614"/>
        <n v="-301010.4974"/>
        <n v="-300894.2618"/>
        <n v="-297930.9006"/>
        <n v="-297518.5917"/>
        <n v="-294476.2069"/>
        <n v="-294165.18"/>
        <n v="-292874.9251"/>
        <n v="-292469.551"/>
        <n v="-291308.12"/>
        <n v="-291139.7673"/>
        <n v="-289525.1443"/>
        <n v="-289258.3904"/>
        <n v="-287854.83"/>
        <n v="-286269.3006"/>
        <n v="-285960.5183"/>
        <n v="-285058.1755"/>
        <n v="-284482.6675"/>
        <n v="-282685.2485"/>
        <n v="-281135.1051"/>
        <n v="-281029.4575"/>
        <n v="-279443.3333"/>
        <n v="-278302.8423"/>
        <n v="-277788.4423"/>
        <n v="-276907.7788"/>
        <n v="-276132.9941"/>
        <n v="-275122.4581"/>
        <n v="-274570.2423"/>
        <n v="-273656.486"/>
        <n v="-272943.5319"/>
        <n v="-272847.4093"/>
        <n v="-271187.1897"/>
        <n v="-270367.2949"/>
        <n v="-269863.9031"/>
        <n v="-268798.0063"/>
        <n v="-268045.1413"/>
        <n v="-267242.0395"/>
        <n v="-266702.5008"/>
        <n v="-265606.6198"/>
        <n v="-264821.0533"/>
        <n v="-263564.161"/>
        <n v="-262639.739"/>
        <n v="-261978.125"/>
        <n v="-261751.7399"/>
        <n v="-261403.4173"/>
        <n v="-260265.9724"/>
        <n v="-259601.0427"/>
        <n v="-258874.682"/>
        <n v="-257809.8955"/>
        <n v="-257362.9095"/>
        <n v="-256552.9556"/>
        <n v="-255794.4462"/>
        <n v="-254706.1053"/>
        <n v="-254486.9364"/>
        <n v="-254237.9904"/>
        <n v="-253035.6991"/>
        <n v="-251998.1309"/>
        <n v="-251292.3199"/>
        <n v="-250439.2729"/>
        <n v="-250246.5035"/>
        <n v="-249006.206"/>
        <n v="-248269.7375"/>
        <n v="-247643.2023"/>
        <n v="-247437.235"/>
        <n v="-245995.3679"/>
        <n v="-245392.2562"/>
        <n v="-245065.7037"/>
        <n v="-244663.6778"/>
        <n v="-244654.417"/>
        <n v="-243999.3491"/>
        <n v="-243449.5079"/>
        <n v="-243250.2763"/>
        <n v="-242127.7289"/>
        <n v="-241696.777"/>
        <n v="-241277.7277"/>
        <n v="-240789.2184"/>
        <n v="-240507.0065"/>
        <n v="-239546.2325"/>
        <n v="-239307.7057"/>
        <n v="-238786.9738"/>
        <n v="-238581.5029"/>
        <n v="-238083.602"/>
        <n v="-237789.7309"/>
        <n v="-237220.9679"/>
        <n v="-236977.693"/>
        <n v="-236418.7241"/>
        <n v="-235673.4394"/>
        <n v="-235359.6843"/>
        <n v="-234786.8183"/>
        <n v="-234606.097"/>
        <n v="-234051.1896"/>
        <n v="-233827.7216"/>
        <n v="-233105.6894"/>
        <n v="-233040.9199"/>
        <n v="-232165.5021"/>
        <n v="-231972.4078"/>
        <n v="-231409.2183"/>
        <n v="-231174.0145"/>
        <n v="-230555.4278"/>
        <n v="-230536.7582"/>
        <n v="-229363.516"/>
        <n v="-229230.9973"/>
        <n v="-228545.6741"/>
        <n v="-228233.9137"/>
        <n v="-228047.1341"/>
        <n v="-227219.6239"/>
        <n v="-226808.4258"/>
        <n v="-226745.7851"/>
        <n v="-226315.7385"/>
        <n v="-225739.8923"/>
        <n v="-225475.3185"/>
        <n v="-225090.5836"/>
        <n v="-224976.7114"/>
        <n v="-224629.202"/>
        <n v="-224322.8443"/>
        <n v="-224176.7851"/>
        <n v="-223203.3769"/>
        <n v="-222927.8727"/>
        <n v="-222757.5105"/>
        <n v="-222421.105"/>
        <n v="-222063.6975"/>
        <n v="-221694.9289"/>
        <n v="-221642.5539"/>
        <n v="-220769.4084"/>
        <n v="-220649.704"/>
        <n v="-220475.7355"/>
        <n v="-220382.5339"/>
        <n v="-220163.0892"/>
        <n v="-219783.939"/>
        <n v="-219422.9902"/>
        <n v="-219213.489"/>
        <n v="-218612.9565"/>
        <n v="-218323.6517"/>
        <n v="-218167.8674"/>
        <n v="-218083.3757"/>
        <n v="-218019.4776"/>
        <n v="-216946.1421"/>
        <n v="-216819.5643"/>
        <n v="-216725.6385"/>
        <n v="-216118.3727"/>
        <n v="-215819.0615"/>
        <n v="-215700.1308"/>
        <n v="-215687.3529"/>
        <n v="-214492.5544"/>
        <n v="-214457.2342"/>
        <n v="-214397.6463"/>
        <n v="-214261.5694"/>
        <n v="-213338.771"/>
        <n v="-213018.3974"/>
        <n v="-212307.1641"/>
        <n v="-212201.0897"/>
        <n v="-212185.959"/>
        <n v="-212110.9936"/>
        <n v="-212093.8176"/>
        <n v="-212087.5512"/>
        <n v="-210915.667"/>
        <n v="-210892.5176"/>
        <n v="-210589.8769"/>
        <n v="-210046.2383"/>
        <n v="-209875.2214"/>
        <n v="-209841.5729"/>
        <n v="-209643.5754"/>
        <n v="-208663.7517"/>
        <n v="-208606.1223"/>
        <n v="-208519.7859"/>
        <n v="-208184.7164"/>
        <n v="-207634.4134"/>
        <n v="-207492.0985"/>
        <n v="-206971.3204"/>
        <n v="-206377.0168"/>
        <n v="-206302.0339"/>
        <n v="-206242.6423"/>
        <n v="-205867.9142"/>
        <n v="-204949.6467"/>
        <n v="-204678.4235"/>
        <n v="-204194.2762"/>
        <n v="-204041.1662"/>
        <n v="-203968.1862"/>
        <n v="-203959.3346"/>
        <n v="-202837.6767"/>
        <n v="-202610.9744"/>
        <n v="-202330.3702"/>
        <n v="-202201.2238"/>
        <n v="-201915.7806"/>
        <n v="-201645.0104"/>
        <n v="-200714.438"/>
        <n v="-200636.7057"/>
        <n v="-200468.5476"/>
        <n v="-200005.0978"/>
        <n v="-199037.9664"/>
        <n v="-198832.0793"/>
        <n v="-198498.0597"/>
        <n v="-198444.1203"/>
        <n v="-198432.3647"/>
        <n v="-198241.3414"/>
        <n v="-198199.6457"/>
        <n v="-197333.1501"/>
        <n v="-196918.3484"/>
        <n v="-196540.852"/>
        <n v="-196244.7164"/>
        <n v="-195904.1015"/>
        <n v="-195225.0026"/>
        <n v="-195211.0822"/>
        <n v="-194657.2625"/>
        <n v="-193675.6873"/>
        <n v="-193085.2037"/>
        <n v="-193054.2471"/>
        <n v="-192646.7184"/>
        <n v="-192572.3275"/>
        <n v="-191288.5933"/>
        <n v="-190892.7307"/>
        <n v="-190675.7764"/>
        <n v="-190411.8987"/>
        <n v="-189797.8712"/>
        <n v="-189398.4811"/>
        <n v="-188464.7724"/>
        <n v="-188265.7152"/>
        <n v="-187858.7341"/>
        <n v="-187650.7313"/>
        <n v="-187180.5126"/>
        <n v="-186437.1968"/>
        <n v="-185851.2576"/>
        <n v="-185762.5181"/>
        <n v="-185513.4096"/>
        <n v="-185296.0924"/>
        <n v="-185125.3699"/>
        <n v="-184431.0638"/>
        <n v="-183212.3524"/>
        <n v="-183014.7317"/>
        <n v="-182618.2149"/>
        <n v="-182343.674"/>
        <n v="-180918.559"/>
        <n v="-180545.1391"/>
        <n v="-180231.7734"/>
        <n v="-179858.8528"/>
        <n v="-178181.6323"/>
        <n v="-178113.8191"/>
        <n v="-177784.6031"/>
        <n v="-177234.9809"/>
        <n v="-177166.5413"/>
        <n v="-176078.3732"/>
        <n v="-175421.7143"/>
        <n v="-175178.9468"/>
        <n v="-173387.5906"/>
        <n v="-173204.458"/>
        <n v="-173035.0687"/>
        <n v="-172206.0716"/>
        <n v="-171522.2211"/>
        <n v="-170472.405"/>
        <n v="-170315.3403"/>
        <n v="-168555.3642"/>
        <n v="-168373.5532"/>
        <n v="-168089.4329"/>
        <n v="-166445.0743"/>
        <n v="-165470.1446"/>
        <n v="-163996.9119"/>
        <n v="-163864.7136"/>
        <n v="-163561.8348"/>
        <n v="-163109.1185"/>
        <n v="-161992.1033"/>
        <n v="-161418.4859"/>
        <n v="-159697.4883"/>
        <n v="-159538.4704"/>
        <n v="-159192.2632"/>
        <n v="-157985.1287"/>
        <n v="-157115.6263"/>
        <n v="-155403.7929"/>
        <n v="-155360.6133"/>
        <n v="-154642.2783"/>
        <n v="-153703.6186"/>
        <n v="-153691.1722"/>
        <n v="-152820.6649"/>
        <n v="-151205.6172"/>
        <n v="-151163.8567"/>
        <n v="-149548.5629"/>
        <n v="-149451.19"/>
        <n v="-147796.6192"/>
        <n v="-146983.8237"/>
        <n v="-146522.626"/>
        <n v="-145445.2449"/>
        <n v="-145388.9172"/>
        <n v="-143800.0872"/>
        <n v="-143791.5686"/>
        <n v="-142995.0363"/>
        <n v="-141467.3932"/>
        <n v="-141457.306"/>
        <n v="-139916.8143"/>
        <n v="-139894.3819"/>
        <n v="-138328.0657"/>
        <n v="-137534.6892"/>
        <n v="-137245.2761"/>
        <n v="-136129.5175"/>
        <n v="-135978.7908"/>
        <n v="-134610.5204"/>
        <n v="-134430.007"/>
        <n v="-133645.6984"/>
        <n v="-132332.0398"/>
        <n v="-132133.0971"/>
        <n v="-130829.8109"/>
        <n v="-130602.7343"/>
        <n v="-129117.1248"/>
        <n v="-128431.1456"/>
        <n v="-128381.5517"/>
        <n v="-127117.1843"/>
        <n v="-126941.2658"/>
        <n v="-125643.1816"/>
        <n v="-125510.4768"/>
        <n v="-124787.0084"/>
        <n v="-124291.4645"/>
        <n v="-123530.7283"/>
        <n v="-123416.9133"/>
        <n v="-122141.5683"/>
        <n v="-122009.8211"/>
        <n v="-120612.3727"/>
        <n v="-119905.9019"/>
        <n v="-118742.5461"/>
        <n v="-118523.0687"/>
        <n v="-117385.5821"/>
        <n v="-115356.7125"/>
        <n v="-112059.622"/>
        <n v="0"/>
        <n v="154642.2783"/>
        <n v="159192.2632"/>
        <n v="161992.1033"/>
        <n v="163561.8348"/>
        <n v="163864.7136"/>
        <n v="165470.1446"/>
        <n v="166445.0743"/>
        <n v="168089.4329"/>
        <n v="168373.5532"/>
        <n v="168555.3642"/>
        <n v="170315.3403"/>
        <n v="170472.405"/>
        <n v="171522.2211"/>
        <n v="172206.0716"/>
        <n v="173035.0687"/>
        <n v="173204.458"/>
        <n v="173387.5906"/>
        <n v="175178.9468"/>
        <n v="175421.7143"/>
        <n v="176078.3732"/>
        <n v="177166.5413"/>
        <n v="177234.9809"/>
        <n v="177784.6031"/>
        <n v="178113.8191"/>
        <n v="178181.6323"/>
        <n v="179858.8528"/>
        <n v="180231.7734"/>
        <n v="180545.1391"/>
        <n v="180918.559"/>
        <n v="182343.674"/>
        <n v="182618.2149"/>
        <n v="183014.7317"/>
        <n v="183212.3524"/>
        <n v="184431.0638"/>
        <n v="185125.3699"/>
        <n v="185296.0924"/>
        <n v="185513.4096"/>
        <n v="185762.5181"/>
        <n v="186437.1968"/>
        <n v="187180.5126"/>
        <n v="187650.7313"/>
        <n v="187858.7341"/>
        <n v="188265.7152"/>
        <n v="188464.7724"/>
        <n v="189398.4811"/>
        <n v="189797.8712"/>
        <n v="190411.8987"/>
        <n v="190675.7764"/>
        <n v="190892.7307"/>
        <n v="192572.3275"/>
        <n v="192646.7184"/>
        <n v="193054.2471"/>
        <n v="193085.2037"/>
        <n v="193675.6873"/>
        <n v="195211.0822"/>
        <n v="195225.0026"/>
        <n v="195904.1015"/>
        <n v="196244.7164"/>
        <n v="197333.1501"/>
        <n v="198199.6457"/>
        <n v="198432.3647"/>
        <n v="198444.1203"/>
        <n v="198498.0597"/>
        <n v="200468.5476"/>
        <n v="200636.7057"/>
        <n v="200714.438"/>
        <n v="201645.0104"/>
        <n v="201915.7806"/>
        <n v="202201.2238"/>
        <n v="202837.6767"/>
        <n v="203959.3346"/>
        <n v="203968.1862"/>
        <n v="204194.2762"/>
        <n v="205867.9142"/>
        <n v="206242.6423"/>
        <n v="206302.0339"/>
        <n v="206377.0168"/>
        <n v="207492.0985"/>
        <n v="208606.1223"/>
        <n v="208663.7517"/>
        <n v="209841.5729"/>
        <n v="209875.2214"/>
        <n v="210892.5176"/>
        <n v="212093.8176"/>
        <n v="212110.9936"/>
        <n v="212185.959"/>
        <n v="212201.0897"/>
        <n v="214397.6463"/>
        <n v="214457.2342"/>
        <n v="214492.5544"/>
        <n v="215687.3529"/>
        <n v="215700.1308"/>
        <n v="216819.5643"/>
        <n v="218019.4776"/>
        <n v="218083.3757"/>
        <n v="218167.8674"/>
        <n v="219783.939"/>
        <n v="220163.0892"/>
        <n v="220382.5339"/>
        <n v="220475.7355"/>
        <n v="221694.9289"/>
        <n v="222757.5105"/>
        <n v="224176.7851"/>
        <n v="224322.8443"/>
        <n v="225090.5836"/>
        <n v="226315.7385"/>
        <n v="226745.7851"/>
        <n v="226808.4258"/>
        <n v="229230.9973"/>
        <n v="230536.7582"/>
        <n v="230555.4278"/>
        <n v="233040.9199"/>
        <n v="233105.6894"/>
        <n v="235673.4394"/>
        <n v="236977.693"/>
        <n v="239307.7057"/>
        <n v="239546.2325"/>
        <n v="242127.7289"/>
        <n v="244663.6778"/>
        <n v="245995.3679"/>
        <n v="720494.4634"/>
        <n v="722277.9986"/>
        <n v="731952.6508"/>
        <n v="739576.9581"/>
        <n v="740087.7632"/>
        <n v="740663.0217"/>
        <n v="748502.3408"/>
        <n v="752482.394"/>
        <n v="758837.3971"/>
        <n v="760362.228"/>
        <n v="766522.0762"/>
        <n v="768272.4441"/>
        <n v="776149.3455"/>
        <n v="778075.2677"/>
        <n v="778293.295"/>
        <n v="780208.02"/>
        <n v="780955.5372"/>
        <n v="782888.7397"/>
        <n v="785641.9866"/>
        <n v="788160.033"/>
        <n v="793375.2509"/>
        <n v="796119.2384"/>
        <n v="800131.5335"/>
        <n v="801639.3602"/>
        <n v="802193.03"/>
        <n v="802816.562"/>
        <n v="804020.8349"/>
        <n v="808004.1786"/>
        <n v="811092.4329"/>
        <n v="811313.7261"/>
        <n v="815627.7697"/>
        <n v="815800.9836"/>
        <n v="821338.1583"/>
        <n v="822516.0598"/>
        <n v="823299.7189"/>
        <n v="824168.8485"/>
        <n v="827152.1007"/>
        <n v="827814.6969"/>
        <n v="830845.607"/>
        <n v="832742.859"/>
        <n v="834562.3462"/>
        <n v="841280.7591"/>
        <n v="841759.58"/>
        <n v="842760.926"/>
        <n v="843368.2972"/>
        <n v="843604.6204"/>
        <n v="845336.7743"/>
        <n v="845680.0216"/>
        <n v="848411.6826"/>
        <n v="851569.9855"/>
        <n v="852140.2417"/>
        <n v="854299.3365"/>
        <n v="857233.69"/>
        <n v="858730.8789"/>
        <n v="862926.4472"/>
        <n v="864905.4906"/>
        <n v="867275.4384"/>
        <n v="867967.5539"/>
        <n v="871491.1147"/>
        <n v="873850.5201"/>
        <n v="875808.725"/>
        <n v="879156.1336"/>
        <n v="879729.1429"/>
        <n v="882798.8092"/>
        <n v="884259.8074"/>
        <n v="890261.6402"/>
        <n v="892387.8073"/>
        <n v="896563.4658"/>
        <n v="897281.6645"/>
        <n v="904595.55"/>
        <n v="912396.7476"/>
        <n v="913482.1225"/>
        <n v="916274.126"/>
        <n v="919607.0685"/>
        <n v="923648.5137"/>
        <n v="929169.3843"/>
        <n v="930792.2113"/>
        <n v="937484.9723"/>
        <n v="940803.992"/>
        <n v="947180.6336"/>
        <n v="953552.5675"/>
        <n v="956879.8282"/>
        <m/>
      </sharedItems>
    </cacheField>
    <cacheField name="Factor" numFmtId="0">
      <sharedItems containsString="0" containsBlank="1" containsNumber="1" minValue="0.417789228532069" maxValue="1" count="165">
        <n v="0.417789228532069"/>
        <n v="0.42018288097252"/>
        <n v="0.422668498834102"/>
        <n v="0.425085762908357"/>
        <n v="0.427595869369657"/>
        <n v="0.430118489894499"/>
        <n v="0.432571694529905"/>
        <n v="0.435119075694857"/>
        <n v="0.43759632978147"/>
        <n v="0.440168652640052"/>
        <n v="0.44250299419084"/>
        <n v="0.445099613728752"/>
        <n v="0.447709067553986"/>
        <n v="0.450246609758198"/>
        <n v="0.45288145572276"/>
        <n v="0.455443659383841"/>
        <n v="0.458104080346391"/>
        <n v="0.46077756867608"/>
        <n v="0.463377301984077"/>
        <n v="0.466076642037931"/>
        <n v="0.468701482161096"/>
        <n v="0.471426858029086"/>
        <n v="0.473899919889311"/>
        <n v="0.476650653519174"/>
        <n v="0.479414780053438"/>
        <n v="0.482102538106082"/>
        <n v="0.484893158168073"/>
        <n v="0.48760664491549"/>
        <n v="0.490423944196932"/>
        <n v="0.493254873073531"/>
        <n v="0.496007504183947"/>
        <n v="0.49886539316379"/>
        <n v="0.501644205018131"/>
        <n v="0.504529240870027"/>
        <n v="0.507240698922868"/>
        <n v="0.510152619215488"/>
        <n v="0.513078500880791"/>
        <n v="0.515923338029299"/>
        <n v="0.518876833718604"/>
        <n v="0.521748485111939"/>
        <n v="0.524729782977838"/>
        <n v="0.52772528204371"/>
        <n v="0.530637719445579"/>
        <n v="0.533913413928813"/>
        <n v="0.537103948968379"/>
        <n v="0.540413591285025"/>
        <n v="0.543414080151493"/>
        <n v="0.546748366429717"/>
        <n v="0.550095583250567"/>
        <n v="0.553347124516243"/>
        <n v="0.556719746213136"/>
        <n v="0.559995846415874"/>
        <n v="0.563393817175254"/>
        <n v="0.566804647322955"/>
        <n v="0.570117679209328"/>
        <n v="0.573553765168777"/>
        <n v="0.576891205896464"/>
        <n v="0.580352479756302"/>
        <n v="0.583489770670134"/>
        <n v="0.586975337377715"/>
        <n v="0.590473639318741"/>
        <n v="0.593871198963394"/>
        <n v="0.597394499520094"/>
        <n v="0.600816210792269"/>
        <n v="0.604364424832806"/>
        <n v="0.60792526558286"/>
        <n v="0.611383240252008"/>
        <n v="0.614968856527095"/>
        <n v="0.618450760776972"/>
        <n v="0.622061054704403"/>
        <n v="0.625332711789081"/>
        <n v="0.628966776308648"/>
        <n v="0.63261329025662"/>
        <n v="0.6361540013163"/>
        <n v="0.639824928411079"/>
        <n v="0.643389209640784"/>
        <n v="0.647084433951182"/>
        <n v="0.650791959908771"/>
        <n v="0.654391570926416"/>
        <n v="0.658279911021528"/>
        <n v="0.662068668055271"/>
        <n v="0.665993433082474"/>
        <n v="0.669673839073645"/>
        <n v="0.673617431316076"/>
        <n v="0.677570599563245"/>
        <n v="0.681405265247849"/>
        <n v="0.685376969655374"/>
        <n v="0.689229374001235"/>
        <n v="0.693219199836633"/>
        <n v="0.697218073040439"/>
        <n v="0.701096460388931"/>
        <n v="0.705112812159002"/>
        <n v="0.709007903560417"/>
        <n v="0.713041296179286"/>
        <n v="0.716691660555605"/>
        <n v="0.720741110308541"/>
        <n v="0.724798826573952"/>
        <n v="0.728733407648125"/>
        <n v="0.732807042122161"/>
        <n v="0.736756801968845"/>
        <n v="0.740845885437675"/>
        <n v="0.74494263734337"/>
        <n v="0.748914419918615"/>
        <n v="0.753282207872455"/>
        <n v="0.757527317352571"/>
        <n v="0.761914600428643"/>
        <n v="0.765877657086976"/>
        <n v="0.770265448066112"/>
        <n v="0.774653085476703"/>
        <n v="0.778898765091193"/>
        <n v="0.783285246547027"/>
        <n v="0.787529256079064"/>
        <n v="0.791913438855667"/>
        <n v="0.796296011588002"/>
        <n v="0.80053967997869"/>
        <n v="0.804926856353094"/>
        <n v="0.809169860789535"/>
        <n v="0.813601239426745"/>
        <n v="0.81764858245325"/>
        <n v="0.822122573243342"/>
        <n v="0.826597338424042"/>
        <n v="0.830929533592078"/>
        <n v="0.835397046781631"/>
        <n v="0.839737136811098"/>
        <n v="0.844239048979356"/>
        <n v="0.848728168246693"/>
        <n v="0.853091667636986"/>
        <n v="0.857615867376759"/>
        <n v="0.861977806645642"/>
        <n v="0.866537834588021"/>
        <n v="0.870843981919511"/>
        <n v="0.875422225865781"/>
        <n v="0.880000022514182"/>
        <n v="0.884425870800582"/>
        <n v="0.888969132674597"/>
        <n v="0.893382373159353"/>
        <n v="0.8979463550929"/>
        <n v="0.902471840199719"/>
        <n v="0.906847631378226"/>
        <n v="0.911351430818865"/>
        <n v="0.915666651057044"/>
        <n v="0.920145481203232"/>
        <n v="0.92418551848081"/>
        <n v="0.928603337409977"/>
        <n v="0.932948455605415"/>
        <n v="0.93708722011956"/>
        <n v="0.941306503679709"/>
        <n v="0.945329175871725"/>
        <n v="0.949424295115469"/>
        <n v="0.953459028130591"/>
        <n v="0.957270580812478"/>
        <n v="0.961132688591606"/>
        <n v="0.964818994069334"/>
        <n v="0.968566296927361"/>
        <n v="0.97189472402003"/>
        <n v="0.975530668341188"/>
        <n v="0.978984382949443"/>
        <n v="0.98223884144417"/>
        <n v="0.985619806085128"/>
        <n v="0.988824804841012"/>
        <n v="0.992250330341562"/>
        <n v="0.995712620360487"/>
        <n v="0.999106864815038"/>
        <n v="1"/>
        <m/>
      </sharedItems>
    </cacheField>
    <cacheField name="Price" numFmtId="0">
      <sharedItems containsString="0" containsBlank="1" containsNumber="1" minValue="-0.70960088" maxValue="5.17" count="444">
        <n v="-0.70960088"/>
        <n v="-0.70960071"/>
        <n v="-0.70960051"/>
        <n v="-0.7096003"/>
        <n v="-0.70960005"/>
        <n v="-0.70959978"/>
        <n v="-0.7095995"/>
        <n v="-0.66960143"/>
        <n v="-0.66960142"/>
        <n v="-0.66960141"/>
        <n v="-0.66960137"/>
        <n v="-0.66960131"/>
        <n v="-0.66960122"/>
        <n v="-0.66960112"/>
        <n v="-0.64959918"/>
        <n v="-0.64959885"/>
        <n v="-0.62959997"/>
        <n v="-0.6295997"/>
        <n v="-0.6295994"/>
        <n v="-0.62959907"/>
        <n v="-0.62959873"/>
        <n v="-0.62959836"/>
        <n v="-0.62959797"/>
        <n v="-0.60960139"/>
        <n v="-0.60960133"/>
        <n v="-0.60960125"/>
        <n v="-0.60960115"/>
        <n v="-0.60960103"/>
        <n v="-0.58959854"/>
        <n v="-0.58959513"/>
        <n v="-0.58959458"/>
        <n v="-0.58959399"/>
        <n v="-0.58959355"/>
        <n v="-0.58959338"/>
        <n v="-0.58959276"/>
        <n v="-0.56960098"/>
        <n v="-0.56960084"/>
        <n v="-0.56960065"/>
        <n v="-0.56960045"/>
        <n v="-0.56960023"/>
        <n v="-0.5515643"/>
        <n v="-0.55155965"/>
        <n v="-0.55155489"/>
        <n v="-0.55155018"/>
        <n v="-0.55154568"/>
        <n v="-0.55154108"/>
        <n v="-0.55153667"/>
        <n v="-0.52959755"/>
        <n v="-0.52959713"/>
        <n v="-0.52959667"/>
        <n v="-0.52959617"/>
        <n v="-0.52959567"/>
        <n v="-0.52151096"/>
        <n v="-0.52150689"/>
        <n v="-0.52150274"/>
        <n v="-0.52149864"/>
        <n v="-0.52149472"/>
        <n v="-0.52149072"/>
        <n v="-0.5214869"/>
        <n v="-0.51158844"/>
        <n v="-0.51158387"/>
        <n v="-0.51157886"/>
        <n v="-0.5115739"/>
        <n v="-0.51156916"/>
        <n v="-0.50148741"/>
        <n v="-0.50146858"/>
        <n v="-0.50146475"/>
        <n v="-0.50146127"/>
        <n v="-0.50145772"/>
        <n v="-0.50145423"/>
        <n v="-0.50145089"/>
        <n v="-0.48153216"/>
        <n v="-0.48152814"/>
        <n v="-0.48152374"/>
        <n v="-0.48151938"/>
        <n v="-0.48151522"/>
        <n v="-0.40488393"/>
        <n v="-0.40487004"/>
        <n v="-0.40485515"/>
        <n v="-0.4048402"/>
        <n v="-0.4048242"/>
        <n v="-0.40480765"/>
        <n v="-0.40479109"/>
        <n v="-0.366483"/>
        <n v="-0.36647952"/>
        <n v="-0.36647572"/>
        <n v="-0.36647198"/>
        <n v="-0.3664684"/>
        <n v="-0.35500287"/>
        <n v="-0.35500107"/>
        <n v="-0.35499513"/>
        <n v="-0.35498654"/>
        <n v="-0.35497712"/>
        <n v="-0.35496714"/>
        <n v="-0.35495695"/>
        <n v="-0.34657533"/>
        <n v="-0.34655897"/>
        <n v="-0.34654155"/>
        <n v="-0.34652361"/>
        <n v="-0.34650636"/>
        <n v="-0.32998574"/>
        <n v="-0.32998248"/>
        <n v="-0.3299789"/>
        <n v="-0.3299751"/>
        <n v="-0.32997172"/>
        <n v="-0.3299685"/>
        <n v="-0.32996514"/>
        <n v="-0.29994587"/>
        <n v="-0.29993462"/>
        <n v="-0.29992244"/>
        <n v="-0.29990971"/>
        <n v="-0.29989773"/>
        <n v="-0.274999"/>
        <n v="-0.27499693"/>
        <n v="-0.27499624"/>
        <n v="-0.27499444"/>
        <n v="-0.27499172"/>
        <n v="-0.27498889"/>
        <n v="-0.27498886"/>
        <n v="-0.27498155"/>
        <n v="-0.2749744"/>
        <n v="-0.27496724"/>
        <n v="0.15"/>
        <n v="0.185"/>
        <n v="0.18667"/>
        <n v="0.19"/>
        <n v="0.195"/>
        <n v="0.2"/>
        <n v="0.21"/>
        <n v="0.215"/>
        <n v="0.23"/>
        <n v="0.235"/>
        <n v="0.315"/>
        <n v="0.4"/>
        <n v="0.415"/>
        <n v="0.42"/>
        <n v="0.43"/>
        <n v="0.435"/>
        <n v="0.44"/>
        <n v="0.45"/>
        <n v="0.455"/>
        <n v="0.46"/>
        <n v="0.465"/>
        <n v="0.525"/>
        <n v="0.77864032"/>
        <n v="0.77873653"/>
        <n v="0.77875677"/>
        <n v="0.778816"/>
        <n v="0.77890569"/>
        <n v="0.77893318"/>
        <n v="0.77897579"/>
        <n v="0.77897647"/>
        <n v="0.77899122"/>
        <n v="0.77900823"/>
        <n v="0.77902516"/>
        <n v="0.77903086"/>
        <n v="0.7790399"/>
        <n v="0.77904561"/>
        <n v="0.77904883"/>
        <n v="0.77906786"/>
        <n v="0.77909112"/>
        <n v="0.77909134"/>
        <n v="0.77910344"/>
        <n v="0.77911033"/>
        <n v="0.77911693"/>
        <n v="0.77914363"/>
        <n v="0.7791513"/>
        <n v="0.7791654"/>
        <n v="0.77917299"/>
        <n v="0.77918761"/>
        <n v="0.77919901"/>
        <n v="0.77920417"/>
        <n v="0.77920812"/>
        <n v="0.77920993"/>
        <n v="0.77922855"/>
        <n v="0.77923189"/>
        <n v="0.77923429"/>
        <n v="0.77924129"/>
        <n v="0.77925827"/>
        <n v="0.77926639"/>
        <n v="0.77926792"/>
        <n v="0.77926865"/>
        <n v="0.77926945"/>
        <n v="0.77928587"/>
        <n v="0.77930346"/>
        <n v="0.77935301"/>
        <n v="0.77943386"/>
        <n v="0.77944386"/>
        <n v="0.7795152"/>
        <n v="0.77953613"/>
        <n v="0.77956113"/>
        <n v="0.7796225"/>
        <n v="0.77963598"/>
        <n v="0.77970646"/>
        <n v="0.7797404"/>
        <n v="0.77980572"/>
        <n v="0.77983865"/>
        <n v="0.77991691"/>
        <n v="0.77995179"/>
        <n v="0.78003615"/>
        <n v="0.78006564"/>
        <n v="0.78016985"/>
        <n v="0.78018779"/>
        <n v="0.78031037"/>
        <n v="0.78031155"/>
        <n v="0.78044154"/>
        <n v="0.78045063"/>
        <n v="0.7805773"/>
        <n v="0.78059553"/>
        <n v="0.78071304"/>
        <n v="0.78074564"/>
        <n v="0.78085783"/>
        <n v="0.7808818"/>
        <n v="0.78100232"/>
        <n v="0.78100347"/>
        <n v="0.78115614"/>
        <n v="0.78115829"/>
        <n v="0.78131456"/>
        <n v="0.78138276"/>
        <n v="0.78142627"/>
        <n v="0.78146219"/>
        <n v="0.78146692"/>
        <n v="0.78149886"/>
        <n v="0.78153507"/>
        <n v="0.78156969"/>
        <n v="0.78160501"/>
        <n v="0.78162409"/>
        <n v="0.78163423"/>
        <n v="0.78163876"/>
        <n v="0.78167318"/>
        <n v="0.78170389"/>
        <n v="0.78173745"/>
        <n v="0.78177056"/>
        <n v="0.78180054"/>
        <n v="0.78180216"/>
        <n v="0.78183437"/>
        <n v="0.78186511"/>
        <n v="0.78187148"/>
        <n v="0.78189643"/>
        <n v="0.78192729"/>
        <n v="0.78195672"/>
        <n v="0.78215738"/>
        <n v="0.78237624"/>
        <n v="0.78257839"/>
        <n v="0.78280896"/>
        <n v="0.78288688"/>
        <n v="3.64497034"/>
        <n v="3.65543119"/>
        <n v="3.65999185"/>
        <n v="3.66853142"/>
        <n v="3.6750315"/>
        <n v="3.68044766"/>
        <n v="3.68351259"/>
        <n v="3.68541799"/>
        <n v="3.69003486"/>
        <n v="3.69195614"/>
        <n v="3.69999713"/>
        <n v="3.70512996"/>
        <n v="3.71350928"/>
        <n v="3.71499893"/>
        <n v="3.71554911"/>
        <n v="3.72011607"/>
        <n v="3.72202828"/>
        <n v="3.7285131"/>
        <n v="3.73542172"/>
        <n v="3.743"/>
        <n v="3.74700487"/>
        <n v="3.75214485"/>
        <n v="3.75696787"/>
        <n v="3.76050528"/>
        <n v="3.76542333"/>
        <n v="3.7774265"/>
        <n v="3.77899419"/>
        <n v="3.78054577"/>
        <n v="3.78619053"/>
        <n v="3.7870249"/>
        <n v="3.8004267"/>
        <n v="3.80197756"/>
        <n v="3.81201346"/>
        <n v="3.815"/>
        <n v="3.8171598"/>
        <n v="3.8189885"/>
        <n v="3.82397526"/>
        <n v="3.82550136"/>
        <n v="3.82554228"/>
        <n v="3.8320211"/>
        <n v="3.84253873"/>
        <n v="3.8440138"/>
        <n v="3.84901752"/>
        <n v="3.85199705"/>
        <n v="3.85702288"/>
        <n v="3.8621758"/>
        <n v="3.87"/>
        <n v="3.87049726"/>
        <n v="3.87403286"/>
        <n v="3.87553525"/>
        <n v="3.87695708"/>
        <n v="3.87919235"/>
        <n v="3.88201426"/>
        <n v="3.88749311"/>
        <n v="3.89000596"/>
        <n v="3.902"/>
        <n v="3.90693857"/>
        <n v="3.90704305"/>
        <n v="3.91003276"/>
        <n v="3.91220891"/>
        <n v="3.92048904"/>
        <n v="3.9219211"/>
        <n v="3.93690552"/>
        <n v="3.960001"/>
        <n v="3.97702857"/>
        <n v="3.99010227"/>
        <n v="4.00349364"/>
        <n v="4.01045793"/>
        <n v="4.04001262"/>
        <n v="4.048517"/>
        <n v="4.05200376"/>
        <n v="4.0600256"/>
        <n v="4.08701111"/>
        <n v="4.09349463"/>
        <n v="4.11000307"/>
        <n v="4.11205413"/>
        <n v="4.11702538"/>
        <n v="4.12042467"/>
        <n v="4.14009029"/>
        <n v="4.15347639"/>
        <n v="4.1605316"/>
        <n v="4.16302017"/>
        <n v="4.16446373"/>
        <n v="4.165"/>
        <n v="4.172"/>
        <n v="4.18"/>
        <n v="4.18301845"/>
        <n v="4.195"/>
        <n v="4.197"/>
        <n v="4.19852048"/>
        <n v="4.202"/>
        <n v="4.20701114"/>
        <n v="4.21"/>
        <n v="4.212"/>
        <n v="4.21403159"/>
        <n v="4.22848209"/>
        <n v="4.23300556"/>
        <n v="4.23412858"/>
        <n v="4.24"/>
        <n v="4.242"/>
        <n v="4.24200828"/>
        <n v="4.252"/>
        <n v="4.255"/>
        <n v="4.26307756"/>
        <n v="4.26706538"/>
        <n v="4.27544103"/>
        <n v="4.27645845"/>
        <n v="4.277"/>
        <n v="4.282"/>
        <n v="4.284"/>
        <n v="4.287"/>
        <n v="4.28847148"/>
        <n v="4.294"/>
        <n v="4.305"/>
        <n v="4.307"/>
        <n v="4.31552802"/>
        <n v="4.317"/>
        <n v="4.32"/>
        <n v="4.32152428"/>
        <n v="4.322"/>
        <n v="4.328"/>
        <n v="4.339"/>
        <n v="4.342"/>
        <n v="4.352"/>
        <n v="4.365"/>
        <n v="4.369"/>
        <n v="4.372"/>
        <n v="4.375"/>
        <n v="4.38"/>
        <n v="4.38404749"/>
        <n v="4.385"/>
        <n v="4.397"/>
        <n v="4.4"/>
        <n v="4.402"/>
        <n v="4.405"/>
        <n v="4.412"/>
        <n v="4.414"/>
        <n v="4.41409705"/>
        <n v="4.417"/>
        <n v="4.42"/>
        <n v="4.425"/>
        <n v="4.43"/>
        <n v="4.432"/>
        <n v="4.447"/>
        <n v="4.462"/>
        <n v="4.477"/>
        <n v="4.479"/>
        <n v="4.49206772"/>
        <n v="4.497"/>
        <n v="4.512"/>
        <n v="4.522"/>
        <n v="4.539"/>
        <n v="4.542"/>
        <n v="4.559"/>
        <n v="4.572"/>
        <n v="4.592"/>
        <n v="4.605"/>
        <n v="4.62"/>
        <n v="4.675"/>
        <n v="4.692"/>
        <n v="4.702"/>
        <n v="4.71"/>
        <n v="4.73"/>
        <n v="4.75"/>
        <n v="4.755"/>
        <n v="4.762"/>
        <n v="4.765"/>
        <n v="4.77"/>
        <n v="4.802"/>
        <n v="4.825"/>
        <n v="4.83"/>
        <n v="4.832"/>
        <n v="4.842"/>
        <n v="4.857"/>
        <n v="4.86"/>
        <n v="4.866"/>
        <n v="4.867"/>
        <n v="4.878"/>
        <n v="4.88"/>
        <n v="4.893"/>
        <n v="4.9"/>
        <n v="4.91"/>
        <n v="4.917"/>
        <n v="4.947"/>
        <n v="4.948"/>
        <n v="4.957"/>
        <n v="4.983"/>
        <n v="4.987"/>
        <n v="4.995"/>
        <n v="4.997"/>
        <n v="5.003"/>
        <n v="5.022"/>
        <n v="5.023"/>
        <n v="5.037"/>
        <n v="5.115"/>
        <n v="5.117"/>
        <n v="5.17"/>
        <m/>
      </sharedItems>
    </cacheField>
    <cacheField name="Price2" numFmtId="0">
      <sharedItems containsString="0" containsBlank="1" containsNumber="1" minValue="-0.7" maxValue="1E-007" count="8">
        <n v="-0.7"/>
        <n v="-0.6551"/>
        <n v="-0.56"/>
        <n v="-0.475"/>
        <n v="-0.405"/>
        <n v="7E-008"/>
        <n v="1E-007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4641629.9039" maxValue="4968369.9039" count="753">
        <n v="-4641629.9039"/>
        <n v="-4211245.889"/>
        <n v="-4152800.0328"/>
        <n v="-3922387.6936"/>
        <n v="-3867800.6744"/>
        <n v="-3826979.5743"/>
        <n v="-3791102.4661"/>
        <n v="-3698402.6362"/>
        <n v="-3695898.7378"/>
        <n v="-3637802.9495"/>
        <n v="-3581601.1011"/>
        <n v="-3567444.1072"/>
        <n v="-3564677.9526"/>
        <n v="-3561307.1238"/>
        <n v="-3558879.2631"/>
        <n v="-3552355.3728"/>
        <n v="-3546286.6686"/>
        <n v="-3518012.2316"/>
        <n v="-3502268.6856"/>
        <n v="-3490462.2738"/>
        <n v="-3481686.028"/>
        <n v="-3449163.0143"/>
        <n v="-3447980.9024"/>
        <n v="-3404338.3952"/>
        <n v="-3340703.6993"/>
        <n v="-3271169.789"/>
        <n v="-3249283.2931"/>
        <n v="-3246701.9202"/>
        <n v="-3239639.4271"/>
        <n v="-3239374.5975"/>
        <n v="-3201458.4391"/>
        <n v="-3162880.3065"/>
        <n v="-3138458.1333"/>
        <n v="-3134158.672"/>
        <n v="-3108164.6138"/>
        <n v="-3092446.946"/>
        <n v="-3084596.5008"/>
        <n v="-3064287.2431"/>
        <n v="-3004070.9236"/>
        <n v="-2982460.1369"/>
        <n v="-2933993.4457"/>
        <n v="-2929106.5471"/>
        <n v="-1034905.2284"/>
        <n v="-1023432.654"/>
        <n v="-977938.8133"/>
        <n v="-970336.0638"/>
        <n v="-969675.7"/>
        <n v="-946727.3284"/>
        <n v="-920406.5393"/>
        <n v="-916809.9352"/>
        <n v="-914398.3737"/>
        <n v="-904919.5869"/>
        <n v="-903105.5682"/>
        <n v="-897913.514"/>
        <n v="-897440.4003"/>
        <n v="-892328.3971"/>
        <n v="-880339.9252"/>
        <n v="-872989.5807"/>
        <n v="-865636.7566"/>
        <n v="-863018.2497"/>
        <n v="-862121.3307"/>
        <n v="-859929.0955"/>
        <n v="-858133.7992"/>
        <n v="-857295.3937"/>
        <n v="-852061.1157"/>
        <n v="-850379.934"/>
        <n v="-846704.0297"/>
        <n v="-846117.7385"/>
        <n v="-845104.0296"/>
        <n v="-829453.4389"/>
        <n v="-822015.3563"/>
        <n v="-812465.9511"/>
        <n v="-810493.3719"/>
        <n v="-808905.1105"/>
        <n v="-808611.5506"/>
        <n v="-808181.5395"/>
        <n v="-797966.1344"/>
        <n v="-797574.7893"/>
        <n v="-796774.7016"/>
        <n v="-793491.0012"/>
        <n v="-792030.4768"/>
        <n v="-784552.297"/>
        <n v="-777490.2768"/>
        <n v="-776377.3923"/>
        <n v="-774362.476"/>
        <n v="-771459.2735"/>
        <n v="-770012.1355"/>
        <n v="-768737.6773"/>
        <n v="-762260.7639"/>
        <n v="-759626.3884"/>
        <n v="-757617.2367"/>
        <n v="-757596.1286"/>
        <n v="-756042.1354"/>
        <n v="-749483.1882"/>
        <n v="-749055.3405"/>
        <n v="-737948.0066"/>
        <n v="-736693.5615"/>
        <n v="-732199.7815"/>
        <n v="-727695.0808"/>
        <n v="-727284.8186"/>
        <n v="-723501.4528"/>
        <n v="-718680.3321"/>
        <n v="-716158.8588"/>
        <n v="-712007.3934"/>
        <n v="-707363.8115"/>
        <n v="-705726.909"/>
        <n v="-702356.6035"/>
        <n v="-700250.0979"/>
        <n v="-697002.5696"/>
        <n v="-696143.1786"/>
        <n v="-694107.445"/>
        <n v="-693896.971"/>
        <n v="-692104.1753"/>
        <n v="-690859.2136"/>
        <n v="-688279.1215"/>
        <n v="-683238.74"/>
        <n v="-679626.8859"/>
        <n v="-678214.8273"/>
        <n v="-675628.0349"/>
        <n v="-673284.3162"/>
        <n v="-672672.6193"/>
        <n v="-671050.1517"/>
        <n v="-670567.259"/>
        <n v="-665176.8027"/>
        <n v="-664099.6899"/>
        <n v="-663591.403"/>
        <n v="-662143.6341"/>
        <n v="-659625.9944"/>
        <n v="-658722.1872"/>
        <n v="-656715.3883"/>
        <n v="-650889.2309"/>
        <n v="-646312.6618"/>
        <n v="-644935.7791"/>
        <n v="-641862.9311"/>
        <n v="-641013.8297"/>
        <n v="-635929.2101"/>
        <n v="-632681.3642"/>
        <n v="-629680.3978"/>
        <n v="-626979.9953"/>
        <n v="-623485.2795"/>
        <n v="-620368.9257"/>
        <n v="-614187.7735"/>
        <n v="-612355.9102"/>
        <n v="-607944.3691"/>
        <n v="-607849.7126"/>
        <n v="-606275.4292"/>
        <n v="-604748.6658"/>
        <n v="-598521.6974"/>
        <n v="-597324.8359"/>
        <n v="-592137.1782"/>
        <n v="-591312.0708"/>
        <n v="-591135.0488"/>
        <n v="-590022.559"/>
        <n v="-588481.0943"/>
        <n v="-586415.4407"/>
        <n v="-585985.4806"/>
        <n v="-583933.9185"/>
        <n v="-582945.5513"/>
        <n v="-576958.5109"/>
        <n v="-576943.6036"/>
        <n v="-576080.9811"/>
        <n v="-574418.1743"/>
        <n v="-574260.2653"/>
        <n v="-573044.2834"/>
        <n v="-569927.7982"/>
        <n v="-569767.4497"/>
        <n v="-568594.87"/>
        <n v="-562729.2268"/>
        <n v="-562659.9255"/>
        <n v="-562596.0148"/>
        <n v="-561197.1896"/>
        <n v="-551764.2411"/>
        <n v="-543001.4095"/>
        <n v="-537710.7718"/>
        <n v="-535014.3973"/>
        <n v="-529665.5886"/>
        <n v="-527973.391"/>
        <n v="-522888.3443"/>
        <n v="-515124.2764"/>
        <n v="-494501.3091"/>
        <n v="-489376.6618"/>
        <n v="-486788.2356"/>
        <n v="-481689.9372"/>
        <n v="-480983.6161"/>
        <n v="-476025.1505"/>
        <n v="-468573.3223"/>
        <n v="-223855.7848"/>
        <n v="-222643.9468"/>
        <n v="-220336.2333"/>
        <n v="-217770.0122"/>
        <n v="-210941.1338"/>
        <n v="-209746.3626"/>
        <n v="-207472.3934"/>
        <n v="-205255.4026"/>
        <n v="-200003.3845"/>
        <n v="-193051.6171"/>
        <n v="-191970.8362"/>
        <n v="-189919.9753"/>
        <n v="-188369.1415"/>
        <n v="-187838.3232"/>
        <n v="-176439.3841"/>
        <n v="-176320.6164"/>
        <n v="-175409.9791"/>
        <n v="-175379.6049"/>
        <n v="-173587.9304"/>
        <n v="-173424.69"/>
        <n v="-172418.8129"/>
        <n v="-171734.8972"/>
        <n v="-171714.1268"/>
        <n v="-171513.8248"/>
        <n v="-169881.6705"/>
        <n v="-168939.934"/>
        <n v="-167087.2473"/>
        <n v="-167077.042"/>
        <n v="-165283.6354"/>
        <n v="-165235.4628"/>
        <n v="-164294.875"/>
        <n v="-163132.5472"/>
        <n v="-162579.0181"/>
        <n v="-162505.8729"/>
        <n v="-160786.4872"/>
        <n v="-160658.1504"/>
        <n v="-159298.2446"/>
        <n v="-158906.8108"/>
        <n v="-158048.5897"/>
        <n v="-157590.1659"/>
        <n v="-157557.1887"/>
        <n v="-156722.8372"/>
        <n v="-156366.8071"/>
        <n v="-156354.7707"/>
        <n v="-155015.2834"/>
        <n v="-154972.2117"/>
        <n v="-154694.3475"/>
        <n v="-154586.7166"/>
        <n v="-153848.0095"/>
        <n v="-153319.3595"/>
        <n v="-152243.9898"/>
        <n v="-152122.0197"/>
        <n v="-150827.6031"/>
        <n v="-150594.9718"/>
        <n v="-150499.0627"/>
        <n v="-148955.5639"/>
        <n v="-148729.915"/>
        <n v="-148126.1298"/>
        <n v="-147956.6781"/>
        <n v="-147872.605"/>
        <n v="-147546.1684"/>
        <n v="-146520.7434"/>
        <n v="-146501.3606"/>
        <n v="-146318.6531"/>
        <n v="-146249.0422"/>
        <n v="-146102.4679"/>
        <n v="-145513.9854"/>
        <n v="-145314.341"/>
        <n v="-144929.6363"/>
        <n v="-144886.3901"/>
        <n v="-144737.7584"/>
        <n v="-144069.4453"/>
        <n v="-143990.7925"/>
        <n v="-143935.028"/>
        <n v="-143813.5664"/>
        <n v="-142547.6201"/>
        <n v="-142495.5364"/>
        <n v="-142353.6529"/>
        <n v="-142127.7491"/>
        <n v="-140980.0731"/>
        <n v="-140905.2849"/>
        <n v="-140593.8538"/>
        <n v="-140042.7329"/>
        <n v="-139325.0687"/>
        <n v="-139019.706"/>
        <n v="-138525.8739"/>
        <n v="-138222.3627"/>
        <n v="-138197.2628"/>
        <n v="-137115.6055"/>
        <n v="-136960.9101"/>
        <n v="-136920.2027"/>
        <n v="-136810.1651"/>
        <n v="-136658.6847"/>
        <n v="-136143.7141"/>
        <n v="-135581.5801"/>
        <n v="-135406.1335"/>
        <n v="-135283.573"/>
        <n v="-134666.0948"/>
        <n v="-134619.9233"/>
        <n v="-134012.7966"/>
        <n v="-133286.4145"/>
        <n v="-133230.6342"/>
        <n v="-133130.9225"/>
        <n v="-132993.7"/>
        <n v="-132790.652"/>
        <n v="-131776.9366"/>
        <n v="-131601.6007"/>
        <n v="-131255.748"/>
        <n v="-130539.847"/>
        <n v="-130082.6518"/>
        <n v="-129762.7105"/>
        <n v="-129314.7177"/>
        <n v="-129023.4595"/>
        <n v="-128082.9997"/>
        <n v="-127811.5037"/>
        <n v="-127752.7702"/>
        <n v="-127575.9721"/>
        <n v="-126608.1063"/>
        <n v="-126271.3975"/>
        <n v="-124402.7237"/>
        <n v="-124148.3819"/>
        <n v="-122267.2278"/>
        <n v="-121693.7891"/>
        <n v="-120884.4595"/>
        <n v="-120386.4819"/>
        <n v="-119722.5111"/>
        <n v="-119701.905"/>
        <n v="-119035.8464"/>
        <n v="-118415.5995"/>
        <n v="-118390.1991"/>
        <n v="-117772.3591"/>
        <n v="-117125.1398"/>
        <n v="-116465.7054"/>
        <n v="-115217.7998"/>
        <n v="-114384.2073"/>
        <n v="-113074.0994"/>
        <n v="-112411.783"/>
        <n v="-111321.1369"/>
        <n v="-111115.3769"/>
        <n v="-110048.9832"/>
        <n v="-108146.9179"/>
        <n v="-106916.0067"/>
        <n v="-105116.8903"/>
        <n v="-103958.7986"/>
        <n v="-103390.3319"/>
        <n v="-102299.9115"/>
        <n v="-102275.3275"/>
        <n v="-101138.7878"/>
        <n v="-99506.2167"/>
        <n v="-97212.1235"/>
        <n v="-96650.4123"/>
        <n v="-95567.4222"/>
        <n v="-94603.6497"/>
        <n v="-89890.8073"/>
        <n v="-84904.3148"/>
        <n v="-84413.8123"/>
        <n v="-83484.8883"/>
        <n v="-82626.3673"/>
        <n v="-82044.7619"/>
        <n v="-81135.8301"/>
        <n v="-80675.6345"/>
        <n v="-79832.3278"/>
        <n v="-79773.5217"/>
        <n v="-78950.6013"/>
        <n v="-77628.9789"/>
        <n v="-75803.2062"/>
        <n v="-59093.1006"/>
        <n v="-58458.4312"/>
        <n v="-58136.0963"/>
        <n v="-57501.6194"/>
        <n v="-57488.8432"/>
        <n v="-56874.6854"/>
        <n v="-55948.7268"/>
        <n v="-51560.2316"/>
        <n v="-50991.8223"/>
        <n v="-50712.782"/>
        <n v="-50178.4537"/>
        <n v="-50165.4354"/>
        <n v="-49608.7909"/>
        <n v="-48807.4189"/>
        <n v="-47660.0727"/>
        <n v="-47376.5188"/>
        <n v="-47026.6019"/>
        <n v="-46839.6935"/>
        <n v="-46740.9467"/>
        <n v="-46496.0168"/>
        <n v="-46489.1083"/>
        <n v="-46389.1518"/>
        <n v="-46230.08"/>
        <n v="-46009.557"/>
        <n v="-45765.9366"/>
        <n v="-45709.3436"/>
        <n v="-45469.0644"/>
        <n v="-45246.006"/>
        <n v="-44482.2762"/>
        <n v="-43803.256"/>
        <n v="-43554.7395"/>
        <n v="-43081.851"/>
        <n v="-42623.0023"/>
        <n v="-42536.5098"/>
        <n v="-42233.991"/>
        <n v="-41762.6997"/>
        <n v="-41734.4546"/>
        <n v="-41481.9965"/>
        <n v="-41287.0228"/>
        <n v="-41110.6515"/>
        <n v="-40987.9949"/>
        <n v="-40828.8843"/>
        <n v="-40625.4877"/>
        <n v="-40596.9116"/>
        <n v="-40174.0085"/>
        <n v="-40142.1503"/>
        <n v="-39900.4712"/>
        <n v="-39729.6022"/>
        <n v="-39115.3248"/>
        <n v="-39063.4063"/>
        <n v="-38206.9783"/>
        <n v="-37767.1332"/>
        <n v="-37544.7648"/>
        <n v="-37397.4245"/>
        <n v="-37189.7998"/>
        <n v="-37184.9054"/>
        <n v="-37109.4907"/>
        <n v="-36795.9908"/>
        <n v="-36757.8125"/>
        <n v="-36713.1781"/>
        <n v="-36488.5256"/>
        <n v="-36385.9453"/>
        <n v="-36119.2065"/>
        <n v="-36063.3528"/>
        <n v="-35740.0711"/>
        <n v="-33403.6942"/>
        <n v="-32755.2476"/>
        <n v="-29942.892"/>
        <n v="-29772.0225"/>
        <n v="-29443.6395"/>
        <n v="-29236.6317"/>
        <n v="-29137.7757"/>
        <n v="-28899.1255"/>
        <n v="-28734.9271"/>
        <n v="-28692.879"/>
        <n v="-28527.8034"/>
        <n v="-28463.8762"/>
        <n v="-28414.1189"/>
        <n v="-28209.5759"/>
        <n v="-28121.3981"/>
        <n v="-27922.3089"/>
        <n v="-27692.17"/>
        <n v="-27649.8528"/>
        <n v="-27619.4242"/>
        <n v="-27292.0203"/>
        <n v="-27126.5539"/>
        <n v="-26885.1489"/>
        <n v="-26802.772"/>
        <n v="-26567.167"/>
        <n v="-26533.2928"/>
        <n v="-26091.9757"/>
        <n v="-25928.7463"/>
        <n v="-25635.6594"/>
        <n v="-25489.1658"/>
        <n v="-25234.3612"/>
        <n v="-25202.3161"/>
        <n v="-24946.3414"/>
        <n v="-24525.6342"/>
        <n v="-24289.7946"/>
        <n v="-24149.3154"/>
        <n v="-23883.2706"/>
        <n v="-23638.2536"/>
        <n v="-22985.0055"/>
        <n v="-22847.5615"/>
        <n v="-22587.3454"/>
        <n v="-22372.7295"/>
        <n v="-21779.8851"/>
        <n v="-21685.8313"/>
        <n v="-21529.4724"/>
        <n v="-21402.8746"/>
        <n v="-21197.1"/>
        <n v="-21155.0685"/>
        <n v="-20953.946"/>
        <n v="-20590.3778"/>
        <n v="-20512.8121"/>
        <n v="-19060.2332"/>
        <n v="-18950.2933"/>
        <n v="-18742.5385"/>
        <n v="-18548.8462"/>
        <n v="-17419.9872"/>
        <n v="-17223.8976"/>
        <n v="-17124.9654"/>
        <n v="-17017.5796"/>
        <n v="-16952.0487"/>
        <n v="-16931.7002"/>
        <n v="-16761.3869"/>
        <n v="-16477.2735"/>
        <n v="-16262.031"/>
        <n v="-16074.8179"/>
        <n v="-15983.4234"/>
        <n v="-15832.6987"/>
        <n v="-15804.8665"/>
        <n v="-15642.2756"/>
        <n v="-15379.8088"/>
        <n v="-13212.9347"/>
        <n v="-13131.1922"/>
        <n v="-12976.4834"/>
        <n v="-12863.553"/>
        <n v="-11786.8826"/>
        <n v="-9472.1269"/>
        <n v="-9416.9356"/>
        <n v="-9312.6567"/>
        <n v="-9218.5181"/>
        <n v="-8456.0187"/>
        <n v="-7737.3771"/>
        <n v="-7693.129"/>
        <n v="-7608.1063"/>
        <n v="-7529.4255"/>
        <n v="-7155.6087"/>
        <n v="-7027.4071"/>
        <n v="-6947.4746"/>
        <n v="-6907.1555"/>
        <n v="-6839.041"/>
        <n v="-6828.4086"/>
        <n v="-6761.3099"/>
        <n v="-6645.5215"/>
        <n v="-5915.6769"/>
        <n v="-5848.9822"/>
        <n v="-5815.3388"/>
        <n v="-5756.8245"/>
        <n v="-5749.6271"/>
        <n v="-5691.9686"/>
        <n v="-5595.3516"/>
        <n v="1958.7507"/>
        <n v="1993.3973"/>
        <n v="2012.4728"/>
        <n v="2016.6293"/>
        <n v="2036.0517"/>
        <n v="2038.3264"/>
        <n v="2048.1161"/>
        <n v="2072.017"/>
        <n v="2221.5807"/>
        <n v="2244.9753"/>
        <n v="2269.7745"/>
        <n v="2282.888"/>
        <n v="2972.0627"/>
        <n v="3023.8104"/>
        <n v="3053.8524"/>
        <n v="3058.5125"/>
        <n v="3089.0678"/>
        <n v="3107.087"/>
        <n v="3142.787"/>
        <n v="9832.9983"/>
        <n v="10425.1866"/>
        <n v="10608.921"/>
        <n v="10711.3775"/>
        <n v="10719.7713"/>
        <n v="10732.2238"/>
        <n v="10829.0788"/>
        <n v="10836.3588"/>
        <n v="10900.3377"/>
        <n v="10950.4394"/>
        <n v="11014.6556"/>
        <n v="11027.1496"/>
        <n v="35012.6778"/>
        <n v="35973.529"/>
        <n v="120884.4595"/>
        <n v="124402.7237"/>
        <n v="126608.1063"/>
        <n v="127811.5037"/>
        <n v="128082.9997"/>
        <n v="129314.7177"/>
        <n v="130082.6518"/>
        <n v="131601.6007"/>
        <n v="131776.9366"/>
        <n v="133130.9225"/>
        <n v="133286.4145"/>
        <n v="134012.7966"/>
        <n v="134619.9233"/>
        <n v="135406.1335"/>
        <n v="135581.5801"/>
        <n v="136960.9101"/>
        <n v="137115.6055"/>
        <n v="138197.2628"/>
        <n v="138525.8739"/>
        <n v="139325.0687"/>
        <n v="140905.2849"/>
        <n v="140980.0731"/>
        <n v="142495.5364"/>
        <n v="142547.6201"/>
        <n v="144069.4453"/>
        <n v="144886.3901"/>
        <n v="144929.6363"/>
        <n v="146501.3606"/>
        <n v="146520.7434"/>
        <n v="147546.1684"/>
        <n v="148126.1298"/>
        <n v="148955.5639"/>
        <n v="150499.0627"/>
        <n v="150594.9718"/>
        <n v="152122.0197"/>
        <n v="152243.9898"/>
        <n v="153848.0095"/>
        <n v="154586.7166"/>
        <n v="154694.3475"/>
        <n v="156354.7707"/>
        <n v="156366.8071"/>
        <n v="157557.1887"/>
        <n v="158048.5897"/>
        <n v="158906.8108"/>
        <n v="160658.1504"/>
        <n v="160786.4872"/>
        <n v="162505.8729"/>
        <n v="162579.0181"/>
        <n v="164294.875"/>
        <n v="165235.4628"/>
        <n v="165283.6354"/>
        <n v="167077.042"/>
        <n v="167087.2473"/>
        <n v="168939.934"/>
        <n v="169881.6705"/>
        <n v="171513.8248"/>
        <n v="171734.8972"/>
        <n v="173587.9304"/>
        <n v="175379.6049"/>
        <n v="176320.6164"/>
        <n v="561197.1896"/>
        <n v="562729.2268"/>
        <n v="569927.7982"/>
        <n v="576080.9811"/>
        <n v="576943.6036"/>
        <n v="576958.5109"/>
        <n v="582945.5513"/>
        <n v="585985.4806"/>
        <n v="591312.0708"/>
        <n v="592137.1782"/>
        <n v="597324.8359"/>
        <n v="598521.6974"/>
        <n v="604748.6658"/>
        <n v="606275.4292"/>
        <n v="607849.7126"/>
        <n v="607944.3691"/>
        <n v="612355.9102"/>
        <n v="614187.7735"/>
        <n v="620368.9257"/>
        <n v="623485.2795"/>
        <n v="626979.9953"/>
        <n v="629680.3978"/>
        <n v="632681.3642"/>
        <n v="635929.2101"/>
        <n v="641013.8297"/>
        <n v="641862.9311"/>
        <n v="644935.7791"/>
        <n v="646312.6618"/>
        <n v="650889.2309"/>
        <n v="656715.3883"/>
        <n v="658722.1872"/>
        <n v="659625.9944"/>
        <n v="663591.403"/>
        <n v="665176.8027"/>
        <n v="670567.259"/>
        <n v="671050.1517"/>
        <n v="675628.0349"/>
        <n v="678214.8273"/>
        <n v="683238.74"/>
        <n v="688279.1215"/>
        <n v="690859.2136"/>
        <n v="694107.445"/>
        <n v="780379.3324"/>
        <n v="783700.7862"/>
        <n v="788866.8609"/>
        <n v="802519.5802"/>
        <n v="813590.7419"/>
        <n v="816386.8795"/>
        <n v="816918.8916"/>
        <n v="820276.4159"/>
        <n v="831506.5571"/>
        <n v="835159.8816"/>
        <n v="841058.9448"/>
        <n v="855121.3835"/>
        <n v="867086.0325"/>
        <n v="870563.1818"/>
        <n v="870812.0459"/>
        <n v="875642.981"/>
        <n v="878737.4569"/>
        <n v="882119.2529"/>
        <n v="887114.1919"/>
        <n v="889072.7896"/>
        <n v="903367.9503"/>
        <n v="913542.2457"/>
        <n v="916492.5785"/>
        <n v="920304.4356"/>
        <n v="920519.6545"/>
        <n v="924651.6605"/>
        <n v="928304.254"/>
        <n v="936263.032"/>
        <n v="936464.086"/>
        <n v="936588.8017"/>
        <n v="940763.7599"/>
        <n v="941448.2972"/>
        <n v="950509.5462"/>
        <n v="955123.0151"/>
        <n v="964816.3083"/>
        <n v="969431.787"/>
        <n v="969816.7501"/>
        <n v="978016.1018"/>
        <n v="981102.2495"/>
        <n v="990925.9894"/>
        <n v="993312.6655"/>
        <n v="999467.1115"/>
        <n v="1004896.4212"/>
        <n v="1006953.4943"/>
        <n v="1012661.2222"/>
        <n v="1014117.0488"/>
        <n v="1020662.9003"/>
        <n v="1025650.7847"/>
        <n v="1026131.2213"/>
        <n v="1048369.3669"/>
        <n v="1060036.5226"/>
        <n v="1068816.3773"/>
        <n v="1075696.5307"/>
        <n v="1077198.2761"/>
        <n v="1118630.0831"/>
        <n v="1134234.9519"/>
        <n v="1139583.2705"/>
        <n v="1142770.6875"/>
        <n v="1197139.351"/>
        <n v="1209559.1994"/>
        <n v="3341696.4775"/>
        <n v="3350852.4454"/>
        <n v="3388565.998"/>
        <n v="3432663.1718"/>
        <n v="3488439.8894"/>
        <n v="3506497.8429"/>
        <n v="3509913.9286"/>
        <n v="3543833.5004"/>
        <n v="3567650.9535"/>
        <n v="3574039.1439"/>
        <n v="3653873.9132"/>
        <n v="3687655.0775"/>
        <n v="3688010.1502"/>
        <n v="3695050.9608"/>
        <n v="3722635.8792"/>
        <n v="3834780.7826"/>
        <n v="3847710.7197"/>
        <n v="3859245.2705"/>
        <n v="3885870.0224"/>
        <n v="3895996.8975"/>
        <n v="3903471.204"/>
        <n v="3950444.6009"/>
        <n v="3980561.5493"/>
        <n v="4007358.1962"/>
        <n v="4008699.2098"/>
        <n v="4019107.582"/>
        <n v="4069261.1862"/>
        <n v="4086325.78"/>
        <n v="4103767.4586"/>
        <n v="4141375.8006"/>
        <n v="4152655.0744"/>
        <n v="4157789.5261"/>
        <n v="4176560.1501"/>
        <n v="4226319.8926"/>
        <n v="4316724.7585"/>
        <n v="4402126.5276"/>
        <n v="4436782.5778"/>
        <n v="4457477.008"/>
        <n v="4604628.9765"/>
        <n v="4738829.6137"/>
        <n v="4795235.5394"/>
        <n v="4968369.9039"/>
        <m/>
      </sharedItems>
    </cacheField>
    <cacheField name="Month" numFmtId="0">
      <sharedItems containsSemiMixedTypes="0" containsNonDate="0" containsDate="1" containsString="0" minDate="1899-12-01T00:00:00" maxDate="2014-12-01T00:00:00" count="165">
        <d v="1899-12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2">
  <r>
    <x v="2"/>
    <x v="0"/>
    <x v="1"/>
    <x v="3"/>
    <x v="108"/>
    <x v="28"/>
    <x v="444"/>
    <x v="163"/>
    <x v="416"/>
    <x v="6"/>
    <x v="0"/>
    <x v="0"/>
    <x v="1"/>
  </r>
  <r>
    <x v="2"/>
    <x v="0"/>
    <x v="1"/>
    <x v="3"/>
    <x v="81"/>
    <x v="1"/>
    <x v="6"/>
    <x v="162"/>
    <x v="274"/>
    <x v="6"/>
    <x v="0"/>
    <x v="17"/>
    <x v="2"/>
  </r>
  <r>
    <x v="2"/>
    <x v="0"/>
    <x v="1"/>
    <x v="3"/>
    <x v="67"/>
    <x v="0"/>
    <x v="0"/>
    <x v="161"/>
    <x v="265"/>
    <x v="6"/>
    <x v="0"/>
    <x v="10"/>
    <x v="3"/>
  </r>
  <r>
    <x v="2"/>
    <x v="0"/>
    <x v="1"/>
    <x v="3"/>
    <x v="13"/>
    <x v="0"/>
    <x v="1"/>
    <x v="160"/>
    <x v="279"/>
    <x v="6"/>
    <x v="0"/>
    <x v="9"/>
    <x v="4"/>
  </r>
  <r>
    <x v="2"/>
    <x v="0"/>
    <x v="1"/>
    <x v="3"/>
    <x v="150"/>
    <x v="1"/>
    <x v="8"/>
    <x v="159"/>
    <x v="292"/>
    <x v="6"/>
    <x v="0"/>
    <x v="14"/>
    <x v="5"/>
  </r>
  <r>
    <x v="2"/>
    <x v="0"/>
    <x v="1"/>
    <x v="3"/>
    <x v="136"/>
    <x v="0"/>
    <x v="2"/>
    <x v="158"/>
    <x v="301"/>
    <x v="6"/>
    <x v="0"/>
    <x v="8"/>
    <x v="6"/>
  </r>
  <r>
    <x v="2"/>
    <x v="0"/>
    <x v="1"/>
    <x v="3"/>
    <x v="122"/>
    <x v="1"/>
    <x v="10"/>
    <x v="157"/>
    <x v="343"/>
    <x v="6"/>
    <x v="0"/>
    <x v="4"/>
    <x v="7"/>
  </r>
  <r>
    <x v="2"/>
    <x v="0"/>
    <x v="1"/>
    <x v="3"/>
    <x v="27"/>
    <x v="0"/>
    <x v="3"/>
    <x v="156"/>
    <x v="383"/>
    <x v="6"/>
    <x v="0"/>
    <x v="2"/>
    <x v="8"/>
  </r>
  <r>
    <x v="2"/>
    <x v="0"/>
    <x v="1"/>
    <x v="3"/>
    <x v="54"/>
    <x v="0"/>
    <x v="4"/>
    <x v="155"/>
    <x v="393"/>
    <x v="6"/>
    <x v="0"/>
    <x v="1"/>
    <x v="9"/>
  </r>
  <r>
    <x v="2"/>
    <x v="0"/>
    <x v="1"/>
    <x v="3"/>
    <x v="41"/>
    <x v="4"/>
    <x v="36"/>
    <x v="154"/>
    <x v="375"/>
    <x v="6"/>
    <x v="0"/>
    <x v="7"/>
    <x v="10"/>
  </r>
  <r>
    <x v="2"/>
    <x v="0"/>
    <x v="1"/>
    <x v="3"/>
    <x v="95"/>
    <x v="0"/>
    <x v="5"/>
    <x v="153"/>
    <x v="340"/>
    <x v="6"/>
    <x v="0"/>
    <x v="3"/>
    <x v="11"/>
  </r>
  <r>
    <x v="2"/>
    <x v="0"/>
    <x v="1"/>
    <x v="3"/>
    <x v="0"/>
    <x v="1"/>
    <x v="13"/>
    <x v="152"/>
    <x v="287"/>
    <x v="6"/>
    <x v="0"/>
    <x v="21"/>
    <x v="12"/>
  </r>
  <r>
    <x v="2"/>
    <x v="0"/>
    <x v="1"/>
    <x v="3"/>
    <x v="109"/>
    <x v="0"/>
    <x v="7"/>
    <x v="151"/>
    <x v="272"/>
    <x v="6"/>
    <x v="0"/>
    <x v="19"/>
    <x v="13"/>
  </r>
  <r>
    <x v="2"/>
    <x v="0"/>
    <x v="1"/>
    <x v="3"/>
    <x v="82"/>
    <x v="1"/>
    <x v="16"/>
    <x v="150"/>
    <x v="282"/>
    <x v="6"/>
    <x v="0"/>
    <x v="23"/>
    <x v="14"/>
  </r>
  <r>
    <x v="2"/>
    <x v="0"/>
    <x v="1"/>
    <x v="3"/>
    <x v="68"/>
    <x v="0"/>
    <x v="9"/>
    <x v="149"/>
    <x v="296"/>
    <x v="6"/>
    <x v="0"/>
    <x v="15"/>
    <x v="15"/>
  </r>
  <r>
    <x v="2"/>
    <x v="0"/>
    <x v="1"/>
    <x v="3"/>
    <x v="14"/>
    <x v="0"/>
    <x v="11"/>
    <x v="148"/>
    <x v="302"/>
    <x v="6"/>
    <x v="0"/>
    <x v="12"/>
    <x v="16"/>
  </r>
  <r>
    <x v="2"/>
    <x v="0"/>
    <x v="1"/>
    <x v="3"/>
    <x v="151"/>
    <x v="1"/>
    <x v="20"/>
    <x v="147"/>
    <x v="307"/>
    <x v="6"/>
    <x v="0"/>
    <x v="22"/>
    <x v="17"/>
  </r>
  <r>
    <x v="2"/>
    <x v="0"/>
    <x v="1"/>
    <x v="3"/>
    <x v="137"/>
    <x v="0"/>
    <x v="12"/>
    <x v="146"/>
    <x v="308"/>
    <x v="6"/>
    <x v="0"/>
    <x v="13"/>
    <x v="18"/>
  </r>
  <r>
    <x v="2"/>
    <x v="0"/>
    <x v="1"/>
    <x v="3"/>
    <x v="123"/>
    <x v="1"/>
    <x v="23"/>
    <x v="145"/>
    <x v="319"/>
    <x v="6"/>
    <x v="0"/>
    <x v="11"/>
    <x v="19"/>
  </r>
  <r>
    <x v="2"/>
    <x v="0"/>
    <x v="1"/>
    <x v="3"/>
    <x v="28"/>
    <x v="0"/>
    <x v="14"/>
    <x v="144"/>
    <x v="341"/>
    <x v="6"/>
    <x v="0"/>
    <x v="6"/>
    <x v="20"/>
  </r>
  <r>
    <x v="2"/>
    <x v="0"/>
    <x v="1"/>
    <x v="3"/>
    <x v="55"/>
    <x v="0"/>
    <x v="15"/>
    <x v="143"/>
    <x v="357"/>
    <x v="6"/>
    <x v="0"/>
    <x v="5"/>
    <x v="21"/>
  </r>
  <r>
    <x v="2"/>
    <x v="0"/>
    <x v="1"/>
    <x v="3"/>
    <x v="42"/>
    <x v="4"/>
    <x v="57"/>
    <x v="142"/>
    <x v="328"/>
    <x v="6"/>
    <x v="0"/>
    <x v="24"/>
    <x v="22"/>
  </r>
  <r>
    <x v="2"/>
    <x v="0"/>
    <x v="1"/>
    <x v="3"/>
    <x v="96"/>
    <x v="0"/>
    <x v="17"/>
    <x v="141"/>
    <x v="313"/>
    <x v="6"/>
    <x v="0"/>
    <x v="16"/>
    <x v="23"/>
  </r>
  <r>
    <x v="2"/>
    <x v="0"/>
    <x v="1"/>
    <x v="3"/>
    <x v="1"/>
    <x v="1"/>
    <x v="32"/>
    <x v="140"/>
    <x v="251"/>
    <x v="6"/>
    <x v="0"/>
    <x v="33"/>
    <x v="24"/>
  </r>
  <r>
    <x v="2"/>
    <x v="0"/>
    <x v="1"/>
    <x v="3"/>
    <x v="110"/>
    <x v="0"/>
    <x v="21"/>
    <x v="139"/>
    <x v="247"/>
    <x v="6"/>
    <x v="0"/>
    <x v="30"/>
    <x v="25"/>
  </r>
  <r>
    <x v="2"/>
    <x v="0"/>
    <x v="1"/>
    <x v="3"/>
    <x v="83"/>
    <x v="1"/>
    <x v="37"/>
    <x v="138"/>
    <x v="253"/>
    <x v="6"/>
    <x v="0"/>
    <x v="34"/>
    <x v="26"/>
  </r>
  <r>
    <x v="2"/>
    <x v="0"/>
    <x v="1"/>
    <x v="3"/>
    <x v="69"/>
    <x v="0"/>
    <x v="25"/>
    <x v="137"/>
    <x v="264"/>
    <x v="6"/>
    <x v="0"/>
    <x v="28"/>
    <x v="27"/>
  </r>
  <r>
    <x v="2"/>
    <x v="0"/>
    <x v="1"/>
    <x v="3"/>
    <x v="15"/>
    <x v="0"/>
    <x v="27"/>
    <x v="136"/>
    <x v="270"/>
    <x v="6"/>
    <x v="0"/>
    <x v="26"/>
    <x v="28"/>
  </r>
  <r>
    <x v="2"/>
    <x v="0"/>
    <x v="1"/>
    <x v="3"/>
    <x v="152"/>
    <x v="1"/>
    <x v="43"/>
    <x v="135"/>
    <x v="271"/>
    <x v="6"/>
    <x v="0"/>
    <x v="32"/>
    <x v="29"/>
  </r>
  <r>
    <x v="2"/>
    <x v="0"/>
    <x v="1"/>
    <x v="3"/>
    <x v="138"/>
    <x v="0"/>
    <x v="30"/>
    <x v="134"/>
    <x v="276"/>
    <x v="6"/>
    <x v="0"/>
    <x v="27"/>
    <x v="30"/>
  </r>
  <r>
    <x v="2"/>
    <x v="0"/>
    <x v="1"/>
    <x v="3"/>
    <x v="124"/>
    <x v="1"/>
    <x v="48"/>
    <x v="133"/>
    <x v="310"/>
    <x v="6"/>
    <x v="0"/>
    <x v="25"/>
    <x v="31"/>
  </r>
  <r>
    <x v="2"/>
    <x v="0"/>
    <x v="1"/>
    <x v="3"/>
    <x v="29"/>
    <x v="0"/>
    <x v="34"/>
    <x v="132"/>
    <x v="322"/>
    <x v="6"/>
    <x v="0"/>
    <x v="20"/>
    <x v="32"/>
  </r>
  <r>
    <x v="2"/>
    <x v="0"/>
    <x v="1"/>
    <x v="3"/>
    <x v="56"/>
    <x v="0"/>
    <x v="40"/>
    <x v="131"/>
    <x v="327"/>
    <x v="6"/>
    <x v="0"/>
    <x v="18"/>
    <x v="33"/>
  </r>
  <r>
    <x v="2"/>
    <x v="0"/>
    <x v="1"/>
    <x v="3"/>
    <x v="43"/>
    <x v="2"/>
    <x v="64"/>
    <x v="130"/>
    <x v="314"/>
    <x v="6"/>
    <x v="0"/>
    <x v="31"/>
    <x v="34"/>
  </r>
  <r>
    <x v="2"/>
    <x v="0"/>
    <x v="1"/>
    <x v="3"/>
    <x v="97"/>
    <x v="0"/>
    <x v="42"/>
    <x v="129"/>
    <x v="300"/>
    <x v="6"/>
    <x v="0"/>
    <x v="29"/>
    <x v="35"/>
  </r>
  <r>
    <x v="2"/>
    <x v="0"/>
    <x v="1"/>
    <x v="3"/>
    <x v="2"/>
    <x v="1"/>
    <x v="58"/>
    <x v="128"/>
    <x v="248"/>
    <x v="6"/>
    <x v="0"/>
    <x v="40"/>
    <x v="36"/>
  </r>
  <r>
    <x v="2"/>
    <x v="0"/>
    <x v="1"/>
    <x v="3"/>
    <x v="111"/>
    <x v="0"/>
    <x v="46"/>
    <x v="127"/>
    <x v="246"/>
    <x v="6"/>
    <x v="0"/>
    <x v="38"/>
    <x v="37"/>
  </r>
  <r>
    <x v="2"/>
    <x v="0"/>
    <x v="1"/>
    <x v="3"/>
    <x v="84"/>
    <x v="1"/>
    <x v="61"/>
    <x v="126"/>
    <x v="255"/>
    <x v="6"/>
    <x v="0"/>
    <x v="41"/>
    <x v="38"/>
  </r>
  <r>
    <x v="2"/>
    <x v="0"/>
    <x v="1"/>
    <x v="3"/>
    <x v="70"/>
    <x v="0"/>
    <x v="51"/>
    <x v="125"/>
    <x v="268"/>
    <x v="6"/>
    <x v="0"/>
    <x v="37"/>
    <x v="39"/>
  </r>
  <r>
    <x v="2"/>
    <x v="0"/>
    <x v="1"/>
    <x v="3"/>
    <x v="16"/>
    <x v="0"/>
    <x v="52"/>
    <x v="124"/>
    <x v="277"/>
    <x v="6"/>
    <x v="0"/>
    <x v="36"/>
    <x v="40"/>
  </r>
  <r>
    <x v="2"/>
    <x v="0"/>
    <x v="1"/>
    <x v="3"/>
    <x v="153"/>
    <x v="1"/>
    <x v="65"/>
    <x v="123"/>
    <x v="281"/>
    <x v="6"/>
    <x v="0"/>
    <x v="39"/>
    <x v="41"/>
  </r>
  <r>
    <x v="2"/>
    <x v="0"/>
    <x v="1"/>
    <x v="3"/>
    <x v="139"/>
    <x v="0"/>
    <x v="56"/>
    <x v="122"/>
    <x v="289"/>
    <x v="6"/>
    <x v="0"/>
    <x v="35"/>
    <x v="42"/>
  </r>
  <r>
    <x v="2"/>
    <x v="1"/>
    <x v="1"/>
    <x v="2"/>
    <x v="108"/>
    <x v="28"/>
    <x v="444"/>
    <x v="163"/>
    <x v="442"/>
    <x v="6"/>
    <x v="0"/>
    <x v="751"/>
    <x v="1"/>
  </r>
  <r>
    <x v="2"/>
    <x v="1"/>
    <x v="1"/>
    <x v="2"/>
    <x v="81"/>
    <x v="43"/>
    <x v="640"/>
    <x v="162"/>
    <x v="355"/>
    <x v="6"/>
    <x v="0"/>
    <x v="732"/>
    <x v="2"/>
  </r>
  <r>
    <x v="2"/>
    <x v="1"/>
    <x v="1"/>
    <x v="2"/>
    <x v="67"/>
    <x v="44"/>
    <x v="646"/>
    <x v="161"/>
    <x v="366"/>
    <x v="6"/>
    <x v="0"/>
    <x v="739"/>
    <x v="3"/>
  </r>
  <r>
    <x v="2"/>
    <x v="1"/>
    <x v="1"/>
    <x v="2"/>
    <x v="13"/>
    <x v="44"/>
    <x v="645"/>
    <x v="160"/>
    <x v="374"/>
    <x v="6"/>
    <x v="0"/>
    <x v="742"/>
    <x v="4"/>
  </r>
  <r>
    <x v="2"/>
    <x v="1"/>
    <x v="1"/>
    <x v="2"/>
    <x v="150"/>
    <x v="43"/>
    <x v="638"/>
    <x v="159"/>
    <x v="386"/>
    <x v="6"/>
    <x v="0"/>
    <x v="736"/>
    <x v="5"/>
  </r>
  <r>
    <x v="2"/>
    <x v="1"/>
    <x v="1"/>
    <x v="2"/>
    <x v="136"/>
    <x v="44"/>
    <x v="644"/>
    <x v="158"/>
    <x v="390"/>
    <x v="6"/>
    <x v="0"/>
    <x v="743"/>
    <x v="6"/>
  </r>
  <r>
    <x v="2"/>
    <x v="1"/>
    <x v="1"/>
    <x v="2"/>
    <x v="122"/>
    <x v="43"/>
    <x v="636"/>
    <x v="157"/>
    <x v="419"/>
    <x v="6"/>
    <x v="0"/>
    <x v="746"/>
    <x v="7"/>
  </r>
  <r>
    <x v="2"/>
    <x v="1"/>
    <x v="1"/>
    <x v="2"/>
    <x v="27"/>
    <x v="44"/>
    <x v="643"/>
    <x v="156"/>
    <x v="439"/>
    <x v="6"/>
    <x v="0"/>
    <x v="749"/>
    <x v="8"/>
  </r>
  <r>
    <x v="2"/>
    <x v="1"/>
    <x v="1"/>
    <x v="2"/>
    <x v="54"/>
    <x v="44"/>
    <x v="642"/>
    <x v="155"/>
    <x v="440"/>
    <x v="6"/>
    <x v="0"/>
    <x v="750"/>
    <x v="9"/>
  </r>
  <r>
    <x v="2"/>
    <x v="1"/>
    <x v="1"/>
    <x v="2"/>
    <x v="41"/>
    <x v="40"/>
    <x v="610"/>
    <x v="154"/>
    <x v="441"/>
    <x v="6"/>
    <x v="0"/>
    <x v="744"/>
    <x v="10"/>
  </r>
  <r>
    <x v="2"/>
    <x v="1"/>
    <x v="1"/>
    <x v="2"/>
    <x v="95"/>
    <x v="44"/>
    <x v="641"/>
    <x v="153"/>
    <x v="429"/>
    <x v="6"/>
    <x v="0"/>
    <x v="748"/>
    <x v="11"/>
  </r>
  <r>
    <x v="2"/>
    <x v="1"/>
    <x v="1"/>
    <x v="2"/>
    <x v="0"/>
    <x v="43"/>
    <x v="633"/>
    <x v="152"/>
    <x v="368"/>
    <x v="6"/>
    <x v="0"/>
    <x v="729"/>
    <x v="12"/>
  </r>
  <r>
    <x v="2"/>
    <x v="1"/>
    <x v="1"/>
    <x v="2"/>
    <x v="109"/>
    <x v="44"/>
    <x v="639"/>
    <x v="151"/>
    <x v="353"/>
    <x v="6"/>
    <x v="0"/>
    <x v="731"/>
    <x v="13"/>
  </r>
  <r>
    <x v="2"/>
    <x v="1"/>
    <x v="1"/>
    <x v="2"/>
    <x v="82"/>
    <x v="43"/>
    <x v="630"/>
    <x v="150"/>
    <x v="365"/>
    <x v="6"/>
    <x v="0"/>
    <x v="726"/>
    <x v="14"/>
  </r>
  <r>
    <x v="2"/>
    <x v="1"/>
    <x v="1"/>
    <x v="2"/>
    <x v="68"/>
    <x v="44"/>
    <x v="637"/>
    <x v="149"/>
    <x v="373"/>
    <x v="6"/>
    <x v="0"/>
    <x v="734"/>
    <x v="15"/>
  </r>
  <r>
    <x v="2"/>
    <x v="1"/>
    <x v="1"/>
    <x v="2"/>
    <x v="14"/>
    <x v="44"/>
    <x v="635"/>
    <x v="148"/>
    <x v="380"/>
    <x v="6"/>
    <x v="0"/>
    <x v="735"/>
    <x v="16"/>
  </r>
  <r>
    <x v="2"/>
    <x v="1"/>
    <x v="1"/>
    <x v="2"/>
    <x v="151"/>
    <x v="43"/>
    <x v="626"/>
    <x v="147"/>
    <x v="385"/>
    <x v="6"/>
    <x v="0"/>
    <x v="728"/>
    <x v="17"/>
  </r>
  <r>
    <x v="2"/>
    <x v="1"/>
    <x v="1"/>
    <x v="2"/>
    <x v="137"/>
    <x v="44"/>
    <x v="634"/>
    <x v="146"/>
    <x v="387"/>
    <x v="6"/>
    <x v="0"/>
    <x v="733"/>
    <x v="18"/>
  </r>
  <r>
    <x v="2"/>
    <x v="1"/>
    <x v="1"/>
    <x v="2"/>
    <x v="123"/>
    <x v="43"/>
    <x v="623"/>
    <x v="145"/>
    <x v="412"/>
    <x v="6"/>
    <x v="0"/>
    <x v="740"/>
    <x v="19"/>
  </r>
  <r>
    <x v="2"/>
    <x v="1"/>
    <x v="1"/>
    <x v="2"/>
    <x v="28"/>
    <x v="44"/>
    <x v="632"/>
    <x v="144"/>
    <x v="427"/>
    <x v="6"/>
    <x v="0"/>
    <x v="745"/>
    <x v="20"/>
  </r>
  <r>
    <x v="2"/>
    <x v="1"/>
    <x v="1"/>
    <x v="2"/>
    <x v="55"/>
    <x v="44"/>
    <x v="631"/>
    <x v="143"/>
    <x v="434"/>
    <x v="6"/>
    <x v="0"/>
    <x v="747"/>
    <x v="21"/>
  </r>
  <r>
    <x v="2"/>
    <x v="1"/>
    <x v="1"/>
    <x v="2"/>
    <x v="42"/>
    <x v="40"/>
    <x v="589"/>
    <x v="142"/>
    <x v="421"/>
    <x v="6"/>
    <x v="0"/>
    <x v="730"/>
    <x v="22"/>
  </r>
  <r>
    <x v="2"/>
    <x v="1"/>
    <x v="1"/>
    <x v="2"/>
    <x v="96"/>
    <x v="44"/>
    <x v="629"/>
    <x v="141"/>
    <x v="406"/>
    <x v="6"/>
    <x v="0"/>
    <x v="741"/>
    <x v="23"/>
  </r>
  <r>
    <x v="2"/>
    <x v="1"/>
    <x v="1"/>
    <x v="2"/>
    <x v="1"/>
    <x v="43"/>
    <x v="614"/>
    <x v="140"/>
    <x v="334"/>
    <x v="6"/>
    <x v="0"/>
    <x v="719"/>
    <x v="24"/>
  </r>
  <r>
    <x v="2"/>
    <x v="1"/>
    <x v="1"/>
    <x v="2"/>
    <x v="110"/>
    <x v="44"/>
    <x v="625"/>
    <x v="139"/>
    <x v="330"/>
    <x v="6"/>
    <x v="0"/>
    <x v="720"/>
    <x v="25"/>
  </r>
  <r>
    <x v="2"/>
    <x v="1"/>
    <x v="1"/>
    <x v="2"/>
    <x v="83"/>
    <x v="43"/>
    <x v="609"/>
    <x v="138"/>
    <x v="336"/>
    <x v="6"/>
    <x v="0"/>
    <x v="717"/>
    <x v="26"/>
  </r>
  <r>
    <x v="2"/>
    <x v="1"/>
    <x v="1"/>
    <x v="2"/>
    <x v="69"/>
    <x v="44"/>
    <x v="621"/>
    <x v="137"/>
    <x v="347"/>
    <x v="6"/>
    <x v="0"/>
    <x v="721"/>
    <x v="27"/>
  </r>
  <r>
    <x v="2"/>
    <x v="1"/>
    <x v="1"/>
    <x v="2"/>
    <x v="15"/>
    <x v="44"/>
    <x v="619"/>
    <x v="136"/>
    <x v="354"/>
    <x v="6"/>
    <x v="0"/>
    <x v="723"/>
    <x v="28"/>
  </r>
  <r>
    <x v="2"/>
    <x v="1"/>
    <x v="1"/>
    <x v="2"/>
    <x v="152"/>
    <x v="43"/>
    <x v="603"/>
    <x v="135"/>
    <x v="358"/>
    <x v="6"/>
    <x v="0"/>
    <x v="718"/>
    <x v="29"/>
  </r>
  <r>
    <x v="2"/>
    <x v="1"/>
    <x v="1"/>
    <x v="2"/>
    <x v="138"/>
    <x v="44"/>
    <x v="616"/>
    <x v="134"/>
    <x v="362"/>
    <x v="6"/>
    <x v="0"/>
    <x v="722"/>
    <x v="30"/>
  </r>
  <r>
    <x v="2"/>
    <x v="1"/>
    <x v="1"/>
    <x v="2"/>
    <x v="124"/>
    <x v="43"/>
    <x v="598"/>
    <x v="133"/>
    <x v="405"/>
    <x v="6"/>
    <x v="0"/>
    <x v="727"/>
    <x v="31"/>
  </r>
  <r>
    <x v="2"/>
    <x v="1"/>
    <x v="1"/>
    <x v="2"/>
    <x v="29"/>
    <x v="44"/>
    <x v="612"/>
    <x v="132"/>
    <x v="417"/>
    <x v="6"/>
    <x v="0"/>
    <x v="737"/>
    <x v="32"/>
  </r>
  <r>
    <x v="2"/>
    <x v="1"/>
    <x v="1"/>
    <x v="2"/>
    <x v="56"/>
    <x v="44"/>
    <x v="606"/>
    <x v="131"/>
    <x v="423"/>
    <x v="6"/>
    <x v="0"/>
    <x v="738"/>
    <x v="33"/>
  </r>
  <r>
    <x v="2"/>
    <x v="1"/>
    <x v="1"/>
    <x v="2"/>
    <x v="43"/>
    <x v="42"/>
    <x v="582"/>
    <x v="130"/>
    <x v="410"/>
    <x v="6"/>
    <x v="0"/>
    <x v="724"/>
    <x v="34"/>
  </r>
  <r>
    <x v="2"/>
    <x v="1"/>
    <x v="1"/>
    <x v="2"/>
    <x v="97"/>
    <x v="44"/>
    <x v="604"/>
    <x v="129"/>
    <x v="402"/>
    <x v="6"/>
    <x v="0"/>
    <x v="725"/>
    <x v="35"/>
  </r>
  <r>
    <x v="2"/>
    <x v="1"/>
    <x v="1"/>
    <x v="2"/>
    <x v="2"/>
    <x v="43"/>
    <x v="588"/>
    <x v="128"/>
    <x v="331"/>
    <x v="6"/>
    <x v="0"/>
    <x v="711"/>
    <x v="36"/>
  </r>
  <r>
    <x v="2"/>
    <x v="1"/>
    <x v="1"/>
    <x v="2"/>
    <x v="111"/>
    <x v="44"/>
    <x v="600"/>
    <x v="127"/>
    <x v="329"/>
    <x v="6"/>
    <x v="0"/>
    <x v="713"/>
    <x v="37"/>
  </r>
  <r>
    <x v="2"/>
    <x v="1"/>
    <x v="1"/>
    <x v="2"/>
    <x v="84"/>
    <x v="43"/>
    <x v="585"/>
    <x v="126"/>
    <x v="339"/>
    <x v="6"/>
    <x v="0"/>
    <x v="710"/>
    <x v="38"/>
  </r>
  <r>
    <x v="2"/>
    <x v="1"/>
    <x v="1"/>
    <x v="2"/>
    <x v="70"/>
    <x v="44"/>
    <x v="595"/>
    <x v="125"/>
    <x v="353"/>
    <x v="6"/>
    <x v="0"/>
    <x v="714"/>
    <x v="39"/>
  </r>
  <r>
    <x v="2"/>
    <x v="1"/>
    <x v="1"/>
    <x v="2"/>
    <x v="16"/>
    <x v="44"/>
    <x v="594"/>
    <x v="124"/>
    <x v="365"/>
    <x v="6"/>
    <x v="0"/>
    <x v="715"/>
    <x v="40"/>
  </r>
  <r>
    <x v="2"/>
    <x v="1"/>
    <x v="1"/>
    <x v="2"/>
    <x v="153"/>
    <x v="43"/>
    <x v="581"/>
    <x v="123"/>
    <x v="367"/>
    <x v="6"/>
    <x v="0"/>
    <x v="712"/>
    <x v="41"/>
  </r>
  <r>
    <x v="2"/>
    <x v="1"/>
    <x v="1"/>
    <x v="2"/>
    <x v="139"/>
    <x v="44"/>
    <x v="590"/>
    <x v="122"/>
    <x v="372"/>
    <x v="6"/>
    <x v="0"/>
    <x v="716"/>
    <x v="42"/>
  </r>
  <r>
    <x v="2"/>
    <x v="2"/>
    <x v="1"/>
    <x v="3"/>
    <x v="125"/>
    <x v="17"/>
    <x v="202"/>
    <x v="121"/>
    <x v="316"/>
    <x v="6"/>
    <x v="0"/>
    <x v="46"/>
    <x v="43"/>
  </r>
  <r>
    <x v="2"/>
    <x v="2"/>
    <x v="1"/>
    <x v="3"/>
    <x v="30"/>
    <x v="16"/>
    <x v="188"/>
    <x v="120"/>
    <x v="337"/>
    <x v="6"/>
    <x v="0"/>
    <x v="42"/>
    <x v="44"/>
  </r>
  <r>
    <x v="2"/>
    <x v="2"/>
    <x v="1"/>
    <x v="3"/>
    <x v="57"/>
    <x v="16"/>
    <x v="191"/>
    <x v="119"/>
    <x v="332"/>
    <x v="6"/>
    <x v="0"/>
    <x v="43"/>
    <x v="45"/>
  </r>
  <r>
    <x v="2"/>
    <x v="2"/>
    <x v="1"/>
    <x v="3"/>
    <x v="44"/>
    <x v="20"/>
    <x v="252"/>
    <x v="118"/>
    <x v="317"/>
    <x v="6"/>
    <x v="0"/>
    <x v="55"/>
    <x v="46"/>
  </r>
  <r>
    <x v="2"/>
    <x v="2"/>
    <x v="1"/>
    <x v="3"/>
    <x v="98"/>
    <x v="16"/>
    <x v="196"/>
    <x v="117"/>
    <x v="304"/>
    <x v="6"/>
    <x v="0"/>
    <x v="47"/>
    <x v="47"/>
  </r>
  <r>
    <x v="2"/>
    <x v="2"/>
    <x v="1"/>
    <x v="3"/>
    <x v="3"/>
    <x v="17"/>
    <x v="217"/>
    <x v="116"/>
    <x v="254"/>
    <x v="6"/>
    <x v="0"/>
    <x v="61"/>
    <x v="48"/>
  </r>
  <r>
    <x v="2"/>
    <x v="2"/>
    <x v="1"/>
    <x v="3"/>
    <x v="112"/>
    <x v="16"/>
    <x v="201"/>
    <x v="115"/>
    <x v="250"/>
    <x v="6"/>
    <x v="0"/>
    <x v="56"/>
    <x v="49"/>
  </r>
  <r>
    <x v="2"/>
    <x v="2"/>
    <x v="1"/>
    <x v="3"/>
    <x v="85"/>
    <x v="17"/>
    <x v="222"/>
    <x v="114"/>
    <x v="262"/>
    <x v="6"/>
    <x v="0"/>
    <x v="62"/>
    <x v="50"/>
  </r>
  <r>
    <x v="2"/>
    <x v="2"/>
    <x v="1"/>
    <x v="3"/>
    <x v="71"/>
    <x v="16"/>
    <x v="208"/>
    <x v="113"/>
    <x v="275"/>
    <x v="6"/>
    <x v="0"/>
    <x v="54"/>
    <x v="51"/>
  </r>
  <r>
    <x v="2"/>
    <x v="2"/>
    <x v="1"/>
    <x v="3"/>
    <x v="17"/>
    <x v="16"/>
    <x v="210"/>
    <x v="112"/>
    <x v="285"/>
    <x v="6"/>
    <x v="0"/>
    <x v="52"/>
    <x v="52"/>
  </r>
  <r>
    <x v="2"/>
    <x v="2"/>
    <x v="1"/>
    <x v="3"/>
    <x v="154"/>
    <x v="17"/>
    <x v="230"/>
    <x v="111"/>
    <x v="288"/>
    <x v="6"/>
    <x v="0"/>
    <x v="57"/>
    <x v="53"/>
  </r>
  <r>
    <x v="2"/>
    <x v="2"/>
    <x v="1"/>
    <x v="3"/>
    <x v="140"/>
    <x v="16"/>
    <x v="216"/>
    <x v="110"/>
    <x v="298"/>
    <x v="6"/>
    <x v="0"/>
    <x v="51"/>
    <x v="54"/>
  </r>
  <r>
    <x v="2"/>
    <x v="2"/>
    <x v="1"/>
    <x v="3"/>
    <x v="126"/>
    <x v="17"/>
    <x v="238"/>
    <x v="109"/>
    <x v="318"/>
    <x v="6"/>
    <x v="0"/>
    <x v="49"/>
    <x v="55"/>
  </r>
  <r>
    <x v="2"/>
    <x v="2"/>
    <x v="1"/>
    <x v="3"/>
    <x v="31"/>
    <x v="16"/>
    <x v="223"/>
    <x v="108"/>
    <x v="346"/>
    <x v="6"/>
    <x v="0"/>
    <x v="44"/>
    <x v="56"/>
  </r>
  <r>
    <x v="2"/>
    <x v="2"/>
    <x v="1"/>
    <x v="3"/>
    <x v="58"/>
    <x v="16"/>
    <x v="225"/>
    <x v="107"/>
    <x v="342"/>
    <x v="6"/>
    <x v="0"/>
    <x v="45"/>
    <x v="57"/>
  </r>
  <r>
    <x v="2"/>
    <x v="2"/>
    <x v="1"/>
    <x v="3"/>
    <x v="45"/>
    <x v="20"/>
    <x v="296"/>
    <x v="106"/>
    <x v="320"/>
    <x v="6"/>
    <x v="0"/>
    <x v="67"/>
    <x v="58"/>
  </r>
  <r>
    <x v="2"/>
    <x v="2"/>
    <x v="1"/>
    <x v="3"/>
    <x v="99"/>
    <x v="16"/>
    <x v="231"/>
    <x v="105"/>
    <x v="309"/>
    <x v="6"/>
    <x v="0"/>
    <x v="53"/>
    <x v="59"/>
  </r>
  <r>
    <x v="2"/>
    <x v="2"/>
    <x v="1"/>
    <x v="3"/>
    <x v="4"/>
    <x v="17"/>
    <x v="257"/>
    <x v="104"/>
    <x v="259"/>
    <x v="6"/>
    <x v="0"/>
    <x v="72"/>
    <x v="60"/>
  </r>
  <r>
    <x v="2"/>
    <x v="2"/>
    <x v="1"/>
    <x v="3"/>
    <x v="113"/>
    <x v="16"/>
    <x v="239"/>
    <x v="103"/>
    <x v="256"/>
    <x v="6"/>
    <x v="0"/>
    <x v="69"/>
    <x v="61"/>
  </r>
  <r>
    <x v="2"/>
    <x v="2"/>
    <x v="1"/>
    <x v="3"/>
    <x v="86"/>
    <x v="17"/>
    <x v="266"/>
    <x v="102"/>
    <x v="266"/>
    <x v="6"/>
    <x v="0"/>
    <x v="75"/>
    <x v="62"/>
  </r>
  <r>
    <x v="2"/>
    <x v="2"/>
    <x v="1"/>
    <x v="3"/>
    <x v="72"/>
    <x v="16"/>
    <x v="245"/>
    <x v="101"/>
    <x v="278"/>
    <x v="6"/>
    <x v="0"/>
    <x v="68"/>
    <x v="63"/>
  </r>
  <r>
    <x v="2"/>
    <x v="2"/>
    <x v="1"/>
    <x v="3"/>
    <x v="18"/>
    <x v="16"/>
    <x v="249"/>
    <x v="100"/>
    <x v="290"/>
    <x v="6"/>
    <x v="0"/>
    <x v="65"/>
    <x v="64"/>
  </r>
  <r>
    <x v="2"/>
    <x v="2"/>
    <x v="1"/>
    <x v="3"/>
    <x v="155"/>
    <x v="17"/>
    <x v="275"/>
    <x v="99"/>
    <x v="294"/>
    <x v="6"/>
    <x v="0"/>
    <x v="70"/>
    <x v="65"/>
  </r>
  <r>
    <x v="2"/>
    <x v="2"/>
    <x v="1"/>
    <x v="3"/>
    <x v="141"/>
    <x v="16"/>
    <x v="258"/>
    <x v="98"/>
    <x v="303"/>
    <x v="6"/>
    <x v="0"/>
    <x v="64"/>
    <x v="66"/>
  </r>
  <r>
    <x v="2"/>
    <x v="2"/>
    <x v="1"/>
    <x v="3"/>
    <x v="127"/>
    <x v="17"/>
    <x v="283"/>
    <x v="97"/>
    <x v="321"/>
    <x v="6"/>
    <x v="0"/>
    <x v="59"/>
    <x v="67"/>
  </r>
  <r>
    <x v="2"/>
    <x v="2"/>
    <x v="1"/>
    <x v="3"/>
    <x v="32"/>
    <x v="16"/>
    <x v="265"/>
    <x v="96"/>
    <x v="350"/>
    <x v="6"/>
    <x v="0"/>
    <x v="48"/>
    <x v="68"/>
  </r>
  <r>
    <x v="2"/>
    <x v="2"/>
    <x v="1"/>
    <x v="3"/>
    <x v="59"/>
    <x v="16"/>
    <x v="267"/>
    <x v="95"/>
    <x v="349"/>
    <x v="6"/>
    <x v="0"/>
    <x v="50"/>
    <x v="69"/>
  </r>
  <r>
    <x v="2"/>
    <x v="2"/>
    <x v="1"/>
    <x v="3"/>
    <x v="46"/>
    <x v="20"/>
    <x v="331"/>
    <x v="94"/>
    <x v="324"/>
    <x v="6"/>
    <x v="0"/>
    <x v="77"/>
    <x v="70"/>
  </r>
  <r>
    <x v="2"/>
    <x v="2"/>
    <x v="1"/>
    <x v="3"/>
    <x v="100"/>
    <x v="16"/>
    <x v="274"/>
    <x v="93"/>
    <x v="311"/>
    <x v="6"/>
    <x v="0"/>
    <x v="66"/>
    <x v="71"/>
  </r>
  <r>
    <x v="2"/>
    <x v="2"/>
    <x v="1"/>
    <x v="3"/>
    <x v="5"/>
    <x v="17"/>
    <x v="299"/>
    <x v="92"/>
    <x v="261"/>
    <x v="6"/>
    <x v="0"/>
    <x v="89"/>
    <x v="72"/>
  </r>
  <r>
    <x v="2"/>
    <x v="2"/>
    <x v="1"/>
    <x v="3"/>
    <x v="114"/>
    <x v="16"/>
    <x v="284"/>
    <x v="91"/>
    <x v="257"/>
    <x v="6"/>
    <x v="0"/>
    <x v="82"/>
    <x v="73"/>
  </r>
  <r>
    <x v="2"/>
    <x v="2"/>
    <x v="1"/>
    <x v="3"/>
    <x v="87"/>
    <x v="17"/>
    <x v="307"/>
    <x v="90"/>
    <x v="267"/>
    <x v="6"/>
    <x v="0"/>
    <x v="90"/>
    <x v="74"/>
  </r>
  <r>
    <x v="2"/>
    <x v="2"/>
    <x v="1"/>
    <x v="3"/>
    <x v="73"/>
    <x v="16"/>
    <x v="291"/>
    <x v="89"/>
    <x v="280"/>
    <x v="6"/>
    <x v="0"/>
    <x v="80"/>
    <x v="75"/>
  </r>
  <r>
    <x v="2"/>
    <x v="2"/>
    <x v="1"/>
    <x v="3"/>
    <x v="19"/>
    <x v="16"/>
    <x v="294"/>
    <x v="88"/>
    <x v="291"/>
    <x v="6"/>
    <x v="0"/>
    <x v="78"/>
    <x v="76"/>
  </r>
  <r>
    <x v="2"/>
    <x v="2"/>
    <x v="1"/>
    <x v="3"/>
    <x v="156"/>
    <x v="17"/>
    <x v="315"/>
    <x v="87"/>
    <x v="297"/>
    <x v="6"/>
    <x v="0"/>
    <x v="86"/>
    <x v="77"/>
  </r>
  <r>
    <x v="2"/>
    <x v="2"/>
    <x v="1"/>
    <x v="3"/>
    <x v="142"/>
    <x v="16"/>
    <x v="301"/>
    <x v="86"/>
    <x v="305"/>
    <x v="6"/>
    <x v="0"/>
    <x v="76"/>
    <x v="78"/>
  </r>
  <r>
    <x v="2"/>
    <x v="2"/>
    <x v="1"/>
    <x v="3"/>
    <x v="128"/>
    <x v="17"/>
    <x v="323"/>
    <x v="85"/>
    <x v="323"/>
    <x v="6"/>
    <x v="0"/>
    <x v="74"/>
    <x v="79"/>
  </r>
  <r>
    <x v="2"/>
    <x v="2"/>
    <x v="1"/>
    <x v="3"/>
    <x v="33"/>
    <x v="16"/>
    <x v="308"/>
    <x v="84"/>
    <x v="351"/>
    <x v="6"/>
    <x v="0"/>
    <x v="60"/>
    <x v="80"/>
  </r>
  <r>
    <x v="2"/>
    <x v="2"/>
    <x v="1"/>
    <x v="3"/>
    <x v="60"/>
    <x v="16"/>
    <x v="311"/>
    <x v="83"/>
    <x v="352"/>
    <x v="6"/>
    <x v="0"/>
    <x v="63"/>
    <x v="81"/>
  </r>
  <r>
    <x v="2"/>
    <x v="2"/>
    <x v="1"/>
    <x v="3"/>
    <x v="47"/>
    <x v="18"/>
    <x v="344"/>
    <x v="82"/>
    <x v="325"/>
    <x v="6"/>
    <x v="0"/>
    <x v="84"/>
    <x v="82"/>
  </r>
  <r>
    <x v="2"/>
    <x v="2"/>
    <x v="1"/>
    <x v="3"/>
    <x v="101"/>
    <x v="16"/>
    <x v="319"/>
    <x v="81"/>
    <x v="312"/>
    <x v="6"/>
    <x v="0"/>
    <x v="79"/>
    <x v="83"/>
  </r>
  <r>
    <x v="2"/>
    <x v="2"/>
    <x v="1"/>
    <x v="3"/>
    <x v="6"/>
    <x v="17"/>
    <x v="335"/>
    <x v="80"/>
    <x v="252"/>
    <x v="6"/>
    <x v="0"/>
    <x v="106"/>
    <x v="84"/>
  </r>
  <r>
    <x v="2"/>
    <x v="2"/>
    <x v="1"/>
    <x v="3"/>
    <x v="115"/>
    <x v="16"/>
    <x v="324"/>
    <x v="79"/>
    <x v="249"/>
    <x v="6"/>
    <x v="0"/>
    <x v="101"/>
    <x v="85"/>
  </r>
  <r>
    <x v="2"/>
    <x v="2"/>
    <x v="1"/>
    <x v="3"/>
    <x v="88"/>
    <x v="17"/>
    <x v="339"/>
    <x v="78"/>
    <x v="260"/>
    <x v="6"/>
    <x v="0"/>
    <x v="107"/>
    <x v="86"/>
  </r>
  <r>
    <x v="2"/>
    <x v="2"/>
    <x v="1"/>
    <x v="3"/>
    <x v="74"/>
    <x v="16"/>
    <x v="328"/>
    <x v="77"/>
    <x v="273"/>
    <x v="6"/>
    <x v="0"/>
    <x v="97"/>
    <x v="87"/>
  </r>
  <r>
    <x v="2"/>
    <x v="2"/>
    <x v="1"/>
    <x v="3"/>
    <x v="20"/>
    <x v="16"/>
    <x v="332"/>
    <x v="76"/>
    <x v="284"/>
    <x v="6"/>
    <x v="0"/>
    <x v="96"/>
    <x v="88"/>
  </r>
  <r>
    <x v="2"/>
    <x v="2"/>
    <x v="1"/>
    <x v="3"/>
    <x v="157"/>
    <x v="17"/>
    <x v="348"/>
    <x v="75"/>
    <x v="286"/>
    <x v="6"/>
    <x v="0"/>
    <x v="103"/>
    <x v="89"/>
  </r>
  <r>
    <x v="2"/>
    <x v="2"/>
    <x v="1"/>
    <x v="3"/>
    <x v="143"/>
    <x v="16"/>
    <x v="336"/>
    <x v="74"/>
    <x v="295"/>
    <x v="6"/>
    <x v="0"/>
    <x v="95"/>
    <x v="90"/>
  </r>
  <r>
    <x v="2"/>
    <x v="2"/>
    <x v="1"/>
    <x v="3"/>
    <x v="129"/>
    <x v="17"/>
    <x v="351"/>
    <x v="73"/>
    <x v="326"/>
    <x v="6"/>
    <x v="0"/>
    <x v="88"/>
    <x v="91"/>
  </r>
  <r>
    <x v="2"/>
    <x v="2"/>
    <x v="1"/>
    <x v="3"/>
    <x v="34"/>
    <x v="16"/>
    <x v="340"/>
    <x v="72"/>
    <x v="361"/>
    <x v="6"/>
    <x v="0"/>
    <x v="71"/>
    <x v="92"/>
  </r>
  <r>
    <x v="2"/>
    <x v="2"/>
    <x v="1"/>
    <x v="3"/>
    <x v="61"/>
    <x v="16"/>
    <x v="343"/>
    <x v="71"/>
    <x v="364"/>
    <x v="6"/>
    <x v="0"/>
    <x v="73"/>
    <x v="93"/>
  </r>
  <r>
    <x v="2"/>
    <x v="2"/>
    <x v="1"/>
    <x v="3"/>
    <x v="48"/>
    <x v="20"/>
    <x v="376"/>
    <x v="70"/>
    <x v="335"/>
    <x v="6"/>
    <x v="0"/>
    <x v="105"/>
    <x v="94"/>
  </r>
  <r>
    <x v="2"/>
    <x v="2"/>
    <x v="1"/>
    <x v="3"/>
    <x v="102"/>
    <x v="16"/>
    <x v="349"/>
    <x v="69"/>
    <x v="315"/>
    <x v="6"/>
    <x v="0"/>
    <x v="93"/>
    <x v="95"/>
  </r>
  <r>
    <x v="2"/>
    <x v="2"/>
    <x v="1"/>
    <x v="3"/>
    <x v="7"/>
    <x v="17"/>
    <x v="360"/>
    <x v="68"/>
    <x v="263"/>
    <x v="6"/>
    <x v="0"/>
    <x v="124"/>
    <x v="96"/>
  </r>
  <r>
    <x v="2"/>
    <x v="2"/>
    <x v="1"/>
    <x v="3"/>
    <x v="116"/>
    <x v="16"/>
    <x v="352"/>
    <x v="67"/>
    <x v="258"/>
    <x v="6"/>
    <x v="0"/>
    <x v="116"/>
    <x v="97"/>
  </r>
  <r>
    <x v="2"/>
    <x v="2"/>
    <x v="1"/>
    <x v="3"/>
    <x v="89"/>
    <x v="17"/>
    <x v="364"/>
    <x v="66"/>
    <x v="269"/>
    <x v="6"/>
    <x v="0"/>
    <x v="126"/>
    <x v="98"/>
  </r>
  <r>
    <x v="2"/>
    <x v="2"/>
    <x v="1"/>
    <x v="3"/>
    <x v="75"/>
    <x v="16"/>
    <x v="355"/>
    <x v="65"/>
    <x v="283"/>
    <x v="6"/>
    <x v="0"/>
    <x v="112"/>
    <x v="99"/>
  </r>
  <r>
    <x v="2"/>
    <x v="2"/>
    <x v="1"/>
    <x v="3"/>
    <x v="21"/>
    <x v="16"/>
    <x v="358"/>
    <x v="64"/>
    <x v="293"/>
    <x v="6"/>
    <x v="0"/>
    <x v="109"/>
    <x v="100"/>
  </r>
  <r>
    <x v="2"/>
    <x v="2"/>
    <x v="1"/>
    <x v="3"/>
    <x v="158"/>
    <x v="17"/>
    <x v="369"/>
    <x v="63"/>
    <x v="299"/>
    <x v="6"/>
    <x v="0"/>
    <x v="120"/>
    <x v="101"/>
  </r>
  <r>
    <x v="2"/>
    <x v="2"/>
    <x v="1"/>
    <x v="3"/>
    <x v="144"/>
    <x v="16"/>
    <x v="361"/>
    <x v="62"/>
    <x v="306"/>
    <x v="6"/>
    <x v="0"/>
    <x v="108"/>
    <x v="102"/>
  </r>
  <r>
    <x v="2"/>
    <x v="3"/>
    <x v="1"/>
    <x v="2"/>
    <x v="125"/>
    <x v="35"/>
    <x v="560"/>
    <x v="121"/>
    <x v="411"/>
    <x v="6"/>
    <x v="0"/>
    <x v="706"/>
    <x v="43"/>
  </r>
  <r>
    <x v="2"/>
    <x v="3"/>
    <x v="1"/>
    <x v="2"/>
    <x v="30"/>
    <x v="36"/>
    <x v="564"/>
    <x v="120"/>
    <x v="428"/>
    <x v="6"/>
    <x v="0"/>
    <x v="709"/>
    <x v="44"/>
  </r>
  <r>
    <x v="2"/>
    <x v="3"/>
    <x v="1"/>
    <x v="2"/>
    <x v="57"/>
    <x v="36"/>
    <x v="563"/>
    <x v="119"/>
    <x v="425"/>
    <x v="6"/>
    <x v="0"/>
    <x v="708"/>
    <x v="45"/>
  </r>
  <r>
    <x v="2"/>
    <x v="3"/>
    <x v="1"/>
    <x v="2"/>
    <x v="44"/>
    <x v="32"/>
    <x v="541"/>
    <x v="118"/>
    <x v="413"/>
    <x v="6"/>
    <x v="0"/>
    <x v="699"/>
    <x v="46"/>
  </r>
  <r>
    <x v="2"/>
    <x v="3"/>
    <x v="1"/>
    <x v="2"/>
    <x v="98"/>
    <x v="36"/>
    <x v="562"/>
    <x v="117"/>
    <x v="403"/>
    <x v="6"/>
    <x v="0"/>
    <x v="704"/>
    <x v="47"/>
  </r>
  <r>
    <x v="2"/>
    <x v="3"/>
    <x v="1"/>
    <x v="2"/>
    <x v="3"/>
    <x v="35"/>
    <x v="556"/>
    <x v="116"/>
    <x v="338"/>
    <x v="6"/>
    <x v="0"/>
    <x v="688"/>
    <x v="48"/>
  </r>
  <r>
    <x v="2"/>
    <x v="3"/>
    <x v="1"/>
    <x v="2"/>
    <x v="112"/>
    <x v="36"/>
    <x v="561"/>
    <x v="115"/>
    <x v="333"/>
    <x v="6"/>
    <x v="0"/>
    <x v="692"/>
    <x v="49"/>
  </r>
  <r>
    <x v="2"/>
    <x v="3"/>
    <x v="1"/>
    <x v="2"/>
    <x v="85"/>
    <x v="35"/>
    <x v="555"/>
    <x v="114"/>
    <x v="345"/>
    <x v="6"/>
    <x v="0"/>
    <x v="687"/>
    <x v="50"/>
  </r>
  <r>
    <x v="2"/>
    <x v="3"/>
    <x v="1"/>
    <x v="2"/>
    <x v="71"/>
    <x v="36"/>
    <x v="559"/>
    <x v="113"/>
    <x v="360"/>
    <x v="6"/>
    <x v="0"/>
    <x v="696"/>
    <x v="51"/>
  </r>
  <r>
    <x v="2"/>
    <x v="3"/>
    <x v="1"/>
    <x v="2"/>
    <x v="17"/>
    <x v="36"/>
    <x v="558"/>
    <x v="112"/>
    <x v="369"/>
    <x v="6"/>
    <x v="0"/>
    <x v="697"/>
    <x v="52"/>
  </r>
  <r>
    <x v="2"/>
    <x v="3"/>
    <x v="1"/>
    <x v="2"/>
    <x v="154"/>
    <x v="35"/>
    <x v="552"/>
    <x v="111"/>
    <x v="371"/>
    <x v="6"/>
    <x v="0"/>
    <x v="689"/>
    <x v="53"/>
  </r>
  <r>
    <x v="2"/>
    <x v="3"/>
    <x v="1"/>
    <x v="2"/>
    <x v="140"/>
    <x v="36"/>
    <x v="557"/>
    <x v="110"/>
    <x v="379"/>
    <x v="6"/>
    <x v="0"/>
    <x v="698"/>
    <x v="54"/>
  </r>
  <r>
    <x v="2"/>
    <x v="3"/>
    <x v="1"/>
    <x v="2"/>
    <x v="126"/>
    <x v="35"/>
    <x v="548"/>
    <x v="109"/>
    <x v="414"/>
    <x v="6"/>
    <x v="0"/>
    <x v="703"/>
    <x v="55"/>
  </r>
  <r>
    <x v="2"/>
    <x v="3"/>
    <x v="1"/>
    <x v="2"/>
    <x v="31"/>
    <x v="36"/>
    <x v="554"/>
    <x v="108"/>
    <x v="431"/>
    <x v="6"/>
    <x v="0"/>
    <x v="707"/>
    <x v="56"/>
  </r>
  <r>
    <x v="2"/>
    <x v="3"/>
    <x v="1"/>
    <x v="2"/>
    <x v="58"/>
    <x v="36"/>
    <x v="553"/>
    <x v="107"/>
    <x v="430"/>
    <x v="6"/>
    <x v="0"/>
    <x v="705"/>
    <x v="57"/>
  </r>
  <r>
    <x v="2"/>
    <x v="3"/>
    <x v="1"/>
    <x v="2"/>
    <x v="45"/>
    <x v="32"/>
    <x v="518"/>
    <x v="106"/>
    <x v="415"/>
    <x v="6"/>
    <x v="0"/>
    <x v="690"/>
    <x v="58"/>
  </r>
  <r>
    <x v="2"/>
    <x v="3"/>
    <x v="1"/>
    <x v="2"/>
    <x v="99"/>
    <x v="36"/>
    <x v="551"/>
    <x v="105"/>
    <x v="404"/>
    <x v="6"/>
    <x v="0"/>
    <x v="700"/>
    <x v="59"/>
  </r>
  <r>
    <x v="2"/>
    <x v="3"/>
    <x v="1"/>
    <x v="2"/>
    <x v="4"/>
    <x v="35"/>
    <x v="540"/>
    <x v="104"/>
    <x v="348"/>
    <x v="6"/>
    <x v="0"/>
    <x v="676"/>
    <x v="60"/>
  </r>
  <r>
    <x v="2"/>
    <x v="3"/>
    <x v="1"/>
    <x v="2"/>
    <x v="113"/>
    <x v="36"/>
    <x v="547"/>
    <x v="103"/>
    <x v="344"/>
    <x v="6"/>
    <x v="0"/>
    <x v="682"/>
    <x v="61"/>
  </r>
  <r>
    <x v="2"/>
    <x v="3"/>
    <x v="1"/>
    <x v="2"/>
    <x v="86"/>
    <x v="35"/>
    <x v="535"/>
    <x v="102"/>
    <x v="356"/>
    <x v="6"/>
    <x v="0"/>
    <x v="675"/>
    <x v="62"/>
  </r>
  <r>
    <x v="2"/>
    <x v="3"/>
    <x v="1"/>
    <x v="2"/>
    <x v="72"/>
    <x v="36"/>
    <x v="545"/>
    <x v="101"/>
    <x v="369"/>
    <x v="6"/>
    <x v="0"/>
    <x v="684"/>
    <x v="63"/>
  </r>
  <r>
    <x v="2"/>
    <x v="3"/>
    <x v="1"/>
    <x v="2"/>
    <x v="18"/>
    <x v="36"/>
    <x v="544"/>
    <x v="100"/>
    <x v="377"/>
    <x v="6"/>
    <x v="0"/>
    <x v="685"/>
    <x v="64"/>
  </r>
  <r>
    <x v="2"/>
    <x v="3"/>
    <x v="1"/>
    <x v="2"/>
    <x v="155"/>
    <x v="35"/>
    <x v="530"/>
    <x v="99"/>
    <x v="382"/>
    <x v="6"/>
    <x v="0"/>
    <x v="679"/>
    <x v="65"/>
  </r>
  <r>
    <x v="2"/>
    <x v="3"/>
    <x v="1"/>
    <x v="2"/>
    <x v="141"/>
    <x v="36"/>
    <x v="539"/>
    <x v="98"/>
    <x v="389"/>
    <x v="6"/>
    <x v="0"/>
    <x v="686"/>
    <x v="66"/>
  </r>
  <r>
    <x v="2"/>
    <x v="3"/>
    <x v="1"/>
    <x v="2"/>
    <x v="127"/>
    <x v="35"/>
    <x v="526"/>
    <x v="97"/>
    <x v="417"/>
    <x v="6"/>
    <x v="0"/>
    <x v="695"/>
    <x v="67"/>
  </r>
  <r>
    <x v="2"/>
    <x v="3"/>
    <x v="1"/>
    <x v="2"/>
    <x v="32"/>
    <x v="36"/>
    <x v="536"/>
    <x v="96"/>
    <x v="433"/>
    <x v="6"/>
    <x v="0"/>
    <x v="702"/>
    <x v="68"/>
  </r>
  <r>
    <x v="2"/>
    <x v="3"/>
    <x v="1"/>
    <x v="2"/>
    <x v="59"/>
    <x v="36"/>
    <x v="534"/>
    <x v="95"/>
    <x v="432"/>
    <x v="6"/>
    <x v="0"/>
    <x v="701"/>
    <x v="69"/>
  </r>
  <r>
    <x v="2"/>
    <x v="3"/>
    <x v="1"/>
    <x v="2"/>
    <x v="46"/>
    <x v="32"/>
    <x v="495"/>
    <x v="94"/>
    <x v="420"/>
    <x v="6"/>
    <x v="0"/>
    <x v="677"/>
    <x v="70"/>
  </r>
  <r>
    <x v="2"/>
    <x v="3"/>
    <x v="1"/>
    <x v="2"/>
    <x v="100"/>
    <x v="36"/>
    <x v="531"/>
    <x v="93"/>
    <x v="407"/>
    <x v="6"/>
    <x v="0"/>
    <x v="691"/>
    <x v="71"/>
  </r>
  <r>
    <x v="2"/>
    <x v="3"/>
    <x v="1"/>
    <x v="2"/>
    <x v="5"/>
    <x v="35"/>
    <x v="517"/>
    <x v="92"/>
    <x v="363"/>
    <x v="6"/>
    <x v="0"/>
    <x v="667"/>
    <x v="72"/>
  </r>
  <r>
    <x v="2"/>
    <x v="3"/>
    <x v="1"/>
    <x v="2"/>
    <x v="114"/>
    <x v="36"/>
    <x v="525"/>
    <x v="91"/>
    <x v="359"/>
    <x v="6"/>
    <x v="0"/>
    <x v="670"/>
    <x v="73"/>
  </r>
  <r>
    <x v="2"/>
    <x v="3"/>
    <x v="1"/>
    <x v="2"/>
    <x v="87"/>
    <x v="35"/>
    <x v="512"/>
    <x v="90"/>
    <x v="369"/>
    <x v="6"/>
    <x v="0"/>
    <x v="666"/>
    <x v="74"/>
  </r>
  <r>
    <x v="2"/>
    <x v="3"/>
    <x v="1"/>
    <x v="2"/>
    <x v="73"/>
    <x v="36"/>
    <x v="522"/>
    <x v="89"/>
    <x v="384"/>
    <x v="6"/>
    <x v="0"/>
    <x v="672"/>
    <x v="75"/>
  </r>
  <r>
    <x v="2"/>
    <x v="3"/>
    <x v="1"/>
    <x v="2"/>
    <x v="19"/>
    <x v="36"/>
    <x v="520"/>
    <x v="88"/>
    <x v="390"/>
    <x v="6"/>
    <x v="0"/>
    <x v="674"/>
    <x v="76"/>
  </r>
  <r>
    <x v="2"/>
    <x v="3"/>
    <x v="1"/>
    <x v="2"/>
    <x v="156"/>
    <x v="35"/>
    <x v="507"/>
    <x v="87"/>
    <x v="392"/>
    <x v="6"/>
    <x v="0"/>
    <x v="669"/>
    <x v="77"/>
  </r>
  <r>
    <x v="2"/>
    <x v="3"/>
    <x v="1"/>
    <x v="2"/>
    <x v="142"/>
    <x v="36"/>
    <x v="516"/>
    <x v="86"/>
    <x v="395"/>
    <x v="6"/>
    <x v="0"/>
    <x v="673"/>
    <x v="78"/>
  </r>
  <r>
    <x v="2"/>
    <x v="3"/>
    <x v="1"/>
    <x v="2"/>
    <x v="128"/>
    <x v="35"/>
    <x v="502"/>
    <x v="85"/>
    <x v="422"/>
    <x v="6"/>
    <x v="0"/>
    <x v="683"/>
    <x v="79"/>
  </r>
  <r>
    <x v="2"/>
    <x v="3"/>
    <x v="1"/>
    <x v="2"/>
    <x v="33"/>
    <x v="36"/>
    <x v="511"/>
    <x v="84"/>
    <x v="437"/>
    <x v="6"/>
    <x v="0"/>
    <x v="694"/>
    <x v="80"/>
  </r>
  <r>
    <x v="2"/>
    <x v="3"/>
    <x v="1"/>
    <x v="2"/>
    <x v="60"/>
    <x v="36"/>
    <x v="508"/>
    <x v="83"/>
    <x v="438"/>
    <x v="6"/>
    <x v="0"/>
    <x v="693"/>
    <x v="81"/>
  </r>
  <r>
    <x v="2"/>
    <x v="3"/>
    <x v="1"/>
    <x v="2"/>
    <x v="47"/>
    <x v="34"/>
    <x v="483"/>
    <x v="82"/>
    <x v="426"/>
    <x v="6"/>
    <x v="0"/>
    <x v="671"/>
    <x v="82"/>
  </r>
  <r>
    <x v="2"/>
    <x v="3"/>
    <x v="1"/>
    <x v="2"/>
    <x v="101"/>
    <x v="36"/>
    <x v="504"/>
    <x v="81"/>
    <x v="409"/>
    <x v="6"/>
    <x v="0"/>
    <x v="681"/>
    <x v="83"/>
  </r>
  <r>
    <x v="2"/>
    <x v="3"/>
    <x v="1"/>
    <x v="2"/>
    <x v="6"/>
    <x v="35"/>
    <x v="492"/>
    <x v="80"/>
    <x v="374"/>
    <x v="6"/>
    <x v="0"/>
    <x v="659"/>
    <x v="84"/>
  </r>
  <r>
    <x v="2"/>
    <x v="3"/>
    <x v="1"/>
    <x v="2"/>
    <x v="115"/>
    <x v="36"/>
    <x v="501"/>
    <x v="79"/>
    <x v="370"/>
    <x v="6"/>
    <x v="0"/>
    <x v="661"/>
    <x v="85"/>
  </r>
  <r>
    <x v="2"/>
    <x v="3"/>
    <x v="1"/>
    <x v="2"/>
    <x v="88"/>
    <x v="35"/>
    <x v="488"/>
    <x v="78"/>
    <x v="381"/>
    <x v="6"/>
    <x v="0"/>
    <x v="658"/>
    <x v="86"/>
  </r>
  <r>
    <x v="2"/>
    <x v="3"/>
    <x v="1"/>
    <x v="2"/>
    <x v="74"/>
    <x v="36"/>
    <x v="498"/>
    <x v="77"/>
    <x v="391"/>
    <x v="6"/>
    <x v="0"/>
    <x v="662"/>
    <x v="87"/>
  </r>
  <r>
    <x v="2"/>
    <x v="3"/>
    <x v="1"/>
    <x v="2"/>
    <x v="20"/>
    <x v="36"/>
    <x v="494"/>
    <x v="76"/>
    <x v="396"/>
    <x v="6"/>
    <x v="0"/>
    <x v="664"/>
    <x v="88"/>
  </r>
  <r>
    <x v="2"/>
    <x v="3"/>
    <x v="1"/>
    <x v="2"/>
    <x v="157"/>
    <x v="35"/>
    <x v="480"/>
    <x v="75"/>
    <x v="397"/>
    <x v="6"/>
    <x v="0"/>
    <x v="660"/>
    <x v="89"/>
  </r>
  <r>
    <x v="2"/>
    <x v="3"/>
    <x v="1"/>
    <x v="2"/>
    <x v="143"/>
    <x v="36"/>
    <x v="491"/>
    <x v="74"/>
    <x v="400"/>
    <x v="6"/>
    <x v="0"/>
    <x v="663"/>
    <x v="90"/>
  </r>
  <r>
    <x v="2"/>
    <x v="3"/>
    <x v="1"/>
    <x v="2"/>
    <x v="129"/>
    <x v="35"/>
    <x v="477"/>
    <x v="73"/>
    <x v="418"/>
    <x v="6"/>
    <x v="0"/>
    <x v="668"/>
    <x v="91"/>
  </r>
  <r>
    <x v="2"/>
    <x v="3"/>
    <x v="1"/>
    <x v="2"/>
    <x v="34"/>
    <x v="36"/>
    <x v="487"/>
    <x v="72"/>
    <x v="435"/>
    <x v="6"/>
    <x v="0"/>
    <x v="680"/>
    <x v="92"/>
  </r>
  <r>
    <x v="2"/>
    <x v="3"/>
    <x v="1"/>
    <x v="2"/>
    <x v="61"/>
    <x v="36"/>
    <x v="484"/>
    <x v="71"/>
    <x v="436"/>
    <x v="6"/>
    <x v="0"/>
    <x v="678"/>
    <x v="93"/>
  </r>
  <r>
    <x v="2"/>
    <x v="3"/>
    <x v="1"/>
    <x v="2"/>
    <x v="48"/>
    <x v="32"/>
    <x v="452"/>
    <x v="70"/>
    <x v="424"/>
    <x v="6"/>
    <x v="0"/>
    <x v="657"/>
    <x v="94"/>
  </r>
  <r>
    <x v="2"/>
    <x v="3"/>
    <x v="1"/>
    <x v="2"/>
    <x v="102"/>
    <x v="36"/>
    <x v="479"/>
    <x v="69"/>
    <x v="408"/>
    <x v="6"/>
    <x v="0"/>
    <x v="665"/>
    <x v="95"/>
  </r>
  <r>
    <x v="2"/>
    <x v="3"/>
    <x v="1"/>
    <x v="2"/>
    <x v="7"/>
    <x v="35"/>
    <x v="468"/>
    <x v="68"/>
    <x v="378"/>
    <x v="6"/>
    <x v="0"/>
    <x v="651"/>
    <x v="96"/>
  </r>
  <r>
    <x v="2"/>
    <x v="3"/>
    <x v="1"/>
    <x v="2"/>
    <x v="116"/>
    <x v="36"/>
    <x v="476"/>
    <x v="67"/>
    <x v="376"/>
    <x v="6"/>
    <x v="0"/>
    <x v="653"/>
    <x v="97"/>
  </r>
  <r>
    <x v="2"/>
    <x v="3"/>
    <x v="1"/>
    <x v="2"/>
    <x v="89"/>
    <x v="35"/>
    <x v="464"/>
    <x v="66"/>
    <x v="388"/>
    <x v="6"/>
    <x v="0"/>
    <x v="650"/>
    <x v="98"/>
  </r>
  <r>
    <x v="2"/>
    <x v="3"/>
    <x v="1"/>
    <x v="2"/>
    <x v="75"/>
    <x v="36"/>
    <x v="473"/>
    <x v="65"/>
    <x v="394"/>
    <x v="6"/>
    <x v="0"/>
    <x v="654"/>
    <x v="99"/>
  </r>
  <r>
    <x v="2"/>
    <x v="3"/>
    <x v="1"/>
    <x v="2"/>
    <x v="21"/>
    <x v="36"/>
    <x v="470"/>
    <x v="64"/>
    <x v="398"/>
    <x v="6"/>
    <x v="0"/>
    <x v="656"/>
    <x v="100"/>
  </r>
  <r>
    <x v="2"/>
    <x v="3"/>
    <x v="1"/>
    <x v="2"/>
    <x v="158"/>
    <x v="35"/>
    <x v="459"/>
    <x v="63"/>
    <x v="399"/>
    <x v="6"/>
    <x v="0"/>
    <x v="652"/>
    <x v="101"/>
  </r>
  <r>
    <x v="2"/>
    <x v="3"/>
    <x v="1"/>
    <x v="2"/>
    <x v="144"/>
    <x v="36"/>
    <x v="467"/>
    <x v="62"/>
    <x v="401"/>
    <x v="6"/>
    <x v="0"/>
    <x v="655"/>
    <x v="102"/>
  </r>
  <r>
    <x v="2"/>
    <x v="4"/>
    <x v="1"/>
    <x v="4"/>
    <x v="108"/>
    <x v="28"/>
    <x v="444"/>
    <x v="163"/>
    <x v="245"/>
    <x v="5"/>
    <x v="0"/>
    <x v="110"/>
    <x v="1"/>
  </r>
  <r>
    <x v="2"/>
    <x v="4"/>
    <x v="1"/>
    <x v="4"/>
    <x v="81"/>
    <x v="5"/>
    <x v="29"/>
    <x v="162"/>
    <x v="244"/>
    <x v="5"/>
    <x v="0"/>
    <x v="121"/>
    <x v="2"/>
  </r>
  <r>
    <x v="2"/>
    <x v="4"/>
    <x v="1"/>
    <x v="4"/>
    <x v="67"/>
    <x v="3"/>
    <x v="18"/>
    <x v="161"/>
    <x v="243"/>
    <x v="5"/>
    <x v="0"/>
    <x v="113"/>
    <x v="3"/>
  </r>
  <r>
    <x v="2"/>
    <x v="4"/>
    <x v="1"/>
    <x v="4"/>
    <x v="13"/>
    <x v="3"/>
    <x v="19"/>
    <x v="160"/>
    <x v="242"/>
    <x v="5"/>
    <x v="0"/>
    <x v="114"/>
    <x v="4"/>
  </r>
  <r>
    <x v="2"/>
    <x v="4"/>
    <x v="1"/>
    <x v="4"/>
    <x v="150"/>
    <x v="5"/>
    <x v="33"/>
    <x v="159"/>
    <x v="241"/>
    <x v="5"/>
    <x v="0"/>
    <x v="125"/>
    <x v="5"/>
  </r>
  <r>
    <x v="2"/>
    <x v="4"/>
    <x v="1"/>
    <x v="4"/>
    <x v="136"/>
    <x v="3"/>
    <x v="22"/>
    <x v="158"/>
    <x v="237"/>
    <x v="5"/>
    <x v="0"/>
    <x v="115"/>
    <x v="6"/>
  </r>
  <r>
    <x v="2"/>
    <x v="4"/>
    <x v="1"/>
    <x v="4"/>
    <x v="122"/>
    <x v="5"/>
    <x v="38"/>
    <x v="157"/>
    <x v="226"/>
    <x v="5"/>
    <x v="0"/>
    <x v="128"/>
    <x v="7"/>
  </r>
  <r>
    <x v="2"/>
    <x v="4"/>
    <x v="1"/>
    <x v="4"/>
    <x v="27"/>
    <x v="3"/>
    <x v="24"/>
    <x v="156"/>
    <x v="218"/>
    <x v="5"/>
    <x v="0"/>
    <x v="117"/>
    <x v="8"/>
  </r>
  <r>
    <x v="2"/>
    <x v="4"/>
    <x v="1"/>
    <x v="4"/>
    <x v="54"/>
    <x v="3"/>
    <x v="26"/>
    <x v="155"/>
    <x v="216"/>
    <x v="5"/>
    <x v="0"/>
    <x v="118"/>
    <x v="9"/>
  </r>
  <r>
    <x v="2"/>
    <x v="4"/>
    <x v="1"/>
    <x v="4"/>
    <x v="41"/>
    <x v="7"/>
    <x v="67"/>
    <x v="154"/>
    <x v="214"/>
    <x v="5"/>
    <x v="0"/>
    <x v="144"/>
    <x v="10"/>
  </r>
  <r>
    <x v="2"/>
    <x v="4"/>
    <x v="1"/>
    <x v="4"/>
    <x v="95"/>
    <x v="3"/>
    <x v="28"/>
    <x v="153"/>
    <x v="212"/>
    <x v="5"/>
    <x v="0"/>
    <x v="122"/>
    <x v="11"/>
  </r>
  <r>
    <x v="2"/>
    <x v="4"/>
    <x v="1"/>
    <x v="4"/>
    <x v="0"/>
    <x v="5"/>
    <x v="44"/>
    <x v="152"/>
    <x v="210"/>
    <x v="5"/>
    <x v="0"/>
    <x v="131"/>
    <x v="12"/>
  </r>
  <r>
    <x v="2"/>
    <x v="4"/>
    <x v="1"/>
    <x v="4"/>
    <x v="109"/>
    <x v="3"/>
    <x v="31"/>
    <x v="151"/>
    <x v="208"/>
    <x v="5"/>
    <x v="0"/>
    <x v="123"/>
    <x v="13"/>
  </r>
  <r>
    <x v="2"/>
    <x v="4"/>
    <x v="1"/>
    <x v="4"/>
    <x v="82"/>
    <x v="5"/>
    <x v="49"/>
    <x v="150"/>
    <x v="206"/>
    <x v="5"/>
    <x v="0"/>
    <x v="134"/>
    <x v="14"/>
  </r>
  <r>
    <x v="2"/>
    <x v="4"/>
    <x v="1"/>
    <x v="4"/>
    <x v="68"/>
    <x v="3"/>
    <x v="35"/>
    <x v="149"/>
    <x v="204"/>
    <x v="5"/>
    <x v="0"/>
    <x v="127"/>
    <x v="15"/>
  </r>
  <r>
    <x v="2"/>
    <x v="4"/>
    <x v="1"/>
    <x v="4"/>
    <x v="14"/>
    <x v="3"/>
    <x v="39"/>
    <x v="148"/>
    <x v="201"/>
    <x v="5"/>
    <x v="0"/>
    <x v="129"/>
    <x v="16"/>
  </r>
  <r>
    <x v="2"/>
    <x v="4"/>
    <x v="1"/>
    <x v="4"/>
    <x v="151"/>
    <x v="5"/>
    <x v="53"/>
    <x v="147"/>
    <x v="199"/>
    <x v="5"/>
    <x v="0"/>
    <x v="136"/>
    <x v="17"/>
  </r>
  <r>
    <x v="2"/>
    <x v="4"/>
    <x v="1"/>
    <x v="4"/>
    <x v="137"/>
    <x v="3"/>
    <x v="41"/>
    <x v="146"/>
    <x v="197"/>
    <x v="5"/>
    <x v="0"/>
    <x v="130"/>
    <x v="18"/>
  </r>
  <r>
    <x v="2"/>
    <x v="4"/>
    <x v="1"/>
    <x v="4"/>
    <x v="123"/>
    <x v="5"/>
    <x v="55"/>
    <x v="145"/>
    <x v="195"/>
    <x v="5"/>
    <x v="0"/>
    <x v="138"/>
    <x v="19"/>
  </r>
  <r>
    <x v="2"/>
    <x v="4"/>
    <x v="1"/>
    <x v="4"/>
    <x v="28"/>
    <x v="3"/>
    <x v="45"/>
    <x v="144"/>
    <x v="193"/>
    <x v="5"/>
    <x v="0"/>
    <x v="132"/>
    <x v="20"/>
  </r>
  <r>
    <x v="2"/>
    <x v="4"/>
    <x v="1"/>
    <x v="4"/>
    <x v="55"/>
    <x v="3"/>
    <x v="47"/>
    <x v="143"/>
    <x v="191"/>
    <x v="5"/>
    <x v="0"/>
    <x v="133"/>
    <x v="21"/>
  </r>
  <r>
    <x v="2"/>
    <x v="4"/>
    <x v="1"/>
    <x v="4"/>
    <x v="42"/>
    <x v="7"/>
    <x v="77"/>
    <x v="142"/>
    <x v="190"/>
    <x v="5"/>
    <x v="0"/>
    <x v="159"/>
    <x v="22"/>
  </r>
  <r>
    <x v="2"/>
    <x v="4"/>
    <x v="1"/>
    <x v="4"/>
    <x v="96"/>
    <x v="3"/>
    <x v="50"/>
    <x v="141"/>
    <x v="188"/>
    <x v="5"/>
    <x v="0"/>
    <x v="135"/>
    <x v="23"/>
  </r>
  <r>
    <x v="2"/>
    <x v="4"/>
    <x v="1"/>
    <x v="4"/>
    <x v="1"/>
    <x v="5"/>
    <x v="63"/>
    <x v="140"/>
    <x v="186"/>
    <x v="5"/>
    <x v="0"/>
    <x v="142"/>
    <x v="24"/>
  </r>
  <r>
    <x v="2"/>
    <x v="4"/>
    <x v="1"/>
    <x v="4"/>
    <x v="110"/>
    <x v="3"/>
    <x v="54"/>
    <x v="139"/>
    <x v="184"/>
    <x v="5"/>
    <x v="0"/>
    <x v="137"/>
    <x v="25"/>
  </r>
  <r>
    <x v="2"/>
    <x v="4"/>
    <x v="1"/>
    <x v="4"/>
    <x v="83"/>
    <x v="5"/>
    <x v="68"/>
    <x v="138"/>
    <x v="170"/>
    <x v="5"/>
    <x v="0"/>
    <x v="145"/>
    <x v="26"/>
  </r>
  <r>
    <x v="2"/>
    <x v="4"/>
    <x v="1"/>
    <x v="4"/>
    <x v="69"/>
    <x v="3"/>
    <x v="59"/>
    <x v="137"/>
    <x v="174"/>
    <x v="5"/>
    <x v="0"/>
    <x v="139"/>
    <x v="27"/>
  </r>
  <r>
    <x v="2"/>
    <x v="4"/>
    <x v="1"/>
    <x v="4"/>
    <x v="15"/>
    <x v="3"/>
    <x v="60"/>
    <x v="136"/>
    <x v="177"/>
    <x v="5"/>
    <x v="0"/>
    <x v="140"/>
    <x v="28"/>
  </r>
  <r>
    <x v="2"/>
    <x v="4"/>
    <x v="1"/>
    <x v="4"/>
    <x v="152"/>
    <x v="5"/>
    <x v="71"/>
    <x v="135"/>
    <x v="179"/>
    <x v="5"/>
    <x v="0"/>
    <x v="148"/>
    <x v="29"/>
  </r>
  <r>
    <x v="2"/>
    <x v="4"/>
    <x v="1"/>
    <x v="4"/>
    <x v="138"/>
    <x v="3"/>
    <x v="62"/>
    <x v="134"/>
    <x v="180"/>
    <x v="5"/>
    <x v="0"/>
    <x v="141"/>
    <x v="30"/>
  </r>
  <r>
    <x v="2"/>
    <x v="4"/>
    <x v="1"/>
    <x v="4"/>
    <x v="124"/>
    <x v="5"/>
    <x v="73"/>
    <x v="133"/>
    <x v="176"/>
    <x v="5"/>
    <x v="0"/>
    <x v="150"/>
    <x v="31"/>
  </r>
  <r>
    <x v="2"/>
    <x v="4"/>
    <x v="1"/>
    <x v="4"/>
    <x v="29"/>
    <x v="3"/>
    <x v="66"/>
    <x v="132"/>
    <x v="172"/>
    <x v="5"/>
    <x v="0"/>
    <x v="143"/>
    <x v="32"/>
  </r>
  <r>
    <x v="2"/>
    <x v="4"/>
    <x v="1"/>
    <x v="4"/>
    <x v="56"/>
    <x v="3"/>
    <x v="69"/>
    <x v="131"/>
    <x v="167"/>
    <x v="5"/>
    <x v="0"/>
    <x v="146"/>
    <x v="33"/>
  </r>
  <r>
    <x v="2"/>
    <x v="4"/>
    <x v="1"/>
    <x v="4"/>
    <x v="43"/>
    <x v="6"/>
    <x v="80"/>
    <x v="130"/>
    <x v="162"/>
    <x v="5"/>
    <x v="0"/>
    <x v="167"/>
    <x v="34"/>
  </r>
  <r>
    <x v="2"/>
    <x v="4"/>
    <x v="1"/>
    <x v="4"/>
    <x v="97"/>
    <x v="3"/>
    <x v="70"/>
    <x v="129"/>
    <x v="158"/>
    <x v="5"/>
    <x v="0"/>
    <x v="147"/>
    <x v="35"/>
  </r>
  <r>
    <x v="2"/>
    <x v="4"/>
    <x v="1"/>
    <x v="4"/>
    <x v="2"/>
    <x v="5"/>
    <x v="78"/>
    <x v="128"/>
    <x v="149"/>
    <x v="5"/>
    <x v="0"/>
    <x v="160"/>
    <x v="36"/>
  </r>
  <r>
    <x v="2"/>
    <x v="4"/>
    <x v="1"/>
    <x v="4"/>
    <x v="111"/>
    <x v="3"/>
    <x v="72"/>
    <x v="127"/>
    <x v="146"/>
    <x v="5"/>
    <x v="0"/>
    <x v="149"/>
    <x v="37"/>
  </r>
  <r>
    <x v="2"/>
    <x v="4"/>
    <x v="1"/>
    <x v="4"/>
    <x v="84"/>
    <x v="5"/>
    <x v="79"/>
    <x v="126"/>
    <x v="144"/>
    <x v="5"/>
    <x v="0"/>
    <x v="164"/>
    <x v="38"/>
  </r>
  <r>
    <x v="2"/>
    <x v="4"/>
    <x v="1"/>
    <x v="4"/>
    <x v="70"/>
    <x v="3"/>
    <x v="74"/>
    <x v="125"/>
    <x v="145"/>
    <x v="5"/>
    <x v="0"/>
    <x v="155"/>
    <x v="39"/>
  </r>
  <r>
    <x v="2"/>
    <x v="4"/>
    <x v="1"/>
    <x v="4"/>
    <x v="16"/>
    <x v="3"/>
    <x v="75"/>
    <x v="124"/>
    <x v="147"/>
    <x v="5"/>
    <x v="0"/>
    <x v="157"/>
    <x v="40"/>
  </r>
  <r>
    <x v="2"/>
    <x v="4"/>
    <x v="1"/>
    <x v="4"/>
    <x v="153"/>
    <x v="5"/>
    <x v="81"/>
    <x v="123"/>
    <x v="148"/>
    <x v="5"/>
    <x v="0"/>
    <x v="170"/>
    <x v="41"/>
  </r>
  <r>
    <x v="2"/>
    <x v="4"/>
    <x v="1"/>
    <x v="4"/>
    <x v="139"/>
    <x v="3"/>
    <x v="76"/>
    <x v="122"/>
    <x v="150"/>
    <x v="5"/>
    <x v="0"/>
    <x v="158"/>
    <x v="42"/>
  </r>
  <r>
    <x v="2"/>
    <x v="5"/>
    <x v="1"/>
    <x v="4"/>
    <x v="125"/>
    <x v="21"/>
    <x v="251"/>
    <x v="121"/>
    <x v="155"/>
    <x v="5"/>
    <x v="0"/>
    <x v="209"/>
    <x v="43"/>
  </r>
  <r>
    <x v="2"/>
    <x v="5"/>
    <x v="1"/>
    <x v="4"/>
    <x v="30"/>
    <x v="19"/>
    <x v="232"/>
    <x v="120"/>
    <x v="161"/>
    <x v="5"/>
    <x v="0"/>
    <x v="201"/>
    <x v="44"/>
  </r>
  <r>
    <x v="2"/>
    <x v="5"/>
    <x v="1"/>
    <x v="4"/>
    <x v="57"/>
    <x v="19"/>
    <x v="235"/>
    <x v="119"/>
    <x v="166"/>
    <x v="5"/>
    <x v="0"/>
    <x v="203"/>
    <x v="45"/>
  </r>
  <r>
    <x v="2"/>
    <x v="5"/>
    <x v="1"/>
    <x v="4"/>
    <x v="44"/>
    <x v="23"/>
    <x v="306"/>
    <x v="118"/>
    <x v="173"/>
    <x v="5"/>
    <x v="0"/>
    <x v="226"/>
    <x v="46"/>
  </r>
  <r>
    <x v="2"/>
    <x v="5"/>
    <x v="1"/>
    <x v="4"/>
    <x v="98"/>
    <x v="19"/>
    <x v="242"/>
    <x v="117"/>
    <x v="181"/>
    <x v="5"/>
    <x v="0"/>
    <x v="204"/>
    <x v="47"/>
  </r>
  <r>
    <x v="2"/>
    <x v="5"/>
    <x v="1"/>
    <x v="4"/>
    <x v="3"/>
    <x v="21"/>
    <x v="269"/>
    <x v="116"/>
    <x v="183"/>
    <x v="5"/>
    <x v="0"/>
    <x v="213"/>
    <x v="48"/>
  </r>
  <r>
    <x v="2"/>
    <x v="5"/>
    <x v="1"/>
    <x v="4"/>
    <x v="112"/>
    <x v="19"/>
    <x v="250"/>
    <x v="115"/>
    <x v="178"/>
    <x v="5"/>
    <x v="0"/>
    <x v="207"/>
    <x v="49"/>
  </r>
  <r>
    <x v="2"/>
    <x v="5"/>
    <x v="1"/>
    <x v="4"/>
    <x v="85"/>
    <x v="21"/>
    <x v="276"/>
    <x v="114"/>
    <x v="175"/>
    <x v="5"/>
    <x v="0"/>
    <x v="214"/>
    <x v="50"/>
  </r>
  <r>
    <x v="2"/>
    <x v="5"/>
    <x v="1"/>
    <x v="4"/>
    <x v="71"/>
    <x v="19"/>
    <x v="259"/>
    <x v="113"/>
    <x v="171"/>
    <x v="5"/>
    <x v="0"/>
    <x v="210"/>
    <x v="51"/>
  </r>
  <r>
    <x v="2"/>
    <x v="5"/>
    <x v="1"/>
    <x v="4"/>
    <x v="17"/>
    <x v="19"/>
    <x v="261"/>
    <x v="112"/>
    <x v="168"/>
    <x v="5"/>
    <x v="0"/>
    <x v="211"/>
    <x v="52"/>
  </r>
  <r>
    <x v="2"/>
    <x v="5"/>
    <x v="1"/>
    <x v="4"/>
    <x v="154"/>
    <x v="21"/>
    <x v="286"/>
    <x v="111"/>
    <x v="165"/>
    <x v="5"/>
    <x v="0"/>
    <x v="218"/>
    <x v="53"/>
  </r>
  <r>
    <x v="2"/>
    <x v="5"/>
    <x v="1"/>
    <x v="4"/>
    <x v="140"/>
    <x v="19"/>
    <x v="268"/>
    <x v="110"/>
    <x v="164"/>
    <x v="5"/>
    <x v="0"/>
    <x v="212"/>
    <x v="54"/>
  </r>
  <r>
    <x v="2"/>
    <x v="5"/>
    <x v="1"/>
    <x v="4"/>
    <x v="126"/>
    <x v="21"/>
    <x v="293"/>
    <x v="109"/>
    <x v="160"/>
    <x v="5"/>
    <x v="0"/>
    <x v="220"/>
    <x v="55"/>
  </r>
  <r>
    <x v="2"/>
    <x v="5"/>
    <x v="1"/>
    <x v="4"/>
    <x v="31"/>
    <x v="19"/>
    <x v="277"/>
    <x v="108"/>
    <x v="159"/>
    <x v="5"/>
    <x v="0"/>
    <x v="215"/>
    <x v="56"/>
  </r>
  <r>
    <x v="2"/>
    <x v="5"/>
    <x v="1"/>
    <x v="4"/>
    <x v="58"/>
    <x v="19"/>
    <x v="280"/>
    <x v="107"/>
    <x v="157"/>
    <x v="5"/>
    <x v="0"/>
    <x v="216"/>
    <x v="57"/>
  </r>
  <r>
    <x v="2"/>
    <x v="5"/>
    <x v="1"/>
    <x v="4"/>
    <x v="45"/>
    <x v="23"/>
    <x v="338"/>
    <x v="106"/>
    <x v="154"/>
    <x v="5"/>
    <x v="0"/>
    <x v="246"/>
    <x v="58"/>
  </r>
  <r>
    <x v="2"/>
    <x v="5"/>
    <x v="1"/>
    <x v="4"/>
    <x v="99"/>
    <x v="19"/>
    <x v="287"/>
    <x v="105"/>
    <x v="153"/>
    <x v="5"/>
    <x v="0"/>
    <x v="219"/>
    <x v="59"/>
  </r>
  <r>
    <x v="2"/>
    <x v="5"/>
    <x v="1"/>
    <x v="4"/>
    <x v="4"/>
    <x v="21"/>
    <x v="309"/>
    <x v="104"/>
    <x v="152"/>
    <x v="5"/>
    <x v="0"/>
    <x v="229"/>
    <x v="60"/>
  </r>
  <r>
    <x v="2"/>
    <x v="5"/>
    <x v="1"/>
    <x v="4"/>
    <x v="113"/>
    <x v="19"/>
    <x v="295"/>
    <x v="103"/>
    <x v="151"/>
    <x v="5"/>
    <x v="0"/>
    <x v="221"/>
    <x v="61"/>
  </r>
  <r>
    <x v="2"/>
    <x v="5"/>
    <x v="1"/>
    <x v="4"/>
    <x v="86"/>
    <x v="21"/>
    <x v="317"/>
    <x v="102"/>
    <x v="156"/>
    <x v="5"/>
    <x v="0"/>
    <x v="233"/>
    <x v="62"/>
  </r>
  <r>
    <x v="2"/>
    <x v="5"/>
    <x v="1"/>
    <x v="4"/>
    <x v="72"/>
    <x v="19"/>
    <x v="302"/>
    <x v="101"/>
    <x v="163"/>
    <x v="5"/>
    <x v="0"/>
    <x v="223"/>
    <x v="63"/>
  </r>
  <r>
    <x v="2"/>
    <x v="5"/>
    <x v="1"/>
    <x v="4"/>
    <x v="18"/>
    <x v="19"/>
    <x v="303"/>
    <x v="100"/>
    <x v="169"/>
    <x v="5"/>
    <x v="0"/>
    <x v="224"/>
    <x v="64"/>
  </r>
  <r>
    <x v="2"/>
    <x v="5"/>
    <x v="1"/>
    <x v="4"/>
    <x v="155"/>
    <x v="21"/>
    <x v="326"/>
    <x v="99"/>
    <x v="182"/>
    <x v="5"/>
    <x v="0"/>
    <x v="237"/>
    <x v="65"/>
  </r>
  <r>
    <x v="2"/>
    <x v="5"/>
    <x v="1"/>
    <x v="4"/>
    <x v="141"/>
    <x v="19"/>
    <x v="310"/>
    <x v="98"/>
    <x v="185"/>
    <x v="5"/>
    <x v="0"/>
    <x v="228"/>
    <x v="66"/>
  </r>
  <r>
    <x v="2"/>
    <x v="5"/>
    <x v="1"/>
    <x v="4"/>
    <x v="127"/>
    <x v="21"/>
    <x v="329"/>
    <x v="97"/>
    <x v="187"/>
    <x v="5"/>
    <x v="0"/>
    <x v="240"/>
    <x v="67"/>
  </r>
  <r>
    <x v="2"/>
    <x v="5"/>
    <x v="1"/>
    <x v="4"/>
    <x v="32"/>
    <x v="19"/>
    <x v="316"/>
    <x v="96"/>
    <x v="189"/>
    <x v="5"/>
    <x v="0"/>
    <x v="232"/>
    <x v="68"/>
  </r>
  <r>
    <x v="2"/>
    <x v="5"/>
    <x v="1"/>
    <x v="4"/>
    <x v="59"/>
    <x v="19"/>
    <x v="320"/>
    <x v="95"/>
    <x v="192"/>
    <x v="5"/>
    <x v="0"/>
    <x v="234"/>
    <x v="69"/>
  </r>
  <r>
    <x v="2"/>
    <x v="5"/>
    <x v="1"/>
    <x v="4"/>
    <x v="46"/>
    <x v="23"/>
    <x v="362"/>
    <x v="94"/>
    <x v="194"/>
    <x v="5"/>
    <x v="0"/>
    <x v="273"/>
    <x v="70"/>
  </r>
  <r>
    <x v="2"/>
    <x v="5"/>
    <x v="1"/>
    <x v="4"/>
    <x v="100"/>
    <x v="19"/>
    <x v="325"/>
    <x v="93"/>
    <x v="196"/>
    <x v="5"/>
    <x v="0"/>
    <x v="236"/>
    <x v="71"/>
  </r>
  <r>
    <x v="2"/>
    <x v="5"/>
    <x v="1"/>
    <x v="4"/>
    <x v="5"/>
    <x v="21"/>
    <x v="341"/>
    <x v="92"/>
    <x v="198"/>
    <x v="5"/>
    <x v="0"/>
    <x v="247"/>
    <x v="72"/>
  </r>
  <r>
    <x v="2"/>
    <x v="5"/>
    <x v="1"/>
    <x v="4"/>
    <x v="114"/>
    <x v="19"/>
    <x v="330"/>
    <x v="91"/>
    <x v="200"/>
    <x v="5"/>
    <x v="0"/>
    <x v="239"/>
    <x v="73"/>
  </r>
  <r>
    <x v="2"/>
    <x v="5"/>
    <x v="1"/>
    <x v="4"/>
    <x v="87"/>
    <x v="21"/>
    <x v="346"/>
    <x v="90"/>
    <x v="202"/>
    <x v="5"/>
    <x v="0"/>
    <x v="254"/>
    <x v="74"/>
  </r>
  <r>
    <x v="2"/>
    <x v="5"/>
    <x v="1"/>
    <x v="4"/>
    <x v="73"/>
    <x v="19"/>
    <x v="334"/>
    <x v="89"/>
    <x v="203"/>
    <x v="5"/>
    <x v="0"/>
    <x v="241"/>
    <x v="75"/>
  </r>
  <r>
    <x v="2"/>
    <x v="5"/>
    <x v="1"/>
    <x v="4"/>
    <x v="19"/>
    <x v="19"/>
    <x v="337"/>
    <x v="88"/>
    <x v="205"/>
    <x v="5"/>
    <x v="0"/>
    <x v="243"/>
    <x v="76"/>
  </r>
  <r>
    <x v="2"/>
    <x v="5"/>
    <x v="1"/>
    <x v="4"/>
    <x v="156"/>
    <x v="21"/>
    <x v="353"/>
    <x v="87"/>
    <x v="207"/>
    <x v="5"/>
    <x v="0"/>
    <x v="261"/>
    <x v="77"/>
  </r>
  <r>
    <x v="2"/>
    <x v="5"/>
    <x v="1"/>
    <x v="4"/>
    <x v="142"/>
    <x v="19"/>
    <x v="342"/>
    <x v="86"/>
    <x v="209"/>
    <x v="5"/>
    <x v="0"/>
    <x v="248"/>
    <x v="78"/>
  </r>
  <r>
    <x v="2"/>
    <x v="5"/>
    <x v="1"/>
    <x v="4"/>
    <x v="128"/>
    <x v="21"/>
    <x v="356"/>
    <x v="85"/>
    <x v="211"/>
    <x v="5"/>
    <x v="0"/>
    <x v="265"/>
    <x v="79"/>
  </r>
  <r>
    <x v="2"/>
    <x v="5"/>
    <x v="1"/>
    <x v="4"/>
    <x v="33"/>
    <x v="19"/>
    <x v="347"/>
    <x v="84"/>
    <x v="213"/>
    <x v="5"/>
    <x v="0"/>
    <x v="255"/>
    <x v="80"/>
  </r>
  <r>
    <x v="2"/>
    <x v="5"/>
    <x v="1"/>
    <x v="4"/>
    <x v="60"/>
    <x v="19"/>
    <x v="350"/>
    <x v="83"/>
    <x v="215"/>
    <x v="5"/>
    <x v="0"/>
    <x v="257"/>
    <x v="81"/>
  </r>
  <r>
    <x v="2"/>
    <x v="5"/>
    <x v="1"/>
    <x v="4"/>
    <x v="47"/>
    <x v="22"/>
    <x v="371"/>
    <x v="82"/>
    <x v="217"/>
    <x v="5"/>
    <x v="0"/>
    <x v="285"/>
    <x v="82"/>
  </r>
  <r>
    <x v="2"/>
    <x v="5"/>
    <x v="1"/>
    <x v="4"/>
    <x v="101"/>
    <x v="19"/>
    <x v="354"/>
    <x v="81"/>
    <x v="221"/>
    <x v="5"/>
    <x v="0"/>
    <x v="262"/>
    <x v="83"/>
  </r>
  <r>
    <x v="2"/>
    <x v="5"/>
    <x v="1"/>
    <x v="4"/>
    <x v="6"/>
    <x v="21"/>
    <x v="365"/>
    <x v="80"/>
    <x v="227"/>
    <x v="5"/>
    <x v="0"/>
    <x v="274"/>
    <x v="84"/>
  </r>
  <r>
    <x v="2"/>
    <x v="5"/>
    <x v="1"/>
    <x v="4"/>
    <x v="115"/>
    <x v="19"/>
    <x v="357"/>
    <x v="79"/>
    <x v="233"/>
    <x v="5"/>
    <x v="0"/>
    <x v="266"/>
    <x v="85"/>
  </r>
  <r>
    <x v="2"/>
    <x v="5"/>
    <x v="1"/>
    <x v="4"/>
    <x v="88"/>
    <x v="21"/>
    <x v="367"/>
    <x v="78"/>
    <x v="240"/>
    <x v="5"/>
    <x v="0"/>
    <x v="280"/>
    <x v="86"/>
  </r>
  <r>
    <x v="2"/>
    <x v="5"/>
    <x v="1"/>
    <x v="4"/>
    <x v="74"/>
    <x v="19"/>
    <x v="359"/>
    <x v="77"/>
    <x v="239"/>
    <x v="5"/>
    <x v="0"/>
    <x v="269"/>
    <x v="87"/>
  </r>
  <r>
    <x v="2"/>
    <x v="5"/>
    <x v="1"/>
    <x v="4"/>
    <x v="20"/>
    <x v="19"/>
    <x v="363"/>
    <x v="76"/>
    <x v="238"/>
    <x v="5"/>
    <x v="0"/>
    <x v="271"/>
    <x v="88"/>
  </r>
  <r>
    <x v="2"/>
    <x v="5"/>
    <x v="1"/>
    <x v="4"/>
    <x v="157"/>
    <x v="21"/>
    <x v="372"/>
    <x v="75"/>
    <x v="236"/>
    <x v="5"/>
    <x v="0"/>
    <x v="286"/>
    <x v="89"/>
  </r>
  <r>
    <x v="2"/>
    <x v="5"/>
    <x v="1"/>
    <x v="4"/>
    <x v="143"/>
    <x v="19"/>
    <x v="366"/>
    <x v="74"/>
    <x v="235"/>
    <x v="5"/>
    <x v="0"/>
    <x v="275"/>
    <x v="90"/>
  </r>
  <r>
    <x v="2"/>
    <x v="5"/>
    <x v="1"/>
    <x v="4"/>
    <x v="129"/>
    <x v="21"/>
    <x v="374"/>
    <x v="73"/>
    <x v="234"/>
    <x v="5"/>
    <x v="0"/>
    <x v="291"/>
    <x v="91"/>
  </r>
  <r>
    <x v="2"/>
    <x v="5"/>
    <x v="1"/>
    <x v="4"/>
    <x v="34"/>
    <x v="19"/>
    <x v="368"/>
    <x v="72"/>
    <x v="232"/>
    <x v="5"/>
    <x v="0"/>
    <x v="281"/>
    <x v="92"/>
  </r>
  <r>
    <x v="2"/>
    <x v="5"/>
    <x v="1"/>
    <x v="4"/>
    <x v="61"/>
    <x v="19"/>
    <x v="370"/>
    <x v="71"/>
    <x v="231"/>
    <x v="5"/>
    <x v="0"/>
    <x v="284"/>
    <x v="93"/>
  </r>
  <r>
    <x v="2"/>
    <x v="5"/>
    <x v="1"/>
    <x v="4"/>
    <x v="48"/>
    <x v="23"/>
    <x v="392"/>
    <x v="70"/>
    <x v="230"/>
    <x v="5"/>
    <x v="0"/>
    <x v="309"/>
    <x v="94"/>
  </r>
  <r>
    <x v="2"/>
    <x v="5"/>
    <x v="1"/>
    <x v="4"/>
    <x v="102"/>
    <x v="19"/>
    <x v="373"/>
    <x v="69"/>
    <x v="229"/>
    <x v="5"/>
    <x v="0"/>
    <x v="288"/>
    <x v="95"/>
  </r>
  <r>
    <x v="2"/>
    <x v="5"/>
    <x v="1"/>
    <x v="4"/>
    <x v="7"/>
    <x v="21"/>
    <x v="380"/>
    <x v="68"/>
    <x v="228"/>
    <x v="5"/>
    <x v="0"/>
    <x v="299"/>
    <x v="96"/>
  </r>
  <r>
    <x v="2"/>
    <x v="5"/>
    <x v="1"/>
    <x v="4"/>
    <x v="116"/>
    <x v="19"/>
    <x v="375"/>
    <x v="67"/>
    <x v="225"/>
    <x v="5"/>
    <x v="0"/>
    <x v="292"/>
    <x v="97"/>
  </r>
  <r>
    <x v="2"/>
    <x v="5"/>
    <x v="1"/>
    <x v="4"/>
    <x v="89"/>
    <x v="21"/>
    <x v="383"/>
    <x v="66"/>
    <x v="224"/>
    <x v="5"/>
    <x v="0"/>
    <x v="303"/>
    <x v="98"/>
  </r>
  <r>
    <x v="2"/>
    <x v="5"/>
    <x v="1"/>
    <x v="4"/>
    <x v="75"/>
    <x v="19"/>
    <x v="377"/>
    <x v="65"/>
    <x v="223"/>
    <x v="5"/>
    <x v="0"/>
    <x v="295"/>
    <x v="99"/>
  </r>
  <r>
    <x v="2"/>
    <x v="5"/>
    <x v="1"/>
    <x v="4"/>
    <x v="21"/>
    <x v="19"/>
    <x v="378"/>
    <x v="64"/>
    <x v="222"/>
    <x v="5"/>
    <x v="0"/>
    <x v="297"/>
    <x v="100"/>
  </r>
  <r>
    <x v="2"/>
    <x v="5"/>
    <x v="1"/>
    <x v="4"/>
    <x v="158"/>
    <x v="21"/>
    <x v="387"/>
    <x v="63"/>
    <x v="220"/>
    <x v="5"/>
    <x v="0"/>
    <x v="305"/>
    <x v="101"/>
  </r>
  <r>
    <x v="2"/>
    <x v="5"/>
    <x v="1"/>
    <x v="4"/>
    <x v="144"/>
    <x v="19"/>
    <x v="381"/>
    <x v="62"/>
    <x v="219"/>
    <x v="5"/>
    <x v="0"/>
    <x v="300"/>
    <x v="102"/>
  </r>
  <r>
    <x v="0"/>
    <x v="6"/>
    <x v="1"/>
    <x v="1"/>
    <x v="108"/>
    <x v="28"/>
    <x v="444"/>
    <x v="163"/>
    <x v="124"/>
    <x v="4"/>
    <x v="0"/>
    <x v="166"/>
    <x v="1"/>
  </r>
  <r>
    <x v="0"/>
    <x v="6"/>
    <x v="1"/>
    <x v="1"/>
    <x v="81"/>
    <x v="1"/>
    <x v="6"/>
    <x v="162"/>
    <x v="130"/>
    <x v="4"/>
    <x v="0"/>
    <x v="152"/>
    <x v="2"/>
  </r>
  <r>
    <x v="0"/>
    <x v="6"/>
    <x v="1"/>
    <x v="1"/>
    <x v="67"/>
    <x v="0"/>
    <x v="0"/>
    <x v="161"/>
    <x v="128"/>
    <x v="4"/>
    <x v="0"/>
    <x v="153"/>
    <x v="3"/>
  </r>
  <r>
    <x v="0"/>
    <x v="6"/>
    <x v="1"/>
    <x v="1"/>
    <x v="13"/>
    <x v="0"/>
    <x v="1"/>
    <x v="160"/>
    <x v="123"/>
    <x v="4"/>
    <x v="0"/>
    <x v="169"/>
    <x v="4"/>
  </r>
  <r>
    <x v="0"/>
    <x v="6"/>
    <x v="1"/>
    <x v="1"/>
    <x v="150"/>
    <x v="1"/>
    <x v="8"/>
    <x v="159"/>
    <x v="126"/>
    <x v="4"/>
    <x v="0"/>
    <x v="171"/>
    <x v="5"/>
  </r>
  <r>
    <x v="0"/>
    <x v="6"/>
    <x v="1"/>
    <x v="1"/>
    <x v="136"/>
    <x v="0"/>
    <x v="2"/>
    <x v="158"/>
    <x v="127"/>
    <x v="4"/>
    <x v="0"/>
    <x v="163"/>
    <x v="6"/>
  </r>
  <r>
    <x v="0"/>
    <x v="6"/>
    <x v="1"/>
    <x v="1"/>
    <x v="122"/>
    <x v="1"/>
    <x v="10"/>
    <x v="157"/>
    <x v="134"/>
    <x v="4"/>
    <x v="0"/>
    <x v="94"/>
    <x v="7"/>
  </r>
  <r>
    <x v="0"/>
    <x v="6"/>
    <x v="1"/>
    <x v="1"/>
    <x v="27"/>
    <x v="0"/>
    <x v="3"/>
    <x v="156"/>
    <x v="134"/>
    <x v="4"/>
    <x v="0"/>
    <x v="85"/>
    <x v="8"/>
  </r>
  <r>
    <x v="0"/>
    <x v="6"/>
    <x v="1"/>
    <x v="1"/>
    <x v="54"/>
    <x v="0"/>
    <x v="4"/>
    <x v="155"/>
    <x v="134"/>
    <x v="4"/>
    <x v="0"/>
    <x v="87"/>
    <x v="9"/>
  </r>
  <r>
    <x v="0"/>
    <x v="6"/>
    <x v="1"/>
    <x v="1"/>
    <x v="41"/>
    <x v="4"/>
    <x v="36"/>
    <x v="154"/>
    <x v="143"/>
    <x v="4"/>
    <x v="0"/>
    <x v="81"/>
    <x v="10"/>
  </r>
  <r>
    <x v="0"/>
    <x v="6"/>
    <x v="1"/>
    <x v="1"/>
    <x v="95"/>
    <x v="0"/>
    <x v="5"/>
    <x v="153"/>
    <x v="143"/>
    <x v="4"/>
    <x v="0"/>
    <x v="58"/>
    <x v="11"/>
  </r>
  <r>
    <x v="0"/>
    <x v="6"/>
    <x v="1"/>
    <x v="1"/>
    <x v="0"/>
    <x v="1"/>
    <x v="13"/>
    <x v="152"/>
    <x v="131"/>
    <x v="4"/>
    <x v="0"/>
    <x v="162"/>
    <x v="12"/>
  </r>
  <r>
    <x v="0"/>
    <x v="6"/>
    <x v="1"/>
    <x v="1"/>
    <x v="109"/>
    <x v="0"/>
    <x v="7"/>
    <x v="151"/>
    <x v="131"/>
    <x v="4"/>
    <x v="0"/>
    <x v="151"/>
    <x v="13"/>
  </r>
  <r>
    <x v="0"/>
    <x v="6"/>
    <x v="1"/>
    <x v="1"/>
    <x v="82"/>
    <x v="1"/>
    <x v="16"/>
    <x v="150"/>
    <x v="131"/>
    <x v="4"/>
    <x v="0"/>
    <x v="165"/>
    <x v="14"/>
  </r>
  <r>
    <x v="0"/>
    <x v="6"/>
    <x v="1"/>
    <x v="1"/>
    <x v="68"/>
    <x v="0"/>
    <x v="9"/>
    <x v="149"/>
    <x v="131"/>
    <x v="4"/>
    <x v="0"/>
    <x v="154"/>
    <x v="15"/>
  </r>
  <r>
    <x v="0"/>
    <x v="6"/>
    <x v="1"/>
    <x v="1"/>
    <x v="14"/>
    <x v="0"/>
    <x v="11"/>
    <x v="148"/>
    <x v="131"/>
    <x v="4"/>
    <x v="0"/>
    <x v="156"/>
    <x v="16"/>
  </r>
  <r>
    <x v="0"/>
    <x v="6"/>
    <x v="1"/>
    <x v="1"/>
    <x v="151"/>
    <x v="1"/>
    <x v="20"/>
    <x v="147"/>
    <x v="131"/>
    <x v="4"/>
    <x v="0"/>
    <x v="168"/>
    <x v="17"/>
  </r>
  <r>
    <x v="0"/>
    <x v="6"/>
    <x v="1"/>
    <x v="1"/>
    <x v="137"/>
    <x v="0"/>
    <x v="12"/>
    <x v="146"/>
    <x v="130"/>
    <x v="4"/>
    <x v="0"/>
    <x v="161"/>
    <x v="18"/>
  </r>
  <r>
    <x v="0"/>
    <x v="6"/>
    <x v="1"/>
    <x v="1"/>
    <x v="123"/>
    <x v="1"/>
    <x v="23"/>
    <x v="145"/>
    <x v="136"/>
    <x v="4"/>
    <x v="0"/>
    <x v="98"/>
    <x v="19"/>
  </r>
  <r>
    <x v="0"/>
    <x v="6"/>
    <x v="1"/>
    <x v="1"/>
    <x v="28"/>
    <x v="0"/>
    <x v="14"/>
    <x v="144"/>
    <x v="138"/>
    <x v="4"/>
    <x v="0"/>
    <x v="91"/>
    <x v="20"/>
  </r>
  <r>
    <x v="0"/>
    <x v="6"/>
    <x v="1"/>
    <x v="1"/>
    <x v="55"/>
    <x v="0"/>
    <x v="15"/>
    <x v="143"/>
    <x v="142"/>
    <x v="4"/>
    <x v="0"/>
    <x v="83"/>
    <x v="21"/>
  </r>
  <r>
    <x v="0"/>
    <x v="6"/>
    <x v="1"/>
    <x v="1"/>
    <x v="42"/>
    <x v="4"/>
    <x v="57"/>
    <x v="142"/>
    <x v="141"/>
    <x v="4"/>
    <x v="0"/>
    <x v="111"/>
    <x v="22"/>
  </r>
  <r>
    <x v="0"/>
    <x v="6"/>
    <x v="1"/>
    <x v="1"/>
    <x v="96"/>
    <x v="0"/>
    <x v="17"/>
    <x v="141"/>
    <x v="139"/>
    <x v="4"/>
    <x v="0"/>
    <x v="92"/>
    <x v="23"/>
  </r>
  <r>
    <x v="0"/>
    <x v="6"/>
    <x v="1"/>
    <x v="1"/>
    <x v="1"/>
    <x v="1"/>
    <x v="32"/>
    <x v="140"/>
    <x v="129"/>
    <x v="4"/>
    <x v="0"/>
    <x v="176"/>
    <x v="24"/>
  </r>
  <r>
    <x v="0"/>
    <x v="6"/>
    <x v="1"/>
    <x v="1"/>
    <x v="110"/>
    <x v="0"/>
    <x v="21"/>
    <x v="139"/>
    <x v="129"/>
    <x v="4"/>
    <x v="0"/>
    <x v="172"/>
    <x v="25"/>
  </r>
  <r>
    <x v="0"/>
    <x v="6"/>
    <x v="1"/>
    <x v="1"/>
    <x v="83"/>
    <x v="1"/>
    <x v="37"/>
    <x v="138"/>
    <x v="129"/>
    <x v="4"/>
    <x v="0"/>
    <x v="177"/>
    <x v="26"/>
  </r>
  <r>
    <x v="0"/>
    <x v="6"/>
    <x v="1"/>
    <x v="1"/>
    <x v="69"/>
    <x v="0"/>
    <x v="25"/>
    <x v="137"/>
    <x v="129"/>
    <x v="4"/>
    <x v="0"/>
    <x v="173"/>
    <x v="27"/>
  </r>
  <r>
    <x v="0"/>
    <x v="6"/>
    <x v="1"/>
    <x v="1"/>
    <x v="15"/>
    <x v="0"/>
    <x v="27"/>
    <x v="136"/>
    <x v="129"/>
    <x v="4"/>
    <x v="0"/>
    <x v="174"/>
    <x v="28"/>
  </r>
  <r>
    <x v="0"/>
    <x v="6"/>
    <x v="1"/>
    <x v="1"/>
    <x v="152"/>
    <x v="1"/>
    <x v="43"/>
    <x v="135"/>
    <x v="129"/>
    <x v="4"/>
    <x v="0"/>
    <x v="178"/>
    <x v="29"/>
  </r>
  <r>
    <x v="0"/>
    <x v="6"/>
    <x v="1"/>
    <x v="1"/>
    <x v="138"/>
    <x v="0"/>
    <x v="30"/>
    <x v="134"/>
    <x v="129"/>
    <x v="4"/>
    <x v="0"/>
    <x v="175"/>
    <x v="30"/>
  </r>
  <r>
    <x v="0"/>
    <x v="6"/>
    <x v="1"/>
    <x v="1"/>
    <x v="124"/>
    <x v="1"/>
    <x v="48"/>
    <x v="133"/>
    <x v="140"/>
    <x v="4"/>
    <x v="0"/>
    <x v="104"/>
    <x v="31"/>
  </r>
  <r>
    <x v="0"/>
    <x v="6"/>
    <x v="1"/>
    <x v="1"/>
    <x v="29"/>
    <x v="0"/>
    <x v="34"/>
    <x v="132"/>
    <x v="140"/>
    <x v="4"/>
    <x v="0"/>
    <x v="99"/>
    <x v="32"/>
  </r>
  <r>
    <x v="0"/>
    <x v="6"/>
    <x v="1"/>
    <x v="1"/>
    <x v="56"/>
    <x v="0"/>
    <x v="40"/>
    <x v="131"/>
    <x v="140"/>
    <x v="4"/>
    <x v="0"/>
    <x v="100"/>
    <x v="33"/>
  </r>
  <r>
    <x v="0"/>
    <x v="6"/>
    <x v="1"/>
    <x v="1"/>
    <x v="43"/>
    <x v="2"/>
    <x v="64"/>
    <x v="130"/>
    <x v="140"/>
    <x v="4"/>
    <x v="0"/>
    <x v="119"/>
    <x v="34"/>
  </r>
  <r>
    <x v="0"/>
    <x v="6"/>
    <x v="1"/>
    <x v="1"/>
    <x v="97"/>
    <x v="0"/>
    <x v="42"/>
    <x v="129"/>
    <x v="140"/>
    <x v="4"/>
    <x v="0"/>
    <x v="102"/>
    <x v="35"/>
  </r>
  <r>
    <x v="0"/>
    <x v="6"/>
    <x v="1"/>
    <x v="1"/>
    <x v="2"/>
    <x v="1"/>
    <x v="58"/>
    <x v="128"/>
    <x v="126"/>
    <x v="4"/>
    <x v="0"/>
    <x v="183"/>
    <x v="36"/>
  </r>
  <r>
    <x v="0"/>
    <x v="6"/>
    <x v="1"/>
    <x v="1"/>
    <x v="111"/>
    <x v="0"/>
    <x v="46"/>
    <x v="127"/>
    <x v="126"/>
    <x v="4"/>
    <x v="0"/>
    <x v="179"/>
    <x v="37"/>
  </r>
  <r>
    <x v="0"/>
    <x v="6"/>
    <x v="1"/>
    <x v="1"/>
    <x v="84"/>
    <x v="1"/>
    <x v="61"/>
    <x v="126"/>
    <x v="126"/>
    <x v="4"/>
    <x v="0"/>
    <x v="184"/>
    <x v="38"/>
  </r>
  <r>
    <x v="0"/>
    <x v="6"/>
    <x v="1"/>
    <x v="1"/>
    <x v="70"/>
    <x v="0"/>
    <x v="51"/>
    <x v="125"/>
    <x v="126"/>
    <x v="4"/>
    <x v="0"/>
    <x v="180"/>
    <x v="39"/>
  </r>
  <r>
    <x v="0"/>
    <x v="6"/>
    <x v="1"/>
    <x v="1"/>
    <x v="16"/>
    <x v="0"/>
    <x v="52"/>
    <x v="124"/>
    <x v="126"/>
    <x v="4"/>
    <x v="0"/>
    <x v="181"/>
    <x v="40"/>
  </r>
  <r>
    <x v="0"/>
    <x v="6"/>
    <x v="1"/>
    <x v="1"/>
    <x v="153"/>
    <x v="1"/>
    <x v="65"/>
    <x v="123"/>
    <x v="126"/>
    <x v="4"/>
    <x v="0"/>
    <x v="185"/>
    <x v="41"/>
  </r>
  <r>
    <x v="0"/>
    <x v="6"/>
    <x v="1"/>
    <x v="1"/>
    <x v="139"/>
    <x v="0"/>
    <x v="56"/>
    <x v="122"/>
    <x v="126"/>
    <x v="4"/>
    <x v="0"/>
    <x v="182"/>
    <x v="42"/>
  </r>
  <r>
    <x v="0"/>
    <x v="7"/>
    <x v="1"/>
    <x v="1"/>
    <x v="125"/>
    <x v="17"/>
    <x v="202"/>
    <x v="121"/>
    <x v="137"/>
    <x v="3"/>
    <x v="0"/>
    <x v="189"/>
    <x v="43"/>
  </r>
  <r>
    <x v="0"/>
    <x v="7"/>
    <x v="1"/>
    <x v="1"/>
    <x v="30"/>
    <x v="16"/>
    <x v="188"/>
    <x v="120"/>
    <x v="137"/>
    <x v="3"/>
    <x v="0"/>
    <x v="186"/>
    <x v="44"/>
  </r>
  <r>
    <x v="0"/>
    <x v="7"/>
    <x v="1"/>
    <x v="1"/>
    <x v="57"/>
    <x v="16"/>
    <x v="191"/>
    <x v="119"/>
    <x v="137"/>
    <x v="3"/>
    <x v="0"/>
    <x v="187"/>
    <x v="45"/>
  </r>
  <r>
    <x v="0"/>
    <x v="7"/>
    <x v="1"/>
    <x v="1"/>
    <x v="44"/>
    <x v="20"/>
    <x v="252"/>
    <x v="118"/>
    <x v="137"/>
    <x v="3"/>
    <x v="0"/>
    <x v="194"/>
    <x v="46"/>
  </r>
  <r>
    <x v="0"/>
    <x v="7"/>
    <x v="1"/>
    <x v="1"/>
    <x v="98"/>
    <x v="16"/>
    <x v="196"/>
    <x v="117"/>
    <x v="137"/>
    <x v="3"/>
    <x v="0"/>
    <x v="188"/>
    <x v="47"/>
  </r>
  <r>
    <x v="0"/>
    <x v="7"/>
    <x v="1"/>
    <x v="1"/>
    <x v="3"/>
    <x v="17"/>
    <x v="217"/>
    <x v="116"/>
    <x v="125"/>
    <x v="3"/>
    <x v="0"/>
    <x v="231"/>
    <x v="48"/>
  </r>
  <r>
    <x v="0"/>
    <x v="7"/>
    <x v="1"/>
    <x v="1"/>
    <x v="112"/>
    <x v="16"/>
    <x v="201"/>
    <x v="115"/>
    <x v="125"/>
    <x v="3"/>
    <x v="0"/>
    <x v="222"/>
    <x v="49"/>
  </r>
  <r>
    <x v="0"/>
    <x v="7"/>
    <x v="1"/>
    <x v="1"/>
    <x v="85"/>
    <x v="17"/>
    <x v="222"/>
    <x v="114"/>
    <x v="125"/>
    <x v="3"/>
    <x v="0"/>
    <x v="235"/>
    <x v="50"/>
  </r>
  <r>
    <x v="0"/>
    <x v="7"/>
    <x v="1"/>
    <x v="1"/>
    <x v="71"/>
    <x v="16"/>
    <x v="208"/>
    <x v="113"/>
    <x v="125"/>
    <x v="3"/>
    <x v="0"/>
    <x v="225"/>
    <x v="51"/>
  </r>
  <r>
    <x v="0"/>
    <x v="7"/>
    <x v="1"/>
    <x v="1"/>
    <x v="17"/>
    <x v="16"/>
    <x v="210"/>
    <x v="112"/>
    <x v="125"/>
    <x v="3"/>
    <x v="0"/>
    <x v="227"/>
    <x v="52"/>
  </r>
  <r>
    <x v="0"/>
    <x v="7"/>
    <x v="1"/>
    <x v="1"/>
    <x v="154"/>
    <x v="17"/>
    <x v="230"/>
    <x v="111"/>
    <x v="125"/>
    <x v="3"/>
    <x v="0"/>
    <x v="238"/>
    <x v="53"/>
  </r>
  <r>
    <x v="0"/>
    <x v="7"/>
    <x v="1"/>
    <x v="1"/>
    <x v="140"/>
    <x v="16"/>
    <x v="216"/>
    <x v="110"/>
    <x v="125"/>
    <x v="3"/>
    <x v="0"/>
    <x v="230"/>
    <x v="54"/>
  </r>
  <r>
    <x v="0"/>
    <x v="7"/>
    <x v="1"/>
    <x v="1"/>
    <x v="126"/>
    <x v="17"/>
    <x v="238"/>
    <x v="109"/>
    <x v="138"/>
    <x v="3"/>
    <x v="0"/>
    <x v="193"/>
    <x v="55"/>
  </r>
  <r>
    <x v="0"/>
    <x v="7"/>
    <x v="1"/>
    <x v="1"/>
    <x v="31"/>
    <x v="16"/>
    <x v="223"/>
    <x v="108"/>
    <x v="138"/>
    <x v="3"/>
    <x v="0"/>
    <x v="190"/>
    <x v="56"/>
  </r>
  <r>
    <x v="0"/>
    <x v="7"/>
    <x v="1"/>
    <x v="1"/>
    <x v="58"/>
    <x v="16"/>
    <x v="225"/>
    <x v="107"/>
    <x v="138"/>
    <x v="3"/>
    <x v="0"/>
    <x v="191"/>
    <x v="57"/>
  </r>
  <r>
    <x v="0"/>
    <x v="7"/>
    <x v="1"/>
    <x v="1"/>
    <x v="45"/>
    <x v="20"/>
    <x v="296"/>
    <x v="106"/>
    <x v="138"/>
    <x v="3"/>
    <x v="0"/>
    <x v="198"/>
    <x v="58"/>
  </r>
  <r>
    <x v="0"/>
    <x v="7"/>
    <x v="1"/>
    <x v="1"/>
    <x v="99"/>
    <x v="16"/>
    <x v="231"/>
    <x v="105"/>
    <x v="138"/>
    <x v="3"/>
    <x v="0"/>
    <x v="192"/>
    <x v="59"/>
  </r>
  <r>
    <x v="0"/>
    <x v="7"/>
    <x v="1"/>
    <x v="1"/>
    <x v="4"/>
    <x v="17"/>
    <x v="257"/>
    <x v="104"/>
    <x v="123"/>
    <x v="3"/>
    <x v="0"/>
    <x v="258"/>
    <x v="60"/>
  </r>
  <r>
    <x v="0"/>
    <x v="7"/>
    <x v="1"/>
    <x v="1"/>
    <x v="113"/>
    <x v="16"/>
    <x v="239"/>
    <x v="103"/>
    <x v="123"/>
    <x v="3"/>
    <x v="0"/>
    <x v="244"/>
    <x v="61"/>
  </r>
  <r>
    <x v="0"/>
    <x v="7"/>
    <x v="1"/>
    <x v="1"/>
    <x v="86"/>
    <x v="17"/>
    <x v="266"/>
    <x v="102"/>
    <x v="123"/>
    <x v="3"/>
    <x v="0"/>
    <x v="263"/>
    <x v="62"/>
  </r>
  <r>
    <x v="0"/>
    <x v="7"/>
    <x v="1"/>
    <x v="1"/>
    <x v="72"/>
    <x v="16"/>
    <x v="245"/>
    <x v="101"/>
    <x v="123"/>
    <x v="3"/>
    <x v="0"/>
    <x v="249"/>
    <x v="63"/>
  </r>
  <r>
    <x v="0"/>
    <x v="7"/>
    <x v="1"/>
    <x v="1"/>
    <x v="18"/>
    <x v="16"/>
    <x v="249"/>
    <x v="100"/>
    <x v="123"/>
    <x v="3"/>
    <x v="0"/>
    <x v="252"/>
    <x v="64"/>
  </r>
  <r>
    <x v="0"/>
    <x v="7"/>
    <x v="1"/>
    <x v="1"/>
    <x v="155"/>
    <x v="17"/>
    <x v="275"/>
    <x v="99"/>
    <x v="123"/>
    <x v="3"/>
    <x v="0"/>
    <x v="268"/>
    <x v="65"/>
  </r>
  <r>
    <x v="0"/>
    <x v="7"/>
    <x v="1"/>
    <x v="1"/>
    <x v="141"/>
    <x v="16"/>
    <x v="258"/>
    <x v="98"/>
    <x v="123"/>
    <x v="3"/>
    <x v="0"/>
    <x v="259"/>
    <x v="66"/>
  </r>
  <r>
    <x v="0"/>
    <x v="7"/>
    <x v="1"/>
    <x v="1"/>
    <x v="127"/>
    <x v="17"/>
    <x v="283"/>
    <x v="97"/>
    <x v="135"/>
    <x v="3"/>
    <x v="0"/>
    <x v="199"/>
    <x v="67"/>
  </r>
  <r>
    <x v="0"/>
    <x v="7"/>
    <x v="1"/>
    <x v="1"/>
    <x v="32"/>
    <x v="16"/>
    <x v="265"/>
    <x v="96"/>
    <x v="135"/>
    <x v="3"/>
    <x v="0"/>
    <x v="195"/>
    <x v="68"/>
  </r>
  <r>
    <x v="0"/>
    <x v="7"/>
    <x v="1"/>
    <x v="1"/>
    <x v="59"/>
    <x v="16"/>
    <x v="267"/>
    <x v="95"/>
    <x v="135"/>
    <x v="3"/>
    <x v="0"/>
    <x v="196"/>
    <x v="69"/>
  </r>
  <r>
    <x v="0"/>
    <x v="7"/>
    <x v="1"/>
    <x v="1"/>
    <x v="46"/>
    <x v="20"/>
    <x v="331"/>
    <x v="94"/>
    <x v="135"/>
    <x v="3"/>
    <x v="0"/>
    <x v="206"/>
    <x v="70"/>
  </r>
  <r>
    <x v="0"/>
    <x v="7"/>
    <x v="1"/>
    <x v="1"/>
    <x v="100"/>
    <x v="16"/>
    <x v="274"/>
    <x v="93"/>
    <x v="135"/>
    <x v="3"/>
    <x v="0"/>
    <x v="197"/>
    <x v="71"/>
  </r>
  <r>
    <x v="0"/>
    <x v="7"/>
    <x v="1"/>
    <x v="1"/>
    <x v="5"/>
    <x v="17"/>
    <x v="299"/>
    <x v="92"/>
    <x v="126"/>
    <x v="3"/>
    <x v="0"/>
    <x v="277"/>
    <x v="72"/>
  </r>
  <r>
    <x v="0"/>
    <x v="7"/>
    <x v="1"/>
    <x v="1"/>
    <x v="114"/>
    <x v="16"/>
    <x v="284"/>
    <x v="91"/>
    <x v="126"/>
    <x v="3"/>
    <x v="0"/>
    <x v="267"/>
    <x v="73"/>
  </r>
  <r>
    <x v="0"/>
    <x v="7"/>
    <x v="1"/>
    <x v="1"/>
    <x v="87"/>
    <x v="17"/>
    <x v="307"/>
    <x v="90"/>
    <x v="126"/>
    <x v="3"/>
    <x v="0"/>
    <x v="282"/>
    <x v="74"/>
  </r>
  <r>
    <x v="0"/>
    <x v="7"/>
    <x v="1"/>
    <x v="1"/>
    <x v="73"/>
    <x v="16"/>
    <x v="291"/>
    <x v="89"/>
    <x v="126"/>
    <x v="3"/>
    <x v="0"/>
    <x v="270"/>
    <x v="75"/>
  </r>
  <r>
    <x v="0"/>
    <x v="7"/>
    <x v="1"/>
    <x v="1"/>
    <x v="19"/>
    <x v="16"/>
    <x v="294"/>
    <x v="88"/>
    <x v="126"/>
    <x v="3"/>
    <x v="0"/>
    <x v="272"/>
    <x v="76"/>
  </r>
  <r>
    <x v="0"/>
    <x v="7"/>
    <x v="1"/>
    <x v="1"/>
    <x v="156"/>
    <x v="17"/>
    <x v="315"/>
    <x v="87"/>
    <x v="126"/>
    <x v="3"/>
    <x v="0"/>
    <x v="289"/>
    <x v="77"/>
  </r>
  <r>
    <x v="0"/>
    <x v="7"/>
    <x v="1"/>
    <x v="1"/>
    <x v="142"/>
    <x v="16"/>
    <x v="301"/>
    <x v="86"/>
    <x v="126"/>
    <x v="3"/>
    <x v="0"/>
    <x v="278"/>
    <x v="78"/>
  </r>
  <r>
    <x v="0"/>
    <x v="7"/>
    <x v="1"/>
    <x v="1"/>
    <x v="128"/>
    <x v="17"/>
    <x v="323"/>
    <x v="85"/>
    <x v="133"/>
    <x v="3"/>
    <x v="0"/>
    <x v="208"/>
    <x v="79"/>
  </r>
  <r>
    <x v="0"/>
    <x v="7"/>
    <x v="1"/>
    <x v="1"/>
    <x v="33"/>
    <x v="16"/>
    <x v="308"/>
    <x v="84"/>
    <x v="133"/>
    <x v="3"/>
    <x v="0"/>
    <x v="200"/>
    <x v="80"/>
  </r>
  <r>
    <x v="0"/>
    <x v="7"/>
    <x v="1"/>
    <x v="1"/>
    <x v="60"/>
    <x v="16"/>
    <x v="311"/>
    <x v="83"/>
    <x v="133"/>
    <x v="3"/>
    <x v="0"/>
    <x v="202"/>
    <x v="81"/>
  </r>
  <r>
    <x v="0"/>
    <x v="7"/>
    <x v="1"/>
    <x v="1"/>
    <x v="47"/>
    <x v="18"/>
    <x v="344"/>
    <x v="82"/>
    <x v="133"/>
    <x v="3"/>
    <x v="0"/>
    <x v="217"/>
    <x v="82"/>
  </r>
  <r>
    <x v="0"/>
    <x v="7"/>
    <x v="1"/>
    <x v="1"/>
    <x v="101"/>
    <x v="16"/>
    <x v="319"/>
    <x v="81"/>
    <x v="133"/>
    <x v="3"/>
    <x v="0"/>
    <x v="205"/>
    <x v="83"/>
  </r>
  <r>
    <x v="0"/>
    <x v="7"/>
    <x v="1"/>
    <x v="1"/>
    <x v="6"/>
    <x v="17"/>
    <x v="335"/>
    <x v="80"/>
    <x v="126"/>
    <x v="3"/>
    <x v="0"/>
    <x v="301"/>
    <x v="84"/>
  </r>
  <r>
    <x v="0"/>
    <x v="7"/>
    <x v="1"/>
    <x v="1"/>
    <x v="115"/>
    <x v="16"/>
    <x v="324"/>
    <x v="79"/>
    <x v="126"/>
    <x v="3"/>
    <x v="0"/>
    <x v="293"/>
    <x v="85"/>
  </r>
  <r>
    <x v="0"/>
    <x v="7"/>
    <x v="1"/>
    <x v="1"/>
    <x v="88"/>
    <x v="17"/>
    <x v="339"/>
    <x v="78"/>
    <x v="126"/>
    <x v="3"/>
    <x v="0"/>
    <x v="304"/>
    <x v="86"/>
  </r>
  <r>
    <x v="0"/>
    <x v="7"/>
    <x v="1"/>
    <x v="1"/>
    <x v="74"/>
    <x v="16"/>
    <x v="328"/>
    <x v="77"/>
    <x v="126"/>
    <x v="3"/>
    <x v="0"/>
    <x v="296"/>
    <x v="87"/>
  </r>
  <r>
    <x v="0"/>
    <x v="7"/>
    <x v="1"/>
    <x v="1"/>
    <x v="20"/>
    <x v="16"/>
    <x v="332"/>
    <x v="76"/>
    <x v="126"/>
    <x v="3"/>
    <x v="0"/>
    <x v="298"/>
    <x v="88"/>
  </r>
  <r>
    <x v="0"/>
    <x v="7"/>
    <x v="1"/>
    <x v="1"/>
    <x v="157"/>
    <x v="17"/>
    <x v="348"/>
    <x v="75"/>
    <x v="126"/>
    <x v="3"/>
    <x v="0"/>
    <x v="306"/>
    <x v="89"/>
  </r>
  <r>
    <x v="0"/>
    <x v="7"/>
    <x v="1"/>
    <x v="1"/>
    <x v="143"/>
    <x v="16"/>
    <x v="336"/>
    <x v="74"/>
    <x v="126"/>
    <x v="3"/>
    <x v="0"/>
    <x v="302"/>
    <x v="90"/>
  </r>
  <r>
    <x v="0"/>
    <x v="7"/>
    <x v="1"/>
    <x v="1"/>
    <x v="129"/>
    <x v="17"/>
    <x v="351"/>
    <x v="73"/>
    <x v="132"/>
    <x v="3"/>
    <x v="0"/>
    <x v="256"/>
    <x v="91"/>
  </r>
  <r>
    <x v="0"/>
    <x v="7"/>
    <x v="1"/>
    <x v="1"/>
    <x v="34"/>
    <x v="16"/>
    <x v="340"/>
    <x v="72"/>
    <x v="132"/>
    <x v="3"/>
    <x v="0"/>
    <x v="242"/>
    <x v="92"/>
  </r>
  <r>
    <x v="0"/>
    <x v="7"/>
    <x v="1"/>
    <x v="1"/>
    <x v="61"/>
    <x v="16"/>
    <x v="343"/>
    <x v="71"/>
    <x v="132"/>
    <x v="3"/>
    <x v="0"/>
    <x v="245"/>
    <x v="93"/>
  </r>
  <r>
    <x v="0"/>
    <x v="7"/>
    <x v="1"/>
    <x v="1"/>
    <x v="48"/>
    <x v="20"/>
    <x v="376"/>
    <x v="70"/>
    <x v="132"/>
    <x v="3"/>
    <x v="0"/>
    <x v="290"/>
    <x v="94"/>
  </r>
  <r>
    <x v="0"/>
    <x v="7"/>
    <x v="1"/>
    <x v="1"/>
    <x v="102"/>
    <x v="16"/>
    <x v="349"/>
    <x v="69"/>
    <x v="132"/>
    <x v="3"/>
    <x v="0"/>
    <x v="250"/>
    <x v="95"/>
  </r>
  <r>
    <x v="0"/>
    <x v="7"/>
    <x v="1"/>
    <x v="1"/>
    <x v="7"/>
    <x v="17"/>
    <x v="360"/>
    <x v="68"/>
    <x v="122"/>
    <x v="3"/>
    <x v="0"/>
    <x v="323"/>
    <x v="96"/>
  </r>
  <r>
    <x v="0"/>
    <x v="7"/>
    <x v="1"/>
    <x v="1"/>
    <x v="116"/>
    <x v="16"/>
    <x v="352"/>
    <x v="67"/>
    <x v="122"/>
    <x v="3"/>
    <x v="0"/>
    <x v="320"/>
    <x v="97"/>
  </r>
  <r>
    <x v="0"/>
    <x v="7"/>
    <x v="1"/>
    <x v="1"/>
    <x v="89"/>
    <x v="17"/>
    <x v="364"/>
    <x v="66"/>
    <x v="122"/>
    <x v="3"/>
    <x v="0"/>
    <x v="325"/>
    <x v="98"/>
  </r>
  <r>
    <x v="0"/>
    <x v="7"/>
    <x v="1"/>
    <x v="1"/>
    <x v="75"/>
    <x v="16"/>
    <x v="355"/>
    <x v="65"/>
    <x v="122"/>
    <x v="3"/>
    <x v="0"/>
    <x v="321"/>
    <x v="99"/>
  </r>
  <r>
    <x v="0"/>
    <x v="7"/>
    <x v="1"/>
    <x v="1"/>
    <x v="21"/>
    <x v="16"/>
    <x v="358"/>
    <x v="64"/>
    <x v="122"/>
    <x v="3"/>
    <x v="0"/>
    <x v="322"/>
    <x v="100"/>
  </r>
  <r>
    <x v="0"/>
    <x v="7"/>
    <x v="1"/>
    <x v="1"/>
    <x v="158"/>
    <x v="17"/>
    <x v="369"/>
    <x v="63"/>
    <x v="122"/>
    <x v="3"/>
    <x v="0"/>
    <x v="326"/>
    <x v="101"/>
  </r>
  <r>
    <x v="0"/>
    <x v="7"/>
    <x v="1"/>
    <x v="1"/>
    <x v="144"/>
    <x v="16"/>
    <x v="361"/>
    <x v="62"/>
    <x v="122"/>
    <x v="3"/>
    <x v="0"/>
    <x v="324"/>
    <x v="102"/>
  </r>
  <r>
    <x v="0"/>
    <x v="8"/>
    <x v="1"/>
    <x v="4"/>
    <x v="108"/>
    <x v="28"/>
    <x v="444"/>
    <x v="163"/>
    <x v="245"/>
    <x v="5"/>
    <x v="0"/>
    <x v="649"/>
    <x v="1"/>
  </r>
  <r>
    <x v="0"/>
    <x v="8"/>
    <x v="1"/>
    <x v="4"/>
    <x v="81"/>
    <x v="39"/>
    <x v="617"/>
    <x v="162"/>
    <x v="244"/>
    <x v="5"/>
    <x v="0"/>
    <x v="643"/>
    <x v="2"/>
  </r>
  <r>
    <x v="0"/>
    <x v="8"/>
    <x v="1"/>
    <x v="4"/>
    <x v="67"/>
    <x v="41"/>
    <x v="628"/>
    <x v="161"/>
    <x v="243"/>
    <x v="5"/>
    <x v="0"/>
    <x v="648"/>
    <x v="3"/>
  </r>
  <r>
    <x v="0"/>
    <x v="8"/>
    <x v="1"/>
    <x v="4"/>
    <x v="13"/>
    <x v="41"/>
    <x v="627"/>
    <x v="160"/>
    <x v="242"/>
    <x v="5"/>
    <x v="0"/>
    <x v="647"/>
    <x v="4"/>
  </r>
  <r>
    <x v="0"/>
    <x v="8"/>
    <x v="1"/>
    <x v="4"/>
    <x v="150"/>
    <x v="39"/>
    <x v="613"/>
    <x v="159"/>
    <x v="241"/>
    <x v="5"/>
    <x v="0"/>
    <x v="640"/>
    <x v="5"/>
  </r>
  <r>
    <x v="0"/>
    <x v="8"/>
    <x v="1"/>
    <x v="4"/>
    <x v="136"/>
    <x v="41"/>
    <x v="624"/>
    <x v="158"/>
    <x v="237"/>
    <x v="5"/>
    <x v="0"/>
    <x v="646"/>
    <x v="6"/>
  </r>
  <r>
    <x v="0"/>
    <x v="8"/>
    <x v="1"/>
    <x v="4"/>
    <x v="122"/>
    <x v="39"/>
    <x v="608"/>
    <x v="157"/>
    <x v="226"/>
    <x v="5"/>
    <x v="0"/>
    <x v="638"/>
    <x v="7"/>
  </r>
  <r>
    <x v="0"/>
    <x v="8"/>
    <x v="1"/>
    <x v="4"/>
    <x v="27"/>
    <x v="41"/>
    <x v="622"/>
    <x v="156"/>
    <x v="218"/>
    <x v="5"/>
    <x v="0"/>
    <x v="645"/>
    <x v="8"/>
  </r>
  <r>
    <x v="0"/>
    <x v="8"/>
    <x v="1"/>
    <x v="4"/>
    <x v="54"/>
    <x v="41"/>
    <x v="620"/>
    <x v="155"/>
    <x v="216"/>
    <x v="5"/>
    <x v="0"/>
    <x v="644"/>
    <x v="9"/>
  </r>
  <r>
    <x v="0"/>
    <x v="8"/>
    <x v="1"/>
    <x v="4"/>
    <x v="41"/>
    <x v="37"/>
    <x v="579"/>
    <x v="154"/>
    <x v="214"/>
    <x v="5"/>
    <x v="0"/>
    <x v="622"/>
    <x v="10"/>
  </r>
  <r>
    <x v="0"/>
    <x v="8"/>
    <x v="1"/>
    <x v="4"/>
    <x v="95"/>
    <x v="41"/>
    <x v="618"/>
    <x v="153"/>
    <x v="212"/>
    <x v="5"/>
    <x v="0"/>
    <x v="642"/>
    <x v="11"/>
  </r>
  <r>
    <x v="0"/>
    <x v="8"/>
    <x v="1"/>
    <x v="4"/>
    <x v="0"/>
    <x v="39"/>
    <x v="602"/>
    <x v="152"/>
    <x v="210"/>
    <x v="5"/>
    <x v="0"/>
    <x v="635"/>
    <x v="12"/>
  </r>
  <r>
    <x v="0"/>
    <x v="8"/>
    <x v="1"/>
    <x v="4"/>
    <x v="109"/>
    <x v="41"/>
    <x v="615"/>
    <x v="151"/>
    <x v="208"/>
    <x v="5"/>
    <x v="0"/>
    <x v="641"/>
    <x v="13"/>
  </r>
  <r>
    <x v="0"/>
    <x v="8"/>
    <x v="1"/>
    <x v="4"/>
    <x v="82"/>
    <x v="39"/>
    <x v="597"/>
    <x v="150"/>
    <x v="206"/>
    <x v="5"/>
    <x v="0"/>
    <x v="632"/>
    <x v="14"/>
  </r>
  <r>
    <x v="0"/>
    <x v="8"/>
    <x v="1"/>
    <x v="4"/>
    <x v="68"/>
    <x v="41"/>
    <x v="611"/>
    <x v="149"/>
    <x v="204"/>
    <x v="5"/>
    <x v="0"/>
    <x v="639"/>
    <x v="15"/>
  </r>
  <r>
    <x v="0"/>
    <x v="8"/>
    <x v="1"/>
    <x v="4"/>
    <x v="14"/>
    <x v="41"/>
    <x v="607"/>
    <x v="148"/>
    <x v="201"/>
    <x v="5"/>
    <x v="0"/>
    <x v="637"/>
    <x v="16"/>
  </r>
  <r>
    <x v="0"/>
    <x v="8"/>
    <x v="1"/>
    <x v="4"/>
    <x v="151"/>
    <x v="39"/>
    <x v="593"/>
    <x v="147"/>
    <x v="199"/>
    <x v="5"/>
    <x v="0"/>
    <x v="630"/>
    <x v="17"/>
  </r>
  <r>
    <x v="0"/>
    <x v="8"/>
    <x v="1"/>
    <x v="4"/>
    <x v="137"/>
    <x v="41"/>
    <x v="605"/>
    <x v="146"/>
    <x v="197"/>
    <x v="5"/>
    <x v="0"/>
    <x v="636"/>
    <x v="18"/>
  </r>
  <r>
    <x v="0"/>
    <x v="8"/>
    <x v="1"/>
    <x v="4"/>
    <x v="123"/>
    <x v="39"/>
    <x v="591"/>
    <x v="145"/>
    <x v="195"/>
    <x v="5"/>
    <x v="0"/>
    <x v="628"/>
    <x v="19"/>
  </r>
  <r>
    <x v="0"/>
    <x v="8"/>
    <x v="1"/>
    <x v="4"/>
    <x v="28"/>
    <x v="41"/>
    <x v="601"/>
    <x v="144"/>
    <x v="193"/>
    <x v="5"/>
    <x v="0"/>
    <x v="634"/>
    <x v="20"/>
  </r>
  <r>
    <x v="0"/>
    <x v="8"/>
    <x v="1"/>
    <x v="4"/>
    <x v="55"/>
    <x v="41"/>
    <x v="599"/>
    <x v="143"/>
    <x v="191"/>
    <x v="5"/>
    <x v="0"/>
    <x v="633"/>
    <x v="21"/>
  </r>
  <r>
    <x v="0"/>
    <x v="8"/>
    <x v="1"/>
    <x v="4"/>
    <x v="42"/>
    <x v="37"/>
    <x v="569"/>
    <x v="142"/>
    <x v="190"/>
    <x v="5"/>
    <x v="0"/>
    <x v="612"/>
    <x v="22"/>
  </r>
  <r>
    <x v="0"/>
    <x v="8"/>
    <x v="1"/>
    <x v="4"/>
    <x v="96"/>
    <x v="41"/>
    <x v="596"/>
    <x v="141"/>
    <x v="188"/>
    <x v="5"/>
    <x v="0"/>
    <x v="631"/>
    <x v="23"/>
  </r>
  <r>
    <x v="0"/>
    <x v="8"/>
    <x v="1"/>
    <x v="4"/>
    <x v="1"/>
    <x v="39"/>
    <x v="583"/>
    <x v="140"/>
    <x v="186"/>
    <x v="5"/>
    <x v="0"/>
    <x v="624"/>
    <x v="24"/>
  </r>
  <r>
    <x v="0"/>
    <x v="8"/>
    <x v="1"/>
    <x v="4"/>
    <x v="110"/>
    <x v="41"/>
    <x v="592"/>
    <x v="139"/>
    <x v="184"/>
    <x v="5"/>
    <x v="0"/>
    <x v="629"/>
    <x v="25"/>
  </r>
  <r>
    <x v="0"/>
    <x v="8"/>
    <x v="1"/>
    <x v="4"/>
    <x v="83"/>
    <x v="39"/>
    <x v="578"/>
    <x v="138"/>
    <x v="170"/>
    <x v="5"/>
    <x v="0"/>
    <x v="621"/>
    <x v="26"/>
  </r>
  <r>
    <x v="0"/>
    <x v="8"/>
    <x v="1"/>
    <x v="4"/>
    <x v="69"/>
    <x v="41"/>
    <x v="587"/>
    <x v="137"/>
    <x v="174"/>
    <x v="5"/>
    <x v="0"/>
    <x v="627"/>
    <x v="27"/>
  </r>
  <r>
    <x v="0"/>
    <x v="8"/>
    <x v="1"/>
    <x v="4"/>
    <x v="15"/>
    <x v="41"/>
    <x v="586"/>
    <x v="136"/>
    <x v="177"/>
    <x v="5"/>
    <x v="0"/>
    <x v="626"/>
    <x v="28"/>
  </r>
  <r>
    <x v="0"/>
    <x v="8"/>
    <x v="1"/>
    <x v="4"/>
    <x v="152"/>
    <x v="39"/>
    <x v="575"/>
    <x v="135"/>
    <x v="179"/>
    <x v="5"/>
    <x v="0"/>
    <x v="618"/>
    <x v="29"/>
  </r>
  <r>
    <x v="0"/>
    <x v="8"/>
    <x v="1"/>
    <x v="4"/>
    <x v="138"/>
    <x v="41"/>
    <x v="584"/>
    <x v="134"/>
    <x v="180"/>
    <x v="5"/>
    <x v="0"/>
    <x v="625"/>
    <x v="30"/>
  </r>
  <r>
    <x v="0"/>
    <x v="8"/>
    <x v="1"/>
    <x v="4"/>
    <x v="124"/>
    <x v="39"/>
    <x v="573"/>
    <x v="133"/>
    <x v="176"/>
    <x v="5"/>
    <x v="0"/>
    <x v="616"/>
    <x v="31"/>
  </r>
  <r>
    <x v="0"/>
    <x v="8"/>
    <x v="1"/>
    <x v="4"/>
    <x v="29"/>
    <x v="41"/>
    <x v="580"/>
    <x v="132"/>
    <x v="172"/>
    <x v="5"/>
    <x v="0"/>
    <x v="623"/>
    <x v="32"/>
  </r>
  <r>
    <x v="0"/>
    <x v="8"/>
    <x v="1"/>
    <x v="4"/>
    <x v="56"/>
    <x v="41"/>
    <x v="577"/>
    <x v="131"/>
    <x v="167"/>
    <x v="5"/>
    <x v="0"/>
    <x v="620"/>
    <x v="33"/>
  </r>
  <r>
    <x v="0"/>
    <x v="8"/>
    <x v="1"/>
    <x v="4"/>
    <x v="43"/>
    <x v="38"/>
    <x v="566"/>
    <x v="130"/>
    <x v="162"/>
    <x v="5"/>
    <x v="0"/>
    <x v="609"/>
    <x v="34"/>
  </r>
  <r>
    <x v="0"/>
    <x v="8"/>
    <x v="1"/>
    <x v="4"/>
    <x v="97"/>
    <x v="41"/>
    <x v="576"/>
    <x v="129"/>
    <x v="158"/>
    <x v="5"/>
    <x v="0"/>
    <x v="619"/>
    <x v="35"/>
  </r>
  <r>
    <x v="0"/>
    <x v="8"/>
    <x v="1"/>
    <x v="4"/>
    <x v="2"/>
    <x v="39"/>
    <x v="568"/>
    <x v="128"/>
    <x v="149"/>
    <x v="5"/>
    <x v="0"/>
    <x v="611"/>
    <x v="36"/>
  </r>
  <r>
    <x v="0"/>
    <x v="8"/>
    <x v="1"/>
    <x v="4"/>
    <x v="111"/>
    <x v="41"/>
    <x v="574"/>
    <x v="127"/>
    <x v="146"/>
    <x v="5"/>
    <x v="0"/>
    <x v="617"/>
    <x v="37"/>
  </r>
  <r>
    <x v="0"/>
    <x v="8"/>
    <x v="1"/>
    <x v="4"/>
    <x v="84"/>
    <x v="39"/>
    <x v="567"/>
    <x v="126"/>
    <x v="144"/>
    <x v="5"/>
    <x v="0"/>
    <x v="610"/>
    <x v="38"/>
  </r>
  <r>
    <x v="0"/>
    <x v="8"/>
    <x v="1"/>
    <x v="4"/>
    <x v="70"/>
    <x v="41"/>
    <x v="572"/>
    <x v="125"/>
    <x v="145"/>
    <x v="5"/>
    <x v="0"/>
    <x v="615"/>
    <x v="39"/>
  </r>
  <r>
    <x v="0"/>
    <x v="8"/>
    <x v="1"/>
    <x v="4"/>
    <x v="16"/>
    <x v="41"/>
    <x v="571"/>
    <x v="124"/>
    <x v="147"/>
    <x v="5"/>
    <x v="0"/>
    <x v="614"/>
    <x v="40"/>
  </r>
  <r>
    <x v="0"/>
    <x v="8"/>
    <x v="1"/>
    <x v="4"/>
    <x v="153"/>
    <x v="39"/>
    <x v="565"/>
    <x v="123"/>
    <x v="148"/>
    <x v="5"/>
    <x v="0"/>
    <x v="608"/>
    <x v="41"/>
  </r>
  <r>
    <x v="0"/>
    <x v="8"/>
    <x v="1"/>
    <x v="4"/>
    <x v="139"/>
    <x v="41"/>
    <x v="570"/>
    <x v="122"/>
    <x v="150"/>
    <x v="5"/>
    <x v="0"/>
    <x v="613"/>
    <x v="42"/>
  </r>
  <r>
    <x v="0"/>
    <x v="9"/>
    <x v="1"/>
    <x v="4"/>
    <x v="125"/>
    <x v="31"/>
    <x v="542"/>
    <x v="121"/>
    <x v="155"/>
    <x v="5"/>
    <x v="0"/>
    <x v="603"/>
    <x v="43"/>
  </r>
  <r>
    <x v="0"/>
    <x v="9"/>
    <x v="1"/>
    <x v="4"/>
    <x v="30"/>
    <x v="33"/>
    <x v="550"/>
    <x v="120"/>
    <x v="161"/>
    <x v="5"/>
    <x v="0"/>
    <x v="607"/>
    <x v="44"/>
  </r>
  <r>
    <x v="0"/>
    <x v="9"/>
    <x v="1"/>
    <x v="4"/>
    <x v="57"/>
    <x v="33"/>
    <x v="549"/>
    <x v="119"/>
    <x v="166"/>
    <x v="5"/>
    <x v="0"/>
    <x v="606"/>
    <x v="45"/>
  </r>
  <r>
    <x v="0"/>
    <x v="9"/>
    <x v="1"/>
    <x v="4"/>
    <x v="44"/>
    <x v="29"/>
    <x v="513"/>
    <x v="118"/>
    <x v="173"/>
    <x v="5"/>
    <x v="0"/>
    <x v="589"/>
    <x v="46"/>
  </r>
  <r>
    <x v="0"/>
    <x v="9"/>
    <x v="1"/>
    <x v="4"/>
    <x v="98"/>
    <x v="33"/>
    <x v="546"/>
    <x v="117"/>
    <x v="181"/>
    <x v="5"/>
    <x v="0"/>
    <x v="605"/>
    <x v="47"/>
  </r>
  <r>
    <x v="0"/>
    <x v="9"/>
    <x v="1"/>
    <x v="4"/>
    <x v="3"/>
    <x v="31"/>
    <x v="532"/>
    <x v="116"/>
    <x v="183"/>
    <x v="5"/>
    <x v="0"/>
    <x v="599"/>
    <x v="48"/>
  </r>
  <r>
    <x v="0"/>
    <x v="9"/>
    <x v="1"/>
    <x v="4"/>
    <x v="112"/>
    <x v="33"/>
    <x v="543"/>
    <x v="115"/>
    <x v="178"/>
    <x v="5"/>
    <x v="0"/>
    <x v="604"/>
    <x v="49"/>
  </r>
  <r>
    <x v="0"/>
    <x v="9"/>
    <x v="1"/>
    <x v="4"/>
    <x v="85"/>
    <x v="31"/>
    <x v="529"/>
    <x v="114"/>
    <x v="175"/>
    <x v="5"/>
    <x v="0"/>
    <x v="598"/>
    <x v="50"/>
  </r>
  <r>
    <x v="0"/>
    <x v="9"/>
    <x v="1"/>
    <x v="4"/>
    <x v="71"/>
    <x v="33"/>
    <x v="538"/>
    <x v="113"/>
    <x v="171"/>
    <x v="5"/>
    <x v="0"/>
    <x v="602"/>
    <x v="51"/>
  </r>
  <r>
    <x v="0"/>
    <x v="9"/>
    <x v="1"/>
    <x v="4"/>
    <x v="17"/>
    <x v="33"/>
    <x v="537"/>
    <x v="112"/>
    <x v="168"/>
    <x v="5"/>
    <x v="0"/>
    <x v="601"/>
    <x v="52"/>
  </r>
  <r>
    <x v="0"/>
    <x v="9"/>
    <x v="1"/>
    <x v="4"/>
    <x v="154"/>
    <x v="31"/>
    <x v="524"/>
    <x v="111"/>
    <x v="165"/>
    <x v="5"/>
    <x v="0"/>
    <x v="595"/>
    <x v="53"/>
  </r>
  <r>
    <x v="0"/>
    <x v="9"/>
    <x v="1"/>
    <x v="4"/>
    <x v="140"/>
    <x v="33"/>
    <x v="533"/>
    <x v="110"/>
    <x v="164"/>
    <x v="5"/>
    <x v="0"/>
    <x v="600"/>
    <x v="54"/>
  </r>
  <r>
    <x v="0"/>
    <x v="9"/>
    <x v="1"/>
    <x v="4"/>
    <x v="126"/>
    <x v="31"/>
    <x v="521"/>
    <x v="109"/>
    <x v="160"/>
    <x v="5"/>
    <x v="0"/>
    <x v="593"/>
    <x v="55"/>
  </r>
  <r>
    <x v="0"/>
    <x v="9"/>
    <x v="1"/>
    <x v="4"/>
    <x v="31"/>
    <x v="33"/>
    <x v="528"/>
    <x v="108"/>
    <x v="159"/>
    <x v="5"/>
    <x v="0"/>
    <x v="597"/>
    <x v="56"/>
  </r>
  <r>
    <x v="0"/>
    <x v="9"/>
    <x v="1"/>
    <x v="4"/>
    <x v="58"/>
    <x v="33"/>
    <x v="527"/>
    <x v="107"/>
    <x v="157"/>
    <x v="5"/>
    <x v="0"/>
    <x v="596"/>
    <x v="57"/>
  </r>
  <r>
    <x v="0"/>
    <x v="9"/>
    <x v="1"/>
    <x v="4"/>
    <x v="45"/>
    <x v="29"/>
    <x v="489"/>
    <x v="106"/>
    <x v="154"/>
    <x v="5"/>
    <x v="0"/>
    <x v="577"/>
    <x v="58"/>
  </r>
  <r>
    <x v="0"/>
    <x v="9"/>
    <x v="1"/>
    <x v="4"/>
    <x v="99"/>
    <x v="33"/>
    <x v="523"/>
    <x v="105"/>
    <x v="153"/>
    <x v="5"/>
    <x v="0"/>
    <x v="594"/>
    <x v="59"/>
  </r>
  <r>
    <x v="0"/>
    <x v="9"/>
    <x v="1"/>
    <x v="4"/>
    <x v="4"/>
    <x v="31"/>
    <x v="510"/>
    <x v="104"/>
    <x v="152"/>
    <x v="5"/>
    <x v="0"/>
    <x v="587"/>
    <x v="60"/>
  </r>
  <r>
    <x v="0"/>
    <x v="9"/>
    <x v="1"/>
    <x v="4"/>
    <x v="113"/>
    <x v="33"/>
    <x v="519"/>
    <x v="103"/>
    <x v="151"/>
    <x v="5"/>
    <x v="0"/>
    <x v="592"/>
    <x v="61"/>
  </r>
  <r>
    <x v="0"/>
    <x v="9"/>
    <x v="1"/>
    <x v="4"/>
    <x v="86"/>
    <x v="31"/>
    <x v="505"/>
    <x v="102"/>
    <x v="156"/>
    <x v="5"/>
    <x v="0"/>
    <x v="585"/>
    <x v="62"/>
  </r>
  <r>
    <x v="0"/>
    <x v="9"/>
    <x v="1"/>
    <x v="4"/>
    <x v="72"/>
    <x v="33"/>
    <x v="515"/>
    <x v="101"/>
    <x v="163"/>
    <x v="5"/>
    <x v="0"/>
    <x v="591"/>
    <x v="63"/>
  </r>
  <r>
    <x v="0"/>
    <x v="9"/>
    <x v="1"/>
    <x v="4"/>
    <x v="18"/>
    <x v="33"/>
    <x v="514"/>
    <x v="100"/>
    <x v="169"/>
    <x v="5"/>
    <x v="0"/>
    <x v="590"/>
    <x v="64"/>
  </r>
  <r>
    <x v="0"/>
    <x v="9"/>
    <x v="1"/>
    <x v="4"/>
    <x v="155"/>
    <x v="31"/>
    <x v="499"/>
    <x v="99"/>
    <x v="182"/>
    <x v="5"/>
    <x v="0"/>
    <x v="582"/>
    <x v="65"/>
  </r>
  <r>
    <x v="0"/>
    <x v="9"/>
    <x v="1"/>
    <x v="4"/>
    <x v="141"/>
    <x v="33"/>
    <x v="509"/>
    <x v="98"/>
    <x v="185"/>
    <x v="5"/>
    <x v="0"/>
    <x v="588"/>
    <x v="66"/>
  </r>
  <r>
    <x v="0"/>
    <x v="9"/>
    <x v="1"/>
    <x v="4"/>
    <x v="127"/>
    <x v="31"/>
    <x v="497"/>
    <x v="97"/>
    <x v="187"/>
    <x v="5"/>
    <x v="0"/>
    <x v="580"/>
    <x v="67"/>
  </r>
  <r>
    <x v="0"/>
    <x v="9"/>
    <x v="1"/>
    <x v="4"/>
    <x v="32"/>
    <x v="33"/>
    <x v="506"/>
    <x v="96"/>
    <x v="189"/>
    <x v="5"/>
    <x v="0"/>
    <x v="586"/>
    <x v="68"/>
  </r>
  <r>
    <x v="0"/>
    <x v="9"/>
    <x v="1"/>
    <x v="4"/>
    <x v="59"/>
    <x v="33"/>
    <x v="503"/>
    <x v="95"/>
    <x v="192"/>
    <x v="5"/>
    <x v="0"/>
    <x v="584"/>
    <x v="69"/>
  </r>
  <r>
    <x v="0"/>
    <x v="9"/>
    <x v="1"/>
    <x v="4"/>
    <x v="46"/>
    <x v="29"/>
    <x v="466"/>
    <x v="94"/>
    <x v="194"/>
    <x v="5"/>
    <x v="0"/>
    <x v="565"/>
    <x v="70"/>
  </r>
  <r>
    <x v="0"/>
    <x v="9"/>
    <x v="1"/>
    <x v="4"/>
    <x v="100"/>
    <x v="33"/>
    <x v="500"/>
    <x v="93"/>
    <x v="196"/>
    <x v="5"/>
    <x v="0"/>
    <x v="583"/>
    <x v="71"/>
  </r>
  <r>
    <x v="0"/>
    <x v="9"/>
    <x v="1"/>
    <x v="4"/>
    <x v="5"/>
    <x v="31"/>
    <x v="486"/>
    <x v="92"/>
    <x v="198"/>
    <x v="5"/>
    <x v="0"/>
    <x v="576"/>
    <x v="72"/>
  </r>
  <r>
    <x v="0"/>
    <x v="9"/>
    <x v="1"/>
    <x v="4"/>
    <x v="114"/>
    <x v="33"/>
    <x v="496"/>
    <x v="91"/>
    <x v="200"/>
    <x v="5"/>
    <x v="0"/>
    <x v="581"/>
    <x v="73"/>
  </r>
  <r>
    <x v="0"/>
    <x v="9"/>
    <x v="1"/>
    <x v="4"/>
    <x v="87"/>
    <x v="31"/>
    <x v="482"/>
    <x v="90"/>
    <x v="202"/>
    <x v="5"/>
    <x v="0"/>
    <x v="574"/>
    <x v="74"/>
  </r>
  <r>
    <x v="0"/>
    <x v="9"/>
    <x v="1"/>
    <x v="4"/>
    <x v="73"/>
    <x v="33"/>
    <x v="493"/>
    <x v="89"/>
    <x v="203"/>
    <x v="5"/>
    <x v="0"/>
    <x v="579"/>
    <x v="75"/>
  </r>
  <r>
    <x v="0"/>
    <x v="9"/>
    <x v="1"/>
    <x v="4"/>
    <x v="19"/>
    <x v="33"/>
    <x v="490"/>
    <x v="88"/>
    <x v="205"/>
    <x v="5"/>
    <x v="0"/>
    <x v="578"/>
    <x v="76"/>
  </r>
  <r>
    <x v="0"/>
    <x v="9"/>
    <x v="1"/>
    <x v="4"/>
    <x v="156"/>
    <x v="31"/>
    <x v="475"/>
    <x v="87"/>
    <x v="207"/>
    <x v="5"/>
    <x v="0"/>
    <x v="571"/>
    <x v="77"/>
  </r>
  <r>
    <x v="0"/>
    <x v="9"/>
    <x v="1"/>
    <x v="4"/>
    <x v="142"/>
    <x v="33"/>
    <x v="485"/>
    <x v="86"/>
    <x v="209"/>
    <x v="5"/>
    <x v="0"/>
    <x v="575"/>
    <x v="78"/>
  </r>
  <r>
    <x v="0"/>
    <x v="9"/>
    <x v="1"/>
    <x v="4"/>
    <x v="128"/>
    <x v="31"/>
    <x v="472"/>
    <x v="85"/>
    <x v="211"/>
    <x v="5"/>
    <x v="0"/>
    <x v="569"/>
    <x v="79"/>
  </r>
  <r>
    <x v="0"/>
    <x v="9"/>
    <x v="1"/>
    <x v="4"/>
    <x v="33"/>
    <x v="33"/>
    <x v="481"/>
    <x v="84"/>
    <x v="213"/>
    <x v="5"/>
    <x v="0"/>
    <x v="573"/>
    <x v="80"/>
  </r>
  <r>
    <x v="0"/>
    <x v="9"/>
    <x v="1"/>
    <x v="4"/>
    <x v="60"/>
    <x v="33"/>
    <x v="478"/>
    <x v="83"/>
    <x v="215"/>
    <x v="5"/>
    <x v="0"/>
    <x v="572"/>
    <x v="81"/>
  </r>
  <r>
    <x v="0"/>
    <x v="9"/>
    <x v="1"/>
    <x v="4"/>
    <x v="47"/>
    <x v="30"/>
    <x v="457"/>
    <x v="82"/>
    <x v="217"/>
    <x v="5"/>
    <x v="0"/>
    <x v="559"/>
    <x v="82"/>
  </r>
  <r>
    <x v="0"/>
    <x v="9"/>
    <x v="1"/>
    <x v="4"/>
    <x v="101"/>
    <x v="33"/>
    <x v="474"/>
    <x v="81"/>
    <x v="221"/>
    <x v="5"/>
    <x v="0"/>
    <x v="570"/>
    <x v="83"/>
  </r>
  <r>
    <x v="0"/>
    <x v="9"/>
    <x v="1"/>
    <x v="4"/>
    <x v="6"/>
    <x v="31"/>
    <x v="463"/>
    <x v="80"/>
    <x v="227"/>
    <x v="5"/>
    <x v="0"/>
    <x v="564"/>
    <x v="84"/>
  </r>
  <r>
    <x v="0"/>
    <x v="9"/>
    <x v="1"/>
    <x v="4"/>
    <x v="115"/>
    <x v="33"/>
    <x v="471"/>
    <x v="79"/>
    <x v="233"/>
    <x v="5"/>
    <x v="0"/>
    <x v="568"/>
    <x v="85"/>
  </r>
  <r>
    <x v="0"/>
    <x v="9"/>
    <x v="1"/>
    <x v="4"/>
    <x v="88"/>
    <x v="31"/>
    <x v="461"/>
    <x v="78"/>
    <x v="240"/>
    <x v="5"/>
    <x v="0"/>
    <x v="562"/>
    <x v="86"/>
  </r>
  <r>
    <x v="0"/>
    <x v="9"/>
    <x v="1"/>
    <x v="4"/>
    <x v="74"/>
    <x v="33"/>
    <x v="469"/>
    <x v="77"/>
    <x v="239"/>
    <x v="5"/>
    <x v="0"/>
    <x v="567"/>
    <x v="87"/>
  </r>
  <r>
    <x v="0"/>
    <x v="9"/>
    <x v="1"/>
    <x v="4"/>
    <x v="20"/>
    <x v="33"/>
    <x v="465"/>
    <x v="76"/>
    <x v="238"/>
    <x v="5"/>
    <x v="0"/>
    <x v="566"/>
    <x v="88"/>
  </r>
  <r>
    <x v="0"/>
    <x v="9"/>
    <x v="1"/>
    <x v="4"/>
    <x v="157"/>
    <x v="31"/>
    <x v="456"/>
    <x v="75"/>
    <x v="236"/>
    <x v="5"/>
    <x v="0"/>
    <x v="558"/>
    <x v="89"/>
  </r>
  <r>
    <x v="0"/>
    <x v="9"/>
    <x v="1"/>
    <x v="4"/>
    <x v="143"/>
    <x v="33"/>
    <x v="462"/>
    <x v="74"/>
    <x v="235"/>
    <x v="5"/>
    <x v="0"/>
    <x v="563"/>
    <x v="90"/>
  </r>
  <r>
    <x v="0"/>
    <x v="9"/>
    <x v="1"/>
    <x v="4"/>
    <x v="129"/>
    <x v="31"/>
    <x v="454"/>
    <x v="73"/>
    <x v="234"/>
    <x v="5"/>
    <x v="0"/>
    <x v="556"/>
    <x v="91"/>
  </r>
  <r>
    <x v="0"/>
    <x v="9"/>
    <x v="1"/>
    <x v="4"/>
    <x v="34"/>
    <x v="33"/>
    <x v="460"/>
    <x v="72"/>
    <x v="232"/>
    <x v="5"/>
    <x v="0"/>
    <x v="561"/>
    <x v="92"/>
  </r>
  <r>
    <x v="0"/>
    <x v="9"/>
    <x v="1"/>
    <x v="4"/>
    <x v="61"/>
    <x v="33"/>
    <x v="458"/>
    <x v="71"/>
    <x v="231"/>
    <x v="5"/>
    <x v="0"/>
    <x v="560"/>
    <x v="93"/>
  </r>
  <r>
    <x v="0"/>
    <x v="9"/>
    <x v="1"/>
    <x v="4"/>
    <x v="48"/>
    <x v="29"/>
    <x v="445"/>
    <x v="70"/>
    <x v="230"/>
    <x v="5"/>
    <x v="0"/>
    <x v="548"/>
    <x v="94"/>
  </r>
  <r>
    <x v="0"/>
    <x v="9"/>
    <x v="1"/>
    <x v="4"/>
    <x v="102"/>
    <x v="33"/>
    <x v="455"/>
    <x v="69"/>
    <x v="229"/>
    <x v="5"/>
    <x v="0"/>
    <x v="557"/>
    <x v="95"/>
  </r>
  <r>
    <x v="0"/>
    <x v="9"/>
    <x v="1"/>
    <x v="4"/>
    <x v="7"/>
    <x v="31"/>
    <x v="449"/>
    <x v="68"/>
    <x v="228"/>
    <x v="5"/>
    <x v="0"/>
    <x v="552"/>
    <x v="96"/>
  </r>
  <r>
    <x v="0"/>
    <x v="9"/>
    <x v="1"/>
    <x v="4"/>
    <x v="116"/>
    <x v="33"/>
    <x v="453"/>
    <x v="67"/>
    <x v="225"/>
    <x v="5"/>
    <x v="0"/>
    <x v="555"/>
    <x v="97"/>
  </r>
  <r>
    <x v="0"/>
    <x v="9"/>
    <x v="1"/>
    <x v="4"/>
    <x v="89"/>
    <x v="31"/>
    <x v="447"/>
    <x v="66"/>
    <x v="224"/>
    <x v="5"/>
    <x v="0"/>
    <x v="550"/>
    <x v="98"/>
  </r>
  <r>
    <x v="0"/>
    <x v="9"/>
    <x v="1"/>
    <x v="4"/>
    <x v="75"/>
    <x v="33"/>
    <x v="451"/>
    <x v="65"/>
    <x v="223"/>
    <x v="5"/>
    <x v="0"/>
    <x v="554"/>
    <x v="99"/>
  </r>
  <r>
    <x v="0"/>
    <x v="9"/>
    <x v="1"/>
    <x v="4"/>
    <x v="21"/>
    <x v="33"/>
    <x v="450"/>
    <x v="64"/>
    <x v="222"/>
    <x v="5"/>
    <x v="0"/>
    <x v="553"/>
    <x v="100"/>
  </r>
  <r>
    <x v="0"/>
    <x v="9"/>
    <x v="1"/>
    <x v="4"/>
    <x v="158"/>
    <x v="31"/>
    <x v="446"/>
    <x v="63"/>
    <x v="220"/>
    <x v="5"/>
    <x v="0"/>
    <x v="549"/>
    <x v="101"/>
  </r>
  <r>
    <x v="0"/>
    <x v="9"/>
    <x v="1"/>
    <x v="4"/>
    <x v="144"/>
    <x v="33"/>
    <x v="448"/>
    <x v="62"/>
    <x v="219"/>
    <x v="5"/>
    <x v="0"/>
    <x v="551"/>
    <x v="102"/>
  </r>
  <r>
    <x v="1"/>
    <x v="10"/>
    <x v="0"/>
    <x v="0"/>
    <x v="125"/>
    <x v="12"/>
    <x v="88"/>
    <x v="121"/>
    <x v="114"/>
    <x v="1"/>
    <x v="0"/>
    <x v="264"/>
    <x v="43"/>
  </r>
  <r>
    <x v="1"/>
    <x v="10"/>
    <x v="0"/>
    <x v="0"/>
    <x v="30"/>
    <x v="10"/>
    <x v="84"/>
    <x v="120"/>
    <x v="118"/>
    <x v="1"/>
    <x v="0"/>
    <x v="251"/>
    <x v="44"/>
  </r>
  <r>
    <x v="1"/>
    <x v="10"/>
    <x v="0"/>
    <x v="0"/>
    <x v="57"/>
    <x v="10"/>
    <x v="85"/>
    <x v="119"/>
    <x v="119"/>
    <x v="1"/>
    <x v="0"/>
    <x v="253"/>
    <x v="45"/>
  </r>
  <r>
    <x v="1"/>
    <x v="10"/>
    <x v="0"/>
    <x v="0"/>
    <x v="44"/>
    <x v="15"/>
    <x v="102"/>
    <x v="118"/>
    <x v="120"/>
    <x v="1"/>
    <x v="0"/>
    <x v="294"/>
    <x v="46"/>
  </r>
  <r>
    <x v="1"/>
    <x v="10"/>
    <x v="0"/>
    <x v="0"/>
    <x v="98"/>
    <x v="10"/>
    <x v="86"/>
    <x v="117"/>
    <x v="121"/>
    <x v="1"/>
    <x v="0"/>
    <x v="260"/>
    <x v="47"/>
  </r>
  <r>
    <x v="1"/>
    <x v="10"/>
    <x v="0"/>
    <x v="0"/>
    <x v="3"/>
    <x v="12"/>
    <x v="92"/>
    <x v="116"/>
    <x v="106"/>
    <x v="1"/>
    <x v="0"/>
    <x v="315"/>
    <x v="48"/>
  </r>
  <r>
    <x v="1"/>
    <x v="10"/>
    <x v="0"/>
    <x v="0"/>
    <x v="112"/>
    <x v="10"/>
    <x v="87"/>
    <x v="115"/>
    <x v="105"/>
    <x v="1"/>
    <x v="0"/>
    <x v="308"/>
    <x v="49"/>
  </r>
  <r>
    <x v="1"/>
    <x v="10"/>
    <x v="0"/>
    <x v="0"/>
    <x v="85"/>
    <x v="12"/>
    <x v="93"/>
    <x v="114"/>
    <x v="104"/>
    <x v="1"/>
    <x v="0"/>
    <x v="317"/>
    <x v="50"/>
  </r>
  <r>
    <x v="1"/>
    <x v="10"/>
    <x v="0"/>
    <x v="0"/>
    <x v="71"/>
    <x v="10"/>
    <x v="89"/>
    <x v="113"/>
    <x v="103"/>
    <x v="1"/>
    <x v="0"/>
    <x v="310"/>
    <x v="51"/>
  </r>
  <r>
    <x v="1"/>
    <x v="10"/>
    <x v="0"/>
    <x v="0"/>
    <x v="17"/>
    <x v="10"/>
    <x v="90"/>
    <x v="112"/>
    <x v="102"/>
    <x v="1"/>
    <x v="0"/>
    <x v="311"/>
    <x v="52"/>
  </r>
  <r>
    <x v="1"/>
    <x v="10"/>
    <x v="0"/>
    <x v="0"/>
    <x v="154"/>
    <x v="12"/>
    <x v="96"/>
    <x v="111"/>
    <x v="101"/>
    <x v="1"/>
    <x v="0"/>
    <x v="319"/>
    <x v="53"/>
  </r>
  <r>
    <x v="1"/>
    <x v="10"/>
    <x v="0"/>
    <x v="0"/>
    <x v="140"/>
    <x v="10"/>
    <x v="91"/>
    <x v="110"/>
    <x v="100"/>
    <x v="1"/>
    <x v="0"/>
    <x v="314"/>
    <x v="54"/>
  </r>
  <r>
    <x v="1"/>
    <x v="10"/>
    <x v="0"/>
    <x v="0"/>
    <x v="126"/>
    <x v="12"/>
    <x v="98"/>
    <x v="109"/>
    <x v="117"/>
    <x v="1"/>
    <x v="0"/>
    <x v="287"/>
    <x v="55"/>
  </r>
  <r>
    <x v="1"/>
    <x v="10"/>
    <x v="0"/>
    <x v="0"/>
    <x v="31"/>
    <x v="10"/>
    <x v="94"/>
    <x v="108"/>
    <x v="116"/>
    <x v="1"/>
    <x v="0"/>
    <x v="276"/>
    <x v="56"/>
  </r>
  <r>
    <x v="1"/>
    <x v="10"/>
    <x v="0"/>
    <x v="0"/>
    <x v="58"/>
    <x v="10"/>
    <x v="95"/>
    <x v="107"/>
    <x v="115"/>
    <x v="1"/>
    <x v="0"/>
    <x v="279"/>
    <x v="57"/>
  </r>
  <r>
    <x v="1"/>
    <x v="10"/>
    <x v="0"/>
    <x v="0"/>
    <x v="45"/>
    <x v="15"/>
    <x v="114"/>
    <x v="106"/>
    <x v="113"/>
    <x v="1"/>
    <x v="0"/>
    <x v="307"/>
    <x v="58"/>
  </r>
  <r>
    <x v="1"/>
    <x v="10"/>
    <x v="0"/>
    <x v="0"/>
    <x v="99"/>
    <x v="10"/>
    <x v="97"/>
    <x v="105"/>
    <x v="112"/>
    <x v="1"/>
    <x v="0"/>
    <x v="283"/>
    <x v="59"/>
  </r>
  <r>
    <x v="1"/>
    <x v="10"/>
    <x v="0"/>
    <x v="0"/>
    <x v="4"/>
    <x v="12"/>
    <x v="103"/>
    <x v="104"/>
    <x v="89"/>
    <x v="1"/>
    <x v="0"/>
    <x v="331"/>
    <x v="60"/>
  </r>
  <r>
    <x v="1"/>
    <x v="10"/>
    <x v="0"/>
    <x v="0"/>
    <x v="113"/>
    <x v="10"/>
    <x v="99"/>
    <x v="103"/>
    <x v="88"/>
    <x v="1"/>
    <x v="0"/>
    <x v="328"/>
    <x v="61"/>
  </r>
  <r>
    <x v="1"/>
    <x v="10"/>
    <x v="0"/>
    <x v="0"/>
    <x v="86"/>
    <x v="12"/>
    <x v="106"/>
    <x v="102"/>
    <x v="90"/>
    <x v="1"/>
    <x v="0"/>
    <x v="333"/>
    <x v="62"/>
  </r>
  <r>
    <x v="1"/>
    <x v="10"/>
    <x v="0"/>
    <x v="0"/>
    <x v="72"/>
    <x v="10"/>
    <x v="100"/>
    <x v="101"/>
    <x v="91"/>
    <x v="1"/>
    <x v="0"/>
    <x v="329"/>
    <x v="63"/>
  </r>
  <r>
    <x v="1"/>
    <x v="10"/>
    <x v="0"/>
    <x v="0"/>
    <x v="18"/>
    <x v="10"/>
    <x v="101"/>
    <x v="100"/>
    <x v="92"/>
    <x v="1"/>
    <x v="0"/>
    <x v="330"/>
    <x v="64"/>
  </r>
  <r>
    <x v="1"/>
    <x v="10"/>
    <x v="0"/>
    <x v="0"/>
    <x v="155"/>
    <x v="12"/>
    <x v="109"/>
    <x v="99"/>
    <x v="93"/>
    <x v="1"/>
    <x v="0"/>
    <x v="334"/>
    <x v="65"/>
  </r>
  <r>
    <x v="1"/>
    <x v="10"/>
    <x v="0"/>
    <x v="0"/>
    <x v="141"/>
    <x v="10"/>
    <x v="104"/>
    <x v="98"/>
    <x v="94"/>
    <x v="1"/>
    <x v="0"/>
    <x v="332"/>
    <x v="66"/>
  </r>
  <r>
    <x v="1"/>
    <x v="10"/>
    <x v="0"/>
    <x v="0"/>
    <x v="127"/>
    <x v="12"/>
    <x v="110"/>
    <x v="97"/>
    <x v="107"/>
    <x v="1"/>
    <x v="0"/>
    <x v="318"/>
    <x v="67"/>
  </r>
  <r>
    <x v="1"/>
    <x v="10"/>
    <x v="0"/>
    <x v="0"/>
    <x v="32"/>
    <x v="10"/>
    <x v="105"/>
    <x v="96"/>
    <x v="108"/>
    <x v="1"/>
    <x v="0"/>
    <x v="312"/>
    <x v="68"/>
  </r>
  <r>
    <x v="1"/>
    <x v="10"/>
    <x v="0"/>
    <x v="0"/>
    <x v="59"/>
    <x v="10"/>
    <x v="107"/>
    <x v="95"/>
    <x v="109"/>
    <x v="1"/>
    <x v="0"/>
    <x v="313"/>
    <x v="69"/>
  </r>
  <r>
    <x v="1"/>
    <x v="10"/>
    <x v="0"/>
    <x v="0"/>
    <x v="46"/>
    <x v="15"/>
    <x v="125"/>
    <x v="94"/>
    <x v="110"/>
    <x v="1"/>
    <x v="0"/>
    <x v="327"/>
    <x v="70"/>
  </r>
  <r>
    <x v="1"/>
    <x v="10"/>
    <x v="0"/>
    <x v="0"/>
    <x v="100"/>
    <x v="10"/>
    <x v="108"/>
    <x v="93"/>
    <x v="111"/>
    <x v="1"/>
    <x v="0"/>
    <x v="316"/>
    <x v="71"/>
  </r>
  <r>
    <x v="1"/>
    <x v="10"/>
    <x v="0"/>
    <x v="0"/>
    <x v="5"/>
    <x v="12"/>
    <x v="115"/>
    <x v="92"/>
    <x v="76"/>
    <x v="1"/>
    <x v="0"/>
    <x v="347"/>
    <x v="72"/>
  </r>
  <r>
    <x v="1"/>
    <x v="10"/>
    <x v="0"/>
    <x v="0"/>
    <x v="114"/>
    <x v="10"/>
    <x v="111"/>
    <x v="91"/>
    <x v="77"/>
    <x v="1"/>
    <x v="0"/>
    <x v="344"/>
    <x v="73"/>
  </r>
  <r>
    <x v="1"/>
    <x v="10"/>
    <x v="0"/>
    <x v="0"/>
    <x v="87"/>
    <x v="12"/>
    <x v="117"/>
    <x v="90"/>
    <x v="78"/>
    <x v="1"/>
    <x v="0"/>
    <x v="349"/>
    <x v="74"/>
  </r>
  <r>
    <x v="1"/>
    <x v="10"/>
    <x v="0"/>
    <x v="0"/>
    <x v="73"/>
    <x v="10"/>
    <x v="112"/>
    <x v="89"/>
    <x v="79"/>
    <x v="1"/>
    <x v="0"/>
    <x v="345"/>
    <x v="75"/>
  </r>
  <r>
    <x v="1"/>
    <x v="10"/>
    <x v="0"/>
    <x v="0"/>
    <x v="19"/>
    <x v="10"/>
    <x v="113"/>
    <x v="88"/>
    <x v="80"/>
    <x v="1"/>
    <x v="0"/>
    <x v="346"/>
    <x v="76"/>
  </r>
  <r>
    <x v="1"/>
    <x v="10"/>
    <x v="0"/>
    <x v="0"/>
    <x v="156"/>
    <x v="12"/>
    <x v="120"/>
    <x v="87"/>
    <x v="81"/>
    <x v="1"/>
    <x v="0"/>
    <x v="350"/>
    <x v="77"/>
  </r>
  <r>
    <x v="1"/>
    <x v="10"/>
    <x v="0"/>
    <x v="0"/>
    <x v="142"/>
    <x v="10"/>
    <x v="116"/>
    <x v="86"/>
    <x v="82"/>
    <x v="1"/>
    <x v="0"/>
    <x v="348"/>
    <x v="78"/>
  </r>
  <r>
    <x v="1"/>
    <x v="10"/>
    <x v="0"/>
    <x v="0"/>
    <x v="128"/>
    <x v="12"/>
    <x v="122"/>
    <x v="85"/>
    <x v="95"/>
    <x v="1"/>
    <x v="0"/>
    <x v="338"/>
    <x v="79"/>
  </r>
  <r>
    <x v="1"/>
    <x v="10"/>
    <x v="0"/>
    <x v="0"/>
    <x v="33"/>
    <x v="10"/>
    <x v="118"/>
    <x v="84"/>
    <x v="96"/>
    <x v="1"/>
    <x v="0"/>
    <x v="335"/>
    <x v="80"/>
  </r>
  <r>
    <x v="1"/>
    <x v="10"/>
    <x v="0"/>
    <x v="0"/>
    <x v="60"/>
    <x v="10"/>
    <x v="119"/>
    <x v="83"/>
    <x v="97"/>
    <x v="1"/>
    <x v="0"/>
    <x v="336"/>
    <x v="81"/>
  </r>
  <r>
    <x v="1"/>
    <x v="10"/>
    <x v="0"/>
    <x v="0"/>
    <x v="47"/>
    <x v="14"/>
    <x v="133"/>
    <x v="82"/>
    <x v="98"/>
    <x v="1"/>
    <x v="0"/>
    <x v="339"/>
    <x v="82"/>
  </r>
  <r>
    <x v="1"/>
    <x v="10"/>
    <x v="0"/>
    <x v="0"/>
    <x v="101"/>
    <x v="10"/>
    <x v="121"/>
    <x v="81"/>
    <x v="99"/>
    <x v="1"/>
    <x v="0"/>
    <x v="337"/>
    <x v="83"/>
  </r>
  <r>
    <x v="1"/>
    <x v="10"/>
    <x v="0"/>
    <x v="0"/>
    <x v="6"/>
    <x v="12"/>
    <x v="127"/>
    <x v="80"/>
    <x v="64"/>
    <x v="1"/>
    <x v="0"/>
    <x v="376"/>
    <x v="84"/>
  </r>
  <r>
    <x v="1"/>
    <x v="10"/>
    <x v="0"/>
    <x v="0"/>
    <x v="115"/>
    <x v="10"/>
    <x v="123"/>
    <x v="79"/>
    <x v="65"/>
    <x v="1"/>
    <x v="0"/>
    <x v="368"/>
    <x v="85"/>
  </r>
  <r>
    <x v="1"/>
    <x v="10"/>
    <x v="0"/>
    <x v="0"/>
    <x v="88"/>
    <x v="12"/>
    <x v="129"/>
    <x v="78"/>
    <x v="70"/>
    <x v="1"/>
    <x v="0"/>
    <x v="379"/>
    <x v="86"/>
  </r>
  <r>
    <x v="1"/>
    <x v="10"/>
    <x v="0"/>
    <x v="0"/>
    <x v="74"/>
    <x v="10"/>
    <x v="124"/>
    <x v="77"/>
    <x v="69"/>
    <x v="1"/>
    <x v="0"/>
    <x v="371"/>
    <x v="87"/>
  </r>
  <r>
    <x v="1"/>
    <x v="10"/>
    <x v="0"/>
    <x v="0"/>
    <x v="20"/>
    <x v="10"/>
    <x v="126"/>
    <x v="76"/>
    <x v="68"/>
    <x v="1"/>
    <x v="0"/>
    <x v="374"/>
    <x v="88"/>
  </r>
  <r>
    <x v="1"/>
    <x v="10"/>
    <x v="0"/>
    <x v="0"/>
    <x v="157"/>
    <x v="12"/>
    <x v="135"/>
    <x v="75"/>
    <x v="67"/>
    <x v="1"/>
    <x v="0"/>
    <x v="380"/>
    <x v="89"/>
  </r>
  <r>
    <x v="1"/>
    <x v="10"/>
    <x v="0"/>
    <x v="0"/>
    <x v="143"/>
    <x v="10"/>
    <x v="128"/>
    <x v="74"/>
    <x v="66"/>
    <x v="1"/>
    <x v="0"/>
    <x v="377"/>
    <x v="90"/>
  </r>
  <r>
    <x v="1"/>
    <x v="10"/>
    <x v="0"/>
    <x v="0"/>
    <x v="129"/>
    <x v="12"/>
    <x v="138"/>
    <x v="73"/>
    <x v="87"/>
    <x v="1"/>
    <x v="0"/>
    <x v="343"/>
    <x v="91"/>
  </r>
  <r>
    <x v="1"/>
    <x v="10"/>
    <x v="0"/>
    <x v="0"/>
    <x v="34"/>
    <x v="10"/>
    <x v="130"/>
    <x v="72"/>
    <x v="86"/>
    <x v="1"/>
    <x v="0"/>
    <x v="340"/>
    <x v="92"/>
  </r>
  <r>
    <x v="1"/>
    <x v="10"/>
    <x v="0"/>
    <x v="0"/>
    <x v="61"/>
    <x v="10"/>
    <x v="132"/>
    <x v="71"/>
    <x v="85"/>
    <x v="1"/>
    <x v="0"/>
    <x v="341"/>
    <x v="93"/>
  </r>
  <r>
    <x v="1"/>
    <x v="10"/>
    <x v="0"/>
    <x v="0"/>
    <x v="48"/>
    <x v="15"/>
    <x v="165"/>
    <x v="70"/>
    <x v="84"/>
    <x v="1"/>
    <x v="0"/>
    <x v="351"/>
    <x v="94"/>
  </r>
  <r>
    <x v="1"/>
    <x v="10"/>
    <x v="0"/>
    <x v="0"/>
    <x v="102"/>
    <x v="10"/>
    <x v="136"/>
    <x v="69"/>
    <x v="83"/>
    <x v="1"/>
    <x v="0"/>
    <x v="342"/>
    <x v="95"/>
  </r>
  <r>
    <x v="1"/>
    <x v="10"/>
    <x v="0"/>
    <x v="0"/>
    <x v="7"/>
    <x v="12"/>
    <x v="146"/>
    <x v="68"/>
    <x v="58"/>
    <x v="1"/>
    <x v="0"/>
    <x v="407"/>
    <x v="96"/>
  </r>
  <r>
    <x v="1"/>
    <x v="10"/>
    <x v="0"/>
    <x v="0"/>
    <x v="116"/>
    <x v="10"/>
    <x v="139"/>
    <x v="67"/>
    <x v="57"/>
    <x v="1"/>
    <x v="0"/>
    <x v="402"/>
    <x v="97"/>
  </r>
  <r>
    <x v="1"/>
    <x v="10"/>
    <x v="0"/>
    <x v="0"/>
    <x v="89"/>
    <x v="12"/>
    <x v="150"/>
    <x v="66"/>
    <x v="56"/>
    <x v="1"/>
    <x v="0"/>
    <x v="410"/>
    <x v="98"/>
  </r>
  <r>
    <x v="1"/>
    <x v="10"/>
    <x v="0"/>
    <x v="0"/>
    <x v="75"/>
    <x v="10"/>
    <x v="142"/>
    <x v="65"/>
    <x v="55"/>
    <x v="1"/>
    <x v="0"/>
    <x v="403"/>
    <x v="99"/>
  </r>
  <r>
    <x v="1"/>
    <x v="10"/>
    <x v="0"/>
    <x v="0"/>
    <x v="21"/>
    <x v="10"/>
    <x v="144"/>
    <x v="64"/>
    <x v="54"/>
    <x v="1"/>
    <x v="0"/>
    <x v="404"/>
    <x v="100"/>
  </r>
  <r>
    <x v="1"/>
    <x v="10"/>
    <x v="0"/>
    <x v="0"/>
    <x v="158"/>
    <x v="12"/>
    <x v="156"/>
    <x v="63"/>
    <x v="53"/>
    <x v="1"/>
    <x v="0"/>
    <x v="414"/>
    <x v="101"/>
  </r>
  <r>
    <x v="1"/>
    <x v="10"/>
    <x v="0"/>
    <x v="0"/>
    <x v="144"/>
    <x v="10"/>
    <x v="147"/>
    <x v="62"/>
    <x v="52"/>
    <x v="1"/>
    <x v="0"/>
    <x v="408"/>
    <x v="102"/>
  </r>
  <r>
    <x v="1"/>
    <x v="10"/>
    <x v="0"/>
    <x v="0"/>
    <x v="130"/>
    <x v="12"/>
    <x v="160"/>
    <x v="61"/>
    <x v="75"/>
    <x v="1"/>
    <x v="0"/>
    <x v="373"/>
    <x v="103"/>
  </r>
  <r>
    <x v="1"/>
    <x v="10"/>
    <x v="0"/>
    <x v="0"/>
    <x v="35"/>
    <x v="10"/>
    <x v="151"/>
    <x v="60"/>
    <x v="74"/>
    <x v="1"/>
    <x v="0"/>
    <x v="366"/>
    <x v="104"/>
  </r>
  <r>
    <x v="1"/>
    <x v="10"/>
    <x v="0"/>
    <x v="0"/>
    <x v="62"/>
    <x v="10"/>
    <x v="153"/>
    <x v="59"/>
    <x v="73"/>
    <x v="1"/>
    <x v="0"/>
    <x v="367"/>
    <x v="105"/>
  </r>
  <r>
    <x v="1"/>
    <x v="10"/>
    <x v="0"/>
    <x v="0"/>
    <x v="49"/>
    <x v="15"/>
    <x v="190"/>
    <x v="58"/>
    <x v="72"/>
    <x v="1"/>
    <x v="0"/>
    <x v="385"/>
    <x v="106"/>
  </r>
  <r>
    <x v="1"/>
    <x v="10"/>
    <x v="0"/>
    <x v="0"/>
    <x v="103"/>
    <x v="10"/>
    <x v="157"/>
    <x v="57"/>
    <x v="71"/>
    <x v="1"/>
    <x v="0"/>
    <x v="369"/>
    <x v="107"/>
  </r>
  <r>
    <x v="1"/>
    <x v="10"/>
    <x v="0"/>
    <x v="0"/>
    <x v="8"/>
    <x v="12"/>
    <x v="170"/>
    <x v="56"/>
    <x v="46"/>
    <x v="1"/>
    <x v="0"/>
    <x v="438"/>
    <x v="108"/>
  </r>
  <r>
    <x v="1"/>
    <x v="10"/>
    <x v="0"/>
    <x v="0"/>
    <x v="117"/>
    <x v="10"/>
    <x v="161"/>
    <x v="55"/>
    <x v="45"/>
    <x v="1"/>
    <x v="0"/>
    <x v="435"/>
    <x v="109"/>
  </r>
  <r>
    <x v="1"/>
    <x v="10"/>
    <x v="0"/>
    <x v="0"/>
    <x v="90"/>
    <x v="12"/>
    <x v="174"/>
    <x v="54"/>
    <x v="44"/>
    <x v="1"/>
    <x v="0"/>
    <x v="440"/>
    <x v="110"/>
  </r>
  <r>
    <x v="1"/>
    <x v="10"/>
    <x v="0"/>
    <x v="0"/>
    <x v="76"/>
    <x v="10"/>
    <x v="164"/>
    <x v="53"/>
    <x v="43"/>
    <x v="1"/>
    <x v="0"/>
    <x v="436"/>
    <x v="111"/>
  </r>
  <r>
    <x v="1"/>
    <x v="10"/>
    <x v="0"/>
    <x v="0"/>
    <x v="22"/>
    <x v="10"/>
    <x v="166"/>
    <x v="52"/>
    <x v="42"/>
    <x v="1"/>
    <x v="0"/>
    <x v="437"/>
    <x v="112"/>
  </r>
  <r>
    <x v="1"/>
    <x v="10"/>
    <x v="0"/>
    <x v="0"/>
    <x v="159"/>
    <x v="12"/>
    <x v="180"/>
    <x v="51"/>
    <x v="41"/>
    <x v="1"/>
    <x v="0"/>
    <x v="442"/>
    <x v="113"/>
  </r>
  <r>
    <x v="1"/>
    <x v="10"/>
    <x v="0"/>
    <x v="0"/>
    <x v="145"/>
    <x v="10"/>
    <x v="171"/>
    <x v="50"/>
    <x v="40"/>
    <x v="1"/>
    <x v="0"/>
    <x v="439"/>
    <x v="114"/>
  </r>
  <r>
    <x v="1"/>
    <x v="10"/>
    <x v="0"/>
    <x v="0"/>
    <x v="131"/>
    <x v="12"/>
    <x v="184"/>
    <x v="49"/>
    <x v="63"/>
    <x v="1"/>
    <x v="0"/>
    <x v="416"/>
    <x v="115"/>
  </r>
  <r>
    <x v="1"/>
    <x v="10"/>
    <x v="0"/>
    <x v="0"/>
    <x v="36"/>
    <x v="10"/>
    <x v="175"/>
    <x v="48"/>
    <x v="62"/>
    <x v="1"/>
    <x v="0"/>
    <x v="411"/>
    <x v="116"/>
  </r>
  <r>
    <x v="1"/>
    <x v="10"/>
    <x v="0"/>
    <x v="0"/>
    <x v="63"/>
    <x v="10"/>
    <x v="178"/>
    <x v="47"/>
    <x v="61"/>
    <x v="1"/>
    <x v="0"/>
    <x v="412"/>
    <x v="117"/>
  </r>
  <r>
    <x v="1"/>
    <x v="10"/>
    <x v="0"/>
    <x v="0"/>
    <x v="50"/>
    <x v="15"/>
    <x v="227"/>
    <x v="46"/>
    <x v="60"/>
    <x v="1"/>
    <x v="0"/>
    <x v="418"/>
    <x v="118"/>
  </r>
  <r>
    <x v="1"/>
    <x v="10"/>
    <x v="0"/>
    <x v="0"/>
    <x v="104"/>
    <x v="10"/>
    <x v="181"/>
    <x v="45"/>
    <x v="59"/>
    <x v="1"/>
    <x v="0"/>
    <x v="415"/>
    <x v="119"/>
  </r>
  <r>
    <x v="1"/>
    <x v="10"/>
    <x v="0"/>
    <x v="0"/>
    <x v="9"/>
    <x v="12"/>
    <x v="197"/>
    <x v="44"/>
    <x v="32"/>
    <x v="1"/>
    <x v="0"/>
    <x v="482"/>
    <x v="120"/>
  </r>
  <r>
    <x v="1"/>
    <x v="10"/>
    <x v="0"/>
    <x v="0"/>
    <x v="118"/>
    <x v="10"/>
    <x v="185"/>
    <x v="43"/>
    <x v="28"/>
    <x v="1"/>
    <x v="0"/>
    <x v="479"/>
    <x v="121"/>
  </r>
  <r>
    <x v="1"/>
    <x v="10"/>
    <x v="0"/>
    <x v="0"/>
    <x v="91"/>
    <x v="12"/>
    <x v="203"/>
    <x v="42"/>
    <x v="34"/>
    <x v="1"/>
    <x v="0"/>
    <x v="484"/>
    <x v="122"/>
  </r>
  <r>
    <x v="1"/>
    <x v="10"/>
    <x v="0"/>
    <x v="0"/>
    <x v="77"/>
    <x v="10"/>
    <x v="189"/>
    <x v="41"/>
    <x v="33"/>
    <x v="1"/>
    <x v="0"/>
    <x v="480"/>
    <x v="123"/>
  </r>
  <r>
    <x v="1"/>
    <x v="10"/>
    <x v="0"/>
    <x v="0"/>
    <x v="23"/>
    <x v="10"/>
    <x v="193"/>
    <x v="40"/>
    <x v="31"/>
    <x v="1"/>
    <x v="0"/>
    <x v="481"/>
    <x v="124"/>
  </r>
  <r>
    <x v="1"/>
    <x v="10"/>
    <x v="0"/>
    <x v="0"/>
    <x v="160"/>
    <x v="12"/>
    <x v="212"/>
    <x v="39"/>
    <x v="30"/>
    <x v="1"/>
    <x v="0"/>
    <x v="485"/>
    <x v="125"/>
  </r>
  <r>
    <x v="1"/>
    <x v="10"/>
    <x v="0"/>
    <x v="0"/>
    <x v="146"/>
    <x v="10"/>
    <x v="198"/>
    <x v="38"/>
    <x v="29"/>
    <x v="1"/>
    <x v="0"/>
    <x v="483"/>
    <x v="126"/>
  </r>
  <r>
    <x v="1"/>
    <x v="10"/>
    <x v="0"/>
    <x v="0"/>
    <x v="132"/>
    <x v="12"/>
    <x v="218"/>
    <x v="37"/>
    <x v="51"/>
    <x v="1"/>
    <x v="0"/>
    <x v="423"/>
    <x v="127"/>
  </r>
  <r>
    <x v="1"/>
    <x v="10"/>
    <x v="0"/>
    <x v="0"/>
    <x v="37"/>
    <x v="10"/>
    <x v="204"/>
    <x v="36"/>
    <x v="50"/>
    <x v="1"/>
    <x v="0"/>
    <x v="419"/>
    <x v="128"/>
  </r>
  <r>
    <x v="1"/>
    <x v="10"/>
    <x v="0"/>
    <x v="0"/>
    <x v="64"/>
    <x v="10"/>
    <x v="207"/>
    <x v="35"/>
    <x v="49"/>
    <x v="1"/>
    <x v="0"/>
    <x v="420"/>
    <x v="129"/>
  </r>
  <r>
    <x v="1"/>
    <x v="10"/>
    <x v="0"/>
    <x v="0"/>
    <x v="51"/>
    <x v="14"/>
    <x v="248"/>
    <x v="34"/>
    <x v="48"/>
    <x v="1"/>
    <x v="0"/>
    <x v="433"/>
    <x v="130"/>
  </r>
  <r>
    <x v="1"/>
    <x v="10"/>
    <x v="0"/>
    <x v="0"/>
    <x v="105"/>
    <x v="10"/>
    <x v="213"/>
    <x v="33"/>
    <x v="47"/>
    <x v="1"/>
    <x v="0"/>
    <x v="421"/>
    <x v="131"/>
  </r>
  <r>
    <x v="1"/>
    <x v="10"/>
    <x v="0"/>
    <x v="0"/>
    <x v="10"/>
    <x v="12"/>
    <x v="233"/>
    <x v="32"/>
    <x v="22"/>
    <x v="1"/>
    <x v="0"/>
    <x v="511"/>
    <x v="132"/>
  </r>
  <r>
    <x v="1"/>
    <x v="10"/>
    <x v="0"/>
    <x v="0"/>
    <x v="119"/>
    <x v="10"/>
    <x v="219"/>
    <x v="31"/>
    <x v="21"/>
    <x v="1"/>
    <x v="0"/>
    <x v="508"/>
    <x v="133"/>
  </r>
  <r>
    <x v="1"/>
    <x v="10"/>
    <x v="0"/>
    <x v="0"/>
    <x v="92"/>
    <x v="12"/>
    <x v="240"/>
    <x v="30"/>
    <x v="20"/>
    <x v="1"/>
    <x v="0"/>
    <x v="513"/>
    <x v="134"/>
  </r>
  <r>
    <x v="1"/>
    <x v="10"/>
    <x v="0"/>
    <x v="0"/>
    <x v="78"/>
    <x v="10"/>
    <x v="224"/>
    <x v="29"/>
    <x v="19"/>
    <x v="1"/>
    <x v="0"/>
    <x v="509"/>
    <x v="135"/>
  </r>
  <r>
    <x v="1"/>
    <x v="10"/>
    <x v="0"/>
    <x v="0"/>
    <x v="24"/>
    <x v="10"/>
    <x v="228"/>
    <x v="28"/>
    <x v="18"/>
    <x v="1"/>
    <x v="0"/>
    <x v="510"/>
    <x v="136"/>
  </r>
  <r>
    <x v="1"/>
    <x v="10"/>
    <x v="0"/>
    <x v="0"/>
    <x v="161"/>
    <x v="12"/>
    <x v="253"/>
    <x v="27"/>
    <x v="17"/>
    <x v="1"/>
    <x v="0"/>
    <x v="514"/>
    <x v="137"/>
  </r>
  <r>
    <x v="1"/>
    <x v="10"/>
    <x v="0"/>
    <x v="0"/>
    <x v="147"/>
    <x v="10"/>
    <x v="234"/>
    <x v="26"/>
    <x v="16"/>
    <x v="1"/>
    <x v="0"/>
    <x v="512"/>
    <x v="138"/>
  </r>
  <r>
    <x v="1"/>
    <x v="10"/>
    <x v="0"/>
    <x v="0"/>
    <x v="133"/>
    <x v="12"/>
    <x v="260"/>
    <x v="25"/>
    <x v="39"/>
    <x v="1"/>
    <x v="0"/>
    <x v="470"/>
    <x v="139"/>
  </r>
  <r>
    <x v="1"/>
    <x v="10"/>
    <x v="0"/>
    <x v="0"/>
    <x v="38"/>
    <x v="10"/>
    <x v="241"/>
    <x v="24"/>
    <x v="38"/>
    <x v="1"/>
    <x v="0"/>
    <x v="467"/>
    <x v="140"/>
  </r>
  <r>
    <x v="1"/>
    <x v="10"/>
    <x v="0"/>
    <x v="0"/>
    <x v="65"/>
    <x v="10"/>
    <x v="246"/>
    <x v="23"/>
    <x v="37"/>
    <x v="1"/>
    <x v="0"/>
    <x v="468"/>
    <x v="141"/>
  </r>
  <r>
    <x v="1"/>
    <x v="10"/>
    <x v="0"/>
    <x v="0"/>
    <x v="52"/>
    <x v="15"/>
    <x v="313"/>
    <x v="22"/>
    <x v="36"/>
    <x v="1"/>
    <x v="0"/>
    <x v="474"/>
    <x v="142"/>
  </r>
  <r>
    <x v="1"/>
    <x v="10"/>
    <x v="0"/>
    <x v="0"/>
    <x v="106"/>
    <x v="10"/>
    <x v="254"/>
    <x v="21"/>
    <x v="35"/>
    <x v="1"/>
    <x v="0"/>
    <x v="469"/>
    <x v="143"/>
  </r>
  <r>
    <x v="1"/>
    <x v="10"/>
    <x v="0"/>
    <x v="0"/>
    <x v="11"/>
    <x v="12"/>
    <x v="279"/>
    <x v="20"/>
    <x v="13"/>
    <x v="1"/>
    <x v="0"/>
    <x v="530"/>
    <x v="144"/>
  </r>
  <r>
    <x v="1"/>
    <x v="10"/>
    <x v="0"/>
    <x v="0"/>
    <x v="120"/>
    <x v="10"/>
    <x v="262"/>
    <x v="19"/>
    <x v="12"/>
    <x v="1"/>
    <x v="0"/>
    <x v="533"/>
    <x v="145"/>
  </r>
  <r>
    <x v="1"/>
    <x v="10"/>
    <x v="0"/>
    <x v="0"/>
    <x v="93"/>
    <x v="12"/>
    <x v="288"/>
    <x v="18"/>
    <x v="11"/>
    <x v="1"/>
    <x v="0"/>
    <x v="528"/>
    <x v="146"/>
  </r>
  <r>
    <x v="1"/>
    <x v="10"/>
    <x v="0"/>
    <x v="0"/>
    <x v="79"/>
    <x v="10"/>
    <x v="270"/>
    <x v="17"/>
    <x v="10"/>
    <x v="1"/>
    <x v="0"/>
    <x v="532"/>
    <x v="147"/>
  </r>
  <r>
    <x v="1"/>
    <x v="10"/>
    <x v="0"/>
    <x v="0"/>
    <x v="25"/>
    <x v="10"/>
    <x v="272"/>
    <x v="16"/>
    <x v="9"/>
    <x v="1"/>
    <x v="0"/>
    <x v="531"/>
    <x v="148"/>
  </r>
  <r>
    <x v="1"/>
    <x v="10"/>
    <x v="0"/>
    <x v="0"/>
    <x v="162"/>
    <x v="12"/>
    <x v="297"/>
    <x v="15"/>
    <x v="7"/>
    <x v="1"/>
    <x v="0"/>
    <x v="527"/>
    <x v="149"/>
  </r>
  <r>
    <x v="1"/>
    <x v="10"/>
    <x v="0"/>
    <x v="0"/>
    <x v="148"/>
    <x v="10"/>
    <x v="281"/>
    <x v="14"/>
    <x v="8"/>
    <x v="1"/>
    <x v="0"/>
    <x v="529"/>
    <x v="150"/>
  </r>
  <r>
    <x v="1"/>
    <x v="10"/>
    <x v="0"/>
    <x v="0"/>
    <x v="134"/>
    <x v="12"/>
    <x v="304"/>
    <x v="13"/>
    <x v="23"/>
    <x v="1"/>
    <x v="0"/>
    <x v="494"/>
    <x v="151"/>
  </r>
  <r>
    <x v="1"/>
    <x v="10"/>
    <x v="0"/>
    <x v="0"/>
    <x v="39"/>
    <x v="10"/>
    <x v="289"/>
    <x v="12"/>
    <x v="24"/>
    <x v="1"/>
    <x v="0"/>
    <x v="491"/>
    <x v="152"/>
  </r>
  <r>
    <x v="1"/>
    <x v="10"/>
    <x v="0"/>
    <x v="0"/>
    <x v="66"/>
    <x v="10"/>
    <x v="292"/>
    <x v="11"/>
    <x v="25"/>
    <x v="1"/>
    <x v="0"/>
    <x v="492"/>
    <x v="153"/>
  </r>
  <r>
    <x v="1"/>
    <x v="10"/>
    <x v="0"/>
    <x v="0"/>
    <x v="53"/>
    <x v="15"/>
    <x v="345"/>
    <x v="10"/>
    <x v="26"/>
    <x v="1"/>
    <x v="0"/>
    <x v="495"/>
    <x v="154"/>
  </r>
  <r>
    <x v="1"/>
    <x v="10"/>
    <x v="0"/>
    <x v="0"/>
    <x v="107"/>
    <x v="10"/>
    <x v="298"/>
    <x v="9"/>
    <x v="27"/>
    <x v="1"/>
    <x v="0"/>
    <x v="493"/>
    <x v="155"/>
  </r>
  <r>
    <x v="1"/>
    <x v="10"/>
    <x v="0"/>
    <x v="0"/>
    <x v="12"/>
    <x v="12"/>
    <x v="321"/>
    <x v="8"/>
    <x v="0"/>
    <x v="1"/>
    <x v="0"/>
    <x v="539"/>
    <x v="156"/>
  </r>
  <r>
    <x v="1"/>
    <x v="10"/>
    <x v="0"/>
    <x v="0"/>
    <x v="121"/>
    <x v="10"/>
    <x v="305"/>
    <x v="7"/>
    <x v="1"/>
    <x v="1"/>
    <x v="0"/>
    <x v="545"/>
    <x v="157"/>
  </r>
  <r>
    <x v="1"/>
    <x v="10"/>
    <x v="0"/>
    <x v="0"/>
    <x v="94"/>
    <x v="12"/>
    <x v="327"/>
    <x v="6"/>
    <x v="2"/>
    <x v="1"/>
    <x v="0"/>
    <x v="536"/>
    <x v="158"/>
  </r>
  <r>
    <x v="1"/>
    <x v="10"/>
    <x v="0"/>
    <x v="0"/>
    <x v="80"/>
    <x v="10"/>
    <x v="312"/>
    <x v="5"/>
    <x v="3"/>
    <x v="1"/>
    <x v="0"/>
    <x v="542"/>
    <x v="159"/>
  </r>
  <r>
    <x v="1"/>
    <x v="10"/>
    <x v="0"/>
    <x v="0"/>
    <x v="26"/>
    <x v="10"/>
    <x v="314"/>
    <x v="4"/>
    <x v="4"/>
    <x v="1"/>
    <x v="0"/>
    <x v="541"/>
    <x v="160"/>
  </r>
  <r>
    <x v="1"/>
    <x v="10"/>
    <x v="0"/>
    <x v="0"/>
    <x v="163"/>
    <x v="12"/>
    <x v="333"/>
    <x v="3"/>
    <x v="5"/>
    <x v="1"/>
    <x v="0"/>
    <x v="535"/>
    <x v="161"/>
  </r>
  <r>
    <x v="1"/>
    <x v="10"/>
    <x v="0"/>
    <x v="0"/>
    <x v="149"/>
    <x v="10"/>
    <x v="322"/>
    <x v="2"/>
    <x v="6"/>
    <x v="1"/>
    <x v="0"/>
    <x v="537"/>
    <x v="162"/>
  </r>
  <r>
    <x v="1"/>
    <x v="11"/>
    <x v="0"/>
    <x v="0"/>
    <x v="125"/>
    <x v="25"/>
    <x v="386"/>
    <x v="121"/>
    <x v="114"/>
    <x v="2"/>
    <x v="0"/>
    <x v="378"/>
    <x v="43"/>
  </r>
  <r>
    <x v="1"/>
    <x v="11"/>
    <x v="0"/>
    <x v="0"/>
    <x v="30"/>
    <x v="24"/>
    <x v="379"/>
    <x v="120"/>
    <x v="118"/>
    <x v="2"/>
    <x v="0"/>
    <x v="370"/>
    <x v="44"/>
  </r>
  <r>
    <x v="1"/>
    <x v="11"/>
    <x v="0"/>
    <x v="0"/>
    <x v="57"/>
    <x v="24"/>
    <x v="382"/>
    <x v="119"/>
    <x v="119"/>
    <x v="2"/>
    <x v="0"/>
    <x v="372"/>
    <x v="45"/>
  </r>
  <r>
    <x v="1"/>
    <x v="11"/>
    <x v="0"/>
    <x v="0"/>
    <x v="44"/>
    <x v="27"/>
    <x v="402"/>
    <x v="118"/>
    <x v="120"/>
    <x v="2"/>
    <x v="0"/>
    <x v="387"/>
    <x v="46"/>
  </r>
  <r>
    <x v="1"/>
    <x v="11"/>
    <x v="0"/>
    <x v="0"/>
    <x v="98"/>
    <x v="24"/>
    <x v="384"/>
    <x v="117"/>
    <x v="121"/>
    <x v="2"/>
    <x v="0"/>
    <x v="375"/>
    <x v="47"/>
  </r>
  <r>
    <x v="1"/>
    <x v="11"/>
    <x v="0"/>
    <x v="0"/>
    <x v="3"/>
    <x v="25"/>
    <x v="391"/>
    <x v="116"/>
    <x v="106"/>
    <x v="0"/>
    <x v="0"/>
    <x v="356"/>
    <x v="48"/>
  </r>
  <r>
    <x v="1"/>
    <x v="11"/>
    <x v="0"/>
    <x v="0"/>
    <x v="112"/>
    <x v="24"/>
    <x v="385"/>
    <x v="115"/>
    <x v="105"/>
    <x v="0"/>
    <x v="0"/>
    <x v="352"/>
    <x v="49"/>
  </r>
  <r>
    <x v="1"/>
    <x v="11"/>
    <x v="0"/>
    <x v="0"/>
    <x v="85"/>
    <x v="25"/>
    <x v="393"/>
    <x v="114"/>
    <x v="104"/>
    <x v="0"/>
    <x v="0"/>
    <x v="357"/>
    <x v="50"/>
  </r>
  <r>
    <x v="1"/>
    <x v="11"/>
    <x v="0"/>
    <x v="0"/>
    <x v="71"/>
    <x v="24"/>
    <x v="388"/>
    <x v="113"/>
    <x v="103"/>
    <x v="0"/>
    <x v="0"/>
    <x v="353"/>
    <x v="51"/>
  </r>
  <r>
    <x v="1"/>
    <x v="11"/>
    <x v="0"/>
    <x v="0"/>
    <x v="17"/>
    <x v="24"/>
    <x v="389"/>
    <x v="112"/>
    <x v="102"/>
    <x v="0"/>
    <x v="0"/>
    <x v="354"/>
    <x v="52"/>
  </r>
  <r>
    <x v="1"/>
    <x v="11"/>
    <x v="0"/>
    <x v="0"/>
    <x v="154"/>
    <x v="25"/>
    <x v="396"/>
    <x v="111"/>
    <x v="101"/>
    <x v="0"/>
    <x v="0"/>
    <x v="358"/>
    <x v="53"/>
  </r>
  <r>
    <x v="1"/>
    <x v="11"/>
    <x v="0"/>
    <x v="0"/>
    <x v="140"/>
    <x v="24"/>
    <x v="390"/>
    <x v="110"/>
    <x v="100"/>
    <x v="0"/>
    <x v="0"/>
    <x v="355"/>
    <x v="54"/>
  </r>
  <r>
    <x v="1"/>
    <x v="11"/>
    <x v="0"/>
    <x v="0"/>
    <x v="126"/>
    <x v="25"/>
    <x v="398"/>
    <x v="109"/>
    <x v="117"/>
    <x v="2"/>
    <x v="0"/>
    <x v="384"/>
    <x v="55"/>
  </r>
  <r>
    <x v="1"/>
    <x v="11"/>
    <x v="0"/>
    <x v="0"/>
    <x v="31"/>
    <x v="24"/>
    <x v="394"/>
    <x v="108"/>
    <x v="116"/>
    <x v="2"/>
    <x v="0"/>
    <x v="381"/>
    <x v="56"/>
  </r>
  <r>
    <x v="1"/>
    <x v="11"/>
    <x v="0"/>
    <x v="0"/>
    <x v="58"/>
    <x v="24"/>
    <x v="395"/>
    <x v="107"/>
    <x v="115"/>
    <x v="2"/>
    <x v="0"/>
    <x v="382"/>
    <x v="57"/>
  </r>
  <r>
    <x v="1"/>
    <x v="11"/>
    <x v="0"/>
    <x v="0"/>
    <x v="45"/>
    <x v="27"/>
    <x v="414"/>
    <x v="106"/>
    <x v="113"/>
    <x v="2"/>
    <x v="0"/>
    <x v="400"/>
    <x v="58"/>
  </r>
  <r>
    <x v="1"/>
    <x v="11"/>
    <x v="0"/>
    <x v="0"/>
    <x v="99"/>
    <x v="24"/>
    <x v="397"/>
    <x v="105"/>
    <x v="112"/>
    <x v="2"/>
    <x v="0"/>
    <x v="383"/>
    <x v="59"/>
  </r>
  <r>
    <x v="1"/>
    <x v="11"/>
    <x v="0"/>
    <x v="0"/>
    <x v="4"/>
    <x v="25"/>
    <x v="403"/>
    <x v="104"/>
    <x v="89"/>
    <x v="0"/>
    <x v="0"/>
    <x v="362"/>
    <x v="60"/>
  </r>
  <r>
    <x v="1"/>
    <x v="11"/>
    <x v="0"/>
    <x v="0"/>
    <x v="113"/>
    <x v="24"/>
    <x v="399"/>
    <x v="103"/>
    <x v="88"/>
    <x v="0"/>
    <x v="0"/>
    <x v="359"/>
    <x v="61"/>
  </r>
  <r>
    <x v="1"/>
    <x v="11"/>
    <x v="0"/>
    <x v="0"/>
    <x v="86"/>
    <x v="25"/>
    <x v="406"/>
    <x v="102"/>
    <x v="90"/>
    <x v="0"/>
    <x v="0"/>
    <x v="364"/>
    <x v="62"/>
  </r>
  <r>
    <x v="1"/>
    <x v="11"/>
    <x v="0"/>
    <x v="0"/>
    <x v="72"/>
    <x v="24"/>
    <x v="400"/>
    <x v="101"/>
    <x v="91"/>
    <x v="0"/>
    <x v="0"/>
    <x v="360"/>
    <x v="63"/>
  </r>
  <r>
    <x v="1"/>
    <x v="11"/>
    <x v="0"/>
    <x v="0"/>
    <x v="18"/>
    <x v="24"/>
    <x v="401"/>
    <x v="100"/>
    <x v="92"/>
    <x v="0"/>
    <x v="0"/>
    <x v="361"/>
    <x v="64"/>
  </r>
  <r>
    <x v="1"/>
    <x v="11"/>
    <x v="0"/>
    <x v="0"/>
    <x v="155"/>
    <x v="25"/>
    <x v="409"/>
    <x v="99"/>
    <x v="93"/>
    <x v="0"/>
    <x v="0"/>
    <x v="365"/>
    <x v="65"/>
  </r>
  <r>
    <x v="1"/>
    <x v="11"/>
    <x v="0"/>
    <x v="0"/>
    <x v="141"/>
    <x v="24"/>
    <x v="404"/>
    <x v="98"/>
    <x v="94"/>
    <x v="0"/>
    <x v="0"/>
    <x v="363"/>
    <x v="66"/>
  </r>
  <r>
    <x v="1"/>
    <x v="11"/>
    <x v="0"/>
    <x v="0"/>
    <x v="127"/>
    <x v="25"/>
    <x v="410"/>
    <x v="97"/>
    <x v="107"/>
    <x v="2"/>
    <x v="0"/>
    <x v="413"/>
    <x v="67"/>
  </r>
  <r>
    <x v="1"/>
    <x v="11"/>
    <x v="0"/>
    <x v="0"/>
    <x v="32"/>
    <x v="24"/>
    <x v="405"/>
    <x v="96"/>
    <x v="108"/>
    <x v="2"/>
    <x v="0"/>
    <x v="405"/>
    <x v="68"/>
  </r>
  <r>
    <x v="1"/>
    <x v="11"/>
    <x v="0"/>
    <x v="0"/>
    <x v="59"/>
    <x v="24"/>
    <x v="407"/>
    <x v="95"/>
    <x v="109"/>
    <x v="2"/>
    <x v="0"/>
    <x v="406"/>
    <x v="69"/>
  </r>
  <r>
    <x v="1"/>
    <x v="11"/>
    <x v="0"/>
    <x v="0"/>
    <x v="46"/>
    <x v="27"/>
    <x v="425"/>
    <x v="94"/>
    <x v="110"/>
    <x v="2"/>
    <x v="0"/>
    <x v="417"/>
    <x v="70"/>
  </r>
  <r>
    <x v="1"/>
    <x v="11"/>
    <x v="0"/>
    <x v="0"/>
    <x v="100"/>
    <x v="24"/>
    <x v="408"/>
    <x v="93"/>
    <x v="111"/>
    <x v="2"/>
    <x v="0"/>
    <x v="409"/>
    <x v="71"/>
  </r>
  <r>
    <x v="1"/>
    <x v="11"/>
    <x v="0"/>
    <x v="0"/>
    <x v="5"/>
    <x v="25"/>
    <x v="415"/>
    <x v="92"/>
    <x v="76"/>
    <x v="0"/>
    <x v="0"/>
    <x v="396"/>
    <x v="72"/>
  </r>
  <r>
    <x v="1"/>
    <x v="11"/>
    <x v="0"/>
    <x v="0"/>
    <x v="114"/>
    <x v="24"/>
    <x v="411"/>
    <x v="91"/>
    <x v="77"/>
    <x v="0"/>
    <x v="0"/>
    <x v="390"/>
    <x v="73"/>
  </r>
  <r>
    <x v="1"/>
    <x v="11"/>
    <x v="0"/>
    <x v="0"/>
    <x v="87"/>
    <x v="25"/>
    <x v="417"/>
    <x v="90"/>
    <x v="78"/>
    <x v="0"/>
    <x v="0"/>
    <x v="399"/>
    <x v="74"/>
  </r>
  <r>
    <x v="1"/>
    <x v="11"/>
    <x v="0"/>
    <x v="0"/>
    <x v="73"/>
    <x v="24"/>
    <x v="412"/>
    <x v="89"/>
    <x v="79"/>
    <x v="0"/>
    <x v="0"/>
    <x v="393"/>
    <x v="75"/>
  </r>
  <r>
    <x v="1"/>
    <x v="11"/>
    <x v="0"/>
    <x v="0"/>
    <x v="19"/>
    <x v="24"/>
    <x v="413"/>
    <x v="88"/>
    <x v="80"/>
    <x v="0"/>
    <x v="0"/>
    <x v="395"/>
    <x v="76"/>
  </r>
  <r>
    <x v="1"/>
    <x v="11"/>
    <x v="0"/>
    <x v="0"/>
    <x v="156"/>
    <x v="25"/>
    <x v="420"/>
    <x v="87"/>
    <x v="81"/>
    <x v="0"/>
    <x v="0"/>
    <x v="401"/>
    <x v="77"/>
  </r>
  <r>
    <x v="1"/>
    <x v="11"/>
    <x v="0"/>
    <x v="0"/>
    <x v="142"/>
    <x v="24"/>
    <x v="416"/>
    <x v="86"/>
    <x v="82"/>
    <x v="0"/>
    <x v="0"/>
    <x v="397"/>
    <x v="78"/>
  </r>
  <r>
    <x v="1"/>
    <x v="11"/>
    <x v="0"/>
    <x v="0"/>
    <x v="128"/>
    <x v="25"/>
    <x v="422"/>
    <x v="85"/>
    <x v="95"/>
    <x v="2"/>
    <x v="0"/>
    <x v="432"/>
    <x v="79"/>
  </r>
  <r>
    <x v="1"/>
    <x v="11"/>
    <x v="0"/>
    <x v="0"/>
    <x v="33"/>
    <x v="24"/>
    <x v="418"/>
    <x v="84"/>
    <x v="96"/>
    <x v="2"/>
    <x v="0"/>
    <x v="426"/>
    <x v="80"/>
  </r>
  <r>
    <x v="1"/>
    <x v="11"/>
    <x v="0"/>
    <x v="0"/>
    <x v="60"/>
    <x v="24"/>
    <x v="419"/>
    <x v="83"/>
    <x v="97"/>
    <x v="2"/>
    <x v="0"/>
    <x v="427"/>
    <x v="81"/>
  </r>
  <r>
    <x v="1"/>
    <x v="11"/>
    <x v="0"/>
    <x v="0"/>
    <x v="47"/>
    <x v="26"/>
    <x v="432"/>
    <x v="82"/>
    <x v="98"/>
    <x v="2"/>
    <x v="0"/>
    <x v="441"/>
    <x v="82"/>
  </r>
  <r>
    <x v="1"/>
    <x v="11"/>
    <x v="0"/>
    <x v="0"/>
    <x v="101"/>
    <x v="24"/>
    <x v="421"/>
    <x v="81"/>
    <x v="99"/>
    <x v="2"/>
    <x v="0"/>
    <x v="430"/>
    <x v="83"/>
  </r>
  <r>
    <x v="1"/>
    <x v="11"/>
    <x v="0"/>
    <x v="0"/>
    <x v="6"/>
    <x v="25"/>
    <x v="427"/>
    <x v="80"/>
    <x v="64"/>
    <x v="0"/>
    <x v="0"/>
    <x v="446"/>
    <x v="84"/>
  </r>
  <r>
    <x v="1"/>
    <x v="11"/>
    <x v="0"/>
    <x v="0"/>
    <x v="115"/>
    <x v="24"/>
    <x v="423"/>
    <x v="79"/>
    <x v="65"/>
    <x v="0"/>
    <x v="0"/>
    <x v="443"/>
    <x v="85"/>
  </r>
  <r>
    <x v="1"/>
    <x v="11"/>
    <x v="0"/>
    <x v="0"/>
    <x v="88"/>
    <x v="25"/>
    <x v="429"/>
    <x v="78"/>
    <x v="70"/>
    <x v="0"/>
    <x v="0"/>
    <x v="448"/>
    <x v="86"/>
  </r>
  <r>
    <x v="1"/>
    <x v="11"/>
    <x v="0"/>
    <x v="0"/>
    <x v="74"/>
    <x v="24"/>
    <x v="424"/>
    <x v="77"/>
    <x v="69"/>
    <x v="0"/>
    <x v="0"/>
    <x v="444"/>
    <x v="87"/>
  </r>
  <r>
    <x v="1"/>
    <x v="11"/>
    <x v="0"/>
    <x v="0"/>
    <x v="20"/>
    <x v="24"/>
    <x v="426"/>
    <x v="76"/>
    <x v="68"/>
    <x v="0"/>
    <x v="0"/>
    <x v="445"/>
    <x v="88"/>
  </r>
  <r>
    <x v="1"/>
    <x v="11"/>
    <x v="0"/>
    <x v="0"/>
    <x v="157"/>
    <x v="25"/>
    <x v="433"/>
    <x v="75"/>
    <x v="67"/>
    <x v="0"/>
    <x v="0"/>
    <x v="449"/>
    <x v="89"/>
  </r>
  <r>
    <x v="1"/>
    <x v="11"/>
    <x v="0"/>
    <x v="0"/>
    <x v="143"/>
    <x v="24"/>
    <x v="428"/>
    <x v="74"/>
    <x v="66"/>
    <x v="0"/>
    <x v="0"/>
    <x v="447"/>
    <x v="90"/>
  </r>
  <r>
    <x v="1"/>
    <x v="11"/>
    <x v="0"/>
    <x v="0"/>
    <x v="129"/>
    <x v="25"/>
    <x v="435"/>
    <x v="73"/>
    <x v="87"/>
    <x v="2"/>
    <x v="0"/>
    <x v="453"/>
    <x v="91"/>
  </r>
  <r>
    <x v="1"/>
    <x v="11"/>
    <x v="0"/>
    <x v="0"/>
    <x v="34"/>
    <x v="24"/>
    <x v="430"/>
    <x v="72"/>
    <x v="86"/>
    <x v="2"/>
    <x v="0"/>
    <x v="450"/>
    <x v="92"/>
  </r>
  <r>
    <x v="1"/>
    <x v="11"/>
    <x v="0"/>
    <x v="0"/>
    <x v="61"/>
    <x v="24"/>
    <x v="431"/>
    <x v="71"/>
    <x v="85"/>
    <x v="2"/>
    <x v="0"/>
    <x v="451"/>
    <x v="93"/>
  </r>
  <r>
    <x v="1"/>
    <x v="11"/>
    <x v="0"/>
    <x v="0"/>
    <x v="48"/>
    <x v="27"/>
    <x v="443"/>
    <x v="70"/>
    <x v="84"/>
    <x v="2"/>
    <x v="0"/>
    <x v="459"/>
    <x v="94"/>
  </r>
  <r>
    <x v="1"/>
    <x v="11"/>
    <x v="0"/>
    <x v="0"/>
    <x v="102"/>
    <x v="24"/>
    <x v="434"/>
    <x v="69"/>
    <x v="83"/>
    <x v="2"/>
    <x v="0"/>
    <x v="452"/>
    <x v="95"/>
  </r>
  <r>
    <x v="1"/>
    <x v="11"/>
    <x v="0"/>
    <x v="0"/>
    <x v="7"/>
    <x v="25"/>
    <x v="439"/>
    <x v="68"/>
    <x v="58"/>
    <x v="0"/>
    <x v="0"/>
    <x v="462"/>
    <x v="96"/>
  </r>
  <r>
    <x v="1"/>
    <x v="11"/>
    <x v="0"/>
    <x v="0"/>
    <x v="116"/>
    <x v="24"/>
    <x v="436"/>
    <x v="67"/>
    <x v="57"/>
    <x v="0"/>
    <x v="0"/>
    <x v="458"/>
    <x v="97"/>
  </r>
  <r>
    <x v="1"/>
    <x v="11"/>
    <x v="0"/>
    <x v="0"/>
    <x v="89"/>
    <x v="25"/>
    <x v="441"/>
    <x v="66"/>
    <x v="56"/>
    <x v="0"/>
    <x v="0"/>
    <x v="464"/>
    <x v="98"/>
  </r>
  <r>
    <x v="1"/>
    <x v="11"/>
    <x v="0"/>
    <x v="0"/>
    <x v="75"/>
    <x v="24"/>
    <x v="437"/>
    <x v="65"/>
    <x v="55"/>
    <x v="0"/>
    <x v="0"/>
    <x v="460"/>
    <x v="99"/>
  </r>
  <r>
    <x v="1"/>
    <x v="11"/>
    <x v="0"/>
    <x v="0"/>
    <x v="21"/>
    <x v="24"/>
    <x v="438"/>
    <x v="64"/>
    <x v="54"/>
    <x v="0"/>
    <x v="0"/>
    <x v="461"/>
    <x v="100"/>
  </r>
  <r>
    <x v="1"/>
    <x v="11"/>
    <x v="0"/>
    <x v="0"/>
    <x v="158"/>
    <x v="25"/>
    <x v="442"/>
    <x v="63"/>
    <x v="53"/>
    <x v="0"/>
    <x v="0"/>
    <x v="465"/>
    <x v="101"/>
  </r>
  <r>
    <x v="1"/>
    <x v="11"/>
    <x v="0"/>
    <x v="0"/>
    <x v="144"/>
    <x v="24"/>
    <x v="440"/>
    <x v="62"/>
    <x v="52"/>
    <x v="0"/>
    <x v="0"/>
    <x v="463"/>
    <x v="102"/>
  </r>
  <r>
    <x v="1"/>
    <x v="11"/>
    <x v="0"/>
    <x v="0"/>
    <x v="130"/>
    <x v="9"/>
    <x v="140"/>
    <x v="61"/>
    <x v="75"/>
    <x v="2"/>
    <x v="0"/>
    <x v="457"/>
    <x v="103"/>
  </r>
  <r>
    <x v="1"/>
    <x v="11"/>
    <x v="0"/>
    <x v="0"/>
    <x v="35"/>
    <x v="8"/>
    <x v="131"/>
    <x v="60"/>
    <x v="74"/>
    <x v="2"/>
    <x v="0"/>
    <x v="454"/>
    <x v="104"/>
  </r>
  <r>
    <x v="1"/>
    <x v="11"/>
    <x v="0"/>
    <x v="0"/>
    <x v="62"/>
    <x v="8"/>
    <x v="134"/>
    <x v="59"/>
    <x v="73"/>
    <x v="2"/>
    <x v="0"/>
    <x v="455"/>
    <x v="105"/>
  </r>
  <r>
    <x v="1"/>
    <x v="11"/>
    <x v="0"/>
    <x v="0"/>
    <x v="49"/>
    <x v="13"/>
    <x v="168"/>
    <x v="58"/>
    <x v="72"/>
    <x v="2"/>
    <x v="0"/>
    <x v="466"/>
    <x v="106"/>
  </r>
  <r>
    <x v="1"/>
    <x v="11"/>
    <x v="0"/>
    <x v="0"/>
    <x v="103"/>
    <x v="8"/>
    <x v="137"/>
    <x v="57"/>
    <x v="71"/>
    <x v="2"/>
    <x v="0"/>
    <x v="456"/>
    <x v="107"/>
  </r>
  <r>
    <x v="1"/>
    <x v="11"/>
    <x v="0"/>
    <x v="0"/>
    <x v="8"/>
    <x v="9"/>
    <x v="148"/>
    <x v="56"/>
    <x v="46"/>
    <x v="0"/>
    <x v="0"/>
    <x v="391"/>
    <x v="108"/>
  </r>
  <r>
    <x v="1"/>
    <x v="11"/>
    <x v="0"/>
    <x v="0"/>
    <x v="117"/>
    <x v="8"/>
    <x v="141"/>
    <x v="55"/>
    <x v="45"/>
    <x v="0"/>
    <x v="0"/>
    <x v="386"/>
    <x v="109"/>
  </r>
  <r>
    <x v="1"/>
    <x v="11"/>
    <x v="0"/>
    <x v="0"/>
    <x v="90"/>
    <x v="9"/>
    <x v="152"/>
    <x v="54"/>
    <x v="44"/>
    <x v="0"/>
    <x v="0"/>
    <x v="394"/>
    <x v="110"/>
  </r>
  <r>
    <x v="1"/>
    <x v="11"/>
    <x v="0"/>
    <x v="0"/>
    <x v="76"/>
    <x v="8"/>
    <x v="143"/>
    <x v="53"/>
    <x v="43"/>
    <x v="0"/>
    <x v="0"/>
    <x v="388"/>
    <x v="111"/>
  </r>
  <r>
    <x v="1"/>
    <x v="11"/>
    <x v="0"/>
    <x v="0"/>
    <x v="22"/>
    <x v="8"/>
    <x v="145"/>
    <x v="52"/>
    <x v="42"/>
    <x v="0"/>
    <x v="0"/>
    <x v="389"/>
    <x v="112"/>
  </r>
  <r>
    <x v="1"/>
    <x v="11"/>
    <x v="0"/>
    <x v="0"/>
    <x v="159"/>
    <x v="9"/>
    <x v="158"/>
    <x v="51"/>
    <x v="41"/>
    <x v="0"/>
    <x v="0"/>
    <x v="398"/>
    <x v="113"/>
  </r>
  <r>
    <x v="1"/>
    <x v="11"/>
    <x v="0"/>
    <x v="0"/>
    <x v="145"/>
    <x v="8"/>
    <x v="149"/>
    <x v="50"/>
    <x v="40"/>
    <x v="0"/>
    <x v="0"/>
    <x v="392"/>
    <x v="114"/>
  </r>
  <r>
    <x v="1"/>
    <x v="11"/>
    <x v="0"/>
    <x v="0"/>
    <x v="131"/>
    <x v="9"/>
    <x v="162"/>
    <x v="49"/>
    <x v="63"/>
    <x v="2"/>
    <x v="0"/>
    <x v="489"/>
    <x v="115"/>
  </r>
  <r>
    <x v="1"/>
    <x v="11"/>
    <x v="0"/>
    <x v="0"/>
    <x v="36"/>
    <x v="8"/>
    <x v="154"/>
    <x v="48"/>
    <x v="62"/>
    <x v="2"/>
    <x v="0"/>
    <x v="486"/>
    <x v="116"/>
  </r>
  <r>
    <x v="1"/>
    <x v="11"/>
    <x v="0"/>
    <x v="0"/>
    <x v="63"/>
    <x v="8"/>
    <x v="155"/>
    <x v="47"/>
    <x v="61"/>
    <x v="2"/>
    <x v="0"/>
    <x v="487"/>
    <x v="117"/>
  </r>
  <r>
    <x v="1"/>
    <x v="11"/>
    <x v="0"/>
    <x v="0"/>
    <x v="50"/>
    <x v="13"/>
    <x v="194"/>
    <x v="46"/>
    <x v="60"/>
    <x v="2"/>
    <x v="0"/>
    <x v="490"/>
    <x v="118"/>
  </r>
  <r>
    <x v="1"/>
    <x v="11"/>
    <x v="0"/>
    <x v="0"/>
    <x v="104"/>
    <x v="8"/>
    <x v="159"/>
    <x v="45"/>
    <x v="59"/>
    <x v="2"/>
    <x v="0"/>
    <x v="488"/>
    <x v="119"/>
  </r>
  <r>
    <x v="1"/>
    <x v="11"/>
    <x v="0"/>
    <x v="0"/>
    <x v="9"/>
    <x v="9"/>
    <x v="172"/>
    <x v="44"/>
    <x v="32"/>
    <x v="0"/>
    <x v="0"/>
    <x v="428"/>
    <x v="120"/>
  </r>
  <r>
    <x v="1"/>
    <x v="11"/>
    <x v="0"/>
    <x v="0"/>
    <x v="118"/>
    <x v="8"/>
    <x v="163"/>
    <x v="43"/>
    <x v="28"/>
    <x v="0"/>
    <x v="0"/>
    <x v="422"/>
    <x v="121"/>
  </r>
  <r>
    <x v="1"/>
    <x v="11"/>
    <x v="0"/>
    <x v="0"/>
    <x v="91"/>
    <x v="9"/>
    <x v="176"/>
    <x v="42"/>
    <x v="34"/>
    <x v="0"/>
    <x v="0"/>
    <x v="431"/>
    <x v="122"/>
  </r>
  <r>
    <x v="1"/>
    <x v="11"/>
    <x v="0"/>
    <x v="0"/>
    <x v="77"/>
    <x v="8"/>
    <x v="167"/>
    <x v="41"/>
    <x v="33"/>
    <x v="0"/>
    <x v="0"/>
    <x v="424"/>
    <x v="123"/>
  </r>
  <r>
    <x v="1"/>
    <x v="11"/>
    <x v="0"/>
    <x v="0"/>
    <x v="23"/>
    <x v="8"/>
    <x v="169"/>
    <x v="40"/>
    <x v="31"/>
    <x v="0"/>
    <x v="0"/>
    <x v="425"/>
    <x v="124"/>
  </r>
  <r>
    <x v="1"/>
    <x v="11"/>
    <x v="0"/>
    <x v="0"/>
    <x v="160"/>
    <x v="9"/>
    <x v="182"/>
    <x v="39"/>
    <x v="30"/>
    <x v="0"/>
    <x v="0"/>
    <x v="434"/>
    <x v="125"/>
  </r>
  <r>
    <x v="1"/>
    <x v="11"/>
    <x v="0"/>
    <x v="0"/>
    <x v="146"/>
    <x v="8"/>
    <x v="173"/>
    <x v="38"/>
    <x v="29"/>
    <x v="0"/>
    <x v="0"/>
    <x v="429"/>
    <x v="126"/>
  </r>
  <r>
    <x v="1"/>
    <x v="11"/>
    <x v="0"/>
    <x v="0"/>
    <x v="132"/>
    <x v="9"/>
    <x v="186"/>
    <x v="37"/>
    <x v="51"/>
    <x v="2"/>
    <x v="0"/>
    <x v="499"/>
    <x v="127"/>
  </r>
  <r>
    <x v="1"/>
    <x v="11"/>
    <x v="0"/>
    <x v="0"/>
    <x v="37"/>
    <x v="8"/>
    <x v="177"/>
    <x v="36"/>
    <x v="50"/>
    <x v="2"/>
    <x v="0"/>
    <x v="496"/>
    <x v="128"/>
  </r>
  <r>
    <x v="1"/>
    <x v="11"/>
    <x v="0"/>
    <x v="0"/>
    <x v="64"/>
    <x v="8"/>
    <x v="179"/>
    <x v="35"/>
    <x v="49"/>
    <x v="2"/>
    <x v="0"/>
    <x v="497"/>
    <x v="129"/>
  </r>
  <r>
    <x v="1"/>
    <x v="11"/>
    <x v="0"/>
    <x v="0"/>
    <x v="51"/>
    <x v="11"/>
    <x v="211"/>
    <x v="34"/>
    <x v="48"/>
    <x v="2"/>
    <x v="0"/>
    <x v="500"/>
    <x v="130"/>
  </r>
  <r>
    <x v="1"/>
    <x v="11"/>
    <x v="0"/>
    <x v="0"/>
    <x v="105"/>
    <x v="8"/>
    <x v="183"/>
    <x v="33"/>
    <x v="47"/>
    <x v="2"/>
    <x v="0"/>
    <x v="498"/>
    <x v="131"/>
  </r>
  <r>
    <x v="1"/>
    <x v="11"/>
    <x v="0"/>
    <x v="0"/>
    <x v="10"/>
    <x v="9"/>
    <x v="199"/>
    <x v="32"/>
    <x v="22"/>
    <x v="0"/>
    <x v="0"/>
    <x v="475"/>
    <x v="132"/>
  </r>
  <r>
    <x v="1"/>
    <x v="11"/>
    <x v="0"/>
    <x v="0"/>
    <x v="119"/>
    <x v="8"/>
    <x v="187"/>
    <x v="31"/>
    <x v="21"/>
    <x v="0"/>
    <x v="0"/>
    <x v="471"/>
    <x v="133"/>
  </r>
  <r>
    <x v="1"/>
    <x v="11"/>
    <x v="0"/>
    <x v="0"/>
    <x v="92"/>
    <x v="9"/>
    <x v="205"/>
    <x v="30"/>
    <x v="20"/>
    <x v="0"/>
    <x v="0"/>
    <x v="477"/>
    <x v="134"/>
  </r>
  <r>
    <x v="1"/>
    <x v="11"/>
    <x v="0"/>
    <x v="0"/>
    <x v="78"/>
    <x v="8"/>
    <x v="192"/>
    <x v="29"/>
    <x v="19"/>
    <x v="0"/>
    <x v="0"/>
    <x v="472"/>
    <x v="135"/>
  </r>
  <r>
    <x v="1"/>
    <x v="11"/>
    <x v="0"/>
    <x v="0"/>
    <x v="24"/>
    <x v="8"/>
    <x v="195"/>
    <x v="28"/>
    <x v="18"/>
    <x v="0"/>
    <x v="0"/>
    <x v="473"/>
    <x v="136"/>
  </r>
  <r>
    <x v="1"/>
    <x v="11"/>
    <x v="0"/>
    <x v="0"/>
    <x v="161"/>
    <x v="9"/>
    <x v="214"/>
    <x v="27"/>
    <x v="17"/>
    <x v="0"/>
    <x v="0"/>
    <x v="478"/>
    <x v="137"/>
  </r>
  <r>
    <x v="1"/>
    <x v="11"/>
    <x v="0"/>
    <x v="0"/>
    <x v="147"/>
    <x v="8"/>
    <x v="200"/>
    <x v="26"/>
    <x v="16"/>
    <x v="0"/>
    <x v="0"/>
    <x v="476"/>
    <x v="138"/>
  </r>
  <r>
    <x v="1"/>
    <x v="11"/>
    <x v="0"/>
    <x v="0"/>
    <x v="133"/>
    <x v="9"/>
    <x v="220"/>
    <x v="25"/>
    <x v="39"/>
    <x v="2"/>
    <x v="0"/>
    <x v="523"/>
    <x v="139"/>
  </r>
  <r>
    <x v="1"/>
    <x v="11"/>
    <x v="0"/>
    <x v="0"/>
    <x v="38"/>
    <x v="8"/>
    <x v="206"/>
    <x v="24"/>
    <x v="38"/>
    <x v="2"/>
    <x v="0"/>
    <x v="526"/>
    <x v="140"/>
  </r>
  <r>
    <x v="1"/>
    <x v="11"/>
    <x v="0"/>
    <x v="0"/>
    <x v="65"/>
    <x v="8"/>
    <x v="209"/>
    <x v="23"/>
    <x v="37"/>
    <x v="2"/>
    <x v="0"/>
    <x v="525"/>
    <x v="141"/>
  </r>
  <r>
    <x v="1"/>
    <x v="11"/>
    <x v="0"/>
    <x v="0"/>
    <x v="52"/>
    <x v="13"/>
    <x v="273"/>
    <x v="22"/>
    <x v="36"/>
    <x v="2"/>
    <x v="0"/>
    <x v="520"/>
    <x v="142"/>
  </r>
  <r>
    <x v="1"/>
    <x v="11"/>
    <x v="0"/>
    <x v="0"/>
    <x v="106"/>
    <x v="8"/>
    <x v="215"/>
    <x v="21"/>
    <x v="35"/>
    <x v="2"/>
    <x v="0"/>
    <x v="524"/>
    <x v="143"/>
  </r>
  <r>
    <x v="1"/>
    <x v="11"/>
    <x v="0"/>
    <x v="0"/>
    <x v="11"/>
    <x v="9"/>
    <x v="236"/>
    <x v="20"/>
    <x v="13"/>
    <x v="0"/>
    <x v="0"/>
    <x v="504"/>
    <x v="144"/>
  </r>
  <r>
    <x v="1"/>
    <x v="11"/>
    <x v="0"/>
    <x v="0"/>
    <x v="120"/>
    <x v="8"/>
    <x v="221"/>
    <x v="19"/>
    <x v="12"/>
    <x v="0"/>
    <x v="0"/>
    <x v="501"/>
    <x v="145"/>
  </r>
  <r>
    <x v="1"/>
    <x v="11"/>
    <x v="0"/>
    <x v="0"/>
    <x v="93"/>
    <x v="9"/>
    <x v="243"/>
    <x v="18"/>
    <x v="11"/>
    <x v="0"/>
    <x v="0"/>
    <x v="506"/>
    <x v="146"/>
  </r>
  <r>
    <x v="1"/>
    <x v="11"/>
    <x v="0"/>
    <x v="0"/>
    <x v="79"/>
    <x v="8"/>
    <x v="226"/>
    <x v="17"/>
    <x v="10"/>
    <x v="0"/>
    <x v="0"/>
    <x v="502"/>
    <x v="147"/>
  </r>
  <r>
    <x v="1"/>
    <x v="11"/>
    <x v="0"/>
    <x v="0"/>
    <x v="25"/>
    <x v="8"/>
    <x v="229"/>
    <x v="16"/>
    <x v="9"/>
    <x v="0"/>
    <x v="0"/>
    <x v="503"/>
    <x v="148"/>
  </r>
  <r>
    <x v="1"/>
    <x v="11"/>
    <x v="0"/>
    <x v="0"/>
    <x v="162"/>
    <x v="9"/>
    <x v="255"/>
    <x v="15"/>
    <x v="7"/>
    <x v="0"/>
    <x v="0"/>
    <x v="507"/>
    <x v="149"/>
  </r>
  <r>
    <x v="1"/>
    <x v="11"/>
    <x v="0"/>
    <x v="0"/>
    <x v="148"/>
    <x v="8"/>
    <x v="237"/>
    <x v="14"/>
    <x v="8"/>
    <x v="0"/>
    <x v="0"/>
    <x v="505"/>
    <x v="150"/>
  </r>
  <r>
    <x v="1"/>
    <x v="11"/>
    <x v="0"/>
    <x v="0"/>
    <x v="134"/>
    <x v="9"/>
    <x v="263"/>
    <x v="13"/>
    <x v="23"/>
    <x v="2"/>
    <x v="0"/>
    <x v="538"/>
    <x v="151"/>
  </r>
  <r>
    <x v="1"/>
    <x v="11"/>
    <x v="0"/>
    <x v="0"/>
    <x v="39"/>
    <x v="8"/>
    <x v="244"/>
    <x v="12"/>
    <x v="24"/>
    <x v="2"/>
    <x v="0"/>
    <x v="544"/>
    <x v="152"/>
  </r>
  <r>
    <x v="1"/>
    <x v="11"/>
    <x v="0"/>
    <x v="0"/>
    <x v="66"/>
    <x v="8"/>
    <x v="247"/>
    <x v="11"/>
    <x v="25"/>
    <x v="2"/>
    <x v="0"/>
    <x v="543"/>
    <x v="153"/>
  </r>
  <r>
    <x v="1"/>
    <x v="11"/>
    <x v="0"/>
    <x v="0"/>
    <x v="53"/>
    <x v="13"/>
    <x v="318"/>
    <x v="10"/>
    <x v="26"/>
    <x v="2"/>
    <x v="0"/>
    <x v="534"/>
    <x v="154"/>
  </r>
  <r>
    <x v="1"/>
    <x v="11"/>
    <x v="0"/>
    <x v="0"/>
    <x v="107"/>
    <x v="8"/>
    <x v="256"/>
    <x v="9"/>
    <x v="27"/>
    <x v="2"/>
    <x v="0"/>
    <x v="540"/>
    <x v="155"/>
  </r>
  <r>
    <x v="1"/>
    <x v="11"/>
    <x v="0"/>
    <x v="0"/>
    <x v="12"/>
    <x v="9"/>
    <x v="282"/>
    <x v="8"/>
    <x v="0"/>
    <x v="0"/>
    <x v="0"/>
    <x v="518"/>
    <x v="156"/>
  </r>
  <r>
    <x v="1"/>
    <x v="11"/>
    <x v="0"/>
    <x v="0"/>
    <x v="121"/>
    <x v="8"/>
    <x v="264"/>
    <x v="7"/>
    <x v="1"/>
    <x v="0"/>
    <x v="0"/>
    <x v="522"/>
    <x v="157"/>
  </r>
  <r>
    <x v="1"/>
    <x v="11"/>
    <x v="0"/>
    <x v="0"/>
    <x v="94"/>
    <x v="9"/>
    <x v="290"/>
    <x v="6"/>
    <x v="2"/>
    <x v="0"/>
    <x v="0"/>
    <x v="516"/>
    <x v="158"/>
  </r>
  <r>
    <x v="1"/>
    <x v="11"/>
    <x v="0"/>
    <x v="0"/>
    <x v="80"/>
    <x v="8"/>
    <x v="271"/>
    <x v="5"/>
    <x v="3"/>
    <x v="0"/>
    <x v="0"/>
    <x v="521"/>
    <x v="159"/>
  </r>
  <r>
    <x v="1"/>
    <x v="11"/>
    <x v="0"/>
    <x v="0"/>
    <x v="26"/>
    <x v="8"/>
    <x v="278"/>
    <x v="4"/>
    <x v="4"/>
    <x v="0"/>
    <x v="0"/>
    <x v="519"/>
    <x v="160"/>
  </r>
  <r>
    <x v="1"/>
    <x v="11"/>
    <x v="0"/>
    <x v="0"/>
    <x v="163"/>
    <x v="9"/>
    <x v="300"/>
    <x v="3"/>
    <x v="5"/>
    <x v="0"/>
    <x v="0"/>
    <x v="515"/>
    <x v="161"/>
  </r>
  <r>
    <x v="1"/>
    <x v="11"/>
    <x v="0"/>
    <x v="0"/>
    <x v="149"/>
    <x v="8"/>
    <x v="285"/>
    <x v="2"/>
    <x v="6"/>
    <x v="0"/>
    <x v="0"/>
    <x v="517"/>
    <x v="162"/>
  </r>
  <r>
    <x v="1"/>
    <x v="11"/>
    <x v="0"/>
    <x v="0"/>
    <x v="135"/>
    <x v="1"/>
    <x v="83"/>
    <x v="1"/>
    <x v="14"/>
    <x v="2"/>
    <x v="0"/>
    <x v="546"/>
    <x v="163"/>
  </r>
  <r>
    <x v="1"/>
    <x v="11"/>
    <x v="0"/>
    <x v="0"/>
    <x v="40"/>
    <x v="0"/>
    <x v="82"/>
    <x v="0"/>
    <x v="15"/>
    <x v="2"/>
    <x v="0"/>
    <x v="547"/>
    <x v="164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  <r>
    <x v="3"/>
    <x v="12"/>
    <x v="2"/>
    <x v="5"/>
    <x v="164"/>
    <x v="45"/>
    <x v="647"/>
    <x v="164"/>
    <x v="443"/>
    <x v="7"/>
    <x v="1"/>
    <x v="752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O7:P174" firstHeaderRow="2" firstDataRow="2" firstDataCol="1"/>
  <pivotFields count="13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</pivotFields>
  <rowFields count="1">
    <field x="12"/>
  </rowFields>
  <rowItems count="16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 v="165"/>
    </i>
  </rowItems>
  <colItems count="1">
    <i t="grand">
      <x v="0"/>
    </i>
  </colItems>
  <dataFields count="1">
    <dataField name="Sum of Value" fld="11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1150581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" width="17.28"/>
    <col collapsed="false" customWidth="true" hidden="false" outlineLevel="0" max="2" min="2" style="11" width="11.85"/>
    <col collapsed="false" customWidth="false" hidden="false" outlineLevel="0" max="4" min="3" style="11" width="9.14"/>
    <col collapsed="false" customWidth="true" hidden="false" outlineLevel="0" max="5" min="5" style="11" width="10.28"/>
    <col collapsed="false" customWidth="true" hidden="false" outlineLevel="0" max="6" min="6" style="11" width="10.99"/>
    <col collapsed="false" customWidth="false" hidden="false" outlineLevel="0" max="257" min="7" style="11" width="9.14"/>
  </cols>
  <sheetData>
    <row r="1" customFormat="false" ht="18" hidden="false" customHeight="false" outlineLevel="0" collapsed="false">
      <c r="A1" s="12" t="s">
        <v>12</v>
      </c>
    </row>
    <row r="2" customFormat="false" ht="12.75" hidden="false" customHeight="false" outlineLevel="0" collapsed="false">
      <c r="A2" s="11" t="s">
        <v>13</v>
      </c>
    </row>
    <row r="3" customFormat="false" ht="12.75" hidden="false" customHeight="false" outlineLevel="0" collapsed="false">
      <c r="A3" s="13" t="s">
        <v>14</v>
      </c>
    </row>
    <row r="5" customFormat="false" ht="15" hidden="false" customHeight="false" outlineLevel="0" collapsed="false">
      <c r="B5" s="14" t="s">
        <v>15</v>
      </c>
      <c r="E5" s="15"/>
    </row>
    <row r="6" customFormat="false" ht="12.75" hidden="false" customHeight="false" outlineLevel="0" collapsed="false">
      <c r="A6" s="11" t="s">
        <v>16</v>
      </c>
      <c r="B6" s="11" t="n">
        <f aca="false">+Split!O3</f>
        <v>-8753153.92861275</v>
      </c>
      <c r="D6" s="16" t="s">
        <v>17</v>
      </c>
      <c r="E6" s="17" t="n">
        <v>1150581</v>
      </c>
      <c r="F6" s="18" t="s">
        <v>18</v>
      </c>
    </row>
    <row r="7" customFormat="false" ht="12.75" hidden="false" customHeight="false" outlineLevel="0" collapsed="false">
      <c r="A7" s="11" t="s">
        <v>19</v>
      </c>
      <c r="B7" s="19" t="n">
        <f aca="false">+Split!J3</f>
        <v>-6647170.04713185</v>
      </c>
      <c r="D7" s="20"/>
      <c r="E7" s="21" t="n">
        <v>1150601</v>
      </c>
      <c r="F7" s="22" t="s">
        <v>20</v>
      </c>
    </row>
    <row r="8" customFormat="false" ht="12.75" hidden="false" customHeight="false" outlineLevel="0" collapsed="false">
      <c r="B8" s="23" t="n">
        <f aca="false">+ALL!L4</f>
        <v>-15400006.8548</v>
      </c>
      <c r="D8" s="24"/>
      <c r="E8" s="25"/>
      <c r="F8" s="26"/>
    </row>
    <row r="9" customFormat="false" ht="12.75" hidden="false" customHeight="false" outlineLevel="0" collapsed="false">
      <c r="A9" s="11" t="s">
        <v>21</v>
      </c>
      <c r="B9" s="23" t="n">
        <f aca="false">+Index!L4</f>
        <v>1855943.3888</v>
      </c>
      <c r="D9" s="23"/>
      <c r="E9" s="21"/>
      <c r="F9" s="23"/>
    </row>
    <row r="10" customFormat="false" ht="12.75" hidden="false" customHeight="false" outlineLevel="0" collapsed="false">
      <c r="A10" s="11" t="s">
        <v>22</v>
      </c>
      <c r="B10" s="27" t="n">
        <f aca="false">+B9+B8</f>
        <v>-13544063.466</v>
      </c>
      <c r="D10" s="28" t="s">
        <v>23</v>
      </c>
      <c r="E10" s="29" t="n">
        <f aca="false">+B8-B7-B6</f>
        <v>317.12094459869</v>
      </c>
      <c r="F10" s="23"/>
    </row>
    <row r="11" customFormat="false" ht="12.75" hidden="false" customHeight="false" outlineLevel="0" collapsed="false">
      <c r="B11" s="23"/>
      <c r="D11" s="23"/>
      <c r="E11" s="21"/>
      <c r="F11" s="23"/>
    </row>
    <row r="28" customFormat="false" ht="15" hidden="false" customHeight="false" outlineLevel="0" collapsed="false">
      <c r="A28" s="30" t="s">
        <v>24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customFormat="false" ht="12.75" hidden="false" customHeight="false" outlineLevel="0" collapsed="false">
      <c r="A29" s="11" t="s">
        <v>25</v>
      </c>
      <c r="B29" s="11" t="s">
        <v>26</v>
      </c>
      <c r="C29" s="11" t="s">
        <v>27</v>
      </c>
      <c r="D29" s="11" t="s">
        <v>28</v>
      </c>
    </row>
    <row r="30" customFormat="false" ht="12.75" hidden="false" customHeight="false" outlineLevel="0" collapsed="false">
      <c r="A30" s="11" t="s">
        <v>29</v>
      </c>
      <c r="B30" s="11" t="s">
        <v>30</v>
      </c>
      <c r="C30" s="11" t="s">
        <v>31</v>
      </c>
      <c r="D30" s="11" t="s">
        <v>32</v>
      </c>
      <c r="E30" s="11" t="s">
        <v>33</v>
      </c>
    </row>
    <row r="31" customFormat="false" ht="12.75" hidden="false" customHeight="false" outlineLevel="0" collapsed="false">
      <c r="A31" s="11" t="s">
        <v>34</v>
      </c>
      <c r="B31" s="11" t="s">
        <v>35</v>
      </c>
      <c r="C31" s="11" t="s">
        <v>36</v>
      </c>
      <c r="D31" s="11" t="s">
        <v>32</v>
      </c>
    </row>
    <row r="32" customFormat="false" ht="12.75" hidden="false" customHeight="false" outlineLevel="0" collapsed="false">
      <c r="A32" s="11" t="s">
        <v>20</v>
      </c>
      <c r="B32" s="11" t="s">
        <v>37</v>
      </c>
      <c r="C32" s="11" t="s">
        <v>31</v>
      </c>
      <c r="D32" s="11" t="s">
        <v>38</v>
      </c>
      <c r="E32" s="11" t="s">
        <v>39</v>
      </c>
    </row>
    <row r="33" customFormat="false" ht="12.75" hidden="false" customHeight="false" outlineLevel="0" collapsed="false">
      <c r="A33" s="11" t="s">
        <v>20</v>
      </c>
      <c r="B33" s="11" t="s">
        <v>35</v>
      </c>
      <c r="C33" s="11" t="s">
        <v>36</v>
      </c>
      <c r="D33" s="11" t="s">
        <v>40</v>
      </c>
    </row>
    <row r="34" customFormat="false" ht="12.75" hidden="false" customHeight="false" outlineLevel="0" collapsed="false">
      <c r="A34" s="11" t="s">
        <v>41</v>
      </c>
      <c r="B34" s="11" t="s">
        <v>42</v>
      </c>
      <c r="C34" s="11" t="s">
        <v>43</v>
      </c>
      <c r="D34" s="11" t="s">
        <v>44</v>
      </c>
    </row>
    <row r="35" customFormat="false" ht="12.75" hidden="false" customHeight="false" outlineLevel="0" collapsed="false">
      <c r="A35" s="11" t="s">
        <v>41</v>
      </c>
      <c r="B35" s="11" t="s">
        <v>45</v>
      </c>
      <c r="C35" s="11" t="s">
        <v>46</v>
      </c>
      <c r="D35" s="11" t="s">
        <v>47</v>
      </c>
    </row>
    <row r="36" customFormat="false" ht="12.75" hidden="false" customHeight="false" outlineLevel="0" collapsed="false">
      <c r="A36" s="11" t="s">
        <v>48</v>
      </c>
      <c r="B36" s="11" t="s">
        <v>26</v>
      </c>
      <c r="C36" s="11" t="s">
        <v>27</v>
      </c>
      <c r="D36" s="11" t="s">
        <v>49</v>
      </c>
    </row>
    <row r="37" customFormat="false" ht="12.75" hidden="false" customHeight="false" outlineLevel="0" collapsed="false">
      <c r="A37" s="11" t="s">
        <v>48</v>
      </c>
      <c r="B37" s="11" t="s">
        <v>50</v>
      </c>
      <c r="C37" s="11" t="s">
        <v>51</v>
      </c>
      <c r="D37" s="11" t="s">
        <v>52</v>
      </c>
      <c r="E37" s="11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4:R8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:L4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3" style="0" width="2.28"/>
    <col collapsed="false" customWidth="true" hidden="false" outlineLevel="0" max="4" min="4" style="0" width="17.28"/>
    <col collapsed="false" customWidth="true" hidden="false" outlineLevel="0" max="5" min="5" style="0" width="11.42"/>
    <col collapsed="false" customWidth="true" hidden="false" outlineLevel="0" max="12" min="12" style="0" width="11.56"/>
    <col collapsed="false" customWidth="true" hidden="false" outlineLevel="0" max="15" min="15" style="0" width="12.14"/>
    <col collapsed="false" customWidth="true" hidden="false" outlineLevel="0" max="16" min="16" style="32" width="14.41"/>
    <col collapsed="false" customWidth="true" hidden="false" outlineLevel="0" max="17" min="17" style="0" width="12.85"/>
  </cols>
  <sheetData>
    <row r="4" customFormat="false" ht="12.75" hidden="false" customHeight="false" outlineLevel="0" collapsed="false">
      <c r="A4" s="1"/>
      <c r="B4" s="1"/>
      <c r="C4" s="1"/>
      <c r="D4" s="1"/>
      <c r="E4" s="33"/>
      <c r="F4" s="34"/>
      <c r="G4" s="34"/>
      <c r="H4" s="35"/>
      <c r="I4" s="36"/>
      <c r="J4" s="37" t="s">
        <v>54</v>
      </c>
      <c r="K4" s="38" t="n">
        <f aca="false">SUM(K7:K768)</f>
        <v>0</v>
      </c>
      <c r="L4" s="38" t="n">
        <f aca="false">SUM(L7:L768)</f>
        <v>-15400006.8548</v>
      </c>
    </row>
    <row r="5" customFormat="false" ht="12.75" hidden="false" customHeight="false" outlineLevel="0" collapsed="false">
      <c r="A5" s="39"/>
      <c r="B5" s="39"/>
      <c r="C5" s="39" t="s">
        <v>55</v>
      </c>
      <c r="D5" s="39"/>
      <c r="E5" s="40"/>
      <c r="F5" s="41" t="s">
        <v>56</v>
      </c>
      <c r="G5" s="41" t="s">
        <v>57</v>
      </c>
      <c r="H5" s="42" t="s">
        <v>58</v>
      </c>
      <c r="I5" s="43" t="s">
        <v>59</v>
      </c>
      <c r="J5" s="44" t="s">
        <v>60</v>
      </c>
      <c r="K5" s="45"/>
      <c r="L5" s="45" t="s">
        <v>59</v>
      </c>
      <c r="M5" s="45"/>
    </row>
    <row r="6" customFormat="false" ht="12.75" hidden="false" customHeight="false" outlineLevel="0" collapsed="false">
      <c r="A6" s="46" t="s">
        <v>61</v>
      </c>
      <c r="B6" s="46" t="s">
        <v>62</v>
      </c>
      <c r="C6" s="46" t="s">
        <v>63</v>
      </c>
      <c r="D6" s="46" t="s">
        <v>64</v>
      </c>
      <c r="E6" s="47" t="s">
        <v>65</v>
      </c>
      <c r="F6" s="48" t="s">
        <v>66</v>
      </c>
      <c r="G6" s="48" t="s">
        <v>66</v>
      </c>
      <c r="H6" s="49" t="s">
        <v>67</v>
      </c>
      <c r="I6" s="50" t="s">
        <v>18</v>
      </c>
      <c r="J6" s="51" t="s">
        <v>18</v>
      </c>
      <c r="K6" s="52" t="s">
        <v>68</v>
      </c>
      <c r="L6" s="52" t="s">
        <v>69</v>
      </c>
      <c r="M6" s="52" t="s">
        <v>70</v>
      </c>
    </row>
    <row r="7" customFormat="false" ht="12.75" hidden="true" customHeight="false" outlineLevel="0" collapsed="false">
      <c r="A7" s="53" t="s">
        <v>71</v>
      </c>
      <c r="B7" s="53" t="s">
        <v>72</v>
      </c>
      <c r="C7" s="53" t="s">
        <v>73</v>
      </c>
      <c r="D7" s="53" t="s">
        <v>74</v>
      </c>
      <c r="E7" s="33" t="s">
        <v>75</v>
      </c>
      <c r="F7" s="34" t="n">
        <v>0</v>
      </c>
      <c r="G7" s="34" t="n">
        <v>0</v>
      </c>
      <c r="H7" s="35" t="n">
        <v>1</v>
      </c>
      <c r="I7" s="54" t="n">
        <v>4.83</v>
      </c>
      <c r="J7" s="54" t="n">
        <v>1E-007</v>
      </c>
      <c r="K7" s="55" t="n">
        <v>0</v>
      </c>
      <c r="L7" s="55" t="n">
        <v>-4641629.9039</v>
      </c>
      <c r="M7" s="56" t="n">
        <f aca="false">DATE(YEAR(E7),MONTH(E7),1)</f>
        <v>37012</v>
      </c>
      <c r="O7" s="57" t="s">
        <v>76</v>
      </c>
      <c r="P7" s="58"/>
    </row>
    <row r="8" customFormat="false" ht="12.75" hidden="false" customHeight="false" outlineLevel="0" collapsed="false">
      <c r="A8" s="53" t="s">
        <v>71</v>
      </c>
      <c r="B8" s="53" t="s">
        <v>72</v>
      </c>
      <c r="C8" s="53" t="s">
        <v>73</v>
      </c>
      <c r="D8" s="53" t="s">
        <v>74</v>
      </c>
      <c r="E8" s="33" t="s">
        <v>77</v>
      </c>
      <c r="F8" s="34" t="n">
        <v>-930000</v>
      </c>
      <c r="G8" s="34" t="n">
        <v>-929169.3843</v>
      </c>
      <c r="H8" s="35" t="n">
        <v>0.999106864815038</v>
      </c>
      <c r="I8" s="54" t="n">
        <v>3.78619053</v>
      </c>
      <c r="J8" s="54" t="n">
        <v>1E-007</v>
      </c>
      <c r="K8" s="55" t="n">
        <v>0</v>
      </c>
      <c r="L8" s="55" t="n">
        <v>-3518012.2316</v>
      </c>
      <c r="M8" s="56" t="n">
        <f aca="false">DATE(YEAR(E8),MONTH(E8),1)</f>
        <v>37043</v>
      </c>
      <c r="O8" s="59" t="s">
        <v>70</v>
      </c>
      <c r="P8" s="58" t="s">
        <v>22</v>
      </c>
      <c r="Q8" s="60" t="s">
        <v>78</v>
      </c>
      <c r="R8" s="60" t="s">
        <v>79</v>
      </c>
    </row>
    <row r="9" customFormat="false" ht="12.75" hidden="true" customHeight="false" outlineLevel="0" collapsed="false">
      <c r="A9" s="53" t="s">
        <v>71</v>
      </c>
      <c r="B9" s="53" t="s">
        <v>72</v>
      </c>
      <c r="C9" s="53" t="s">
        <v>73</v>
      </c>
      <c r="D9" s="53" t="s">
        <v>74</v>
      </c>
      <c r="E9" s="33" t="s">
        <v>80</v>
      </c>
      <c r="F9" s="34" t="n">
        <v>-961000</v>
      </c>
      <c r="G9" s="34" t="n">
        <v>-956879.8282</v>
      </c>
      <c r="H9" s="35" t="n">
        <v>0.995712620360487</v>
      </c>
      <c r="I9" s="54" t="n">
        <v>3.743</v>
      </c>
      <c r="J9" s="54" t="n">
        <v>1E-007</v>
      </c>
      <c r="K9" s="55" t="n">
        <v>0</v>
      </c>
      <c r="L9" s="55" t="n">
        <v>-3581601.1011</v>
      </c>
      <c r="M9" s="56" t="n">
        <f aca="false">DATE(YEAR(E9),MONTH(E9),1)</f>
        <v>37073</v>
      </c>
      <c r="O9" s="61" t="n">
        <v>36951</v>
      </c>
      <c r="P9" s="58" t="n">
        <v>-554817.2867</v>
      </c>
      <c r="Q9" s="62" t="e">
        <f aca="false">+#REF!</f>
        <v>#REF!</v>
      </c>
      <c r="R9" s="63" t="e">
        <f aca="false">+Q9-P9</f>
        <v>#REF!</v>
      </c>
    </row>
    <row r="10" customFormat="false" ht="12.75" hidden="true" customHeight="false" outlineLevel="0" collapsed="false">
      <c r="A10" s="53" t="s">
        <v>71</v>
      </c>
      <c r="B10" s="53" t="s">
        <v>72</v>
      </c>
      <c r="C10" s="53" t="s">
        <v>73</v>
      </c>
      <c r="D10" s="53" t="s">
        <v>74</v>
      </c>
      <c r="E10" s="33" t="s">
        <v>81</v>
      </c>
      <c r="F10" s="34" t="n">
        <v>-961000</v>
      </c>
      <c r="G10" s="34" t="n">
        <v>-953552.5675</v>
      </c>
      <c r="H10" s="35" t="n">
        <v>0.992250330341562</v>
      </c>
      <c r="I10" s="54" t="n">
        <v>3.815</v>
      </c>
      <c r="J10" s="54" t="n">
        <v>1E-007</v>
      </c>
      <c r="K10" s="55" t="n">
        <v>0</v>
      </c>
      <c r="L10" s="55" t="n">
        <v>-3637802.9495</v>
      </c>
      <c r="M10" s="56" t="n">
        <f aca="false">DATE(YEAR(E10),MONTH(E10),1)</f>
        <v>37104</v>
      </c>
      <c r="O10" s="64" t="n">
        <v>36982</v>
      </c>
      <c r="P10" s="65" t="n">
        <v>-124823.531799999</v>
      </c>
      <c r="Q10" s="62" t="e">
        <f aca="false">+#REF!</f>
        <v>#REF!</v>
      </c>
      <c r="R10" s="63" t="e">
        <f aca="false">+Q10-P10</f>
        <v>#REF!</v>
      </c>
    </row>
    <row r="11" customFormat="false" ht="12.75" hidden="true" customHeight="false" outlineLevel="0" collapsed="false">
      <c r="A11" s="53" t="s">
        <v>71</v>
      </c>
      <c r="B11" s="53" t="s">
        <v>72</v>
      </c>
      <c r="C11" s="53" t="s">
        <v>73</v>
      </c>
      <c r="D11" s="53" t="s">
        <v>74</v>
      </c>
      <c r="E11" s="33" t="s">
        <v>82</v>
      </c>
      <c r="F11" s="34" t="n">
        <v>-930000</v>
      </c>
      <c r="G11" s="34" t="n">
        <v>-919607.0685</v>
      </c>
      <c r="H11" s="35" t="n">
        <v>0.988824804841012</v>
      </c>
      <c r="I11" s="54" t="n">
        <v>3.87</v>
      </c>
      <c r="J11" s="54" t="n">
        <v>1E-007</v>
      </c>
      <c r="K11" s="55" t="n">
        <v>0</v>
      </c>
      <c r="L11" s="55" t="n">
        <v>-3558879.2631</v>
      </c>
      <c r="M11" s="56" t="n">
        <f aca="false">DATE(YEAR(E11),MONTH(E11),1)</f>
        <v>37135</v>
      </c>
      <c r="O11" s="64" t="n">
        <v>37012</v>
      </c>
      <c r="P11" s="65" t="n">
        <v>-128416.892700001</v>
      </c>
      <c r="Q11" s="62" t="n">
        <f aca="false">+Split!Q6</f>
        <v>-242172</v>
      </c>
      <c r="R11" s="63" t="n">
        <f aca="false">+Q11-P11</f>
        <v>-113755.107299999</v>
      </c>
    </row>
    <row r="12" customFormat="false" ht="12.75" hidden="true" customHeight="false" outlineLevel="0" collapsed="false">
      <c r="A12" s="53" t="s">
        <v>71</v>
      </c>
      <c r="B12" s="53" t="s">
        <v>72</v>
      </c>
      <c r="C12" s="53" t="s">
        <v>73</v>
      </c>
      <c r="D12" s="53" t="s">
        <v>74</v>
      </c>
      <c r="E12" s="33" t="s">
        <v>83</v>
      </c>
      <c r="F12" s="34" t="n">
        <v>-961000</v>
      </c>
      <c r="G12" s="34" t="n">
        <v>-947180.6336</v>
      </c>
      <c r="H12" s="35" t="n">
        <v>0.985619806085128</v>
      </c>
      <c r="I12" s="54" t="n">
        <v>3.902</v>
      </c>
      <c r="J12" s="54" t="n">
        <v>1E-007</v>
      </c>
      <c r="K12" s="55" t="n">
        <v>0</v>
      </c>
      <c r="L12" s="55" t="n">
        <v>-3695898.7378</v>
      </c>
      <c r="M12" s="56" t="n">
        <f aca="false">DATE(YEAR(E12),MONTH(E12),1)</f>
        <v>37165</v>
      </c>
      <c r="O12" s="64" t="n">
        <v>37043</v>
      </c>
      <c r="P12" s="65" t="n">
        <v>-119151.3867</v>
      </c>
      <c r="Q12" s="62" t="n">
        <f aca="false">+Split!Q7</f>
        <v>-127473.241325022</v>
      </c>
      <c r="R12" s="63" t="n">
        <f aca="false">+Q12-P12</f>
        <v>-8321.85462502265</v>
      </c>
    </row>
    <row r="13" customFormat="false" ht="12.75" hidden="true" customHeight="false" outlineLevel="0" collapsed="false">
      <c r="A13" s="53" t="s">
        <v>71</v>
      </c>
      <c r="B13" s="53" t="s">
        <v>72</v>
      </c>
      <c r="C13" s="53" t="s">
        <v>73</v>
      </c>
      <c r="D13" s="53" t="s">
        <v>74</v>
      </c>
      <c r="E13" s="33" t="s">
        <v>84</v>
      </c>
      <c r="F13" s="34" t="n">
        <v>-930000</v>
      </c>
      <c r="G13" s="34" t="n">
        <v>-913482.1225</v>
      </c>
      <c r="H13" s="35" t="n">
        <v>0.98223884144417</v>
      </c>
      <c r="I13" s="54" t="n">
        <v>4.23412858</v>
      </c>
      <c r="J13" s="54" t="n">
        <v>1E-007</v>
      </c>
      <c r="K13" s="55" t="n">
        <v>0</v>
      </c>
      <c r="L13" s="55" t="n">
        <v>-3867800.6744</v>
      </c>
      <c r="M13" s="56" t="n">
        <f aca="false">DATE(YEAR(E13),MONTH(E13),1)</f>
        <v>37196</v>
      </c>
      <c r="O13" s="64" t="n">
        <v>37073</v>
      </c>
      <c r="P13" s="65" t="n">
        <v>-113208.5567</v>
      </c>
      <c r="Q13" s="62" t="n">
        <f aca="false">+Split!Q8</f>
        <v>-28706.3948449928</v>
      </c>
      <c r="R13" s="63" t="n">
        <f aca="false">+Q13-P13</f>
        <v>84502.1618550076</v>
      </c>
    </row>
    <row r="14" customFormat="false" ht="12.75" hidden="true" customHeight="false" outlineLevel="0" collapsed="false">
      <c r="A14" s="53" t="s">
        <v>71</v>
      </c>
      <c r="B14" s="53" t="s">
        <v>72</v>
      </c>
      <c r="C14" s="53" t="s">
        <v>73</v>
      </c>
      <c r="D14" s="53" t="s">
        <v>74</v>
      </c>
      <c r="E14" s="33" t="s">
        <v>85</v>
      </c>
      <c r="F14" s="34" t="n">
        <v>-961000</v>
      </c>
      <c r="G14" s="34" t="n">
        <v>-940803.992</v>
      </c>
      <c r="H14" s="35" t="n">
        <v>0.978984382949443</v>
      </c>
      <c r="I14" s="54" t="n">
        <v>4.41409705</v>
      </c>
      <c r="J14" s="54" t="n">
        <v>1E-007</v>
      </c>
      <c r="K14" s="55" t="n">
        <v>0</v>
      </c>
      <c r="L14" s="55" t="n">
        <v>-4152800.0328</v>
      </c>
      <c r="M14" s="56" t="n">
        <f aca="false">DATE(YEAR(E14),MONTH(E14),1)</f>
        <v>37226</v>
      </c>
      <c r="O14" s="64" t="n">
        <v>37104</v>
      </c>
      <c r="P14" s="65" t="n">
        <v>-112732.874000001</v>
      </c>
      <c r="Q14" s="62" t="n">
        <f aca="false">+Split!Q9</f>
        <v>-23838.814186456</v>
      </c>
      <c r="R14" s="63" t="n">
        <f aca="false">+Q14-P14</f>
        <v>88894.0598135447</v>
      </c>
    </row>
    <row r="15" customFormat="false" ht="12.75" hidden="true" customHeight="false" outlineLevel="0" collapsed="false">
      <c r="A15" s="53" t="s">
        <v>71</v>
      </c>
      <c r="B15" s="53" t="s">
        <v>72</v>
      </c>
      <c r="C15" s="53" t="s">
        <v>73</v>
      </c>
      <c r="D15" s="53" t="s">
        <v>74</v>
      </c>
      <c r="E15" s="33" t="s">
        <v>86</v>
      </c>
      <c r="F15" s="34" t="n">
        <v>-961000</v>
      </c>
      <c r="G15" s="34" t="n">
        <v>-937484.9723</v>
      </c>
      <c r="H15" s="35" t="n">
        <v>0.975530668341188</v>
      </c>
      <c r="I15" s="54" t="n">
        <v>4.49206772</v>
      </c>
      <c r="J15" s="54" t="n">
        <v>1E-007</v>
      </c>
      <c r="K15" s="55" t="n">
        <v>0</v>
      </c>
      <c r="L15" s="55" t="n">
        <v>-4211245.889</v>
      </c>
      <c r="M15" s="56" t="n">
        <f aca="false">DATE(YEAR(E15),MONTH(E15),1)</f>
        <v>37257</v>
      </c>
      <c r="O15" s="64" t="n">
        <v>37135</v>
      </c>
      <c r="P15" s="65" t="n">
        <v>-135809.5228</v>
      </c>
      <c r="Q15" s="62" t="n">
        <f aca="false">+Split!Q10</f>
        <v>-41382.3180825963</v>
      </c>
      <c r="R15" s="63" t="n">
        <f aca="false">+Q15-P15</f>
        <v>94427.2047174039</v>
      </c>
    </row>
    <row r="16" customFormat="false" ht="12.75" hidden="true" customHeight="false" outlineLevel="0" collapsed="false">
      <c r="A16" s="53" t="s">
        <v>71</v>
      </c>
      <c r="B16" s="53" t="s">
        <v>72</v>
      </c>
      <c r="C16" s="53" t="s">
        <v>73</v>
      </c>
      <c r="D16" s="53" t="s">
        <v>74</v>
      </c>
      <c r="E16" s="33" t="s">
        <v>87</v>
      </c>
      <c r="F16" s="34" t="n">
        <v>-868000</v>
      </c>
      <c r="G16" s="34" t="n">
        <v>-843604.6204</v>
      </c>
      <c r="H16" s="35" t="n">
        <v>0.97189472402003</v>
      </c>
      <c r="I16" s="54" t="n">
        <v>4.38404749</v>
      </c>
      <c r="J16" s="54" t="n">
        <v>1E-007</v>
      </c>
      <c r="K16" s="55" t="n">
        <v>0</v>
      </c>
      <c r="L16" s="55" t="n">
        <v>-3698402.6362</v>
      </c>
      <c r="M16" s="56" t="n">
        <f aca="false">DATE(YEAR(E16),MONTH(E16),1)</f>
        <v>37288</v>
      </c>
      <c r="O16" s="64" t="n">
        <v>37165</v>
      </c>
      <c r="P16" s="65" t="n">
        <v>-144439.7459</v>
      </c>
      <c r="Q16" s="62" t="n">
        <f aca="false">+Split!Q11</f>
        <v>-42623.1285141519</v>
      </c>
      <c r="R16" s="63" t="n">
        <f aca="false">+Q16-P16</f>
        <v>101816.617385848</v>
      </c>
    </row>
    <row r="17" customFormat="false" ht="12.75" hidden="true" customHeight="false" outlineLevel="0" collapsed="false">
      <c r="A17" s="53" t="s">
        <v>71</v>
      </c>
      <c r="B17" s="53" t="s">
        <v>72</v>
      </c>
      <c r="C17" s="53" t="s">
        <v>73</v>
      </c>
      <c r="D17" s="53" t="s">
        <v>74</v>
      </c>
      <c r="E17" s="33" t="s">
        <v>88</v>
      </c>
      <c r="F17" s="34" t="n">
        <v>-961000</v>
      </c>
      <c r="G17" s="34" t="n">
        <v>-930792.2113</v>
      </c>
      <c r="H17" s="35" t="n">
        <v>0.968566296927361</v>
      </c>
      <c r="I17" s="54" t="n">
        <v>4.21403159</v>
      </c>
      <c r="J17" s="54" t="n">
        <v>1E-007</v>
      </c>
      <c r="K17" s="55" t="n">
        <v>0</v>
      </c>
      <c r="L17" s="55" t="n">
        <v>-3922387.6936</v>
      </c>
      <c r="M17" s="56" t="n">
        <f aca="false">DATE(YEAR(E17),MONTH(E17),1)</f>
        <v>37316</v>
      </c>
      <c r="O17" s="64" t="n">
        <v>37196</v>
      </c>
      <c r="P17" s="65" t="n">
        <v>-276610.1071</v>
      </c>
      <c r="Q17" s="62" t="n">
        <f aca="false">+Split!Q12</f>
        <v>-180073.436976206</v>
      </c>
      <c r="R17" s="63" t="n">
        <f aca="false">+Q17-P17</f>
        <v>96536.6701237941</v>
      </c>
    </row>
    <row r="18" customFormat="false" ht="12.75" hidden="true" customHeight="false" outlineLevel="0" collapsed="false">
      <c r="A18" s="53" t="s">
        <v>71</v>
      </c>
      <c r="B18" s="53" t="s">
        <v>72</v>
      </c>
      <c r="C18" s="53" t="s">
        <v>73</v>
      </c>
      <c r="D18" s="53" t="s">
        <v>74</v>
      </c>
      <c r="E18" s="33" t="s">
        <v>89</v>
      </c>
      <c r="F18" s="34" t="n">
        <v>-930000</v>
      </c>
      <c r="G18" s="34" t="n">
        <v>-897281.6645</v>
      </c>
      <c r="H18" s="35" t="n">
        <v>0.964818994069334</v>
      </c>
      <c r="I18" s="54" t="n">
        <v>3.8440138</v>
      </c>
      <c r="J18" s="54" t="n">
        <v>1E-007</v>
      </c>
      <c r="K18" s="55" t="n">
        <v>0</v>
      </c>
      <c r="L18" s="55" t="n">
        <v>-3449163.0143</v>
      </c>
      <c r="M18" s="56" t="n">
        <f aca="false">DATE(YEAR(E18),MONTH(E18),1)</f>
        <v>37347</v>
      </c>
      <c r="O18" s="64" t="n">
        <v>37226</v>
      </c>
      <c r="P18" s="65" t="n">
        <v>-284708.0742</v>
      </c>
      <c r="Q18" s="62" t="n">
        <f aca="false">+Split!Q13</f>
        <v>-185429.692445032</v>
      </c>
      <c r="R18" s="63" t="n">
        <f aca="false">+Q18-P18</f>
        <v>99278.3817549679</v>
      </c>
    </row>
    <row r="19" customFormat="false" ht="12.75" hidden="true" customHeight="false" outlineLevel="0" collapsed="false">
      <c r="A19" s="53" t="s">
        <v>71</v>
      </c>
      <c r="B19" s="53" t="s">
        <v>72</v>
      </c>
      <c r="C19" s="53" t="s">
        <v>73</v>
      </c>
      <c r="D19" s="53" t="s">
        <v>74</v>
      </c>
      <c r="E19" s="33" t="s">
        <v>90</v>
      </c>
      <c r="F19" s="34" t="n">
        <v>-961000</v>
      </c>
      <c r="G19" s="34" t="n">
        <v>-923648.5137</v>
      </c>
      <c r="H19" s="35" t="n">
        <v>0.961132688591606</v>
      </c>
      <c r="I19" s="54" t="n">
        <v>3.77899419</v>
      </c>
      <c r="J19" s="54" t="n">
        <v>1E-007</v>
      </c>
      <c r="K19" s="55" t="n">
        <v>0</v>
      </c>
      <c r="L19" s="55" t="n">
        <v>-3490462.2738</v>
      </c>
      <c r="M19" s="56" t="n">
        <f aca="false">DATE(YEAR(E19),MONTH(E19),1)</f>
        <v>37377</v>
      </c>
      <c r="O19" s="64" t="n">
        <v>37257</v>
      </c>
      <c r="P19" s="65" t="n">
        <v>-283538.587999999</v>
      </c>
      <c r="Q19" s="62" t="n">
        <f aca="false">+Split!Q14</f>
        <v>-184748.026746358</v>
      </c>
      <c r="R19" s="63" t="n">
        <f aca="false">+Q19-P19</f>
        <v>98790.5612536416</v>
      </c>
    </row>
    <row r="20" customFormat="false" ht="12.75" hidden="true" customHeight="false" outlineLevel="0" collapsed="false">
      <c r="A20" s="53" t="s">
        <v>71</v>
      </c>
      <c r="B20" s="53" t="s">
        <v>72</v>
      </c>
      <c r="C20" s="53" t="s">
        <v>73</v>
      </c>
      <c r="D20" s="53" t="s">
        <v>74</v>
      </c>
      <c r="E20" s="33" t="s">
        <v>91</v>
      </c>
      <c r="F20" s="34" t="n">
        <v>-930000</v>
      </c>
      <c r="G20" s="34" t="n">
        <v>-890261.6402</v>
      </c>
      <c r="H20" s="35" t="n">
        <v>0.957270580812478</v>
      </c>
      <c r="I20" s="54" t="n">
        <v>3.82397526</v>
      </c>
      <c r="J20" s="54" t="n">
        <v>1E-007</v>
      </c>
      <c r="K20" s="55" t="n">
        <v>0</v>
      </c>
      <c r="L20" s="55" t="n">
        <v>-3404338.3952</v>
      </c>
      <c r="M20" s="56" t="n">
        <f aca="false">DATE(YEAR(E20),MONTH(E20),1)</f>
        <v>37408</v>
      </c>
      <c r="O20" s="64" t="n">
        <v>37288</v>
      </c>
      <c r="P20" s="65" t="n">
        <v>-255020.8118</v>
      </c>
      <c r="Q20" s="62" t="n">
        <f aca="false">+Split!Q15</f>
        <v>-166230.174674399</v>
      </c>
      <c r="R20" s="63" t="n">
        <f aca="false">+Q20-P20</f>
        <v>88790.6371256014</v>
      </c>
    </row>
    <row r="21" customFormat="false" ht="12.75" hidden="true" customHeight="false" outlineLevel="0" collapsed="false">
      <c r="A21" s="53" t="s">
        <v>71</v>
      </c>
      <c r="B21" s="53" t="s">
        <v>72</v>
      </c>
      <c r="C21" s="53" t="s">
        <v>73</v>
      </c>
      <c r="D21" s="53" t="s">
        <v>74</v>
      </c>
      <c r="E21" s="33" t="s">
        <v>92</v>
      </c>
      <c r="F21" s="34" t="n">
        <v>-961000</v>
      </c>
      <c r="G21" s="34" t="n">
        <v>-916274.126</v>
      </c>
      <c r="H21" s="35" t="n">
        <v>0.953459028130591</v>
      </c>
      <c r="I21" s="54" t="n">
        <v>3.87695708</v>
      </c>
      <c r="J21" s="54" t="n">
        <v>1E-007</v>
      </c>
      <c r="K21" s="55" t="n">
        <v>0</v>
      </c>
      <c r="L21" s="55" t="n">
        <v>-3552355.3728</v>
      </c>
      <c r="M21" s="56" t="n">
        <f aca="false">DATE(YEAR(E21),MONTH(E21),1)</f>
        <v>37438</v>
      </c>
      <c r="O21" s="64" t="n">
        <v>37316</v>
      </c>
      <c r="P21" s="65" t="n">
        <v>-281269.8969</v>
      </c>
      <c r="Q21" s="62" t="n">
        <f aca="false">+Split!Q16</f>
        <v>-183395.473583857</v>
      </c>
      <c r="R21" s="63" t="n">
        <f aca="false">+Q21-P21</f>
        <v>97874.4233161431</v>
      </c>
    </row>
    <row r="22" customFormat="false" ht="12.75" hidden="true" customHeight="false" outlineLevel="0" collapsed="false">
      <c r="A22" s="53" t="s">
        <v>71</v>
      </c>
      <c r="B22" s="53" t="s">
        <v>72</v>
      </c>
      <c r="C22" s="53" t="s">
        <v>73</v>
      </c>
      <c r="D22" s="53" t="s">
        <v>74</v>
      </c>
      <c r="E22" s="33" t="s">
        <v>93</v>
      </c>
      <c r="F22" s="34" t="n">
        <v>-961000</v>
      </c>
      <c r="G22" s="34" t="n">
        <v>-912396.7476</v>
      </c>
      <c r="H22" s="35" t="n">
        <v>0.949424295115469</v>
      </c>
      <c r="I22" s="54" t="n">
        <v>3.90693857</v>
      </c>
      <c r="J22" s="54" t="n">
        <v>1E-007</v>
      </c>
      <c r="K22" s="55" t="n">
        <v>0</v>
      </c>
      <c r="L22" s="55" t="n">
        <v>-3564677.9526</v>
      </c>
      <c r="M22" s="56" t="n">
        <f aca="false">DATE(YEAR(E22),MONTH(E22),1)</f>
        <v>37469</v>
      </c>
      <c r="O22" s="64" t="n">
        <v>37347</v>
      </c>
      <c r="P22" s="65" t="n">
        <v>-117088.7769</v>
      </c>
      <c r="Q22" s="62" t="n">
        <f aca="false">+Split!Q17</f>
        <v>-127426.382048644</v>
      </c>
      <c r="R22" s="63" t="n">
        <f aca="false">+Q22-P22</f>
        <v>-10337.6051486438</v>
      </c>
    </row>
    <row r="23" customFormat="false" ht="12.75" hidden="true" customHeight="false" outlineLevel="0" collapsed="false">
      <c r="A23" s="53" t="s">
        <v>71</v>
      </c>
      <c r="B23" s="53" t="s">
        <v>72</v>
      </c>
      <c r="C23" s="53" t="s">
        <v>73</v>
      </c>
      <c r="D23" s="53" t="s">
        <v>74</v>
      </c>
      <c r="E23" s="33" t="s">
        <v>94</v>
      </c>
      <c r="F23" s="34" t="n">
        <v>-930000</v>
      </c>
      <c r="G23" s="34" t="n">
        <v>-879156.1336</v>
      </c>
      <c r="H23" s="35" t="n">
        <v>0.945329175871725</v>
      </c>
      <c r="I23" s="54" t="n">
        <v>3.9219211</v>
      </c>
      <c r="J23" s="54" t="n">
        <v>1E-007</v>
      </c>
      <c r="K23" s="55" t="n">
        <v>0</v>
      </c>
      <c r="L23" s="55" t="n">
        <v>-3447980.9024</v>
      </c>
      <c r="M23" s="56" t="n">
        <f aca="false">DATE(YEAR(E23),MONTH(E23),1)</f>
        <v>37500</v>
      </c>
      <c r="O23" s="64" t="n">
        <v>37377</v>
      </c>
      <c r="P23" s="65" t="n">
        <v>-120491.5861</v>
      </c>
      <c r="Q23" s="62" t="n">
        <f aca="false">+Split!Q18</f>
        <v>-131152.721631436</v>
      </c>
      <c r="R23" s="63" t="n">
        <f aca="false">+Q23-P23</f>
        <v>-10661.1355314358</v>
      </c>
    </row>
    <row r="24" customFormat="false" ht="12.75" hidden="true" customHeight="false" outlineLevel="0" collapsed="false">
      <c r="A24" s="53" t="s">
        <v>71</v>
      </c>
      <c r="B24" s="53" t="s">
        <v>72</v>
      </c>
      <c r="C24" s="53" t="s">
        <v>73</v>
      </c>
      <c r="D24" s="53" t="s">
        <v>74</v>
      </c>
      <c r="E24" s="33" t="s">
        <v>95</v>
      </c>
      <c r="F24" s="34" t="n">
        <v>-961000</v>
      </c>
      <c r="G24" s="34" t="n">
        <v>-904595.55</v>
      </c>
      <c r="H24" s="35" t="n">
        <v>0.941306503679709</v>
      </c>
      <c r="I24" s="54" t="n">
        <v>3.93690552</v>
      </c>
      <c r="J24" s="54" t="n">
        <v>1E-007</v>
      </c>
      <c r="K24" s="55" t="n">
        <v>0</v>
      </c>
      <c r="L24" s="55" t="n">
        <v>-3561307.1238</v>
      </c>
      <c r="M24" s="56" t="n">
        <f aca="false">DATE(YEAR(E24),MONTH(E24),1)</f>
        <v>37530</v>
      </c>
      <c r="O24" s="64" t="n">
        <v>37408</v>
      </c>
      <c r="P24" s="65" t="n">
        <v>-116104.4334</v>
      </c>
      <c r="Q24" s="62" t="n">
        <f aca="false">+Split!Q19</f>
        <v>-126395.125087761</v>
      </c>
      <c r="R24" s="63" t="n">
        <f aca="false">+Q24-P24</f>
        <v>-10290.6916877611</v>
      </c>
    </row>
    <row r="25" customFormat="false" ht="12.75" hidden="true" customHeight="false" outlineLevel="0" collapsed="false">
      <c r="A25" s="53" t="s">
        <v>71</v>
      </c>
      <c r="B25" s="53" t="s">
        <v>72</v>
      </c>
      <c r="C25" s="53" t="s">
        <v>73</v>
      </c>
      <c r="D25" s="53" t="s">
        <v>74</v>
      </c>
      <c r="E25" s="33" t="s">
        <v>96</v>
      </c>
      <c r="F25" s="34" t="n">
        <v>-930000</v>
      </c>
      <c r="G25" s="34" t="n">
        <v>-871491.1147</v>
      </c>
      <c r="H25" s="35" t="n">
        <v>0.93708722011956</v>
      </c>
      <c r="I25" s="54" t="n">
        <v>4.09349463</v>
      </c>
      <c r="J25" s="54" t="n">
        <v>1E-007</v>
      </c>
      <c r="K25" s="55" t="n">
        <v>0</v>
      </c>
      <c r="L25" s="55" t="n">
        <v>-3567444.1072</v>
      </c>
      <c r="M25" s="56" t="n">
        <f aca="false">DATE(YEAR(E25),MONTH(E25),1)</f>
        <v>37561</v>
      </c>
      <c r="O25" s="64" t="n">
        <v>37438</v>
      </c>
      <c r="P25" s="65" t="n">
        <v>-119473.1458</v>
      </c>
      <c r="Q25" s="62" t="n">
        <f aca="false">+Split!Q20</f>
        <v>-130071.603584379</v>
      </c>
      <c r="R25" s="63" t="n">
        <f aca="false">+Q25-P25</f>
        <v>-10598.4577843791</v>
      </c>
    </row>
    <row r="26" customFormat="false" ht="12.75" hidden="true" customHeight="false" outlineLevel="0" collapsed="false">
      <c r="A26" s="53" t="s">
        <v>71</v>
      </c>
      <c r="B26" s="53" t="s">
        <v>72</v>
      </c>
      <c r="C26" s="53" t="s">
        <v>73</v>
      </c>
      <c r="D26" s="53" t="s">
        <v>74</v>
      </c>
      <c r="E26" s="33" t="s">
        <v>97</v>
      </c>
      <c r="F26" s="34" t="n">
        <v>-961000</v>
      </c>
      <c r="G26" s="34" t="n">
        <v>-896563.4658</v>
      </c>
      <c r="H26" s="35" t="n">
        <v>0.932948455605415</v>
      </c>
      <c r="I26" s="54" t="n">
        <v>4.22848209</v>
      </c>
      <c r="J26" s="54" t="n">
        <v>1E-007</v>
      </c>
      <c r="K26" s="55" t="n">
        <v>0</v>
      </c>
      <c r="L26" s="55" t="n">
        <v>-3791102.4661</v>
      </c>
      <c r="M26" s="56" t="n">
        <f aca="false">DATE(YEAR(E26),MONTH(E26),1)</f>
        <v>37591</v>
      </c>
      <c r="O26" s="64" t="n">
        <v>37469</v>
      </c>
      <c r="P26" s="65" t="n">
        <v>-118953.0918</v>
      </c>
      <c r="Q26" s="62" t="n">
        <f aca="false">+Split!Q21</f>
        <v>-129504.288971288</v>
      </c>
      <c r="R26" s="63" t="n">
        <f aca="false">+Q26-P26</f>
        <v>-10551.1971712882</v>
      </c>
    </row>
    <row r="27" customFormat="false" ht="12.75" hidden="true" customHeight="false" outlineLevel="0" collapsed="false">
      <c r="A27" s="53" t="s">
        <v>71</v>
      </c>
      <c r="B27" s="53" t="s">
        <v>72</v>
      </c>
      <c r="C27" s="53" t="s">
        <v>73</v>
      </c>
      <c r="D27" s="53" t="s">
        <v>74</v>
      </c>
      <c r="E27" s="33" t="s">
        <v>98</v>
      </c>
      <c r="F27" s="34" t="n">
        <v>-961000</v>
      </c>
      <c r="G27" s="34" t="n">
        <v>-892387.8073</v>
      </c>
      <c r="H27" s="35" t="n">
        <v>0.928603337409977</v>
      </c>
      <c r="I27" s="54" t="n">
        <v>4.28847148</v>
      </c>
      <c r="J27" s="54" t="n">
        <v>1E-007</v>
      </c>
      <c r="K27" s="55" t="n">
        <v>0</v>
      </c>
      <c r="L27" s="55" t="n">
        <v>-3826979.5743</v>
      </c>
      <c r="M27" s="56" t="n">
        <f aca="false">DATE(YEAR(E27),MONTH(E27),1)</f>
        <v>37622</v>
      </c>
      <c r="O27" s="64" t="n">
        <v>37500</v>
      </c>
      <c r="P27" s="65" t="n">
        <v>-114612.2165</v>
      </c>
      <c r="Q27" s="62" t="n">
        <f aca="false">+Split!Q22</f>
        <v>-124770.805407989</v>
      </c>
      <c r="R27" s="63" t="n">
        <f aca="false">+Q27-P27</f>
        <v>-10158.5889079897</v>
      </c>
    </row>
    <row r="28" customFormat="false" ht="12.75" hidden="true" customHeight="false" outlineLevel="0" collapsed="false">
      <c r="A28" s="53" t="s">
        <v>71</v>
      </c>
      <c r="B28" s="53" t="s">
        <v>72</v>
      </c>
      <c r="C28" s="53" t="s">
        <v>73</v>
      </c>
      <c r="D28" s="53" t="s">
        <v>74</v>
      </c>
      <c r="E28" s="33" t="s">
        <v>99</v>
      </c>
      <c r="F28" s="34" t="n">
        <v>-868000</v>
      </c>
      <c r="G28" s="34" t="n">
        <v>-802193.03</v>
      </c>
      <c r="H28" s="35" t="n">
        <v>0.92418551848081</v>
      </c>
      <c r="I28" s="54" t="n">
        <v>4.16446373</v>
      </c>
      <c r="J28" s="54" t="n">
        <v>1E-007</v>
      </c>
      <c r="K28" s="55" t="n">
        <v>0</v>
      </c>
      <c r="L28" s="55" t="n">
        <v>-3340703.6993</v>
      </c>
      <c r="M28" s="56" t="n">
        <f aca="false">DATE(YEAR(E28),MONTH(E28),1)</f>
        <v>37653</v>
      </c>
      <c r="O28" s="64" t="n">
        <v>37530</v>
      </c>
      <c r="P28" s="65" t="n">
        <v>-117928.0058</v>
      </c>
      <c r="Q28" s="62" t="n">
        <f aca="false">+Split!Q23</f>
        <v>-128367.101754151</v>
      </c>
      <c r="R28" s="63" t="n">
        <f aca="false">+Q28-P28</f>
        <v>-10439.095954151</v>
      </c>
    </row>
    <row r="29" customFormat="false" ht="12.75" hidden="true" customHeight="false" outlineLevel="0" collapsed="false">
      <c r="A29" s="53" t="s">
        <v>71</v>
      </c>
      <c r="B29" s="53" t="s">
        <v>72</v>
      </c>
      <c r="C29" s="53" t="s">
        <v>73</v>
      </c>
      <c r="D29" s="53" t="s">
        <v>74</v>
      </c>
      <c r="E29" s="33" t="s">
        <v>100</v>
      </c>
      <c r="F29" s="34" t="n">
        <v>-961000</v>
      </c>
      <c r="G29" s="34" t="n">
        <v>-884259.8074</v>
      </c>
      <c r="H29" s="35" t="n">
        <v>0.920145481203232</v>
      </c>
      <c r="I29" s="54" t="n">
        <v>4.01045793</v>
      </c>
      <c r="J29" s="54" t="n">
        <v>1E-007</v>
      </c>
      <c r="K29" s="55" t="n">
        <v>0</v>
      </c>
      <c r="L29" s="55" t="n">
        <v>-3546286.6686</v>
      </c>
      <c r="M29" s="56" t="n">
        <f aca="false">DATE(YEAR(E29),MONTH(E29),1)</f>
        <v>37681</v>
      </c>
      <c r="O29" s="64" t="n">
        <v>37561</v>
      </c>
      <c r="P29" s="65" t="n">
        <v>-217308.814</v>
      </c>
      <c r="Q29" s="62" t="n">
        <f aca="false">+Split!Q24</f>
        <v>-142484.113445841</v>
      </c>
      <c r="R29" s="63" t="n">
        <f aca="false">+Q29-P29</f>
        <v>74824.7005541593</v>
      </c>
    </row>
    <row r="30" customFormat="false" ht="12.75" hidden="true" customHeight="false" outlineLevel="0" collapsed="false">
      <c r="A30" s="53" t="s">
        <v>71</v>
      </c>
      <c r="B30" s="53" t="s">
        <v>72</v>
      </c>
      <c r="C30" s="53" t="s">
        <v>73</v>
      </c>
      <c r="D30" s="53" t="s">
        <v>74</v>
      </c>
      <c r="E30" s="33" t="s">
        <v>101</v>
      </c>
      <c r="F30" s="34" t="n">
        <v>-930000</v>
      </c>
      <c r="G30" s="34" t="n">
        <v>-851569.9855</v>
      </c>
      <c r="H30" s="35" t="n">
        <v>0.915666651057044</v>
      </c>
      <c r="I30" s="54" t="n">
        <v>3.68044766</v>
      </c>
      <c r="J30" s="54" t="n">
        <v>1E-007</v>
      </c>
      <c r="K30" s="55" t="n">
        <v>0</v>
      </c>
      <c r="L30" s="55" t="n">
        <v>-3134158.672</v>
      </c>
      <c r="M30" s="56" t="n">
        <f aca="false">DATE(YEAR(E30),MONTH(E30),1)</f>
        <v>37712</v>
      </c>
      <c r="O30" s="64" t="n">
        <v>37591</v>
      </c>
      <c r="P30" s="65" t="n">
        <v>-223565.9525</v>
      </c>
      <c r="Q30" s="62" t="n">
        <f aca="false">+Split!Q25</f>
        <v>-146572.067020651</v>
      </c>
      <c r="R30" s="63" t="n">
        <f aca="false">+Q30-P30</f>
        <v>76993.8854793491</v>
      </c>
    </row>
    <row r="31" customFormat="false" ht="12.75" hidden="true" customHeight="false" outlineLevel="0" collapsed="false">
      <c r="A31" s="53" t="s">
        <v>71</v>
      </c>
      <c r="B31" s="53" t="s">
        <v>72</v>
      </c>
      <c r="C31" s="53" t="s">
        <v>73</v>
      </c>
      <c r="D31" s="53" t="s">
        <v>74</v>
      </c>
      <c r="E31" s="33" t="s">
        <v>102</v>
      </c>
      <c r="F31" s="34" t="n">
        <v>-961000</v>
      </c>
      <c r="G31" s="34" t="n">
        <v>-875808.725</v>
      </c>
      <c r="H31" s="35" t="n">
        <v>0.911351430818865</v>
      </c>
      <c r="I31" s="54" t="n">
        <v>3.65543119</v>
      </c>
      <c r="J31" s="54" t="n">
        <v>1E-007</v>
      </c>
      <c r="K31" s="55" t="n">
        <v>0</v>
      </c>
      <c r="L31" s="55" t="n">
        <v>-3201458.4391</v>
      </c>
      <c r="M31" s="56" t="n">
        <f aca="false">DATE(YEAR(E31),MONTH(E31),1)</f>
        <v>37742</v>
      </c>
      <c r="O31" s="64" t="n">
        <v>37622</v>
      </c>
      <c r="P31" s="65" t="n">
        <v>-222541.4538</v>
      </c>
      <c r="Q31" s="62" t="n">
        <f aca="false">+Split!Q26</f>
        <v>-145879.958529896</v>
      </c>
      <c r="R31" s="63" t="n">
        <f aca="false">+Q31-P31</f>
        <v>76661.4952701041</v>
      </c>
    </row>
    <row r="32" customFormat="false" ht="12.75" hidden="true" customHeight="false" outlineLevel="0" collapsed="false">
      <c r="A32" s="53" t="s">
        <v>71</v>
      </c>
      <c r="B32" s="53" t="s">
        <v>72</v>
      </c>
      <c r="C32" s="53" t="s">
        <v>73</v>
      </c>
      <c r="D32" s="53" t="s">
        <v>74</v>
      </c>
      <c r="E32" s="33" t="s">
        <v>103</v>
      </c>
      <c r="F32" s="34" t="n">
        <v>-930000</v>
      </c>
      <c r="G32" s="34" t="n">
        <v>-843368.2972</v>
      </c>
      <c r="H32" s="35" t="n">
        <v>0.906847631378226</v>
      </c>
      <c r="I32" s="54" t="n">
        <v>3.68541799</v>
      </c>
      <c r="J32" s="54" t="n">
        <v>1E-007</v>
      </c>
      <c r="K32" s="55" t="n">
        <v>0</v>
      </c>
      <c r="L32" s="55" t="n">
        <v>-3108164.6138</v>
      </c>
      <c r="M32" s="56" t="n">
        <f aca="false">DATE(YEAR(E32),MONTH(E32),1)</f>
        <v>37773</v>
      </c>
      <c r="O32" s="64" t="n">
        <v>37653</v>
      </c>
      <c r="P32" s="65" t="n">
        <v>-200073.9878</v>
      </c>
      <c r="Q32" s="62" t="n">
        <f aca="false">+Split!Q27</f>
        <v>-131129.466254047</v>
      </c>
      <c r="R32" s="63" t="n">
        <f aca="false">+Q32-P32</f>
        <v>68944.5215459529</v>
      </c>
    </row>
    <row r="33" customFormat="false" ht="12.75" hidden="true" customHeight="false" outlineLevel="0" collapsed="false">
      <c r="A33" s="53" t="s">
        <v>71</v>
      </c>
      <c r="B33" s="53" t="s">
        <v>72</v>
      </c>
      <c r="C33" s="53" t="s">
        <v>73</v>
      </c>
      <c r="D33" s="53" t="s">
        <v>74</v>
      </c>
      <c r="E33" s="33" t="s">
        <v>104</v>
      </c>
      <c r="F33" s="34" t="n">
        <v>-961000</v>
      </c>
      <c r="G33" s="34" t="n">
        <v>-867275.4384</v>
      </c>
      <c r="H33" s="35" t="n">
        <v>0.902471840199719</v>
      </c>
      <c r="I33" s="54" t="n">
        <v>3.73542172</v>
      </c>
      <c r="J33" s="54" t="n">
        <v>1E-007</v>
      </c>
      <c r="K33" s="55" t="n">
        <v>0</v>
      </c>
      <c r="L33" s="55" t="n">
        <v>-3239639.4271</v>
      </c>
      <c r="M33" s="56" t="n">
        <f aca="false">DATE(YEAR(E33),MONTH(E33),1)</f>
        <v>37803</v>
      </c>
      <c r="O33" s="64" t="n">
        <v>37681</v>
      </c>
      <c r="P33" s="65" t="n">
        <v>-220577.6959</v>
      </c>
      <c r="Q33" s="62" t="n">
        <f aca="false">+Split!Q28</f>
        <v>-144539.277783445</v>
      </c>
      <c r="R33" s="63" t="n">
        <f aca="false">+Q33-P33</f>
        <v>76038.4181165557</v>
      </c>
    </row>
    <row r="34" customFormat="false" ht="12.75" hidden="true" customHeight="false" outlineLevel="0" collapsed="false">
      <c r="A34" s="53" t="s">
        <v>71</v>
      </c>
      <c r="B34" s="53" t="s">
        <v>72</v>
      </c>
      <c r="C34" s="53" t="s">
        <v>73</v>
      </c>
      <c r="D34" s="53" t="s">
        <v>74</v>
      </c>
      <c r="E34" s="33" t="s">
        <v>105</v>
      </c>
      <c r="F34" s="34" t="n">
        <v>-961000</v>
      </c>
      <c r="G34" s="34" t="n">
        <v>-862926.4472</v>
      </c>
      <c r="H34" s="35" t="n">
        <v>0.8979463550929</v>
      </c>
      <c r="I34" s="54" t="n">
        <v>3.76542333</v>
      </c>
      <c r="J34" s="54" t="n">
        <v>1E-007</v>
      </c>
      <c r="K34" s="55" t="n">
        <v>0</v>
      </c>
      <c r="L34" s="55" t="n">
        <v>-3249283.2931</v>
      </c>
      <c r="M34" s="56" t="n">
        <f aca="false">DATE(YEAR(E34),MONTH(E34),1)</f>
        <v>37834</v>
      </c>
      <c r="O34" s="64" t="n">
        <v>37712</v>
      </c>
      <c r="P34" s="65" t="n">
        <v>-91599.5940999997</v>
      </c>
      <c r="Q34" s="62" t="n">
        <f aca="false">+Split!Q29</f>
        <v>-88092.9190050937</v>
      </c>
      <c r="R34" s="63" t="n">
        <f aca="false">+Q34-P34</f>
        <v>3506.67509490601</v>
      </c>
    </row>
    <row r="35" customFormat="false" ht="12.75" hidden="true" customHeight="false" outlineLevel="0" collapsed="false">
      <c r="A35" s="53" t="s">
        <v>71</v>
      </c>
      <c r="B35" s="53" t="s">
        <v>72</v>
      </c>
      <c r="C35" s="53" t="s">
        <v>73</v>
      </c>
      <c r="D35" s="53" t="s">
        <v>74</v>
      </c>
      <c r="E35" s="33" t="s">
        <v>106</v>
      </c>
      <c r="F35" s="34" t="n">
        <v>-930000</v>
      </c>
      <c r="G35" s="34" t="n">
        <v>-830845.607</v>
      </c>
      <c r="H35" s="35" t="n">
        <v>0.893382373159353</v>
      </c>
      <c r="I35" s="54" t="n">
        <v>3.7774265</v>
      </c>
      <c r="J35" s="54" t="n">
        <v>1E-007</v>
      </c>
      <c r="K35" s="55" t="n">
        <v>0</v>
      </c>
      <c r="L35" s="55" t="n">
        <v>-3138458.1333</v>
      </c>
      <c r="M35" s="56" t="n">
        <f aca="false">DATE(YEAR(E35),MONTH(E35),1)</f>
        <v>37865</v>
      </c>
      <c r="O35" s="64" t="n">
        <v>37742</v>
      </c>
      <c r="P35" s="65" t="n">
        <v>-94236.3334999998</v>
      </c>
      <c r="Q35" s="62" t="n">
        <f aca="false">+Split!Q30</f>
        <v>-90585.935348547</v>
      </c>
      <c r="R35" s="63" t="n">
        <f aca="false">+Q35-P35</f>
        <v>3650.39815145277</v>
      </c>
    </row>
    <row r="36" customFormat="false" ht="12.75" hidden="true" customHeight="false" outlineLevel="0" collapsed="false">
      <c r="A36" s="53" t="s">
        <v>71</v>
      </c>
      <c r="B36" s="53" t="s">
        <v>72</v>
      </c>
      <c r="C36" s="53" t="s">
        <v>73</v>
      </c>
      <c r="D36" s="53" t="s">
        <v>74</v>
      </c>
      <c r="E36" s="33" t="s">
        <v>107</v>
      </c>
      <c r="F36" s="34" t="n">
        <v>-961000</v>
      </c>
      <c r="G36" s="34" t="n">
        <v>-854299.3365</v>
      </c>
      <c r="H36" s="35" t="n">
        <v>0.888969132674597</v>
      </c>
      <c r="I36" s="54" t="n">
        <v>3.8004267</v>
      </c>
      <c r="J36" s="54" t="n">
        <v>1E-007</v>
      </c>
      <c r="K36" s="55" t="n">
        <v>0</v>
      </c>
      <c r="L36" s="55" t="n">
        <v>-3246701.9202</v>
      </c>
      <c r="M36" s="56" t="n">
        <f aca="false">DATE(YEAR(E36),MONTH(E36),1)</f>
        <v>37895</v>
      </c>
      <c r="O36" s="64" t="n">
        <v>37773</v>
      </c>
      <c r="P36" s="65" t="n">
        <v>-90779.6169999999</v>
      </c>
      <c r="Q36" s="62" t="n">
        <f aca="false">+Split!Q31</f>
        <v>-87219.4575156793</v>
      </c>
      <c r="R36" s="63" t="n">
        <f aca="false">+Q36-P36</f>
        <v>3560.15948432054</v>
      </c>
    </row>
    <row r="37" customFormat="false" ht="12.75" hidden="true" customHeight="false" outlineLevel="0" collapsed="false">
      <c r="A37" s="53" t="s">
        <v>71</v>
      </c>
      <c r="B37" s="53" t="s">
        <v>72</v>
      </c>
      <c r="C37" s="53" t="s">
        <v>73</v>
      </c>
      <c r="D37" s="53" t="s">
        <v>74</v>
      </c>
      <c r="E37" s="33" t="s">
        <v>108</v>
      </c>
      <c r="F37" s="34" t="n">
        <v>-930000</v>
      </c>
      <c r="G37" s="34" t="n">
        <v>-822516.0598</v>
      </c>
      <c r="H37" s="35" t="n">
        <v>0.884425870800582</v>
      </c>
      <c r="I37" s="54" t="n">
        <v>3.97702857</v>
      </c>
      <c r="J37" s="54" t="n">
        <v>1E-007</v>
      </c>
      <c r="K37" s="55" t="n">
        <v>0</v>
      </c>
      <c r="L37" s="55" t="n">
        <v>-3271169.789</v>
      </c>
      <c r="M37" s="56" t="n">
        <f aca="false">DATE(YEAR(E37),MONTH(E37),1)</f>
        <v>37926</v>
      </c>
      <c r="O37" s="64" t="n">
        <v>37803</v>
      </c>
      <c r="P37" s="65" t="n">
        <v>-93388.6081999994</v>
      </c>
      <c r="Q37" s="62" t="n">
        <f aca="false">+Split!Q32</f>
        <v>-89695.121359755</v>
      </c>
      <c r="R37" s="63" t="n">
        <f aca="false">+Q37-P37</f>
        <v>3693.48684024435</v>
      </c>
    </row>
    <row r="38" customFormat="false" ht="12.75" hidden="true" customHeight="false" outlineLevel="0" collapsed="false">
      <c r="A38" s="53" t="s">
        <v>71</v>
      </c>
      <c r="B38" s="53" t="s">
        <v>72</v>
      </c>
      <c r="C38" s="53" t="s">
        <v>73</v>
      </c>
      <c r="D38" s="53" t="s">
        <v>74</v>
      </c>
      <c r="E38" s="33" t="s">
        <v>109</v>
      </c>
      <c r="F38" s="34" t="n">
        <v>-961000</v>
      </c>
      <c r="G38" s="34" t="n">
        <v>-845680.0216</v>
      </c>
      <c r="H38" s="35" t="n">
        <v>0.880000022514182</v>
      </c>
      <c r="I38" s="54" t="n">
        <v>4.11702538</v>
      </c>
      <c r="J38" s="54" t="n">
        <v>1E-007</v>
      </c>
      <c r="K38" s="55" t="n">
        <v>0</v>
      </c>
      <c r="L38" s="55" t="n">
        <v>-3481686.028</v>
      </c>
      <c r="M38" s="56" t="n">
        <f aca="false">DATE(YEAR(E38),MONTH(E38),1)</f>
        <v>37956</v>
      </c>
      <c r="O38" s="64" t="n">
        <v>37834</v>
      </c>
      <c r="P38" s="65" t="n">
        <v>-92957.6034000001</v>
      </c>
      <c r="Q38" s="62" t="n">
        <f aca="false">+Split!Q33</f>
        <v>-89246.7295219229</v>
      </c>
      <c r="R38" s="63" t="n">
        <f aca="false">+Q38-P38</f>
        <v>3710.87387807721</v>
      </c>
    </row>
    <row r="39" customFormat="false" ht="12.75" hidden="true" customHeight="false" outlineLevel="0" collapsed="false">
      <c r="A39" s="53" t="s">
        <v>71</v>
      </c>
      <c r="B39" s="53" t="s">
        <v>72</v>
      </c>
      <c r="C39" s="53" t="s">
        <v>73</v>
      </c>
      <c r="D39" s="53" t="s">
        <v>74</v>
      </c>
      <c r="E39" s="33" t="s">
        <v>110</v>
      </c>
      <c r="F39" s="34" t="n">
        <v>-961000</v>
      </c>
      <c r="G39" s="34" t="n">
        <v>-841280.7591</v>
      </c>
      <c r="H39" s="35" t="n">
        <v>0.875422225865781</v>
      </c>
      <c r="I39" s="54" t="n">
        <v>4.16302017</v>
      </c>
      <c r="J39" s="54" t="n">
        <v>1E-007</v>
      </c>
      <c r="K39" s="55" t="n">
        <v>0</v>
      </c>
      <c r="L39" s="55" t="n">
        <v>-3502268.6856</v>
      </c>
      <c r="M39" s="56" t="n">
        <f aca="false">DATE(YEAR(E39),MONTH(E39),1)</f>
        <v>37987</v>
      </c>
      <c r="O39" s="64" t="n">
        <v>37865</v>
      </c>
      <c r="P39" s="65" t="n">
        <v>-89541.6841000005</v>
      </c>
      <c r="Q39" s="62" t="n">
        <f aca="false">+Split!Q34</f>
        <v>-85931.4560324721</v>
      </c>
      <c r="R39" s="63" t="n">
        <f aca="false">+Q39-P39</f>
        <v>3610.22806752835</v>
      </c>
    </row>
    <row r="40" customFormat="false" ht="12.75" hidden="true" customHeight="false" outlineLevel="0" collapsed="false">
      <c r="A40" s="53" t="s">
        <v>71</v>
      </c>
      <c r="B40" s="53" t="s">
        <v>72</v>
      </c>
      <c r="C40" s="53" t="s">
        <v>73</v>
      </c>
      <c r="D40" s="53" t="s">
        <v>74</v>
      </c>
      <c r="E40" s="33" t="s">
        <v>111</v>
      </c>
      <c r="F40" s="34" t="n">
        <v>-899000</v>
      </c>
      <c r="G40" s="34" t="n">
        <v>-782888.7397</v>
      </c>
      <c r="H40" s="35" t="n">
        <v>0.870843981919511</v>
      </c>
      <c r="I40" s="54" t="n">
        <v>4.04001262</v>
      </c>
      <c r="J40" s="54" t="n">
        <v>1E-007</v>
      </c>
      <c r="K40" s="55" t="n">
        <v>0</v>
      </c>
      <c r="L40" s="55" t="n">
        <v>-3162880.3065</v>
      </c>
      <c r="M40" s="56" t="n">
        <f aca="false">DATE(YEAR(E40),MONTH(E40),1)</f>
        <v>38018</v>
      </c>
      <c r="O40" s="64" t="n">
        <v>37895</v>
      </c>
      <c r="P40" s="65" t="n">
        <v>-92109.0348999999</v>
      </c>
      <c r="Q40" s="62" t="n">
        <f aca="false">+Split!Q35</f>
        <v>-88357.3584602357</v>
      </c>
      <c r="R40" s="63" t="n">
        <f aca="false">+Q40-P40</f>
        <v>3751.67643976423</v>
      </c>
    </row>
    <row r="41" customFormat="false" ht="12.75" hidden="true" customHeight="false" outlineLevel="0" collapsed="false">
      <c r="A41" s="53" t="s">
        <v>71</v>
      </c>
      <c r="B41" s="53" t="s">
        <v>72</v>
      </c>
      <c r="C41" s="53" t="s">
        <v>73</v>
      </c>
      <c r="D41" s="53" t="s">
        <v>74</v>
      </c>
      <c r="E41" s="33" t="s">
        <v>112</v>
      </c>
      <c r="F41" s="34" t="n">
        <v>-961000</v>
      </c>
      <c r="G41" s="34" t="n">
        <v>-832742.859</v>
      </c>
      <c r="H41" s="35" t="n">
        <v>0.866537834588021</v>
      </c>
      <c r="I41" s="54" t="n">
        <v>3.89000596</v>
      </c>
      <c r="J41" s="54" t="n">
        <v>1E-007</v>
      </c>
      <c r="K41" s="55" t="n">
        <v>0</v>
      </c>
      <c r="L41" s="55" t="n">
        <v>-3239374.5975</v>
      </c>
      <c r="M41" s="56" t="n">
        <f aca="false">DATE(YEAR(E41),MONTH(E41),1)</f>
        <v>38047</v>
      </c>
      <c r="O41" s="64" t="n">
        <v>37926</v>
      </c>
      <c r="P41" s="65" t="n">
        <v>-182669.0894</v>
      </c>
      <c r="Q41" s="62" t="n">
        <f aca="false">+Split!Q36</f>
        <v>-119288.329818916</v>
      </c>
      <c r="R41" s="63" t="n">
        <f aca="false">+Q41-P41</f>
        <v>63380.7595810834</v>
      </c>
    </row>
    <row r="42" customFormat="false" ht="12.75" hidden="true" customHeight="false" outlineLevel="0" collapsed="false">
      <c r="A42" s="53" t="s">
        <v>71</v>
      </c>
      <c r="B42" s="53" t="s">
        <v>72</v>
      </c>
      <c r="C42" s="53" t="s">
        <v>73</v>
      </c>
      <c r="D42" s="53" t="s">
        <v>74</v>
      </c>
      <c r="E42" s="33" t="s">
        <v>113</v>
      </c>
      <c r="F42" s="34" t="n">
        <v>-930000</v>
      </c>
      <c r="G42" s="34" t="n">
        <v>-801639.3602</v>
      </c>
      <c r="H42" s="35" t="n">
        <v>0.861977806645642</v>
      </c>
      <c r="I42" s="54" t="n">
        <v>3.65999185</v>
      </c>
      <c r="J42" s="54" t="n">
        <v>1E-007</v>
      </c>
      <c r="K42" s="55" t="n">
        <v>0</v>
      </c>
      <c r="L42" s="55" t="n">
        <v>-2933993.4457</v>
      </c>
      <c r="M42" s="56" t="n">
        <f aca="false">DATE(YEAR(E42),MONTH(E42),1)</f>
        <v>38078</v>
      </c>
      <c r="O42" s="64" t="n">
        <v>37956</v>
      </c>
      <c r="P42" s="65" t="n">
        <v>-187877.3873</v>
      </c>
      <c r="Q42" s="62" t="n">
        <f aca="false">+Split!Q37</f>
        <v>-122645.066595545</v>
      </c>
      <c r="R42" s="63" t="n">
        <f aca="false">+Q42-P42</f>
        <v>65232.320704455</v>
      </c>
    </row>
    <row r="43" customFormat="false" ht="12.75" hidden="true" customHeight="false" outlineLevel="0" collapsed="false">
      <c r="A43" s="53" t="s">
        <v>71</v>
      </c>
      <c r="B43" s="53" t="s">
        <v>72</v>
      </c>
      <c r="C43" s="53" t="s">
        <v>73</v>
      </c>
      <c r="D43" s="53" t="s">
        <v>74</v>
      </c>
      <c r="E43" s="33" t="s">
        <v>114</v>
      </c>
      <c r="F43" s="34" t="n">
        <v>-961000</v>
      </c>
      <c r="G43" s="34" t="n">
        <v>-824168.8485</v>
      </c>
      <c r="H43" s="35" t="n">
        <v>0.857615867376759</v>
      </c>
      <c r="I43" s="54" t="n">
        <v>3.64497034</v>
      </c>
      <c r="J43" s="54" t="n">
        <v>1E-007</v>
      </c>
      <c r="K43" s="55" t="n">
        <v>0</v>
      </c>
      <c r="L43" s="55" t="n">
        <v>-3004070.9236</v>
      </c>
      <c r="M43" s="56" t="n">
        <f aca="false">DATE(YEAR(E43),MONTH(E43),1)</f>
        <v>38108</v>
      </c>
      <c r="O43" s="64" t="n">
        <v>37987</v>
      </c>
      <c r="P43" s="65" t="n">
        <v>-186965.8238</v>
      </c>
      <c r="Q43" s="62" t="n">
        <f aca="false">+Split!Q38</f>
        <v>-122002.679744152</v>
      </c>
      <c r="R43" s="63" t="n">
        <f aca="false">+Q43-P43</f>
        <v>64963.1440558475</v>
      </c>
    </row>
    <row r="44" customFormat="false" ht="12.75" hidden="true" customHeight="false" outlineLevel="0" collapsed="false">
      <c r="A44" s="53" t="s">
        <v>71</v>
      </c>
      <c r="B44" s="53" t="s">
        <v>72</v>
      </c>
      <c r="C44" s="53" t="s">
        <v>73</v>
      </c>
      <c r="D44" s="53" t="s">
        <v>74</v>
      </c>
      <c r="E44" s="33" t="s">
        <v>115</v>
      </c>
      <c r="F44" s="34" t="n">
        <v>-930000</v>
      </c>
      <c r="G44" s="34" t="n">
        <v>-793375.2509</v>
      </c>
      <c r="H44" s="35" t="n">
        <v>0.853091667636986</v>
      </c>
      <c r="I44" s="54" t="n">
        <v>3.69195614</v>
      </c>
      <c r="J44" s="54" t="n">
        <v>1E-007</v>
      </c>
      <c r="K44" s="55" t="n">
        <v>0</v>
      </c>
      <c r="L44" s="55" t="n">
        <v>-2929106.5471</v>
      </c>
      <c r="M44" s="56" t="n">
        <f aca="false">DATE(YEAR(E44),MONTH(E44),1)</f>
        <v>38139</v>
      </c>
      <c r="O44" s="64" t="n">
        <v>38018</v>
      </c>
      <c r="P44" s="65" t="n">
        <v>-174049.1873</v>
      </c>
      <c r="Q44" s="62" t="n">
        <f aca="false">+Split!Q39</f>
        <v>-113528.743440562</v>
      </c>
      <c r="R44" s="63" t="n">
        <f aca="false">+Q44-P44</f>
        <v>60520.4438594384</v>
      </c>
    </row>
    <row r="45" customFormat="false" ht="12.75" hidden="true" customHeight="false" outlineLevel="0" collapsed="false">
      <c r="A45" s="53" t="s">
        <v>71</v>
      </c>
      <c r="B45" s="53" t="s">
        <v>72</v>
      </c>
      <c r="C45" s="53" t="s">
        <v>73</v>
      </c>
      <c r="D45" s="53" t="s">
        <v>74</v>
      </c>
      <c r="E45" s="33" t="s">
        <v>116</v>
      </c>
      <c r="F45" s="34" t="n">
        <v>-961000</v>
      </c>
      <c r="G45" s="34" t="n">
        <v>-815627.7697</v>
      </c>
      <c r="H45" s="35" t="n">
        <v>0.848728168246693</v>
      </c>
      <c r="I45" s="54" t="n">
        <v>3.75696787</v>
      </c>
      <c r="J45" s="54" t="n">
        <v>1E-007</v>
      </c>
      <c r="K45" s="55" t="n">
        <v>0</v>
      </c>
      <c r="L45" s="55" t="n">
        <v>-3064287.2431</v>
      </c>
      <c r="M45" s="56" t="n">
        <f aca="false">DATE(YEAR(E45),MONTH(E45),1)</f>
        <v>38169</v>
      </c>
      <c r="O45" s="64" t="n">
        <v>38047</v>
      </c>
      <c r="P45" s="65" t="n">
        <v>-185200.1661</v>
      </c>
      <c r="Q45" s="62" t="n">
        <f aca="false">+Split!Q40</f>
        <v>-120752.673553077</v>
      </c>
      <c r="R45" s="63" t="n">
        <f aca="false">+Q45-P45</f>
        <v>64447.4925469225</v>
      </c>
    </row>
    <row r="46" customFormat="false" ht="12.75" hidden="true" customHeight="false" outlineLevel="0" collapsed="false">
      <c r="A46" s="53" t="s">
        <v>71</v>
      </c>
      <c r="B46" s="53" t="s">
        <v>72</v>
      </c>
      <c r="C46" s="53" t="s">
        <v>73</v>
      </c>
      <c r="D46" s="53" t="s">
        <v>74</v>
      </c>
      <c r="E46" s="33" t="s">
        <v>117</v>
      </c>
      <c r="F46" s="34" t="n">
        <v>-961000</v>
      </c>
      <c r="G46" s="34" t="n">
        <v>-811313.7261</v>
      </c>
      <c r="H46" s="35" t="n">
        <v>0.844239048979356</v>
      </c>
      <c r="I46" s="54" t="n">
        <v>3.80197756</v>
      </c>
      <c r="J46" s="54" t="n">
        <v>1E-007</v>
      </c>
      <c r="K46" s="55" t="n">
        <v>0</v>
      </c>
      <c r="L46" s="55" t="n">
        <v>-3084596.5008</v>
      </c>
      <c r="M46" s="56" t="n">
        <f aca="false">DATE(YEAR(E46),MONTH(E46),1)</f>
        <v>38200</v>
      </c>
      <c r="O46" s="64" t="n">
        <v>38078</v>
      </c>
      <c r="P46" s="65" t="n">
        <v>-68234.5183000002</v>
      </c>
      <c r="Q46" s="62" t="n">
        <f aca="false">+Split!Q41</f>
        <v>-64124.6163525584</v>
      </c>
      <c r="R46" s="63" t="n">
        <f aca="false">+Q46-P46</f>
        <v>4109.90194744179</v>
      </c>
    </row>
    <row r="47" customFormat="false" ht="12.75" hidden="true" customHeight="false" outlineLevel="0" collapsed="false">
      <c r="A47" s="53" t="s">
        <v>71</v>
      </c>
      <c r="B47" s="53" t="s">
        <v>72</v>
      </c>
      <c r="C47" s="53" t="s">
        <v>73</v>
      </c>
      <c r="D47" s="53" t="s">
        <v>74</v>
      </c>
      <c r="E47" s="33" t="s">
        <v>118</v>
      </c>
      <c r="F47" s="34" t="n">
        <v>-930000</v>
      </c>
      <c r="G47" s="34" t="n">
        <v>-780955.5372</v>
      </c>
      <c r="H47" s="35" t="n">
        <v>0.839737136811098</v>
      </c>
      <c r="I47" s="54" t="n">
        <v>3.8189885</v>
      </c>
      <c r="J47" s="54" t="n">
        <v>1E-007</v>
      </c>
      <c r="K47" s="55" t="n">
        <v>0</v>
      </c>
      <c r="L47" s="55" t="n">
        <v>-2982460.1369</v>
      </c>
      <c r="M47" s="56" t="n">
        <f aca="false">DATE(YEAR(E47),MONTH(E47),1)</f>
        <v>38231</v>
      </c>
      <c r="O47" s="64" t="n">
        <v>38108</v>
      </c>
      <c r="P47" s="65" t="n">
        <v>-70193.0983000003</v>
      </c>
      <c r="Q47" s="62" t="n">
        <f aca="false">+Split!Q42</f>
        <v>-65909.0608333118</v>
      </c>
      <c r="R47" s="63" t="n">
        <f aca="false">+Q47-P47</f>
        <v>4284.03746668845</v>
      </c>
    </row>
    <row r="48" customFormat="false" ht="12.75" hidden="true" customHeight="false" outlineLevel="0" collapsed="false">
      <c r="A48" s="53" t="s">
        <v>71</v>
      </c>
      <c r="B48" s="53" t="s">
        <v>72</v>
      </c>
      <c r="C48" s="53" t="s">
        <v>73</v>
      </c>
      <c r="D48" s="53" t="s">
        <v>74</v>
      </c>
      <c r="E48" s="33" t="s">
        <v>119</v>
      </c>
      <c r="F48" s="34" t="n">
        <v>-961000</v>
      </c>
      <c r="G48" s="34" t="n">
        <v>-802816.562</v>
      </c>
      <c r="H48" s="35" t="n">
        <v>0.835397046781631</v>
      </c>
      <c r="I48" s="54" t="n">
        <v>3.85199705</v>
      </c>
      <c r="J48" s="54" t="n">
        <v>1E-007</v>
      </c>
      <c r="K48" s="55" t="n">
        <v>0</v>
      </c>
      <c r="L48" s="55" t="n">
        <v>-3092446.946</v>
      </c>
      <c r="M48" s="56" t="n">
        <f aca="false">DATE(YEAR(E48),MONTH(E48),1)</f>
        <v>38261</v>
      </c>
      <c r="O48" s="64" t="n">
        <v>38139</v>
      </c>
      <c r="P48" s="65" t="n">
        <v>-67613.2917</v>
      </c>
      <c r="Q48" s="62" t="n">
        <f aca="false">+Split!Q43</f>
        <v>-63435.2201312852</v>
      </c>
      <c r="R48" s="63" t="n">
        <f aca="false">+Q48-P48</f>
        <v>4178.07156871478</v>
      </c>
    </row>
    <row r="49" customFormat="false" ht="12.75" hidden="true" customHeight="false" outlineLevel="0" collapsed="false">
      <c r="A49" s="53" t="s">
        <v>71</v>
      </c>
      <c r="B49" s="53" t="s">
        <v>120</v>
      </c>
      <c r="C49" s="53" t="s">
        <v>73</v>
      </c>
      <c r="D49" s="53" t="s">
        <v>121</v>
      </c>
      <c r="E49" s="33" t="s">
        <v>75</v>
      </c>
      <c r="F49" s="34" t="n">
        <v>0</v>
      </c>
      <c r="G49" s="34" t="n">
        <v>0</v>
      </c>
      <c r="H49" s="35" t="n">
        <v>1</v>
      </c>
      <c r="I49" s="54" t="n">
        <v>5.17</v>
      </c>
      <c r="J49" s="54" t="n">
        <v>1E-007</v>
      </c>
      <c r="K49" s="55" t="n">
        <v>0</v>
      </c>
      <c r="L49" s="55" t="n">
        <v>4968369.9039</v>
      </c>
      <c r="M49" s="56" t="n">
        <f aca="false">DATE(YEAR(E49),MONTH(E49),1)</f>
        <v>37012</v>
      </c>
      <c r="O49" s="64" t="n">
        <v>38169</v>
      </c>
      <c r="P49" s="65" t="n">
        <v>-69551.8953000006</v>
      </c>
      <c r="Q49" s="62" t="n">
        <f aca="false">+Split!Q44</f>
        <v>-65224.0154966936</v>
      </c>
      <c r="R49" s="63" t="n">
        <f aca="false">+Q49-P49</f>
        <v>4327.87980330695</v>
      </c>
    </row>
    <row r="50" customFormat="false" ht="12.75" hidden="false" customHeight="false" outlineLevel="0" collapsed="false">
      <c r="A50" s="53" t="s">
        <v>71</v>
      </c>
      <c r="B50" s="53" t="s">
        <v>120</v>
      </c>
      <c r="C50" s="53" t="s">
        <v>73</v>
      </c>
      <c r="D50" s="53" t="s">
        <v>121</v>
      </c>
      <c r="E50" s="33" t="s">
        <v>77</v>
      </c>
      <c r="F50" s="34" t="n">
        <v>930000</v>
      </c>
      <c r="G50" s="34" t="n">
        <v>929169.3843</v>
      </c>
      <c r="H50" s="35" t="n">
        <v>0.999106864815038</v>
      </c>
      <c r="I50" s="54" t="n">
        <v>4.284</v>
      </c>
      <c r="J50" s="54" t="n">
        <v>1E-007</v>
      </c>
      <c r="K50" s="55" t="n">
        <v>0</v>
      </c>
      <c r="L50" s="55" t="n">
        <v>3980561.5493</v>
      </c>
      <c r="M50" s="56" t="n">
        <f aca="false">DATE(YEAR(E50),MONTH(E50),1)</f>
        <v>37043</v>
      </c>
      <c r="O50" s="64" t="n">
        <v>38200</v>
      </c>
      <c r="P50" s="65" t="n">
        <v>-69226.5691000003</v>
      </c>
      <c r="Q50" s="62" t="n">
        <f aca="false">+Split!Q45</f>
        <v>-64886.8933959056</v>
      </c>
      <c r="R50" s="63" t="n">
        <f aca="false">+Q50-P50</f>
        <v>4339.67570409471</v>
      </c>
    </row>
    <row r="51" customFormat="false" ht="12.75" hidden="true" customHeight="false" outlineLevel="0" collapsed="false">
      <c r="A51" s="53" t="s">
        <v>71</v>
      </c>
      <c r="B51" s="53" t="s">
        <v>120</v>
      </c>
      <c r="C51" s="53" t="s">
        <v>73</v>
      </c>
      <c r="D51" s="53" t="s">
        <v>121</v>
      </c>
      <c r="E51" s="33" t="s">
        <v>80</v>
      </c>
      <c r="F51" s="34" t="n">
        <v>961000</v>
      </c>
      <c r="G51" s="34" t="n">
        <v>956879.8282</v>
      </c>
      <c r="H51" s="35" t="n">
        <v>0.995712620360487</v>
      </c>
      <c r="I51" s="54" t="n">
        <v>4.328</v>
      </c>
      <c r="J51" s="54" t="n">
        <v>1E-007</v>
      </c>
      <c r="K51" s="55" t="n">
        <v>0</v>
      </c>
      <c r="L51" s="55" t="n">
        <v>4141375.8006</v>
      </c>
      <c r="M51" s="56" t="n">
        <f aca="false">DATE(YEAR(E51),MONTH(E51),1)</f>
        <v>37073</v>
      </c>
      <c r="O51" s="64" t="n">
        <v>38231</v>
      </c>
      <c r="P51" s="65" t="n">
        <v>-66679.0385999999</v>
      </c>
      <c r="Q51" s="62" t="n">
        <f aca="false">+Split!Q46</f>
        <v>-62467.4612186398</v>
      </c>
      <c r="R51" s="63" t="n">
        <f aca="false">+Q51-P51</f>
        <v>4211.57738136005</v>
      </c>
    </row>
    <row r="52" customFormat="false" ht="12.75" hidden="true" customHeight="false" outlineLevel="0" collapsed="false">
      <c r="A52" s="53" t="s">
        <v>71</v>
      </c>
      <c r="B52" s="53" t="s">
        <v>120</v>
      </c>
      <c r="C52" s="53" t="s">
        <v>73</v>
      </c>
      <c r="D52" s="53" t="s">
        <v>121</v>
      </c>
      <c r="E52" s="33" t="s">
        <v>81</v>
      </c>
      <c r="F52" s="34" t="n">
        <v>961000</v>
      </c>
      <c r="G52" s="34" t="n">
        <v>953552.5675</v>
      </c>
      <c r="H52" s="35" t="n">
        <v>0.992250330341562</v>
      </c>
      <c r="I52" s="54" t="n">
        <v>4.38</v>
      </c>
      <c r="J52" s="54" t="n">
        <v>1E-007</v>
      </c>
      <c r="K52" s="55" t="n">
        <v>0</v>
      </c>
      <c r="L52" s="55" t="n">
        <v>4176560.1501</v>
      </c>
      <c r="M52" s="56" t="n">
        <f aca="false">DATE(YEAR(E52),MONTH(E52),1)</f>
        <v>37104</v>
      </c>
      <c r="O52" s="64" t="n">
        <v>38261</v>
      </c>
      <c r="P52" s="65" t="n">
        <v>-68587.6120999997</v>
      </c>
      <c r="Q52" s="62" t="n">
        <f aca="false">+Split!Q47</f>
        <v>-64222.9545190481</v>
      </c>
      <c r="R52" s="63" t="n">
        <f aca="false">+Q52-P52</f>
        <v>4364.65758095164</v>
      </c>
    </row>
    <row r="53" customFormat="false" ht="12.75" hidden="true" customHeight="false" outlineLevel="0" collapsed="false">
      <c r="A53" s="53" t="s">
        <v>71</v>
      </c>
      <c r="B53" s="53" t="s">
        <v>120</v>
      </c>
      <c r="C53" s="53" t="s">
        <v>73</v>
      </c>
      <c r="D53" s="53" t="s">
        <v>121</v>
      </c>
      <c r="E53" s="33" t="s">
        <v>82</v>
      </c>
      <c r="F53" s="34" t="n">
        <v>930000</v>
      </c>
      <c r="G53" s="34" t="n">
        <v>919607.0685</v>
      </c>
      <c r="H53" s="35" t="n">
        <v>0.988824804841012</v>
      </c>
      <c r="I53" s="54" t="n">
        <v>4.425</v>
      </c>
      <c r="J53" s="54" t="n">
        <v>1E-007</v>
      </c>
      <c r="K53" s="55" t="n">
        <v>0</v>
      </c>
      <c r="L53" s="55" t="n">
        <v>4069261.1862</v>
      </c>
      <c r="M53" s="56" t="n">
        <f aca="false">DATE(YEAR(E53),MONTH(E53),1)</f>
        <v>37135</v>
      </c>
      <c r="O53" s="64" t="n">
        <v>38292</v>
      </c>
      <c r="P53" s="65" t="n">
        <v>-289907.6071</v>
      </c>
      <c r="Q53" s="62" t="n">
        <f aca="false">+Split!Q48</f>
        <v>-235459.255109297</v>
      </c>
      <c r="R53" s="63" t="n">
        <f aca="false">+Q53-P53</f>
        <v>54448.3519907027</v>
      </c>
    </row>
    <row r="54" customFormat="false" ht="12.75" hidden="true" customHeight="false" outlineLevel="0" collapsed="false">
      <c r="A54" s="53" t="s">
        <v>71</v>
      </c>
      <c r="B54" s="53" t="s">
        <v>120</v>
      </c>
      <c r="C54" s="53" t="s">
        <v>73</v>
      </c>
      <c r="D54" s="53" t="s">
        <v>121</v>
      </c>
      <c r="E54" s="33" t="s">
        <v>83</v>
      </c>
      <c r="F54" s="34" t="n">
        <v>961000</v>
      </c>
      <c r="G54" s="34" t="n">
        <v>947180.6336</v>
      </c>
      <c r="H54" s="35" t="n">
        <v>0.985619806085128</v>
      </c>
      <c r="I54" s="54" t="n">
        <v>4.462</v>
      </c>
      <c r="J54" s="54" t="n">
        <v>1E-007</v>
      </c>
      <c r="K54" s="55" t="n">
        <v>0</v>
      </c>
      <c r="L54" s="55" t="n">
        <v>4226319.8926</v>
      </c>
      <c r="M54" s="56" t="n">
        <f aca="false">DATE(YEAR(E54),MONTH(E54),1)</f>
        <v>37165</v>
      </c>
      <c r="O54" s="64" t="n">
        <v>38322</v>
      </c>
      <c r="P54" s="65" t="n">
        <v>-298113.6389</v>
      </c>
      <c r="Q54" s="62" t="n">
        <f aca="false">+Split!Q49</f>
        <v>-242045.228261871</v>
      </c>
      <c r="R54" s="63" t="n">
        <f aca="false">+Q54-P54</f>
        <v>56068.4106381291</v>
      </c>
    </row>
    <row r="55" customFormat="false" ht="12.75" hidden="true" customHeight="false" outlineLevel="0" collapsed="false">
      <c r="A55" s="53" t="s">
        <v>71</v>
      </c>
      <c r="B55" s="53" t="s">
        <v>120</v>
      </c>
      <c r="C55" s="53" t="s">
        <v>73</v>
      </c>
      <c r="D55" s="53" t="s">
        <v>121</v>
      </c>
      <c r="E55" s="33" t="s">
        <v>84</v>
      </c>
      <c r="F55" s="34" t="n">
        <v>930000</v>
      </c>
      <c r="G55" s="34" t="n">
        <v>913482.1225</v>
      </c>
      <c r="H55" s="35" t="n">
        <v>0.98223884144417</v>
      </c>
      <c r="I55" s="54" t="n">
        <v>4.857</v>
      </c>
      <c r="J55" s="54" t="n">
        <v>1E-007</v>
      </c>
      <c r="K55" s="55" t="n">
        <v>0</v>
      </c>
      <c r="L55" s="55" t="n">
        <v>4436782.5778</v>
      </c>
      <c r="M55" s="56" t="n">
        <f aca="false">DATE(YEAR(E55),MONTH(E55),1)</f>
        <v>37196</v>
      </c>
      <c r="O55" s="64" t="n">
        <v>38353</v>
      </c>
      <c r="P55" s="65" t="n">
        <v>-296605.6229</v>
      </c>
      <c r="Q55" s="62" t="n">
        <f aca="false">+Split!Q50</f>
        <v>-240740.699044241</v>
      </c>
      <c r="R55" s="63" t="n">
        <f aca="false">+Q55-P55</f>
        <v>55864.9238557592</v>
      </c>
    </row>
    <row r="56" customFormat="false" ht="12.75" hidden="true" customHeight="false" outlineLevel="0" collapsed="false">
      <c r="A56" s="53" t="s">
        <v>71</v>
      </c>
      <c r="B56" s="53" t="s">
        <v>120</v>
      </c>
      <c r="C56" s="53" t="s">
        <v>73</v>
      </c>
      <c r="D56" s="53" t="s">
        <v>121</v>
      </c>
      <c r="E56" s="33" t="s">
        <v>85</v>
      </c>
      <c r="F56" s="34" t="n">
        <v>961000</v>
      </c>
      <c r="G56" s="34" t="n">
        <v>940803.992</v>
      </c>
      <c r="H56" s="35" t="n">
        <v>0.978984382949443</v>
      </c>
      <c r="I56" s="54" t="n">
        <v>5.037</v>
      </c>
      <c r="J56" s="54" t="n">
        <v>1E-007</v>
      </c>
      <c r="K56" s="55" t="n">
        <v>0</v>
      </c>
      <c r="L56" s="55" t="n">
        <v>4738829.6137</v>
      </c>
      <c r="M56" s="56" t="n">
        <f aca="false">DATE(YEAR(E56),MONTH(E56),1)</f>
        <v>37226</v>
      </c>
      <c r="O56" s="64" t="n">
        <v>38384</v>
      </c>
      <c r="P56" s="65" t="n">
        <v>-266538.5619</v>
      </c>
      <c r="Q56" s="62" t="n">
        <f aca="false">+Split!Q51</f>
        <v>-216264.961259219</v>
      </c>
      <c r="R56" s="63" t="n">
        <f aca="false">+Q56-P56</f>
        <v>50273.6006407812</v>
      </c>
    </row>
    <row r="57" customFormat="false" ht="12.75" hidden="true" customHeight="false" outlineLevel="0" collapsed="false">
      <c r="A57" s="53" t="s">
        <v>71</v>
      </c>
      <c r="B57" s="53" t="s">
        <v>120</v>
      </c>
      <c r="C57" s="53" t="s">
        <v>73</v>
      </c>
      <c r="D57" s="53" t="s">
        <v>121</v>
      </c>
      <c r="E57" s="33" t="s">
        <v>86</v>
      </c>
      <c r="F57" s="34" t="n">
        <v>961000</v>
      </c>
      <c r="G57" s="34" t="n">
        <v>937484.9723</v>
      </c>
      <c r="H57" s="35" t="n">
        <v>0.975530668341188</v>
      </c>
      <c r="I57" s="54" t="n">
        <v>5.115</v>
      </c>
      <c r="J57" s="54" t="n">
        <v>1E-007</v>
      </c>
      <c r="K57" s="55" t="n">
        <v>0</v>
      </c>
      <c r="L57" s="55" t="n">
        <v>4795235.5394</v>
      </c>
      <c r="M57" s="56" t="n">
        <f aca="false">DATE(YEAR(E57),MONTH(E57),1)</f>
        <v>37257</v>
      </c>
      <c r="O57" s="64" t="n">
        <v>38412</v>
      </c>
      <c r="P57" s="65" t="n">
        <v>-293734.3146</v>
      </c>
      <c r="Q57" s="62" t="n">
        <f aca="false">+Split!Q52</f>
        <v>-238256.601941851</v>
      </c>
      <c r="R57" s="63" t="n">
        <f aca="false">+Q57-P57</f>
        <v>55477.7126581492</v>
      </c>
    </row>
    <row r="58" customFormat="false" ht="12.75" hidden="true" customHeight="false" outlineLevel="0" collapsed="false">
      <c r="A58" s="53" t="s">
        <v>71</v>
      </c>
      <c r="B58" s="53" t="s">
        <v>120</v>
      </c>
      <c r="C58" s="53" t="s">
        <v>73</v>
      </c>
      <c r="D58" s="53" t="s">
        <v>121</v>
      </c>
      <c r="E58" s="33" t="s">
        <v>87</v>
      </c>
      <c r="F58" s="34" t="n">
        <v>868000</v>
      </c>
      <c r="G58" s="34" t="n">
        <v>843604.6204</v>
      </c>
      <c r="H58" s="35" t="n">
        <v>0.97189472402003</v>
      </c>
      <c r="I58" s="54" t="n">
        <v>5.117</v>
      </c>
      <c r="J58" s="54" t="n">
        <v>1E-007</v>
      </c>
      <c r="K58" s="55" t="n">
        <v>0</v>
      </c>
      <c r="L58" s="55" t="n">
        <v>4316724.7585</v>
      </c>
      <c r="M58" s="56" t="n">
        <f aca="false">DATE(YEAR(E58),MONTH(E58),1)</f>
        <v>37288</v>
      </c>
      <c r="O58" s="64" t="n">
        <v>38443</v>
      </c>
      <c r="P58" s="65" t="n">
        <v>-204218.8833</v>
      </c>
      <c r="Q58" s="62" t="n">
        <f aca="false">+Split!Q53</f>
        <v>-209678.099972456</v>
      </c>
      <c r="R58" s="63" t="n">
        <f aca="false">+Q58-P58</f>
        <v>-5459.21667245598</v>
      </c>
    </row>
    <row r="59" customFormat="false" ht="12.75" hidden="true" customHeight="false" outlineLevel="0" collapsed="false">
      <c r="A59" s="53" t="s">
        <v>71</v>
      </c>
      <c r="B59" s="53" t="s">
        <v>120</v>
      </c>
      <c r="C59" s="53" t="s">
        <v>73</v>
      </c>
      <c r="D59" s="53" t="s">
        <v>121</v>
      </c>
      <c r="E59" s="33" t="s">
        <v>88</v>
      </c>
      <c r="F59" s="34" t="n">
        <v>961000</v>
      </c>
      <c r="G59" s="34" t="n">
        <v>930792.2113</v>
      </c>
      <c r="H59" s="35" t="n">
        <v>0.968566296927361</v>
      </c>
      <c r="I59" s="54" t="n">
        <v>4.947</v>
      </c>
      <c r="J59" s="54" t="n">
        <v>1E-007</v>
      </c>
      <c r="K59" s="55" t="n">
        <v>0</v>
      </c>
      <c r="L59" s="55" t="n">
        <v>4604628.9765</v>
      </c>
      <c r="M59" s="56" t="n">
        <f aca="false">DATE(YEAR(E59),MONTH(E59),1)</f>
        <v>37316</v>
      </c>
      <c r="O59" s="64" t="n">
        <v>38473</v>
      </c>
      <c r="P59" s="65" t="n">
        <v>-209976.2721</v>
      </c>
      <c r="Q59" s="62" t="n">
        <f aca="false">+Split!Q54</f>
        <v>-215528.638210436</v>
      </c>
      <c r="R59" s="63" t="n">
        <f aca="false">+Q59-P59</f>
        <v>-5552.36611043595</v>
      </c>
    </row>
    <row r="60" customFormat="false" ht="12.75" hidden="true" customHeight="false" outlineLevel="0" collapsed="false">
      <c r="A60" s="53" t="s">
        <v>71</v>
      </c>
      <c r="B60" s="53" t="s">
        <v>120</v>
      </c>
      <c r="C60" s="53" t="s">
        <v>73</v>
      </c>
      <c r="D60" s="53" t="s">
        <v>121</v>
      </c>
      <c r="E60" s="33" t="s">
        <v>89</v>
      </c>
      <c r="F60" s="34" t="n">
        <v>930000</v>
      </c>
      <c r="G60" s="34" t="n">
        <v>897281.6645</v>
      </c>
      <c r="H60" s="35" t="n">
        <v>0.964818994069334</v>
      </c>
      <c r="I60" s="54" t="n">
        <v>4.342</v>
      </c>
      <c r="J60" s="54" t="n">
        <v>1E-007</v>
      </c>
      <c r="K60" s="55" t="n">
        <v>0</v>
      </c>
      <c r="L60" s="55" t="n">
        <v>3895996.8975</v>
      </c>
      <c r="M60" s="56" t="n">
        <f aca="false">DATE(YEAR(E60),MONTH(E60),1)</f>
        <v>37347</v>
      </c>
      <c r="O60" s="64" t="n">
        <v>38504</v>
      </c>
      <c r="P60" s="65" t="n">
        <v>-202153.982</v>
      </c>
      <c r="Q60" s="62" t="n">
        <f aca="false">+Split!Q55</f>
        <v>-207436.882067356</v>
      </c>
      <c r="R60" s="63" t="n">
        <f aca="false">+Q60-P60</f>
        <v>-5282.90006735639</v>
      </c>
    </row>
    <row r="61" customFormat="false" ht="12.75" hidden="true" customHeight="false" outlineLevel="0" collapsed="false">
      <c r="A61" s="53" t="s">
        <v>71</v>
      </c>
      <c r="B61" s="53" t="s">
        <v>120</v>
      </c>
      <c r="C61" s="53" t="s">
        <v>73</v>
      </c>
      <c r="D61" s="53" t="s">
        <v>121</v>
      </c>
      <c r="E61" s="33" t="s">
        <v>90</v>
      </c>
      <c r="F61" s="34" t="n">
        <v>961000</v>
      </c>
      <c r="G61" s="34" t="n">
        <v>923648.5137</v>
      </c>
      <c r="H61" s="35" t="n">
        <v>0.961132688591606</v>
      </c>
      <c r="I61" s="54" t="n">
        <v>4.277</v>
      </c>
      <c r="J61" s="54" t="n">
        <v>1E-007</v>
      </c>
      <c r="K61" s="55" t="n">
        <v>0</v>
      </c>
      <c r="L61" s="55" t="n">
        <v>3950444.6009</v>
      </c>
      <c r="M61" s="56" t="n">
        <f aca="false">DATE(YEAR(E61),MONTH(E61),1)</f>
        <v>37377</v>
      </c>
      <c r="O61" s="64" t="n">
        <v>38534</v>
      </c>
      <c r="P61" s="65" t="n">
        <v>-207844.6707</v>
      </c>
      <c r="Q61" s="62" t="n">
        <f aca="false">+Split!Q56</f>
        <v>-213212.578851946</v>
      </c>
      <c r="R61" s="63" t="n">
        <f aca="false">+Q61-P61</f>
        <v>-5367.90815194565</v>
      </c>
    </row>
    <row r="62" customFormat="false" ht="12.75" hidden="true" customHeight="false" outlineLevel="0" collapsed="false">
      <c r="A62" s="53" t="s">
        <v>71</v>
      </c>
      <c r="B62" s="53" t="s">
        <v>120</v>
      </c>
      <c r="C62" s="53" t="s">
        <v>73</v>
      </c>
      <c r="D62" s="53" t="s">
        <v>121</v>
      </c>
      <c r="E62" s="33" t="s">
        <v>91</v>
      </c>
      <c r="F62" s="34" t="n">
        <v>930000</v>
      </c>
      <c r="G62" s="34" t="n">
        <v>890261.6402</v>
      </c>
      <c r="H62" s="35" t="n">
        <v>0.957270580812478</v>
      </c>
      <c r="I62" s="54" t="n">
        <v>4.322</v>
      </c>
      <c r="J62" s="54" t="n">
        <v>1E-007</v>
      </c>
      <c r="K62" s="55" t="n">
        <v>0</v>
      </c>
      <c r="L62" s="55" t="n">
        <v>3847710.7197</v>
      </c>
      <c r="M62" s="56" t="n">
        <f aca="false">DATE(YEAR(E62),MONTH(E62),1)</f>
        <v>37408</v>
      </c>
      <c r="O62" s="64" t="n">
        <v>38565</v>
      </c>
      <c r="P62" s="65" t="n">
        <v>-206763.1282</v>
      </c>
      <c r="Q62" s="62" t="n">
        <f aca="false">+Split!Q57</f>
        <v>-212036.228014234</v>
      </c>
      <c r="R62" s="63" t="n">
        <f aca="false">+Q62-P62</f>
        <v>-5273.09981423395</v>
      </c>
    </row>
    <row r="63" customFormat="false" ht="12.75" hidden="true" customHeight="false" outlineLevel="0" collapsed="false">
      <c r="A63" s="53" t="s">
        <v>71</v>
      </c>
      <c r="B63" s="53" t="s">
        <v>120</v>
      </c>
      <c r="C63" s="53" t="s">
        <v>73</v>
      </c>
      <c r="D63" s="53" t="s">
        <v>121</v>
      </c>
      <c r="E63" s="33" t="s">
        <v>92</v>
      </c>
      <c r="F63" s="34" t="n">
        <v>961000</v>
      </c>
      <c r="G63" s="34" t="n">
        <v>916274.126</v>
      </c>
      <c r="H63" s="35" t="n">
        <v>0.953459028130591</v>
      </c>
      <c r="I63" s="54" t="n">
        <v>4.375</v>
      </c>
      <c r="J63" s="54" t="n">
        <v>1E-007</v>
      </c>
      <c r="K63" s="55" t="n">
        <v>0</v>
      </c>
      <c r="L63" s="55" t="n">
        <v>4008699.2098</v>
      </c>
      <c r="M63" s="56" t="n">
        <f aca="false">DATE(YEAR(E63),MONTH(E63),1)</f>
        <v>37438</v>
      </c>
      <c r="O63" s="64" t="n">
        <v>38596</v>
      </c>
      <c r="P63" s="65" t="n">
        <v>-199047.8768</v>
      </c>
      <c r="Q63" s="62" t="n">
        <f aca="false">+Split!Q58</f>
        <v>-204057.720975007</v>
      </c>
      <c r="R63" s="63" t="n">
        <f aca="false">+Q63-P63</f>
        <v>-5009.84417500693</v>
      </c>
    </row>
    <row r="64" customFormat="false" ht="12.75" hidden="true" customHeight="false" outlineLevel="0" collapsed="false">
      <c r="A64" s="53" t="s">
        <v>71</v>
      </c>
      <c r="B64" s="53" t="s">
        <v>120</v>
      </c>
      <c r="C64" s="53" t="s">
        <v>73</v>
      </c>
      <c r="D64" s="53" t="s">
        <v>121</v>
      </c>
      <c r="E64" s="33" t="s">
        <v>93</v>
      </c>
      <c r="F64" s="34" t="n">
        <v>961000</v>
      </c>
      <c r="G64" s="34" t="n">
        <v>912396.7476</v>
      </c>
      <c r="H64" s="35" t="n">
        <v>0.949424295115469</v>
      </c>
      <c r="I64" s="54" t="n">
        <v>4.405</v>
      </c>
      <c r="J64" s="54" t="n">
        <v>1E-007</v>
      </c>
      <c r="K64" s="55" t="n">
        <v>0</v>
      </c>
      <c r="L64" s="55" t="n">
        <v>4019107.582</v>
      </c>
      <c r="M64" s="56" t="n">
        <f aca="false">DATE(YEAR(E64),MONTH(E64),1)</f>
        <v>37469</v>
      </c>
      <c r="O64" s="64" t="n">
        <v>38626</v>
      </c>
      <c r="P64" s="65" t="n">
        <v>-204638.5332</v>
      </c>
      <c r="Q64" s="62" t="n">
        <f aca="false">+Split!Q59</f>
        <v>-209720.867793017</v>
      </c>
      <c r="R64" s="63" t="n">
        <f aca="false">+Q64-P64</f>
        <v>-5082.33459301683</v>
      </c>
    </row>
    <row r="65" customFormat="false" ht="12.75" hidden="true" customHeight="false" outlineLevel="0" collapsed="false">
      <c r="A65" s="53" t="s">
        <v>71</v>
      </c>
      <c r="B65" s="53" t="s">
        <v>120</v>
      </c>
      <c r="C65" s="53" t="s">
        <v>73</v>
      </c>
      <c r="D65" s="53" t="s">
        <v>121</v>
      </c>
      <c r="E65" s="33" t="s">
        <v>94</v>
      </c>
      <c r="F65" s="34" t="n">
        <v>930000</v>
      </c>
      <c r="G65" s="34" t="n">
        <v>879156.1336</v>
      </c>
      <c r="H65" s="35" t="n">
        <v>0.945329175871725</v>
      </c>
      <c r="I65" s="54" t="n">
        <v>4.42</v>
      </c>
      <c r="J65" s="54" t="n">
        <v>1E-007</v>
      </c>
      <c r="K65" s="55" t="n">
        <v>0</v>
      </c>
      <c r="L65" s="55" t="n">
        <v>3885870.0224</v>
      </c>
      <c r="M65" s="56" t="n">
        <f aca="false">DATE(YEAR(E65),MONTH(E65),1)</f>
        <v>37500</v>
      </c>
      <c r="O65" s="64" t="n">
        <v>38657</v>
      </c>
      <c r="P65" s="65" t="n">
        <v>-212049.3079</v>
      </c>
      <c r="Q65" s="62" t="n">
        <f aca="false">+Split!Q60</f>
        <v>-220720.697982168</v>
      </c>
      <c r="R65" s="63" t="n">
        <f aca="false">+Q65-P65</f>
        <v>-8671.39008216831</v>
      </c>
    </row>
    <row r="66" customFormat="false" ht="12.75" hidden="true" customHeight="false" outlineLevel="0" collapsed="false">
      <c r="A66" s="53" t="s">
        <v>71</v>
      </c>
      <c r="B66" s="53" t="s">
        <v>120</v>
      </c>
      <c r="C66" s="53" t="s">
        <v>73</v>
      </c>
      <c r="D66" s="53" t="s">
        <v>121</v>
      </c>
      <c r="E66" s="33" t="s">
        <v>95</v>
      </c>
      <c r="F66" s="34" t="n">
        <v>961000</v>
      </c>
      <c r="G66" s="34" t="n">
        <v>904595.55</v>
      </c>
      <c r="H66" s="35" t="n">
        <v>0.941306503679709</v>
      </c>
      <c r="I66" s="54" t="n">
        <v>4.43</v>
      </c>
      <c r="J66" s="54" t="n">
        <v>1E-007</v>
      </c>
      <c r="K66" s="55" t="n">
        <v>0</v>
      </c>
      <c r="L66" s="55" t="n">
        <v>4007358.1962</v>
      </c>
      <c r="M66" s="56" t="n">
        <f aca="false">DATE(YEAR(E66),MONTH(E66),1)</f>
        <v>37530</v>
      </c>
      <c r="O66" s="64" t="n">
        <v>38687</v>
      </c>
      <c r="P66" s="65" t="n">
        <v>-217993.6537</v>
      </c>
      <c r="Q66" s="62" t="n">
        <f aca="false">+Split!Q61</f>
        <v>-226832.71825782</v>
      </c>
      <c r="R66" s="63" t="n">
        <f aca="false">+Q66-P66</f>
        <v>-8839.06455781942</v>
      </c>
    </row>
    <row r="67" customFormat="false" ht="12.75" hidden="true" customHeight="false" outlineLevel="0" collapsed="false">
      <c r="A67" s="53" t="s">
        <v>71</v>
      </c>
      <c r="B67" s="53" t="s">
        <v>120</v>
      </c>
      <c r="C67" s="53" t="s">
        <v>73</v>
      </c>
      <c r="D67" s="53" t="s">
        <v>121</v>
      </c>
      <c r="E67" s="33" t="s">
        <v>96</v>
      </c>
      <c r="F67" s="34" t="n">
        <v>930000</v>
      </c>
      <c r="G67" s="34" t="n">
        <v>871491.1147</v>
      </c>
      <c r="H67" s="35" t="n">
        <v>0.93708722011956</v>
      </c>
      <c r="I67" s="54" t="n">
        <v>4.765</v>
      </c>
      <c r="J67" s="54" t="n">
        <v>1E-007</v>
      </c>
      <c r="K67" s="55" t="n">
        <v>0</v>
      </c>
      <c r="L67" s="55" t="n">
        <v>4152655.0744</v>
      </c>
      <c r="M67" s="56" t="n">
        <f aca="false">DATE(YEAR(E67),MONTH(E67),1)</f>
        <v>37561</v>
      </c>
      <c r="O67" s="64" t="n">
        <v>38718</v>
      </c>
      <c r="P67" s="65" t="n">
        <v>-216833.6705</v>
      </c>
      <c r="Q67" s="62" t="n">
        <f aca="false">+Split!Q62</f>
        <v>-225545.927982558</v>
      </c>
      <c r="R67" s="63" t="n">
        <f aca="false">+Q67-P67</f>
        <v>-8712.25748255782</v>
      </c>
    </row>
    <row r="68" customFormat="false" ht="12.75" hidden="true" customHeight="false" outlineLevel="0" collapsed="false">
      <c r="A68" s="53" t="s">
        <v>71</v>
      </c>
      <c r="B68" s="53" t="s">
        <v>120</v>
      </c>
      <c r="C68" s="53" t="s">
        <v>73</v>
      </c>
      <c r="D68" s="53" t="s">
        <v>121</v>
      </c>
      <c r="E68" s="33" t="s">
        <v>97</v>
      </c>
      <c r="F68" s="34" t="n">
        <v>961000</v>
      </c>
      <c r="G68" s="34" t="n">
        <v>896563.4658</v>
      </c>
      <c r="H68" s="35" t="n">
        <v>0.932948455605415</v>
      </c>
      <c r="I68" s="54" t="n">
        <v>4.91</v>
      </c>
      <c r="J68" s="54" t="n">
        <v>1E-007</v>
      </c>
      <c r="K68" s="55" t="n">
        <v>0</v>
      </c>
      <c r="L68" s="55" t="n">
        <v>4402126.5276</v>
      </c>
      <c r="M68" s="56" t="n">
        <f aca="false">DATE(YEAR(E68),MONTH(E68),1)</f>
        <v>37591</v>
      </c>
      <c r="O68" s="64" t="n">
        <v>38749</v>
      </c>
      <c r="P68" s="65" t="n">
        <v>-194803.407</v>
      </c>
      <c r="Q68" s="62" t="n">
        <f aca="false">+Split!Q63</f>
        <v>-202556.766893669</v>
      </c>
      <c r="R68" s="63" t="n">
        <f aca="false">+Q68-P68</f>
        <v>-7753.35989366914</v>
      </c>
    </row>
    <row r="69" customFormat="false" ht="12.75" hidden="true" customHeight="false" outlineLevel="0" collapsed="false">
      <c r="A69" s="53" t="s">
        <v>71</v>
      </c>
      <c r="B69" s="53" t="s">
        <v>120</v>
      </c>
      <c r="C69" s="53" t="s">
        <v>73</v>
      </c>
      <c r="D69" s="53" t="s">
        <v>121</v>
      </c>
      <c r="E69" s="33" t="s">
        <v>98</v>
      </c>
      <c r="F69" s="34" t="n">
        <v>961000</v>
      </c>
      <c r="G69" s="34" t="n">
        <v>892387.8073</v>
      </c>
      <c r="H69" s="35" t="n">
        <v>0.928603337409977</v>
      </c>
      <c r="I69" s="54" t="n">
        <v>4.995</v>
      </c>
      <c r="J69" s="54" t="n">
        <v>1E-007</v>
      </c>
      <c r="K69" s="55" t="n">
        <v>0</v>
      </c>
      <c r="L69" s="55" t="n">
        <v>4457477.008</v>
      </c>
      <c r="M69" s="56" t="n">
        <f aca="false">DATE(YEAR(E69),MONTH(E69),1)</f>
        <v>37622</v>
      </c>
      <c r="O69" s="64" t="n">
        <v>38777</v>
      </c>
      <c r="P69" s="65" t="n">
        <v>-214634.5524</v>
      </c>
      <c r="Q69" s="62" t="n">
        <f aca="false">+Split!Q64</f>
        <v>-223097.330417114</v>
      </c>
      <c r="R69" s="63" t="n">
        <f aca="false">+Q69-P69</f>
        <v>-8462.77801711374</v>
      </c>
    </row>
    <row r="70" customFormat="false" ht="12.75" hidden="true" customHeight="false" outlineLevel="0" collapsed="false">
      <c r="A70" s="53" t="s">
        <v>71</v>
      </c>
      <c r="B70" s="53" t="s">
        <v>120</v>
      </c>
      <c r="C70" s="53" t="s">
        <v>73</v>
      </c>
      <c r="D70" s="53" t="s">
        <v>121</v>
      </c>
      <c r="E70" s="33" t="s">
        <v>99</v>
      </c>
      <c r="F70" s="34" t="n">
        <v>868000</v>
      </c>
      <c r="G70" s="34" t="n">
        <v>802193.03</v>
      </c>
      <c r="H70" s="35" t="n">
        <v>0.92418551848081</v>
      </c>
      <c r="I70" s="54" t="n">
        <v>4.866</v>
      </c>
      <c r="J70" s="54" t="n">
        <v>1E-007</v>
      </c>
      <c r="K70" s="55" t="n">
        <v>0</v>
      </c>
      <c r="L70" s="55" t="n">
        <v>3903471.204</v>
      </c>
      <c r="M70" s="56" t="n">
        <f aca="false">DATE(YEAR(E70),MONTH(E70),1)</f>
        <v>37653</v>
      </c>
      <c r="O70" s="64" t="n">
        <v>38808</v>
      </c>
      <c r="P70" s="65" t="n">
        <v>-143337.9994</v>
      </c>
      <c r="Q70" s="62" t="n">
        <f aca="false">+Split!Q65</f>
        <v>-178658.275584296</v>
      </c>
      <c r="R70" s="63" t="n">
        <f aca="false">+Q70-P70</f>
        <v>-35320.2761842955</v>
      </c>
    </row>
    <row r="71" customFormat="false" ht="12.75" hidden="true" customHeight="false" outlineLevel="0" collapsed="false">
      <c r="A71" s="53" t="s">
        <v>71</v>
      </c>
      <c r="B71" s="53" t="s">
        <v>120</v>
      </c>
      <c r="C71" s="53" t="s">
        <v>73</v>
      </c>
      <c r="D71" s="53" t="s">
        <v>121</v>
      </c>
      <c r="E71" s="33" t="s">
        <v>100</v>
      </c>
      <c r="F71" s="34" t="n">
        <v>961000</v>
      </c>
      <c r="G71" s="34" t="n">
        <v>884259.8074</v>
      </c>
      <c r="H71" s="35" t="n">
        <v>0.920145481203232</v>
      </c>
      <c r="I71" s="54" t="n">
        <v>4.702</v>
      </c>
      <c r="J71" s="54" t="n">
        <v>1E-007</v>
      </c>
      <c r="K71" s="55" t="n">
        <v>0</v>
      </c>
      <c r="L71" s="55" t="n">
        <v>4157789.5261</v>
      </c>
      <c r="M71" s="56" t="n">
        <f aca="false">DATE(YEAR(E71),MONTH(E71),1)</f>
        <v>37681</v>
      </c>
      <c r="O71" s="64" t="n">
        <v>38838</v>
      </c>
      <c r="P71" s="65" t="n">
        <v>-147382.524</v>
      </c>
      <c r="Q71" s="62" t="n">
        <f aca="false">+Split!Q66</f>
        <v>-183577.692716708</v>
      </c>
      <c r="R71" s="63" t="n">
        <f aca="false">+Q71-P71</f>
        <v>-36195.1687167074</v>
      </c>
    </row>
    <row r="72" customFormat="false" ht="12.75" hidden="true" customHeight="false" outlineLevel="0" collapsed="false">
      <c r="A72" s="53" t="s">
        <v>71</v>
      </c>
      <c r="B72" s="53" t="s">
        <v>120</v>
      </c>
      <c r="C72" s="53" t="s">
        <v>73</v>
      </c>
      <c r="D72" s="53" t="s">
        <v>121</v>
      </c>
      <c r="E72" s="33" t="s">
        <v>101</v>
      </c>
      <c r="F72" s="34" t="n">
        <v>930000</v>
      </c>
      <c r="G72" s="34" t="n">
        <v>851569.9855</v>
      </c>
      <c r="H72" s="35" t="n">
        <v>0.915666651057044</v>
      </c>
      <c r="I72" s="54" t="n">
        <v>4.197</v>
      </c>
      <c r="J72" s="54" t="n">
        <v>1E-007</v>
      </c>
      <c r="K72" s="55" t="n">
        <v>0</v>
      </c>
      <c r="L72" s="55" t="n">
        <v>3574039.1439</v>
      </c>
      <c r="M72" s="56" t="n">
        <f aca="false">DATE(YEAR(E72),MONTH(E72),1)</f>
        <v>37712</v>
      </c>
      <c r="O72" s="64" t="n">
        <v>38869</v>
      </c>
      <c r="P72" s="65" t="n">
        <v>-141896.6261</v>
      </c>
      <c r="Q72" s="62" t="n">
        <f aca="false">+Split!Q67</f>
        <v>-176631.110594486</v>
      </c>
      <c r="R72" s="63" t="n">
        <f aca="false">+Q72-P72</f>
        <v>-34734.4844944858</v>
      </c>
    </row>
    <row r="73" customFormat="false" ht="12.75" hidden="true" customHeight="false" outlineLevel="0" collapsed="false">
      <c r="A73" s="53" t="s">
        <v>71</v>
      </c>
      <c r="B73" s="53" t="s">
        <v>120</v>
      </c>
      <c r="C73" s="53" t="s">
        <v>73</v>
      </c>
      <c r="D73" s="53" t="s">
        <v>121</v>
      </c>
      <c r="E73" s="33" t="s">
        <v>102</v>
      </c>
      <c r="F73" s="34" t="n">
        <v>961000</v>
      </c>
      <c r="G73" s="34" t="n">
        <v>875808.725</v>
      </c>
      <c r="H73" s="35" t="n">
        <v>0.911351430818865</v>
      </c>
      <c r="I73" s="54" t="n">
        <v>4.172</v>
      </c>
      <c r="J73" s="54" t="n">
        <v>1E-007</v>
      </c>
      <c r="K73" s="55" t="n">
        <v>0</v>
      </c>
      <c r="L73" s="55" t="n">
        <v>3653873.9132</v>
      </c>
      <c r="M73" s="56" t="n">
        <f aca="false">DATE(YEAR(E73),MONTH(E73),1)</f>
        <v>37742</v>
      </c>
      <c r="O73" s="64" t="n">
        <v>38899</v>
      </c>
      <c r="P73" s="65" t="n">
        <v>-145896.6873</v>
      </c>
      <c r="Q73" s="62" t="n">
        <f aca="false">+Split!Q68</f>
        <v>-181556.995153716</v>
      </c>
      <c r="R73" s="63" t="n">
        <f aca="false">+Q73-P73</f>
        <v>-35660.3078537161</v>
      </c>
    </row>
    <row r="74" customFormat="false" ht="12.75" hidden="true" customHeight="false" outlineLevel="0" collapsed="false">
      <c r="A74" s="53" t="s">
        <v>71</v>
      </c>
      <c r="B74" s="53" t="s">
        <v>120</v>
      </c>
      <c r="C74" s="53" t="s">
        <v>73</v>
      </c>
      <c r="D74" s="53" t="s">
        <v>121</v>
      </c>
      <c r="E74" s="33" t="s">
        <v>103</v>
      </c>
      <c r="F74" s="34" t="n">
        <v>930000</v>
      </c>
      <c r="G74" s="34" t="n">
        <v>843368.2972</v>
      </c>
      <c r="H74" s="35" t="n">
        <v>0.906847631378226</v>
      </c>
      <c r="I74" s="54" t="n">
        <v>4.202</v>
      </c>
      <c r="J74" s="54" t="n">
        <v>1E-007</v>
      </c>
      <c r="K74" s="55" t="n">
        <v>0</v>
      </c>
      <c r="L74" s="55" t="n">
        <v>3543833.5004</v>
      </c>
      <c r="M74" s="56" t="n">
        <f aca="false">DATE(YEAR(E74),MONTH(E74),1)</f>
        <v>37773</v>
      </c>
      <c r="O74" s="64" t="n">
        <v>38930</v>
      </c>
      <c r="P74" s="65" t="n">
        <v>-145144.4003</v>
      </c>
      <c r="Q74" s="62" t="n">
        <f aca="false">+Split!Q69</f>
        <v>-180565.246317747</v>
      </c>
      <c r="R74" s="63" t="n">
        <f aca="false">+Q74-P74</f>
        <v>-35420.8460177475</v>
      </c>
    </row>
    <row r="75" customFormat="false" ht="12.75" hidden="true" customHeight="false" outlineLevel="0" collapsed="false">
      <c r="A75" s="53" t="s">
        <v>71</v>
      </c>
      <c r="B75" s="53" t="s">
        <v>120</v>
      </c>
      <c r="C75" s="53" t="s">
        <v>73</v>
      </c>
      <c r="D75" s="53" t="s">
        <v>121</v>
      </c>
      <c r="E75" s="33" t="s">
        <v>104</v>
      </c>
      <c r="F75" s="34" t="n">
        <v>961000</v>
      </c>
      <c r="G75" s="34" t="n">
        <v>867275.4384</v>
      </c>
      <c r="H75" s="35" t="n">
        <v>0.902471840199719</v>
      </c>
      <c r="I75" s="54" t="n">
        <v>4.252</v>
      </c>
      <c r="J75" s="54" t="n">
        <v>1E-007</v>
      </c>
      <c r="K75" s="55" t="n">
        <v>0</v>
      </c>
      <c r="L75" s="55" t="n">
        <v>3687655.0775</v>
      </c>
      <c r="M75" s="56" t="n">
        <f aca="false">DATE(YEAR(E75),MONTH(E75),1)</f>
        <v>37803</v>
      </c>
      <c r="O75" s="64" t="n">
        <v>38961</v>
      </c>
      <c r="P75" s="65" t="n">
        <v>-139736.1498</v>
      </c>
      <c r="Q75" s="62" t="n">
        <f aca="false">+Split!Q70</f>
        <v>-173782.923045813</v>
      </c>
      <c r="R75" s="63" t="n">
        <f aca="false">+Q75-P75</f>
        <v>-34046.7732458129</v>
      </c>
    </row>
    <row r="76" customFormat="false" ht="12.75" hidden="true" customHeight="false" outlineLevel="0" collapsed="false">
      <c r="A76" s="53" t="s">
        <v>71</v>
      </c>
      <c r="B76" s="53" t="s">
        <v>120</v>
      </c>
      <c r="C76" s="53" t="s">
        <v>73</v>
      </c>
      <c r="D76" s="53" t="s">
        <v>121</v>
      </c>
      <c r="E76" s="33" t="s">
        <v>105</v>
      </c>
      <c r="F76" s="34" t="n">
        <v>961000</v>
      </c>
      <c r="G76" s="34" t="n">
        <v>862926.4472</v>
      </c>
      <c r="H76" s="35" t="n">
        <v>0.8979463550929</v>
      </c>
      <c r="I76" s="54" t="n">
        <v>4.282</v>
      </c>
      <c r="J76" s="54" t="n">
        <v>1E-007</v>
      </c>
      <c r="K76" s="55" t="n">
        <v>0</v>
      </c>
      <c r="L76" s="55" t="n">
        <v>3695050.9608</v>
      </c>
      <c r="M76" s="56" t="n">
        <f aca="false">DATE(YEAR(E76),MONTH(E76),1)</f>
        <v>37834</v>
      </c>
      <c r="O76" s="64" t="n">
        <v>38991</v>
      </c>
      <c r="P76" s="65" t="n">
        <v>-143669.6757</v>
      </c>
      <c r="Q76" s="62" t="n">
        <f aca="false">+Split!Q71</f>
        <v>-178620.156525482</v>
      </c>
      <c r="R76" s="63" t="n">
        <f aca="false">+Q76-P76</f>
        <v>-34950.4808254823</v>
      </c>
    </row>
    <row r="77" customFormat="false" ht="12.75" hidden="true" customHeight="false" outlineLevel="0" collapsed="false">
      <c r="A77" s="53" t="s">
        <v>71</v>
      </c>
      <c r="B77" s="53" t="s">
        <v>120</v>
      </c>
      <c r="C77" s="53" t="s">
        <v>73</v>
      </c>
      <c r="D77" s="53" t="s">
        <v>121</v>
      </c>
      <c r="E77" s="33" t="s">
        <v>106</v>
      </c>
      <c r="F77" s="34" t="n">
        <v>930000</v>
      </c>
      <c r="G77" s="34" t="n">
        <v>830845.607</v>
      </c>
      <c r="H77" s="35" t="n">
        <v>0.893382373159353</v>
      </c>
      <c r="I77" s="54" t="n">
        <v>4.294</v>
      </c>
      <c r="J77" s="54" t="n">
        <v>1E-007</v>
      </c>
      <c r="K77" s="55" t="n">
        <v>0</v>
      </c>
      <c r="L77" s="55" t="n">
        <v>3567650.9535</v>
      </c>
      <c r="M77" s="56" t="n">
        <f aca="false">DATE(YEAR(E77),MONTH(E77),1)</f>
        <v>37865</v>
      </c>
      <c r="O77" s="64" t="n">
        <v>39022</v>
      </c>
      <c r="P77" s="65" t="n">
        <v>-139047.279</v>
      </c>
      <c r="Q77" s="62" t="n">
        <f aca="false">+Split!Q72</f>
        <v>-189591.174656266</v>
      </c>
      <c r="R77" s="63" t="n">
        <f aca="false">+Q77-P77</f>
        <v>-50543.8956562665</v>
      </c>
    </row>
    <row r="78" customFormat="false" ht="12.75" hidden="true" customHeight="false" outlineLevel="0" collapsed="false">
      <c r="A78" s="53" t="s">
        <v>71</v>
      </c>
      <c r="B78" s="53" t="s">
        <v>120</v>
      </c>
      <c r="C78" s="53" t="s">
        <v>73</v>
      </c>
      <c r="D78" s="53" t="s">
        <v>121</v>
      </c>
      <c r="E78" s="33" t="s">
        <v>107</v>
      </c>
      <c r="F78" s="34" t="n">
        <v>961000</v>
      </c>
      <c r="G78" s="34" t="n">
        <v>854299.3365</v>
      </c>
      <c r="H78" s="35" t="n">
        <v>0.888969132674597</v>
      </c>
      <c r="I78" s="54" t="n">
        <v>4.317</v>
      </c>
      <c r="J78" s="54" t="n">
        <v>1E-007</v>
      </c>
      <c r="K78" s="55" t="n">
        <v>0</v>
      </c>
      <c r="L78" s="55" t="n">
        <v>3688010.1502</v>
      </c>
      <c r="M78" s="56" t="n">
        <f aca="false">DATE(YEAR(E78),MONTH(E78),1)</f>
        <v>37895</v>
      </c>
      <c r="O78" s="64" t="n">
        <v>39052</v>
      </c>
      <c r="P78" s="65" t="n">
        <v>-142957.5802</v>
      </c>
      <c r="Q78" s="62" t="n">
        <f aca="false">+Split!Q73</f>
        <v>-194860.955187061</v>
      </c>
      <c r="R78" s="63" t="n">
        <f aca="false">+Q78-P78</f>
        <v>-51903.3749870613</v>
      </c>
    </row>
    <row r="79" customFormat="false" ht="12.75" hidden="true" customHeight="false" outlineLevel="0" collapsed="false">
      <c r="A79" s="53" t="s">
        <v>71</v>
      </c>
      <c r="B79" s="53" t="s">
        <v>120</v>
      </c>
      <c r="C79" s="53" t="s">
        <v>73</v>
      </c>
      <c r="D79" s="53" t="s">
        <v>121</v>
      </c>
      <c r="E79" s="33" t="s">
        <v>108</v>
      </c>
      <c r="F79" s="34" t="n">
        <v>930000</v>
      </c>
      <c r="G79" s="34" t="n">
        <v>822516.0598</v>
      </c>
      <c r="H79" s="35" t="n">
        <v>0.884425870800582</v>
      </c>
      <c r="I79" s="54" t="n">
        <v>4.692</v>
      </c>
      <c r="J79" s="54" t="n">
        <v>1E-007</v>
      </c>
      <c r="K79" s="55" t="n">
        <v>0</v>
      </c>
      <c r="L79" s="55" t="n">
        <v>3859245.2705</v>
      </c>
      <c r="M79" s="56" t="n">
        <f aca="false">DATE(YEAR(E79),MONTH(E79),1)</f>
        <v>37926</v>
      </c>
      <c r="O79" s="64" t="n">
        <v>39083</v>
      </c>
      <c r="P79" s="65" t="n">
        <v>-142210.7478</v>
      </c>
      <c r="Q79" s="62" t="n">
        <f aca="false">+Split!Q74</f>
        <v>-193778.478826844</v>
      </c>
      <c r="R79" s="63" t="n">
        <f aca="false">+Q79-P79</f>
        <v>-51567.7310268442</v>
      </c>
    </row>
    <row r="80" customFormat="false" ht="12.75" hidden="true" customHeight="false" outlineLevel="0" collapsed="false">
      <c r="A80" s="53" t="s">
        <v>71</v>
      </c>
      <c r="B80" s="53" t="s">
        <v>120</v>
      </c>
      <c r="C80" s="53" t="s">
        <v>73</v>
      </c>
      <c r="D80" s="53" t="s">
        <v>121</v>
      </c>
      <c r="E80" s="33" t="s">
        <v>109</v>
      </c>
      <c r="F80" s="34" t="n">
        <v>961000</v>
      </c>
      <c r="G80" s="34" t="n">
        <v>845680.0216</v>
      </c>
      <c r="H80" s="35" t="n">
        <v>0.880000022514182</v>
      </c>
      <c r="I80" s="54" t="n">
        <v>4.832</v>
      </c>
      <c r="J80" s="54" t="n">
        <v>1E-007</v>
      </c>
      <c r="K80" s="55" t="n">
        <v>0</v>
      </c>
      <c r="L80" s="55" t="n">
        <v>4086325.78</v>
      </c>
      <c r="M80" s="56" t="n">
        <f aca="false">DATE(YEAR(E80),MONTH(E80),1)</f>
        <v>37956</v>
      </c>
      <c r="O80" s="64" t="n">
        <v>39114</v>
      </c>
      <c r="P80" s="65" t="n">
        <v>-127775.6396</v>
      </c>
      <c r="Q80" s="62" t="n">
        <f aca="false">+Split!Q75</f>
        <v>-174050.271194693</v>
      </c>
      <c r="R80" s="63" t="n">
        <f aca="false">+Q80-P80</f>
        <v>-46274.6315946932</v>
      </c>
    </row>
    <row r="81" customFormat="false" ht="12.75" hidden="true" customHeight="false" outlineLevel="0" collapsed="false">
      <c r="A81" s="53" t="s">
        <v>71</v>
      </c>
      <c r="B81" s="53" t="s">
        <v>120</v>
      </c>
      <c r="C81" s="53" t="s">
        <v>73</v>
      </c>
      <c r="D81" s="53" t="s">
        <v>121</v>
      </c>
      <c r="E81" s="33" t="s">
        <v>110</v>
      </c>
      <c r="F81" s="34" t="n">
        <v>961000</v>
      </c>
      <c r="G81" s="34" t="n">
        <v>841280.7591</v>
      </c>
      <c r="H81" s="35" t="n">
        <v>0.875422225865781</v>
      </c>
      <c r="I81" s="54" t="n">
        <v>4.878</v>
      </c>
      <c r="J81" s="54" t="n">
        <v>1E-007</v>
      </c>
      <c r="K81" s="55" t="n">
        <v>0</v>
      </c>
      <c r="L81" s="55" t="n">
        <v>4103767.4586</v>
      </c>
      <c r="M81" s="56" t="n">
        <f aca="false">DATE(YEAR(E81),MONTH(E81),1)</f>
        <v>37987</v>
      </c>
      <c r="O81" s="64" t="n">
        <v>39142</v>
      </c>
      <c r="P81" s="65" t="n">
        <v>-140794.8115</v>
      </c>
      <c r="Q81" s="62" t="n">
        <f aca="false">+Split!Q76</f>
        <v>-191725.243332882</v>
      </c>
      <c r="R81" s="63" t="n">
        <f aca="false">+Q81-P81</f>
        <v>-50930.4318328821</v>
      </c>
    </row>
    <row r="82" customFormat="false" ht="12.75" hidden="true" customHeight="false" outlineLevel="0" collapsed="false">
      <c r="A82" s="53" t="s">
        <v>71</v>
      </c>
      <c r="B82" s="53" t="s">
        <v>120</v>
      </c>
      <c r="C82" s="53" t="s">
        <v>73</v>
      </c>
      <c r="D82" s="53" t="s">
        <v>121</v>
      </c>
      <c r="E82" s="33" t="s">
        <v>111</v>
      </c>
      <c r="F82" s="34" t="n">
        <v>899000</v>
      </c>
      <c r="G82" s="34" t="n">
        <v>782888.7397</v>
      </c>
      <c r="H82" s="35" t="n">
        <v>0.870843981919511</v>
      </c>
      <c r="I82" s="54" t="n">
        <v>4.755</v>
      </c>
      <c r="J82" s="54" t="n">
        <v>1E-007</v>
      </c>
      <c r="K82" s="55" t="n">
        <v>0</v>
      </c>
      <c r="L82" s="55" t="n">
        <v>3722635.8792</v>
      </c>
      <c r="M82" s="56" t="n">
        <f aca="false">DATE(YEAR(E82),MONTH(E82),1)</f>
        <v>38018</v>
      </c>
      <c r="O82" s="64" t="n">
        <v>39173</v>
      </c>
      <c r="P82" s="65" t="n">
        <v>-79369.2536</v>
      </c>
      <c r="Q82" s="62" t="n">
        <f aca="false">+Split!Q77</f>
        <v>-134323.636815112</v>
      </c>
      <c r="R82" s="63" t="n">
        <f aca="false">+Q82-P82</f>
        <v>-54954.3832151121</v>
      </c>
    </row>
    <row r="83" customFormat="false" ht="12.75" hidden="true" customHeight="false" outlineLevel="0" collapsed="false">
      <c r="A83" s="53" t="s">
        <v>71</v>
      </c>
      <c r="B83" s="53" t="s">
        <v>120</v>
      </c>
      <c r="C83" s="53" t="s">
        <v>73</v>
      </c>
      <c r="D83" s="53" t="s">
        <v>121</v>
      </c>
      <c r="E83" s="33" t="s">
        <v>112</v>
      </c>
      <c r="F83" s="34" t="n">
        <v>961000</v>
      </c>
      <c r="G83" s="34" t="n">
        <v>832742.859</v>
      </c>
      <c r="H83" s="35" t="n">
        <v>0.866537834588021</v>
      </c>
      <c r="I83" s="54" t="n">
        <v>4.605</v>
      </c>
      <c r="J83" s="54" t="n">
        <v>1E-007</v>
      </c>
      <c r="K83" s="55" t="n">
        <v>0</v>
      </c>
      <c r="L83" s="55" t="n">
        <v>3834780.7826</v>
      </c>
      <c r="M83" s="56" t="n">
        <f aca="false">DATE(YEAR(E83),MONTH(E83),1)</f>
        <v>38047</v>
      </c>
      <c r="O83" s="64" t="n">
        <v>39203</v>
      </c>
      <c r="P83" s="65" t="n">
        <v>-81605.2558</v>
      </c>
      <c r="Q83" s="62" t="n">
        <f aca="false">+Split!Q78</f>
        <v>-138047.964977628</v>
      </c>
      <c r="R83" s="63" t="n">
        <f aca="false">+Q83-P83</f>
        <v>-56442.7091776278</v>
      </c>
    </row>
    <row r="84" customFormat="false" ht="12.75" hidden="true" customHeight="false" outlineLevel="0" collapsed="false">
      <c r="A84" s="53" t="s">
        <v>71</v>
      </c>
      <c r="B84" s="53" t="s">
        <v>120</v>
      </c>
      <c r="C84" s="53" t="s">
        <v>73</v>
      </c>
      <c r="D84" s="53" t="s">
        <v>121</v>
      </c>
      <c r="E84" s="33" t="s">
        <v>113</v>
      </c>
      <c r="F84" s="34" t="n">
        <v>930000</v>
      </c>
      <c r="G84" s="34" t="n">
        <v>801639.3602</v>
      </c>
      <c r="H84" s="35" t="n">
        <v>0.861977806645642</v>
      </c>
      <c r="I84" s="54" t="n">
        <v>4.18</v>
      </c>
      <c r="J84" s="54" t="n">
        <v>1E-007</v>
      </c>
      <c r="K84" s="55" t="n">
        <v>0</v>
      </c>
      <c r="L84" s="55" t="n">
        <v>3350852.4454</v>
      </c>
      <c r="M84" s="56" t="n">
        <f aca="false">DATE(YEAR(E84),MONTH(E84),1)</f>
        <v>38078</v>
      </c>
      <c r="O84" s="64" t="n">
        <v>39234</v>
      </c>
      <c r="P84" s="65" t="n">
        <v>-78564.2519000001</v>
      </c>
      <c r="Q84" s="62" t="n">
        <f aca="false">+Split!Q79</f>
        <v>-132843.556141229</v>
      </c>
      <c r="R84" s="63" t="n">
        <f aca="false">+Q84-P84</f>
        <v>-54279.3042412289</v>
      </c>
    </row>
    <row r="85" customFormat="false" ht="12.75" hidden="true" customHeight="false" outlineLevel="0" collapsed="false">
      <c r="A85" s="53" t="s">
        <v>71</v>
      </c>
      <c r="B85" s="53" t="s">
        <v>120</v>
      </c>
      <c r="C85" s="53" t="s">
        <v>73</v>
      </c>
      <c r="D85" s="53" t="s">
        <v>121</v>
      </c>
      <c r="E85" s="33" t="s">
        <v>114</v>
      </c>
      <c r="F85" s="34" t="n">
        <v>961000</v>
      </c>
      <c r="G85" s="34" t="n">
        <v>824168.8485</v>
      </c>
      <c r="H85" s="35" t="n">
        <v>0.857615867376759</v>
      </c>
      <c r="I85" s="54" t="n">
        <v>4.165</v>
      </c>
      <c r="J85" s="54" t="n">
        <v>1E-007</v>
      </c>
      <c r="K85" s="55" t="n">
        <v>0</v>
      </c>
      <c r="L85" s="55" t="n">
        <v>3432663.1718</v>
      </c>
      <c r="M85" s="56" t="n">
        <f aca="false">DATE(YEAR(E85),MONTH(E85),1)</f>
        <v>38108</v>
      </c>
      <c r="O85" s="64" t="n">
        <v>39264</v>
      </c>
      <c r="P85" s="65" t="n">
        <v>-80775.552</v>
      </c>
      <c r="Q85" s="62" t="n">
        <f aca="false">+Split!Q80</f>
        <v>-136522.318780423</v>
      </c>
      <c r="R85" s="63" t="n">
        <f aca="false">+Q85-P85</f>
        <v>-55746.7667804229</v>
      </c>
    </row>
    <row r="86" customFormat="false" ht="12.75" hidden="true" customHeight="false" outlineLevel="0" collapsed="false">
      <c r="A86" s="53" t="s">
        <v>71</v>
      </c>
      <c r="B86" s="53" t="s">
        <v>120</v>
      </c>
      <c r="C86" s="53" t="s">
        <v>73</v>
      </c>
      <c r="D86" s="53" t="s">
        <v>121</v>
      </c>
      <c r="E86" s="33" t="s">
        <v>115</v>
      </c>
      <c r="F86" s="34" t="n">
        <v>930000</v>
      </c>
      <c r="G86" s="34" t="n">
        <v>793375.2509</v>
      </c>
      <c r="H86" s="35" t="n">
        <v>0.853091667636986</v>
      </c>
      <c r="I86" s="54" t="n">
        <v>4.212</v>
      </c>
      <c r="J86" s="54" t="n">
        <v>1E-007</v>
      </c>
      <c r="K86" s="55" t="n">
        <v>0</v>
      </c>
      <c r="L86" s="55" t="n">
        <v>3341696.4775</v>
      </c>
      <c r="M86" s="56" t="n">
        <f aca="false">DATE(YEAR(E86),MONTH(E86),1)</f>
        <v>38139</v>
      </c>
      <c r="O86" s="64" t="n">
        <v>39295</v>
      </c>
      <c r="P86" s="65" t="n">
        <v>-80355.5691000001</v>
      </c>
      <c r="Q86" s="62" t="n">
        <f aca="false">+Split!Q81</f>
        <v>-135749.955761132</v>
      </c>
      <c r="R86" s="63" t="n">
        <f aca="false">+Q86-P86</f>
        <v>-55394.3866611315</v>
      </c>
    </row>
    <row r="87" customFormat="false" ht="12.75" hidden="true" customHeight="false" outlineLevel="0" collapsed="false">
      <c r="A87" s="53" t="s">
        <v>71</v>
      </c>
      <c r="B87" s="53" t="s">
        <v>120</v>
      </c>
      <c r="C87" s="53" t="s">
        <v>73</v>
      </c>
      <c r="D87" s="53" t="s">
        <v>121</v>
      </c>
      <c r="E87" s="33" t="s">
        <v>116</v>
      </c>
      <c r="F87" s="34" t="n">
        <v>961000</v>
      </c>
      <c r="G87" s="34" t="n">
        <v>815627.7697</v>
      </c>
      <c r="H87" s="35" t="n">
        <v>0.848728168246693</v>
      </c>
      <c r="I87" s="54" t="n">
        <v>4.277</v>
      </c>
      <c r="J87" s="54" t="n">
        <v>1E-007</v>
      </c>
      <c r="K87" s="55" t="n">
        <v>0</v>
      </c>
      <c r="L87" s="55" t="n">
        <v>3488439.8894</v>
      </c>
      <c r="M87" s="56" t="n">
        <f aca="false">DATE(YEAR(E87),MONTH(E87),1)</f>
        <v>38169</v>
      </c>
      <c r="O87" s="64" t="n">
        <v>39326</v>
      </c>
      <c r="P87" s="65" t="n">
        <v>-77358.1148999999</v>
      </c>
      <c r="Q87" s="62" t="n">
        <f aca="false">+Split!Q82</f>
        <v>-130625.43103735</v>
      </c>
      <c r="R87" s="63" t="n">
        <f aca="false">+Q87-P87</f>
        <v>-53267.3161373497</v>
      </c>
    </row>
    <row r="88" customFormat="false" ht="12.75" hidden="true" customHeight="false" outlineLevel="0" collapsed="false">
      <c r="A88" s="53" t="s">
        <v>71</v>
      </c>
      <c r="B88" s="53" t="s">
        <v>120</v>
      </c>
      <c r="C88" s="53" t="s">
        <v>73</v>
      </c>
      <c r="D88" s="53" t="s">
        <v>121</v>
      </c>
      <c r="E88" s="33" t="s">
        <v>117</v>
      </c>
      <c r="F88" s="34" t="n">
        <v>961000</v>
      </c>
      <c r="G88" s="34" t="n">
        <v>811313.7261</v>
      </c>
      <c r="H88" s="35" t="n">
        <v>0.844239048979356</v>
      </c>
      <c r="I88" s="54" t="n">
        <v>4.322</v>
      </c>
      <c r="J88" s="54" t="n">
        <v>1E-007</v>
      </c>
      <c r="K88" s="55" t="n">
        <v>0</v>
      </c>
      <c r="L88" s="55" t="n">
        <v>3506497.8429</v>
      </c>
      <c r="M88" s="56" t="n">
        <f aca="false">DATE(YEAR(E88),MONTH(E88),1)</f>
        <v>38200</v>
      </c>
      <c r="O88" s="64" t="n">
        <v>39356</v>
      </c>
      <c r="P88" s="65" t="n">
        <v>-79532.4625</v>
      </c>
      <c r="Q88" s="62" t="n">
        <f aca="false">+Split!Q83</f>
        <v>-134236.055524226</v>
      </c>
      <c r="R88" s="63" t="n">
        <f aca="false">+Q88-P88</f>
        <v>-54703.5930242256</v>
      </c>
    </row>
    <row r="89" customFormat="false" ht="12.75" hidden="true" customHeight="false" outlineLevel="0" collapsed="false">
      <c r="A89" s="53" t="s">
        <v>71</v>
      </c>
      <c r="B89" s="53" t="s">
        <v>120</v>
      </c>
      <c r="C89" s="53" t="s">
        <v>73</v>
      </c>
      <c r="D89" s="53" t="s">
        <v>121</v>
      </c>
      <c r="E89" s="33" t="s">
        <v>118</v>
      </c>
      <c r="F89" s="34" t="n">
        <v>930000</v>
      </c>
      <c r="G89" s="34" t="n">
        <v>780955.5372</v>
      </c>
      <c r="H89" s="35" t="n">
        <v>0.839737136811098</v>
      </c>
      <c r="I89" s="54" t="n">
        <v>4.339</v>
      </c>
      <c r="J89" s="54" t="n">
        <v>1E-007</v>
      </c>
      <c r="K89" s="55" t="n">
        <v>0</v>
      </c>
      <c r="L89" s="55" t="n">
        <v>3388565.998</v>
      </c>
      <c r="M89" s="56" t="n">
        <f aca="false">DATE(YEAR(E89),MONTH(E89),1)</f>
        <v>38231</v>
      </c>
      <c r="O89" s="64" t="n">
        <v>39387</v>
      </c>
      <c r="P89" s="65" t="n">
        <v>-94824.7111</v>
      </c>
      <c r="Q89" s="62" t="n">
        <f aca="false">+Split!Q84</f>
        <v>-147728.620890795</v>
      </c>
      <c r="R89" s="63" t="n">
        <f aca="false">+Q89-P89</f>
        <v>-52903.9097907949</v>
      </c>
    </row>
    <row r="90" customFormat="false" ht="12.75" hidden="true" customHeight="false" outlineLevel="0" collapsed="false">
      <c r="A90" s="53" t="s">
        <v>71</v>
      </c>
      <c r="B90" s="53" t="s">
        <v>120</v>
      </c>
      <c r="C90" s="53" t="s">
        <v>73</v>
      </c>
      <c r="D90" s="53" t="s">
        <v>121</v>
      </c>
      <c r="E90" s="33" t="s">
        <v>119</v>
      </c>
      <c r="F90" s="34" t="n">
        <v>961000</v>
      </c>
      <c r="G90" s="34" t="n">
        <v>802816.562</v>
      </c>
      <c r="H90" s="35" t="n">
        <v>0.835397046781631</v>
      </c>
      <c r="I90" s="54" t="n">
        <v>4.372</v>
      </c>
      <c r="J90" s="54" t="n">
        <v>1E-007</v>
      </c>
      <c r="K90" s="55" t="n">
        <v>0</v>
      </c>
      <c r="L90" s="55" t="n">
        <v>3509913.9286</v>
      </c>
      <c r="M90" s="56" t="n">
        <f aca="false">DATE(YEAR(E90),MONTH(E90),1)</f>
        <v>38261</v>
      </c>
      <c r="O90" s="64" t="n">
        <v>39417</v>
      </c>
      <c r="P90" s="65" t="n">
        <v>-97480.7105</v>
      </c>
      <c r="Q90" s="62" t="n">
        <f aca="false">+Split!Q85</f>
        <v>-151804.495045989</v>
      </c>
      <c r="R90" s="63" t="n">
        <f aca="false">+Q90-P90</f>
        <v>-54323.7845459886</v>
      </c>
    </row>
    <row r="91" customFormat="false" ht="12.75" hidden="true" customHeight="false" outlineLevel="0" collapsed="false">
      <c r="A91" s="53" t="s">
        <v>71</v>
      </c>
      <c r="B91" s="53" t="s">
        <v>122</v>
      </c>
      <c r="C91" s="53" t="s">
        <v>73</v>
      </c>
      <c r="D91" s="53" t="s">
        <v>74</v>
      </c>
      <c r="E91" s="33" t="s">
        <v>123</v>
      </c>
      <c r="F91" s="34" t="n">
        <v>-288000</v>
      </c>
      <c r="G91" s="34" t="n">
        <v>-239307.7057</v>
      </c>
      <c r="H91" s="35" t="n">
        <v>0.830929533592078</v>
      </c>
      <c r="I91" s="54" t="n">
        <v>4.05200376</v>
      </c>
      <c r="J91" s="54" t="n">
        <v>1E-007</v>
      </c>
      <c r="K91" s="55" t="n">
        <v>0</v>
      </c>
      <c r="L91" s="55" t="n">
        <v>-969675.7</v>
      </c>
      <c r="M91" s="56" t="n">
        <f aca="false">DATE(YEAR(E91),MONTH(E91),1)</f>
        <v>38292</v>
      </c>
      <c r="O91" s="64" t="n">
        <v>39448</v>
      </c>
      <c r="P91" s="65" t="n">
        <v>-96960.509</v>
      </c>
      <c r="Q91" s="62" t="n">
        <f aca="false">+Split!Q86</f>
        <v>-150930.094127506</v>
      </c>
      <c r="R91" s="63" t="n">
        <f aca="false">+Q91-P91</f>
        <v>-53969.5851275056</v>
      </c>
    </row>
    <row r="92" customFormat="false" ht="12.75" hidden="true" customHeight="false" outlineLevel="0" collapsed="false">
      <c r="A92" s="53" t="s">
        <v>71</v>
      </c>
      <c r="B92" s="53" t="s">
        <v>122</v>
      </c>
      <c r="C92" s="53" t="s">
        <v>73</v>
      </c>
      <c r="D92" s="53" t="s">
        <v>74</v>
      </c>
      <c r="E92" s="33" t="s">
        <v>124</v>
      </c>
      <c r="F92" s="34" t="n">
        <v>-297600</v>
      </c>
      <c r="G92" s="34" t="n">
        <v>-245995.3679</v>
      </c>
      <c r="H92" s="35" t="n">
        <v>0.826597338424042</v>
      </c>
      <c r="I92" s="54" t="n">
        <v>4.20701114</v>
      </c>
      <c r="J92" s="54" t="n">
        <v>1E-007</v>
      </c>
      <c r="K92" s="55" t="n">
        <v>0</v>
      </c>
      <c r="L92" s="55" t="n">
        <v>-1034905.2284</v>
      </c>
      <c r="M92" s="56" t="n">
        <f aca="false">DATE(YEAR(E92),MONTH(E92),1)</f>
        <v>38322</v>
      </c>
      <c r="O92" s="64" t="n">
        <v>39479</v>
      </c>
      <c r="P92" s="65" t="n">
        <v>-90219.7367</v>
      </c>
      <c r="Q92" s="62" t="n">
        <f aca="false">+Split!Q87</f>
        <v>-140376.877522306</v>
      </c>
      <c r="R92" s="63" t="n">
        <f aca="false">+Q92-P92</f>
        <v>-50157.1408223058</v>
      </c>
    </row>
    <row r="93" customFormat="false" ht="12.75" hidden="true" customHeight="false" outlineLevel="0" collapsed="false">
      <c r="A93" s="53" t="s">
        <v>71</v>
      </c>
      <c r="B93" s="53" t="s">
        <v>122</v>
      </c>
      <c r="C93" s="53" t="s">
        <v>73</v>
      </c>
      <c r="D93" s="53" t="s">
        <v>74</v>
      </c>
      <c r="E93" s="33" t="s">
        <v>125</v>
      </c>
      <c r="F93" s="34" t="n">
        <v>-297600</v>
      </c>
      <c r="G93" s="34" t="n">
        <v>-244663.6778</v>
      </c>
      <c r="H93" s="35" t="n">
        <v>0.822122573243342</v>
      </c>
      <c r="I93" s="54" t="n">
        <v>4.18301845</v>
      </c>
      <c r="J93" s="54" t="n">
        <v>1E-007</v>
      </c>
      <c r="K93" s="55" t="n">
        <v>0</v>
      </c>
      <c r="L93" s="55" t="n">
        <v>-1023432.654</v>
      </c>
      <c r="M93" s="56" t="n">
        <f aca="false">DATE(YEAR(E93),MONTH(E93),1)</f>
        <v>38353</v>
      </c>
      <c r="O93" s="64" t="n">
        <v>39508</v>
      </c>
      <c r="P93" s="65" t="n">
        <v>-95958.6689000001</v>
      </c>
      <c r="Q93" s="62" t="n">
        <f aca="false">+Split!Q88</f>
        <v>-149244.392111961</v>
      </c>
      <c r="R93" s="63" t="n">
        <f aca="false">+Q93-P93</f>
        <v>-53285.7232119607</v>
      </c>
    </row>
    <row r="94" customFormat="false" ht="12.75" hidden="true" customHeight="false" outlineLevel="0" collapsed="false">
      <c r="A94" s="53" t="s">
        <v>71</v>
      </c>
      <c r="B94" s="53" t="s">
        <v>122</v>
      </c>
      <c r="C94" s="53" t="s">
        <v>73</v>
      </c>
      <c r="D94" s="53" t="s">
        <v>74</v>
      </c>
      <c r="E94" s="33" t="s">
        <v>126</v>
      </c>
      <c r="F94" s="34" t="n">
        <v>-268800</v>
      </c>
      <c r="G94" s="34" t="n">
        <v>-219783.939</v>
      </c>
      <c r="H94" s="35" t="n">
        <v>0.81764858245325</v>
      </c>
      <c r="I94" s="54" t="n">
        <v>4.0600256</v>
      </c>
      <c r="J94" s="54" t="n">
        <v>1E-007</v>
      </c>
      <c r="K94" s="55" t="n">
        <v>0</v>
      </c>
      <c r="L94" s="55" t="n">
        <v>-892328.3971</v>
      </c>
      <c r="M94" s="56" t="n">
        <f aca="false">DATE(YEAR(E94),MONTH(E94),1)</f>
        <v>38384</v>
      </c>
      <c r="O94" s="64" t="n">
        <v>39539</v>
      </c>
      <c r="P94" s="65" t="n">
        <v>-140597.2066</v>
      </c>
      <c r="Q94" s="62" t="n">
        <f aca="false">+Split!Q89</f>
        <v>-65949.7898059964</v>
      </c>
      <c r="R94" s="63" t="n">
        <f aca="false">+Q94-P94</f>
        <v>74647.4167940036</v>
      </c>
    </row>
    <row r="95" customFormat="false" ht="12.75" hidden="true" customHeight="false" outlineLevel="0" collapsed="false">
      <c r="A95" s="53" t="s">
        <v>71</v>
      </c>
      <c r="B95" s="53" t="s">
        <v>122</v>
      </c>
      <c r="C95" s="53" t="s">
        <v>73</v>
      </c>
      <c r="D95" s="53" t="s">
        <v>74</v>
      </c>
      <c r="E95" s="33" t="s">
        <v>127</v>
      </c>
      <c r="F95" s="34" t="n">
        <v>-297600</v>
      </c>
      <c r="G95" s="34" t="n">
        <v>-242127.7289</v>
      </c>
      <c r="H95" s="35" t="n">
        <v>0.813601239426745</v>
      </c>
      <c r="I95" s="54" t="n">
        <v>3.91003276</v>
      </c>
      <c r="J95" s="54" t="n">
        <v>1E-007</v>
      </c>
      <c r="K95" s="55" t="n">
        <v>0</v>
      </c>
      <c r="L95" s="55" t="n">
        <v>-946727.3284</v>
      </c>
      <c r="M95" s="56" t="n">
        <f aca="false">DATE(YEAR(E95),MONTH(E95),1)</f>
        <v>38412</v>
      </c>
      <c r="O95" s="64" t="n">
        <v>39569</v>
      </c>
      <c r="P95" s="65" t="n">
        <v>-144529.5429</v>
      </c>
      <c r="Q95" s="62" t="n">
        <f aca="false">+Split!Q90</f>
        <v>-67770.0447275768</v>
      </c>
      <c r="R95" s="63" t="n">
        <f aca="false">+Q95-P95</f>
        <v>76759.4981724232</v>
      </c>
    </row>
    <row r="96" customFormat="false" ht="12.75" hidden="true" customHeight="false" outlineLevel="0" collapsed="false">
      <c r="A96" s="53" t="s">
        <v>71</v>
      </c>
      <c r="B96" s="53" t="s">
        <v>122</v>
      </c>
      <c r="C96" s="53" t="s">
        <v>73</v>
      </c>
      <c r="D96" s="53" t="s">
        <v>74</v>
      </c>
      <c r="E96" s="33" t="s">
        <v>128</v>
      </c>
      <c r="F96" s="34" t="n">
        <v>-288000</v>
      </c>
      <c r="G96" s="34" t="n">
        <v>-233040.9199</v>
      </c>
      <c r="H96" s="35" t="n">
        <v>0.809169860789535</v>
      </c>
      <c r="I96" s="54" t="n">
        <v>3.69003486</v>
      </c>
      <c r="J96" s="54" t="n">
        <v>1E-007</v>
      </c>
      <c r="K96" s="55" t="n">
        <v>0</v>
      </c>
      <c r="L96" s="55" t="n">
        <v>-859929.0955</v>
      </c>
      <c r="M96" s="56" t="n">
        <f aca="false">DATE(YEAR(E96),MONTH(E96),1)</f>
        <v>38443</v>
      </c>
      <c r="O96" s="64" t="n">
        <v>39600</v>
      </c>
      <c r="P96" s="65" t="n">
        <v>-139115.4805</v>
      </c>
      <c r="Q96" s="62" t="n">
        <f aca="false">+Split!Q91</f>
        <v>-65207.2856624416</v>
      </c>
      <c r="R96" s="63" t="n">
        <f aca="false">+Q96-P96</f>
        <v>73908.1948375585</v>
      </c>
    </row>
    <row r="97" customFormat="false" ht="12.75" hidden="true" customHeight="false" outlineLevel="0" collapsed="false">
      <c r="A97" s="53" t="s">
        <v>71</v>
      </c>
      <c r="B97" s="53" t="s">
        <v>122</v>
      </c>
      <c r="C97" s="53" t="s">
        <v>73</v>
      </c>
      <c r="D97" s="53" t="s">
        <v>74</v>
      </c>
      <c r="E97" s="33" t="s">
        <v>129</v>
      </c>
      <c r="F97" s="34" t="n">
        <v>-297600</v>
      </c>
      <c r="G97" s="34" t="n">
        <v>-239546.2325</v>
      </c>
      <c r="H97" s="35" t="n">
        <v>0.804926856353094</v>
      </c>
      <c r="I97" s="54" t="n">
        <v>3.6750315</v>
      </c>
      <c r="J97" s="54" t="n">
        <v>1E-007</v>
      </c>
      <c r="K97" s="55" t="n">
        <v>0</v>
      </c>
      <c r="L97" s="55" t="n">
        <v>-880339.9252</v>
      </c>
      <c r="M97" s="56" t="n">
        <f aca="false">DATE(YEAR(E97),MONTH(E97),1)</f>
        <v>38473</v>
      </c>
      <c r="O97" s="64" t="n">
        <v>39630</v>
      </c>
      <c r="P97" s="65" t="n">
        <v>-143003.2666</v>
      </c>
      <c r="Q97" s="62" t="n">
        <f aca="false">+Split!Q92</f>
        <v>-67008.1355996893</v>
      </c>
      <c r="R97" s="63" t="n">
        <f aca="false">+Q97-P97</f>
        <v>75995.1310003107</v>
      </c>
    </row>
    <row r="98" customFormat="false" ht="12.75" hidden="true" customHeight="false" outlineLevel="0" collapsed="false">
      <c r="A98" s="53" t="s">
        <v>71</v>
      </c>
      <c r="B98" s="53" t="s">
        <v>122</v>
      </c>
      <c r="C98" s="53" t="s">
        <v>73</v>
      </c>
      <c r="D98" s="53" t="s">
        <v>74</v>
      </c>
      <c r="E98" s="33" t="s">
        <v>130</v>
      </c>
      <c r="F98" s="34" t="n">
        <v>-288000</v>
      </c>
      <c r="G98" s="34" t="n">
        <v>-230555.4278</v>
      </c>
      <c r="H98" s="35" t="n">
        <v>0.80053967997869</v>
      </c>
      <c r="I98" s="54" t="n">
        <v>3.72202828</v>
      </c>
      <c r="J98" s="54" t="n">
        <v>1E-007</v>
      </c>
      <c r="K98" s="55" t="n">
        <v>0</v>
      </c>
      <c r="L98" s="55" t="n">
        <v>-858133.7992</v>
      </c>
      <c r="M98" s="56" t="n">
        <f aca="false">DATE(YEAR(E98),MONTH(E98),1)</f>
        <v>38504</v>
      </c>
      <c r="O98" s="64" t="n">
        <v>39661</v>
      </c>
      <c r="P98" s="65" t="n">
        <v>-142231.3965</v>
      </c>
      <c r="Q98" s="62" t="n">
        <f aca="false">+Split!Q93</f>
        <v>-66624.2207639503</v>
      </c>
      <c r="R98" s="63" t="n">
        <f aca="false">+Q98-P98</f>
        <v>75607.1757360498</v>
      </c>
    </row>
    <row r="99" customFormat="false" ht="12.75" hidden="true" customHeight="false" outlineLevel="0" collapsed="false">
      <c r="A99" s="53" t="s">
        <v>71</v>
      </c>
      <c r="B99" s="53" t="s">
        <v>122</v>
      </c>
      <c r="C99" s="53" t="s">
        <v>73</v>
      </c>
      <c r="D99" s="53" t="s">
        <v>74</v>
      </c>
      <c r="E99" s="33" t="s">
        <v>131</v>
      </c>
      <c r="F99" s="34" t="n">
        <v>-297600</v>
      </c>
      <c r="G99" s="34" t="n">
        <v>-236977.693</v>
      </c>
      <c r="H99" s="35" t="n">
        <v>0.796296011588002</v>
      </c>
      <c r="I99" s="54" t="n">
        <v>3.7870249</v>
      </c>
      <c r="J99" s="54" t="n">
        <v>1E-007</v>
      </c>
      <c r="K99" s="55" t="n">
        <v>0</v>
      </c>
      <c r="L99" s="55" t="n">
        <v>-897440.4003</v>
      </c>
      <c r="M99" s="56" t="n">
        <f aca="false">DATE(YEAR(E99),MONTH(E99),1)</f>
        <v>38534</v>
      </c>
      <c r="O99" s="64" t="n">
        <v>39692</v>
      </c>
      <c r="P99" s="65" t="n">
        <v>-136898.7855</v>
      </c>
      <c r="Q99" s="62" t="n">
        <f aca="false">+Split!Q94</f>
        <v>-64104.7408042339</v>
      </c>
      <c r="R99" s="63" t="n">
        <f aca="false">+Q99-P99</f>
        <v>72794.0446957661</v>
      </c>
    </row>
    <row r="100" customFormat="false" ht="12.75" hidden="true" customHeight="false" outlineLevel="0" collapsed="false">
      <c r="A100" s="53" t="s">
        <v>71</v>
      </c>
      <c r="B100" s="53" t="s">
        <v>122</v>
      </c>
      <c r="C100" s="53" t="s">
        <v>73</v>
      </c>
      <c r="D100" s="53" t="s">
        <v>74</v>
      </c>
      <c r="E100" s="33" t="s">
        <v>132</v>
      </c>
      <c r="F100" s="34" t="n">
        <v>-297600</v>
      </c>
      <c r="G100" s="34" t="n">
        <v>-235673.4394</v>
      </c>
      <c r="H100" s="35" t="n">
        <v>0.791913438855667</v>
      </c>
      <c r="I100" s="54" t="n">
        <v>3.8320211</v>
      </c>
      <c r="J100" s="54" t="n">
        <v>1E-007</v>
      </c>
      <c r="K100" s="55" t="n">
        <v>0</v>
      </c>
      <c r="L100" s="55" t="n">
        <v>-903105.5682</v>
      </c>
      <c r="M100" s="56" t="n">
        <f aca="false">DATE(YEAR(E100),MONTH(E100),1)</f>
        <v>38565</v>
      </c>
      <c r="O100" s="64" t="n">
        <v>39722</v>
      </c>
      <c r="P100" s="65" t="n">
        <v>-140720.0099</v>
      </c>
      <c r="Q100" s="62" t="n">
        <f aca="false">+Split!Q95</f>
        <v>-65872.4566699583</v>
      </c>
      <c r="R100" s="63" t="n">
        <f aca="false">+Q100-P100</f>
        <v>74847.5532300417</v>
      </c>
    </row>
    <row r="101" customFormat="false" ht="12.75" hidden="true" customHeight="false" outlineLevel="0" collapsed="false">
      <c r="A101" s="53" t="s">
        <v>71</v>
      </c>
      <c r="B101" s="53" t="s">
        <v>122</v>
      </c>
      <c r="C101" s="53" t="s">
        <v>73</v>
      </c>
      <c r="D101" s="53" t="s">
        <v>74</v>
      </c>
      <c r="E101" s="33" t="s">
        <v>133</v>
      </c>
      <c r="F101" s="34" t="n">
        <v>-288000</v>
      </c>
      <c r="G101" s="34" t="n">
        <v>-226808.4258</v>
      </c>
      <c r="H101" s="35" t="n">
        <v>0.787529256079064</v>
      </c>
      <c r="I101" s="54" t="n">
        <v>3.84901752</v>
      </c>
      <c r="J101" s="54" t="n">
        <v>1E-007</v>
      </c>
      <c r="K101" s="55" t="n">
        <v>0</v>
      </c>
      <c r="L101" s="55" t="n">
        <v>-872989.5807</v>
      </c>
      <c r="M101" s="56" t="n">
        <f aca="false">DATE(YEAR(E101),MONTH(E101),1)</f>
        <v>38596</v>
      </c>
      <c r="O101" s="64" t="n">
        <v>39753</v>
      </c>
      <c r="P101" s="65" t="n">
        <v>-118431.6599</v>
      </c>
      <c r="Q101" s="62" t="n">
        <f aca="false">+Split!Q96</f>
        <v>-126148.951286823</v>
      </c>
      <c r="R101" s="63" t="n">
        <f aca="false">+Q101-P101</f>
        <v>-7717.29138682314</v>
      </c>
    </row>
    <row r="102" customFormat="false" ht="12.75" hidden="true" customHeight="false" outlineLevel="0" collapsed="false">
      <c r="A102" s="53" t="s">
        <v>71</v>
      </c>
      <c r="B102" s="53" t="s">
        <v>122</v>
      </c>
      <c r="C102" s="53" t="s">
        <v>73</v>
      </c>
      <c r="D102" s="53" t="s">
        <v>74</v>
      </c>
      <c r="E102" s="33" t="s">
        <v>134</v>
      </c>
      <c r="F102" s="34" t="n">
        <v>-297600</v>
      </c>
      <c r="G102" s="34" t="n">
        <v>-233105.6894</v>
      </c>
      <c r="H102" s="35" t="n">
        <v>0.783285246547027</v>
      </c>
      <c r="I102" s="54" t="n">
        <v>3.88201426</v>
      </c>
      <c r="J102" s="54" t="n">
        <v>1E-007</v>
      </c>
      <c r="K102" s="55" t="n">
        <v>0</v>
      </c>
      <c r="L102" s="55" t="n">
        <v>-904919.5869</v>
      </c>
      <c r="M102" s="56" t="n">
        <f aca="false">DATE(YEAR(E102),MONTH(E102),1)</f>
        <v>38626</v>
      </c>
      <c r="O102" s="64" t="n">
        <v>39783</v>
      </c>
      <c r="P102" s="65" t="n">
        <v>-121735.9996</v>
      </c>
      <c r="Q102" s="62" t="n">
        <f aca="false">+Split!Q97</f>
        <v>-129626.215592517</v>
      </c>
      <c r="R102" s="63" t="n">
        <f aca="false">+Q102-P102</f>
        <v>-7890.2159925173</v>
      </c>
    </row>
    <row r="103" customFormat="false" ht="12.75" hidden="true" customHeight="false" outlineLevel="0" collapsed="false">
      <c r="A103" s="53" t="s">
        <v>71</v>
      </c>
      <c r="B103" s="53" t="s">
        <v>122</v>
      </c>
      <c r="C103" s="53" t="s">
        <v>73</v>
      </c>
      <c r="D103" s="53" t="s">
        <v>74</v>
      </c>
      <c r="E103" s="33" t="s">
        <v>135</v>
      </c>
      <c r="F103" s="34" t="n">
        <v>-288000</v>
      </c>
      <c r="G103" s="34" t="n">
        <v>-224322.8443</v>
      </c>
      <c r="H103" s="35" t="n">
        <v>0.778898765091193</v>
      </c>
      <c r="I103" s="54" t="n">
        <v>4.08701111</v>
      </c>
      <c r="J103" s="54" t="n">
        <v>1E-007</v>
      </c>
      <c r="K103" s="55" t="n">
        <v>0</v>
      </c>
      <c r="L103" s="55" t="n">
        <v>-916809.9352</v>
      </c>
      <c r="M103" s="56" t="n">
        <f aca="false">DATE(YEAR(E103),MONTH(E103),1)</f>
        <v>38657</v>
      </c>
      <c r="O103" s="64" t="n">
        <v>39814</v>
      </c>
      <c r="P103" s="65" t="n">
        <v>-121073.3486</v>
      </c>
      <c r="Q103" s="62" t="n">
        <f aca="false">+Split!Q98</f>
        <v>-128876.757195369</v>
      </c>
      <c r="R103" s="63" t="n">
        <f aca="false">+Q103-P103</f>
        <v>-7803.40859536872</v>
      </c>
    </row>
    <row r="104" customFormat="false" ht="12.75" hidden="true" customHeight="false" outlineLevel="0" collapsed="false">
      <c r="A104" s="53" t="s">
        <v>71</v>
      </c>
      <c r="B104" s="53" t="s">
        <v>122</v>
      </c>
      <c r="C104" s="53" t="s">
        <v>73</v>
      </c>
      <c r="D104" s="53" t="s">
        <v>74</v>
      </c>
      <c r="E104" s="33" t="s">
        <v>136</v>
      </c>
      <c r="F104" s="34" t="n">
        <v>-297600</v>
      </c>
      <c r="G104" s="34" t="n">
        <v>-230536.7582</v>
      </c>
      <c r="H104" s="35" t="n">
        <v>0.774653085476703</v>
      </c>
      <c r="I104" s="54" t="n">
        <v>4.24200828</v>
      </c>
      <c r="J104" s="54" t="n">
        <v>1E-007</v>
      </c>
      <c r="K104" s="55" t="n">
        <v>0</v>
      </c>
      <c r="L104" s="55" t="n">
        <v>-977938.8133</v>
      </c>
      <c r="M104" s="56" t="n">
        <f aca="false">DATE(YEAR(E104),MONTH(E104),1)</f>
        <v>38687</v>
      </c>
      <c r="O104" s="64" t="n">
        <v>39845</v>
      </c>
      <c r="P104" s="65" t="n">
        <v>-108760.0514</v>
      </c>
      <c r="Q104" s="62" t="n">
        <f aca="false">+Split!Q99</f>
        <v>-115730.182581511</v>
      </c>
      <c r="R104" s="63" t="n">
        <f aca="false">+Q104-P104</f>
        <v>-6970.13118151133</v>
      </c>
    </row>
    <row r="105" customFormat="false" ht="12.75" hidden="true" customHeight="false" outlineLevel="0" collapsed="false">
      <c r="A105" s="53" t="s">
        <v>71</v>
      </c>
      <c r="B105" s="53" t="s">
        <v>122</v>
      </c>
      <c r="C105" s="53" t="s">
        <v>73</v>
      </c>
      <c r="D105" s="53" t="s">
        <v>74</v>
      </c>
      <c r="E105" s="33" t="s">
        <v>137</v>
      </c>
      <c r="F105" s="34" t="n">
        <v>-297600</v>
      </c>
      <c r="G105" s="34" t="n">
        <v>-229230.9973</v>
      </c>
      <c r="H105" s="35" t="n">
        <v>0.770265448066112</v>
      </c>
      <c r="I105" s="54" t="n">
        <v>4.23300556</v>
      </c>
      <c r="J105" s="54" t="n">
        <v>1E-007</v>
      </c>
      <c r="K105" s="55" t="n">
        <v>0</v>
      </c>
      <c r="L105" s="55" t="n">
        <v>-970336.0638</v>
      </c>
      <c r="M105" s="56" t="n">
        <f aca="false">DATE(YEAR(E105),MONTH(E105),1)</f>
        <v>38718</v>
      </c>
      <c r="O105" s="64" t="n">
        <v>39873</v>
      </c>
      <c r="P105" s="65" t="n">
        <v>-119818.3001</v>
      </c>
      <c r="Q105" s="62" t="n">
        <f aca="false">+Split!Q100</f>
        <v>-127457.408247398</v>
      </c>
      <c r="R105" s="63" t="n">
        <f aca="false">+Q105-P105</f>
        <v>-7639.10814739751</v>
      </c>
    </row>
    <row r="106" customFormat="false" ht="12.75" hidden="true" customHeight="false" outlineLevel="0" collapsed="false">
      <c r="A106" s="53" t="s">
        <v>71</v>
      </c>
      <c r="B106" s="53" t="s">
        <v>122</v>
      </c>
      <c r="C106" s="53" t="s">
        <v>73</v>
      </c>
      <c r="D106" s="53" t="s">
        <v>74</v>
      </c>
      <c r="E106" s="33" t="s">
        <v>138</v>
      </c>
      <c r="F106" s="34" t="n">
        <v>-268800</v>
      </c>
      <c r="G106" s="34" t="n">
        <v>-205867.9142</v>
      </c>
      <c r="H106" s="35" t="n">
        <v>0.765877657086976</v>
      </c>
      <c r="I106" s="54" t="n">
        <v>4.11000307</v>
      </c>
      <c r="J106" s="54" t="n">
        <v>1E-007</v>
      </c>
      <c r="K106" s="55" t="n">
        <v>0</v>
      </c>
      <c r="L106" s="55" t="n">
        <v>-846117.7385</v>
      </c>
      <c r="M106" s="56" t="n">
        <f aca="false">DATE(YEAR(E106),MONTH(E106),1)</f>
        <v>38749</v>
      </c>
      <c r="O106" s="64" t="n">
        <v>39904</v>
      </c>
      <c r="P106" s="65" t="n">
        <v>-131873.818</v>
      </c>
      <c r="Q106" s="62" t="n">
        <f aca="false">+Split!Q101</f>
        <v>-50102.0459240284</v>
      </c>
      <c r="R106" s="63" t="n">
        <f aca="false">+Q106-P106</f>
        <v>81771.7720759717</v>
      </c>
    </row>
    <row r="107" customFormat="false" ht="12.75" hidden="true" customHeight="false" outlineLevel="0" collapsed="false">
      <c r="A107" s="53" t="s">
        <v>71</v>
      </c>
      <c r="B107" s="53" t="s">
        <v>122</v>
      </c>
      <c r="C107" s="53" t="s">
        <v>73</v>
      </c>
      <c r="D107" s="53" t="s">
        <v>74</v>
      </c>
      <c r="E107" s="33" t="s">
        <v>139</v>
      </c>
      <c r="F107" s="34" t="n">
        <v>-297600</v>
      </c>
      <c r="G107" s="34" t="n">
        <v>-226745.7851</v>
      </c>
      <c r="H107" s="35" t="n">
        <v>0.761914600428643</v>
      </c>
      <c r="I107" s="54" t="n">
        <v>3.960001</v>
      </c>
      <c r="J107" s="54" t="n">
        <v>1E-007</v>
      </c>
      <c r="K107" s="55" t="n">
        <v>0</v>
      </c>
      <c r="L107" s="55" t="n">
        <v>-897913.514</v>
      </c>
      <c r="M107" s="56" t="n">
        <f aca="false">DATE(YEAR(E107),MONTH(E107),1)</f>
        <v>38777</v>
      </c>
      <c r="O107" s="64" t="n">
        <v>39934</v>
      </c>
      <c r="P107" s="65" t="n">
        <v>-135544.5443</v>
      </c>
      <c r="Q107" s="62" t="n">
        <f aca="false">+Split!Q102</f>
        <v>-51478.3763138037</v>
      </c>
      <c r="R107" s="63" t="n">
        <f aca="false">+Q107-P107</f>
        <v>84066.1679861964</v>
      </c>
    </row>
    <row r="108" customFormat="false" ht="12.75" hidden="true" customHeight="false" outlineLevel="0" collapsed="false">
      <c r="A108" s="53" t="s">
        <v>71</v>
      </c>
      <c r="B108" s="53" t="s">
        <v>122</v>
      </c>
      <c r="C108" s="53" t="s">
        <v>73</v>
      </c>
      <c r="D108" s="53" t="s">
        <v>74</v>
      </c>
      <c r="E108" s="33" t="s">
        <v>140</v>
      </c>
      <c r="F108" s="34" t="n">
        <v>-288000</v>
      </c>
      <c r="G108" s="34" t="n">
        <v>-218167.8674</v>
      </c>
      <c r="H108" s="35" t="n">
        <v>0.757527317352571</v>
      </c>
      <c r="I108" s="54" t="n">
        <v>3.71499893</v>
      </c>
      <c r="J108" s="54" t="n">
        <v>1E-007</v>
      </c>
      <c r="K108" s="55" t="n">
        <v>0</v>
      </c>
      <c r="L108" s="55" t="n">
        <v>-810493.3719</v>
      </c>
      <c r="M108" s="56" t="n">
        <f aca="false">DATE(YEAR(E108),MONTH(E108),1)</f>
        <v>38808</v>
      </c>
      <c r="O108" s="64" t="n">
        <v>39965</v>
      </c>
      <c r="P108" s="65" t="n">
        <v>-130449.5295</v>
      </c>
      <c r="Q108" s="62" t="n">
        <f aca="false">+Split!Q103</f>
        <v>-49525.0434748714</v>
      </c>
      <c r="R108" s="63" t="n">
        <f aca="false">+Q108-P108</f>
        <v>80924.4860251286</v>
      </c>
    </row>
    <row r="109" customFormat="false" ht="12.75" hidden="true" customHeight="false" outlineLevel="0" collapsed="false">
      <c r="A109" s="53" t="s">
        <v>71</v>
      </c>
      <c r="B109" s="53" t="s">
        <v>122</v>
      </c>
      <c r="C109" s="53" t="s">
        <v>73</v>
      </c>
      <c r="D109" s="53" t="s">
        <v>74</v>
      </c>
      <c r="E109" s="33" t="s">
        <v>141</v>
      </c>
      <c r="F109" s="34" t="n">
        <v>-297600</v>
      </c>
      <c r="G109" s="34" t="n">
        <v>-224176.7851</v>
      </c>
      <c r="H109" s="35" t="n">
        <v>0.753282207872455</v>
      </c>
      <c r="I109" s="54" t="n">
        <v>3.69999713</v>
      </c>
      <c r="J109" s="54" t="n">
        <v>1E-007</v>
      </c>
      <c r="K109" s="55" t="n">
        <v>0</v>
      </c>
      <c r="L109" s="55" t="n">
        <v>-829453.4389</v>
      </c>
      <c r="M109" s="56" t="n">
        <f aca="false">DATE(YEAR(E109),MONTH(E109),1)</f>
        <v>38838</v>
      </c>
      <c r="O109" s="64" t="n">
        <v>39995</v>
      </c>
      <c r="P109" s="65" t="n">
        <v>-134077.6973</v>
      </c>
      <c r="Q109" s="62" t="n">
        <f aca="false">+Split!Q104</f>
        <v>-50884.1382947497</v>
      </c>
      <c r="R109" s="63" t="n">
        <f aca="false">+Q109-P109</f>
        <v>83193.5590052504</v>
      </c>
    </row>
    <row r="110" customFormat="false" ht="12.75" hidden="true" customHeight="false" outlineLevel="0" collapsed="false">
      <c r="A110" s="53" t="s">
        <v>71</v>
      </c>
      <c r="B110" s="53" t="s">
        <v>122</v>
      </c>
      <c r="C110" s="53" t="s">
        <v>73</v>
      </c>
      <c r="D110" s="53" t="s">
        <v>74</v>
      </c>
      <c r="E110" s="33" t="s">
        <v>142</v>
      </c>
      <c r="F110" s="34" t="n">
        <v>-288000</v>
      </c>
      <c r="G110" s="34" t="n">
        <v>-215687.3529</v>
      </c>
      <c r="H110" s="35" t="n">
        <v>0.748914419918615</v>
      </c>
      <c r="I110" s="54" t="n">
        <v>3.74700487</v>
      </c>
      <c r="J110" s="54" t="n">
        <v>1E-007</v>
      </c>
      <c r="K110" s="55" t="n">
        <v>0</v>
      </c>
      <c r="L110" s="55" t="n">
        <v>-808181.5395</v>
      </c>
      <c r="M110" s="56" t="n">
        <f aca="false">DATE(YEAR(E110),MONTH(E110),1)</f>
        <v>38869</v>
      </c>
      <c r="O110" s="64" t="n">
        <v>40026</v>
      </c>
      <c r="P110" s="65" t="n">
        <v>-133336.0871</v>
      </c>
      <c r="Q110" s="62" t="n">
        <f aca="false">+Split!Q105</f>
        <v>-50583.709480621</v>
      </c>
      <c r="R110" s="63" t="n">
        <f aca="false">+Q110-P110</f>
        <v>82752.3776193791</v>
      </c>
    </row>
    <row r="111" customFormat="false" ht="12.75" hidden="true" customHeight="false" outlineLevel="0" collapsed="false">
      <c r="A111" s="53" t="s">
        <v>71</v>
      </c>
      <c r="B111" s="53" t="s">
        <v>122</v>
      </c>
      <c r="C111" s="53" t="s">
        <v>73</v>
      </c>
      <c r="D111" s="53" t="s">
        <v>74</v>
      </c>
      <c r="E111" s="33" t="s">
        <v>143</v>
      </c>
      <c r="F111" s="34" t="n">
        <v>-297600</v>
      </c>
      <c r="G111" s="34" t="n">
        <v>-221694.9289</v>
      </c>
      <c r="H111" s="35" t="n">
        <v>0.74494263734337</v>
      </c>
      <c r="I111" s="54" t="n">
        <v>3.81201346</v>
      </c>
      <c r="J111" s="54" t="n">
        <v>1E-007</v>
      </c>
      <c r="K111" s="55" t="n">
        <v>0</v>
      </c>
      <c r="L111" s="55" t="n">
        <v>-845104.0296</v>
      </c>
      <c r="M111" s="56" t="n">
        <f aca="false">DATE(YEAR(E111),MONTH(E111),1)</f>
        <v>38899</v>
      </c>
      <c r="O111" s="64" t="n">
        <v>40057</v>
      </c>
      <c r="P111" s="65" t="n">
        <v>-128319.7412</v>
      </c>
      <c r="Q111" s="62" t="n">
        <f aca="false">+Split!Q106</f>
        <v>-48662.2604771862</v>
      </c>
      <c r="R111" s="63" t="n">
        <f aca="false">+Q111-P111</f>
        <v>79657.4807228139</v>
      </c>
    </row>
    <row r="112" customFormat="false" ht="12.75" hidden="true" customHeight="false" outlineLevel="0" collapsed="false">
      <c r="A112" s="53" t="s">
        <v>71</v>
      </c>
      <c r="B112" s="53" t="s">
        <v>122</v>
      </c>
      <c r="C112" s="53" t="s">
        <v>73</v>
      </c>
      <c r="D112" s="53" t="s">
        <v>74</v>
      </c>
      <c r="E112" s="33" t="s">
        <v>144</v>
      </c>
      <c r="F112" s="34" t="n">
        <v>-297600</v>
      </c>
      <c r="G112" s="34" t="n">
        <v>-220475.7355</v>
      </c>
      <c r="H112" s="35" t="n">
        <v>0.740845885437675</v>
      </c>
      <c r="I112" s="54" t="n">
        <v>3.85702288</v>
      </c>
      <c r="J112" s="54" t="n">
        <v>1E-007</v>
      </c>
      <c r="K112" s="55" t="n">
        <v>0</v>
      </c>
      <c r="L112" s="55" t="n">
        <v>-850379.934</v>
      </c>
      <c r="M112" s="56" t="n">
        <f aca="false">DATE(YEAR(E112),MONTH(E112),1)</f>
        <v>38930</v>
      </c>
      <c r="O112" s="64" t="n">
        <v>40087</v>
      </c>
      <c r="P112" s="65" t="n">
        <v>-131884.3517</v>
      </c>
      <c r="Q112" s="62" t="n">
        <f aca="false">+Split!Q107</f>
        <v>-49995.6262362663</v>
      </c>
      <c r="R112" s="63" t="n">
        <f aca="false">+Q112-P112</f>
        <v>81888.7254637337</v>
      </c>
    </row>
    <row r="113" customFormat="false" ht="12.75" hidden="true" customHeight="false" outlineLevel="0" collapsed="false">
      <c r="A113" s="53" t="s">
        <v>71</v>
      </c>
      <c r="B113" s="53" t="s">
        <v>122</v>
      </c>
      <c r="C113" s="53" t="s">
        <v>73</v>
      </c>
      <c r="D113" s="53" t="s">
        <v>74</v>
      </c>
      <c r="E113" s="33" t="s">
        <v>145</v>
      </c>
      <c r="F113" s="34" t="n">
        <v>-288000</v>
      </c>
      <c r="G113" s="34" t="n">
        <v>-212185.959</v>
      </c>
      <c r="H113" s="35" t="n">
        <v>0.736756801968845</v>
      </c>
      <c r="I113" s="54" t="n">
        <v>3.87403286</v>
      </c>
      <c r="J113" s="54" t="n">
        <v>1E-007</v>
      </c>
      <c r="K113" s="55" t="n">
        <v>0</v>
      </c>
      <c r="L113" s="55" t="n">
        <v>-822015.3563</v>
      </c>
      <c r="M113" s="56" t="n">
        <f aca="false">DATE(YEAR(E113),MONTH(E113),1)</f>
        <v>38961</v>
      </c>
      <c r="O113" s="64" t="n">
        <v>40118</v>
      </c>
      <c r="P113" s="65" t="n">
        <v>-125497.7595</v>
      </c>
      <c r="Q113" s="62" t="n">
        <f aca="false">+Split!Q108</f>
        <v>-68761.8812234496</v>
      </c>
      <c r="R113" s="63" t="n">
        <f aca="false">+Q113-P113</f>
        <v>56735.8782765504</v>
      </c>
    </row>
    <row r="114" customFormat="false" ht="12.75" hidden="true" customHeight="false" outlineLevel="0" collapsed="false">
      <c r="A114" s="53" t="s">
        <v>71</v>
      </c>
      <c r="B114" s="53" t="s">
        <v>122</v>
      </c>
      <c r="C114" s="53" t="s">
        <v>73</v>
      </c>
      <c r="D114" s="53" t="s">
        <v>74</v>
      </c>
      <c r="E114" s="33" t="s">
        <v>146</v>
      </c>
      <c r="F114" s="34" t="n">
        <v>-297600</v>
      </c>
      <c r="G114" s="34" t="n">
        <v>-218083.3757</v>
      </c>
      <c r="H114" s="35" t="n">
        <v>0.732807042122161</v>
      </c>
      <c r="I114" s="54" t="n">
        <v>3.90704305</v>
      </c>
      <c r="J114" s="54" t="n">
        <v>1E-007</v>
      </c>
      <c r="K114" s="55" t="n">
        <v>0</v>
      </c>
      <c r="L114" s="55" t="n">
        <v>-852061.1157</v>
      </c>
      <c r="M114" s="56" t="n">
        <f aca="false">DATE(YEAR(E114),MONTH(E114),1)</f>
        <v>38991</v>
      </c>
      <c r="O114" s="64" t="n">
        <v>40148</v>
      </c>
      <c r="P114" s="65" t="n">
        <v>-128981.2625</v>
      </c>
      <c r="Q114" s="62" t="n">
        <f aca="false">+Split!Q109</f>
        <v>-70645.0781388412</v>
      </c>
      <c r="R114" s="63" t="n">
        <f aca="false">+Q114-P114</f>
        <v>58336.1843611588</v>
      </c>
    </row>
    <row r="115" customFormat="false" ht="12.75" hidden="true" customHeight="false" outlineLevel="0" collapsed="false">
      <c r="A115" s="53" t="s">
        <v>71</v>
      </c>
      <c r="B115" s="53" t="s">
        <v>122</v>
      </c>
      <c r="C115" s="53" t="s">
        <v>73</v>
      </c>
      <c r="D115" s="53" t="s">
        <v>74</v>
      </c>
      <c r="E115" s="33" t="s">
        <v>147</v>
      </c>
      <c r="F115" s="34" t="n">
        <v>-288000</v>
      </c>
      <c r="G115" s="66" t="n">
        <v>-209875.2214</v>
      </c>
      <c r="H115" s="35" t="n">
        <v>0.728733407648125</v>
      </c>
      <c r="I115" s="54" t="n">
        <v>4.11205413</v>
      </c>
      <c r="J115" s="54" t="n">
        <v>1E-007</v>
      </c>
      <c r="K115" s="55" t="n">
        <v>0</v>
      </c>
      <c r="L115" s="55" t="n">
        <v>-863018.2497</v>
      </c>
      <c r="M115" s="56" t="n">
        <f aca="false">DATE(YEAR(E115),MONTH(E115),1)</f>
        <v>39022</v>
      </c>
      <c r="O115" s="64" t="n">
        <v>40179</v>
      </c>
      <c r="P115" s="65" t="n">
        <v>-128260.7071</v>
      </c>
      <c r="Q115" s="62" t="n">
        <f aca="false">+Split!Q110</f>
        <v>-70224.0801882942</v>
      </c>
      <c r="R115" s="63" t="n">
        <f aca="false">+Q115-P115</f>
        <v>58036.6269117058</v>
      </c>
    </row>
    <row r="116" customFormat="false" ht="12.75" hidden="true" customHeight="false" outlineLevel="0" collapsed="false">
      <c r="A116" s="53" t="s">
        <v>71</v>
      </c>
      <c r="B116" s="53" t="s">
        <v>122</v>
      </c>
      <c r="C116" s="53" t="s">
        <v>73</v>
      </c>
      <c r="D116" s="53" t="s">
        <v>74</v>
      </c>
      <c r="E116" s="33" t="s">
        <v>148</v>
      </c>
      <c r="F116" s="34" t="n">
        <v>-297600</v>
      </c>
      <c r="G116" s="34" t="n">
        <v>-215700.1308</v>
      </c>
      <c r="H116" s="35" t="n">
        <v>0.724798826573952</v>
      </c>
      <c r="I116" s="54" t="n">
        <v>4.26706538</v>
      </c>
      <c r="J116" s="54" t="n">
        <v>1E-007</v>
      </c>
      <c r="K116" s="55" t="n">
        <v>0</v>
      </c>
      <c r="L116" s="55" t="n">
        <v>-920406.5393</v>
      </c>
      <c r="M116" s="56" t="n">
        <f aca="false">DATE(YEAR(E116),MONTH(E116),1)</f>
        <v>39052</v>
      </c>
      <c r="O116" s="64" t="n">
        <v>40210</v>
      </c>
      <c r="P116" s="65" t="n">
        <v>-115199.8767</v>
      </c>
      <c r="Q116" s="62" t="n">
        <f aca="false">+Split!Q111</f>
        <v>-63049.3218062304</v>
      </c>
      <c r="R116" s="63" t="n">
        <f aca="false">+Q116-P116</f>
        <v>52150.5548937696</v>
      </c>
    </row>
    <row r="117" customFormat="false" ht="12.75" hidden="true" customHeight="false" outlineLevel="0" collapsed="false">
      <c r="A117" s="53" t="s">
        <v>71</v>
      </c>
      <c r="B117" s="53" t="s">
        <v>122</v>
      </c>
      <c r="C117" s="53" t="s">
        <v>73</v>
      </c>
      <c r="D117" s="53" t="s">
        <v>74</v>
      </c>
      <c r="E117" s="33" t="s">
        <v>149</v>
      </c>
      <c r="F117" s="34" t="n">
        <v>-297600</v>
      </c>
      <c r="G117" s="34" t="n">
        <v>-214492.5544</v>
      </c>
      <c r="H117" s="35" t="n">
        <v>0.720741110308541</v>
      </c>
      <c r="I117" s="54" t="n">
        <v>4.26307756</v>
      </c>
      <c r="J117" s="54" t="n">
        <v>1E-007</v>
      </c>
      <c r="K117" s="55" t="n">
        <v>0</v>
      </c>
      <c r="L117" s="55" t="n">
        <v>-914398.3737</v>
      </c>
      <c r="M117" s="56" t="n">
        <f aca="false">DATE(YEAR(E117),MONTH(E117),1)</f>
        <v>39083</v>
      </c>
      <c r="O117" s="64" t="n">
        <v>40238</v>
      </c>
      <c r="P117" s="65" t="n">
        <v>-126896.4264</v>
      </c>
      <c r="Q117" s="62" t="n">
        <f aca="false">+Split!Q112</f>
        <v>-69427.0388795888</v>
      </c>
      <c r="R117" s="63" t="n">
        <f aca="false">+Q117-P117</f>
        <v>57469.3875204112</v>
      </c>
    </row>
    <row r="118" customFormat="false" ht="12.75" hidden="true" customHeight="false" outlineLevel="0" collapsed="false">
      <c r="A118" s="53" t="s">
        <v>71</v>
      </c>
      <c r="B118" s="53" t="s">
        <v>122</v>
      </c>
      <c r="C118" s="53" t="s">
        <v>73</v>
      </c>
      <c r="D118" s="53" t="s">
        <v>74</v>
      </c>
      <c r="E118" s="33" t="s">
        <v>150</v>
      </c>
      <c r="F118" s="34" t="n">
        <v>-268800</v>
      </c>
      <c r="G118" s="34" t="n">
        <v>-192646.7184</v>
      </c>
      <c r="H118" s="35" t="n">
        <v>0.716691660555605</v>
      </c>
      <c r="I118" s="54" t="n">
        <v>4.14009029</v>
      </c>
      <c r="J118" s="54" t="n">
        <v>1E-007</v>
      </c>
      <c r="K118" s="55" t="n">
        <v>0</v>
      </c>
      <c r="L118" s="55" t="n">
        <v>-797574.7893</v>
      </c>
      <c r="M118" s="56" t="n">
        <f aca="false">DATE(YEAR(E118),MONTH(E118),1)</f>
        <v>39114</v>
      </c>
      <c r="O118" s="64" t="n">
        <v>40269</v>
      </c>
      <c r="P118" s="65" t="n">
        <v>-160844.0115</v>
      </c>
      <c r="Q118" s="62" t="n">
        <f aca="false">+Split!Q113</f>
        <v>-67995.8003760844</v>
      </c>
      <c r="R118" s="63" t="n">
        <f aca="false">+Q118-P118</f>
        <v>92848.2111239156</v>
      </c>
    </row>
    <row r="119" customFormat="false" ht="12.75" hidden="true" customHeight="false" outlineLevel="0" collapsed="false">
      <c r="A119" s="53" t="s">
        <v>71</v>
      </c>
      <c r="B119" s="53" t="s">
        <v>122</v>
      </c>
      <c r="C119" s="53" t="s">
        <v>73</v>
      </c>
      <c r="D119" s="53" t="s">
        <v>74</v>
      </c>
      <c r="E119" s="33" t="s">
        <v>151</v>
      </c>
      <c r="F119" s="34" t="n">
        <v>-297600</v>
      </c>
      <c r="G119" s="34" t="n">
        <v>-212201.0897</v>
      </c>
      <c r="H119" s="35" t="n">
        <v>0.713041296179286</v>
      </c>
      <c r="I119" s="54" t="n">
        <v>3.99010227</v>
      </c>
      <c r="J119" s="54" t="n">
        <v>1E-007</v>
      </c>
      <c r="K119" s="55" t="n">
        <v>0</v>
      </c>
      <c r="L119" s="55" t="n">
        <v>-846704.0297</v>
      </c>
      <c r="M119" s="56" t="n">
        <f aca="false">DATE(YEAR(E119),MONTH(E119),1)</f>
        <v>39142</v>
      </c>
      <c r="O119" s="64" t="n">
        <v>40299</v>
      </c>
      <c r="P119" s="65" t="n">
        <v>-165297.5267</v>
      </c>
      <c r="Q119" s="62" t="n">
        <f aca="false">+Split!Q114</f>
        <v>-69853.4151544082</v>
      </c>
      <c r="R119" s="63" t="n">
        <f aca="false">+Q119-P119</f>
        <v>95444.1115455918</v>
      </c>
    </row>
    <row r="120" customFormat="false" ht="12.75" hidden="true" customHeight="false" outlineLevel="0" collapsed="false">
      <c r="A120" s="53" t="s">
        <v>71</v>
      </c>
      <c r="B120" s="53" t="s">
        <v>122</v>
      </c>
      <c r="C120" s="53" t="s">
        <v>73</v>
      </c>
      <c r="D120" s="53" t="s">
        <v>74</v>
      </c>
      <c r="E120" s="33" t="s">
        <v>152</v>
      </c>
      <c r="F120" s="34" t="n">
        <v>-288000</v>
      </c>
      <c r="G120" s="34" t="n">
        <v>-204194.2762</v>
      </c>
      <c r="H120" s="35" t="n">
        <v>0.709007903560417</v>
      </c>
      <c r="I120" s="54" t="n">
        <v>3.72011607</v>
      </c>
      <c r="J120" s="54" t="n">
        <v>1E-007</v>
      </c>
      <c r="K120" s="55" t="n">
        <v>0</v>
      </c>
      <c r="L120" s="55" t="n">
        <v>-759626.3884</v>
      </c>
      <c r="M120" s="56" t="n">
        <f aca="false">DATE(YEAR(E120),MONTH(E120),1)</f>
        <v>39173</v>
      </c>
      <c r="O120" s="64" t="n">
        <v>40330</v>
      </c>
      <c r="P120" s="65" t="n">
        <v>-159060.6887</v>
      </c>
      <c r="Q120" s="62" t="n">
        <f aca="false">+Split!Q115</f>
        <v>-67192.6546054076</v>
      </c>
      <c r="R120" s="63" t="n">
        <f aca="false">+Q120-P120</f>
        <v>91868.0340945924</v>
      </c>
    </row>
    <row r="121" customFormat="false" ht="12.75" hidden="true" customHeight="false" outlineLevel="0" collapsed="false">
      <c r="A121" s="53" t="s">
        <v>71</v>
      </c>
      <c r="B121" s="53" t="s">
        <v>122</v>
      </c>
      <c r="C121" s="53" t="s">
        <v>73</v>
      </c>
      <c r="D121" s="53" t="s">
        <v>74</v>
      </c>
      <c r="E121" s="33" t="s">
        <v>153</v>
      </c>
      <c r="F121" s="34" t="n">
        <v>-297600</v>
      </c>
      <c r="G121" s="34" t="n">
        <v>-209841.5729</v>
      </c>
      <c r="H121" s="35" t="n">
        <v>0.705112812159002</v>
      </c>
      <c r="I121" s="54" t="n">
        <v>3.70512996</v>
      </c>
      <c r="J121" s="54" t="n">
        <v>1E-007</v>
      </c>
      <c r="K121" s="55" t="n">
        <v>0</v>
      </c>
      <c r="L121" s="55" t="n">
        <v>-777490.2768</v>
      </c>
      <c r="M121" s="56" t="n">
        <f aca="false">DATE(YEAR(E121),MONTH(E121),1)</f>
        <v>39203</v>
      </c>
      <c r="O121" s="64" t="n">
        <v>40360</v>
      </c>
      <c r="P121" s="65" t="n">
        <v>-163461.3449</v>
      </c>
      <c r="Q121" s="62" t="n">
        <f aca="false">+Split!Q116</f>
        <v>-69026.4748192853</v>
      </c>
      <c r="R121" s="63" t="n">
        <f aca="false">+Q121-P121</f>
        <v>94434.8700807147</v>
      </c>
    </row>
    <row r="122" customFormat="false" ht="12.75" hidden="true" customHeight="false" outlineLevel="0" collapsed="false">
      <c r="A122" s="53" t="s">
        <v>71</v>
      </c>
      <c r="B122" s="53" t="s">
        <v>122</v>
      </c>
      <c r="C122" s="53" t="s">
        <v>73</v>
      </c>
      <c r="D122" s="53" t="s">
        <v>74</v>
      </c>
      <c r="E122" s="33" t="s">
        <v>154</v>
      </c>
      <c r="F122" s="34" t="n">
        <v>-288000</v>
      </c>
      <c r="G122" s="34" t="n">
        <v>-201915.7806</v>
      </c>
      <c r="H122" s="35" t="n">
        <v>0.701096460388931</v>
      </c>
      <c r="I122" s="54" t="n">
        <v>3.75214485</v>
      </c>
      <c r="J122" s="54" t="n">
        <v>1E-007</v>
      </c>
      <c r="K122" s="55" t="n">
        <v>0</v>
      </c>
      <c r="L122" s="55" t="n">
        <v>-757617.2367</v>
      </c>
      <c r="M122" s="56" t="n">
        <f aca="false">DATE(YEAR(E122),MONTH(E122),1)</f>
        <v>39234</v>
      </c>
      <c r="O122" s="64" t="n">
        <v>40391</v>
      </c>
      <c r="P122" s="65" t="n">
        <v>-162533.3369</v>
      </c>
      <c r="Q122" s="62" t="n">
        <f aca="false">+Split!Q117</f>
        <v>-68608.5503429743</v>
      </c>
      <c r="R122" s="63" t="n">
        <f aca="false">+Q122-P122</f>
        <v>93924.7865570257</v>
      </c>
    </row>
    <row r="123" customFormat="false" ht="12.75" hidden="true" customHeight="false" outlineLevel="0" collapsed="false">
      <c r="A123" s="53" t="s">
        <v>71</v>
      </c>
      <c r="B123" s="53" t="s">
        <v>122</v>
      </c>
      <c r="C123" s="53" t="s">
        <v>73</v>
      </c>
      <c r="D123" s="53" t="s">
        <v>74</v>
      </c>
      <c r="E123" s="33" t="s">
        <v>155</v>
      </c>
      <c r="F123" s="34" t="n">
        <v>-297600</v>
      </c>
      <c r="G123" s="34" t="n">
        <v>-207492.0985</v>
      </c>
      <c r="H123" s="35" t="n">
        <v>0.697218073040439</v>
      </c>
      <c r="I123" s="54" t="n">
        <v>3.8171598</v>
      </c>
      <c r="J123" s="54" t="n">
        <v>1E-007</v>
      </c>
      <c r="K123" s="55" t="n">
        <v>0</v>
      </c>
      <c r="L123" s="55" t="n">
        <v>-792030.4768</v>
      </c>
      <c r="M123" s="56" t="n">
        <f aca="false">DATE(YEAR(E123),MONTH(E123),1)</f>
        <v>39264</v>
      </c>
      <c r="O123" s="64" t="n">
        <v>40422</v>
      </c>
      <c r="P123" s="65" t="n">
        <v>-156395.6032</v>
      </c>
      <c r="Q123" s="62" t="n">
        <f aca="false">+Split!Q118</f>
        <v>-65992.4468343422</v>
      </c>
      <c r="R123" s="63" t="n">
        <f aca="false">+Q123-P123</f>
        <v>90403.1563656578</v>
      </c>
    </row>
    <row r="124" customFormat="false" ht="12.75" hidden="true" customHeight="false" outlineLevel="0" collapsed="false">
      <c r="A124" s="53" t="s">
        <v>71</v>
      </c>
      <c r="B124" s="53" t="s">
        <v>122</v>
      </c>
      <c r="C124" s="53" t="s">
        <v>73</v>
      </c>
      <c r="D124" s="53" t="s">
        <v>74</v>
      </c>
      <c r="E124" s="33" t="s">
        <v>156</v>
      </c>
      <c r="F124" s="34" t="n">
        <v>-297600</v>
      </c>
      <c r="G124" s="34" t="n">
        <v>-206302.0339</v>
      </c>
      <c r="H124" s="35" t="n">
        <v>0.693219199836633</v>
      </c>
      <c r="I124" s="54" t="n">
        <v>3.8621758</v>
      </c>
      <c r="J124" s="54" t="n">
        <v>1E-007</v>
      </c>
      <c r="K124" s="55" t="n">
        <v>0</v>
      </c>
      <c r="L124" s="55" t="n">
        <v>-796774.7016</v>
      </c>
      <c r="M124" s="56" t="n">
        <f aca="false">DATE(YEAR(E124),MONTH(E124),1)</f>
        <v>39295</v>
      </c>
      <c r="O124" s="64" t="n">
        <v>40452</v>
      </c>
      <c r="P124" s="65" t="n">
        <v>-160717.3635</v>
      </c>
      <c r="Q124" s="62" t="n">
        <f aca="false">+Split!Q119</f>
        <v>-67790.7667896661</v>
      </c>
      <c r="R124" s="63" t="n">
        <f aca="false">+Q124-P124</f>
        <v>92926.5967103339</v>
      </c>
    </row>
    <row r="125" customFormat="false" ht="12.75" hidden="true" customHeight="false" outlineLevel="0" collapsed="false">
      <c r="A125" s="53" t="s">
        <v>71</v>
      </c>
      <c r="B125" s="53" t="s">
        <v>122</v>
      </c>
      <c r="C125" s="53" t="s">
        <v>73</v>
      </c>
      <c r="D125" s="53" t="s">
        <v>74</v>
      </c>
      <c r="E125" s="33" t="s">
        <v>157</v>
      </c>
      <c r="F125" s="34" t="n">
        <v>-288000</v>
      </c>
      <c r="G125" s="34" t="n">
        <v>-198498.0597</v>
      </c>
      <c r="H125" s="35" t="n">
        <v>0.689229374001235</v>
      </c>
      <c r="I125" s="54" t="n">
        <v>3.87919235</v>
      </c>
      <c r="J125" s="54" t="n">
        <v>1E-007</v>
      </c>
      <c r="K125" s="55" t="n">
        <v>0</v>
      </c>
      <c r="L125" s="55" t="n">
        <v>-770012.1355</v>
      </c>
      <c r="M125" s="56" t="n">
        <f aca="false">DATE(YEAR(E125),MONTH(E125),1)</f>
        <v>39326</v>
      </c>
      <c r="O125" s="64" t="n">
        <v>40483</v>
      </c>
      <c r="P125" s="65" t="n">
        <v>-117417.1141</v>
      </c>
      <c r="Q125" s="62" t="n">
        <f aca="false">+Split!Q120</f>
        <v>-48603.6240798782</v>
      </c>
      <c r="R125" s="63" t="n">
        <f aca="false">+Q125-P125</f>
        <v>68813.4900201218</v>
      </c>
    </row>
    <row r="126" customFormat="false" ht="12.75" hidden="true" customHeight="false" outlineLevel="0" collapsed="false">
      <c r="A126" s="53" t="s">
        <v>71</v>
      </c>
      <c r="B126" s="53" t="s">
        <v>122</v>
      </c>
      <c r="C126" s="53" t="s">
        <v>73</v>
      </c>
      <c r="D126" s="53" t="s">
        <v>74</v>
      </c>
      <c r="E126" s="33" t="s">
        <v>158</v>
      </c>
      <c r="F126" s="34" t="n">
        <v>-297600</v>
      </c>
      <c r="G126" s="34" t="n">
        <v>-203968.1862</v>
      </c>
      <c r="H126" s="35" t="n">
        <v>0.685376969655374</v>
      </c>
      <c r="I126" s="54" t="n">
        <v>3.91220891</v>
      </c>
      <c r="J126" s="54" t="n">
        <v>1E-007</v>
      </c>
      <c r="K126" s="55" t="n">
        <v>0</v>
      </c>
      <c r="L126" s="55" t="n">
        <v>-797966.1344</v>
      </c>
      <c r="M126" s="56" t="n">
        <f aca="false">DATE(YEAR(E126),MONTH(E126),1)</f>
        <v>39356</v>
      </c>
      <c r="O126" s="64" t="n">
        <v>40513</v>
      </c>
      <c r="P126" s="65" t="n">
        <v>-120660.6198</v>
      </c>
      <c r="Q126" s="62" t="n">
        <f aca="false">+Split!Q121</f>
        <v>-49926.1127811538</v>
      </c>
      <c r="R126" s="63" t="n">
        <f aca="false">+Q126-P126</f>
        <v>70734.5070188462</v>
      </c>
    </row>
    <row r="127" customFormat="false" ht="12.75" hidden="true" customHeight="false" outlineLevel="0" collapsed="false">
      <c r="A127" s="53" t="s">
        <v>71</v>
      </c>
      <c r="B127" s="53" t="s">
        <v>122</v>
      </c>
      <c r="C127" s="53" t="s">
        <v>73</v>
      </c>
      <c r="D127" s="53" t="s">
        <v>74</v>
      </c>
      <c r="E127" s="33" t="s">
        <v>159</v>
      </c>
      <c r="F127" s="34" t="n">
        <v>-288000</v>
      </c>
      <c r="G127" s="34" t="n">
        <v>-196244.7164</v>
      </c>
      <c r="H127" s="35" t="n">
        <v>0.681405265247849</v>
      </c>
      <c r="I127" s="54" t="n">
        <v>4.12042467</v>
      </c>
      <c r="J127" s="54" t="n">
        <v>1E-007</v>
      </c>
      <c r="K127" s="55" t="n">
        <v>0</v>
      </c>
      <c r="L127" s="55" t="n">
        <v>-808611.5506</v>
      </c>
      <c r="M127" s="56" t="n">
        <f aca="false">DATE(YEAR(E127),MONTH(E127),1)</f>
        <v>39387</v>
      </c>
      <c r="O127" s="64" t="n">
        <v>40544</v>
      </c>
      <c r="P127" s="65" t="n">
        <v>-119970.4191</v>
      </c>
      <c r="Q127" s="62" t="n">
        <f aca="false">+Split!Q122</f>
        <v>-49619.7177443301</v>
      </c>
      <c r="R127" s="63" t="n">
        <f aca="false">+Q127-P127</f>
        <v>70350.7013556699</v>
      </c>
    </row>
    <row r="128" customFormat="false" ht="12.75" hidden="true" customHeight="false" outlineLevel="0" collapsed="false">
      <c r="A128" s="53" t="s">
        <v>71</v>
      </c>
      <c r="B128" s="53" t="s">
        <v>122</v>
      </c>
      <c r="C128" s="53" t="s">
        <v>73</v>
      </c>
      <c r="D128" s="53" t="s">
        <v>74</v>
      </c>
      <c r="E128" s="33" t="s">
        <v>160</v>
      </c>
      <c r="F128" s="34" t="n">
        <v>-297600</v>
      </c>
      <c r="G128" s="34" t="n">
        <v>-201645.0104</v>
      </c>
      <c r="H128" s="35" t="n">
        <v>0.677570599563245</v>
      </c>
      <c r="I128" s="54" t="n">
        <v>4.27544103</v>
      </c>
      <c r="J128" s="54" t="n">
        <v>1E-007</v>
      </c>
      <c r="K128" s="55" t="n">
        <v>0</v>
      </c>
      <c r="L128" s="55" t="n">
        <v>-862121.3307</v>
      </c>
      <c r="M128" s="56" t="n">
        <f aca="false">DATE(YEAR(E128),MONTH(E128),1)</f>
        <v>39417</v>
      </c>
      <c r="O128" s="64" t="n">
        <v>40575</v>
      </c>
      <c r="P128" s="65" t="n">
        <v>-107739.3076</v>
      </c>
      <c r="Q128" s="62" t="n">
        <f aca="false">+Split!Q123</f>
        <v>-44542.1302291432</v>
      </c>
      <c r="R128" s="63" t="n">
        <f aca="false">+Q128-P128</f>
        <v>63197.1773708568</v>
      </c>
    </row>
    <row r="129" customFormat="false" ht="12.75" hidden="true" customHeight="false" outlineLevel="0" collapsed="false">
      <c r="A129" s="53" t="s">
        <v>71</v>
      </c>
      <c r="B129" s="53" t="s">
        <v>122</v>
      </c>
      <c r="C129" s="53" t="s">
        <v>73</v>
      </c>
      <c r="D129" s="53" t="s">
        <v>74</v>
      </c>
      <c r="E129" s="33" t="s">
        <v>161</v>
      </c>
      <c r="F129" s="34" t="n">
        <v>-297600</v>
      </c>
      <c r="G129" s="34" t="n">
        <v>-200468.5476</v>
      </c>
      <c r="H129" s="35" t="n">
        <v>0.673617431316076</v>
      </c>
      <c r="I129" s="54" t="n">
        <v>4.27645845</v>
      </c>
      <c r="J129" s="54" t="n">
        <v>1E-007</v>
      </c>
      <c r="K129" s="55" t="n">
        <v>0</v>
      </c>
      <c r="L129" s="55" t="n">
        <v>-857295.3937</v>
      </c>
      <c r="M129" s="56" t="n">
        <f aca="false">DATE(YEAR(E129),MONTH(E129),1)</f>
        <v>39448</v>
      </c>
      <c r="O129" s="64" t="n">
        <v>40603</v>
      </c>
      <c r="P129" s="65" t="n">
        <v>-118667.9863</v>
      </c>
      <c r="Q129" s="62" t="n">
        <f aca="false">+Split!Q124</f>
        <v>-49039.8362360879</v>
      </c>
      <c r="R129" s="63" t="n">
        <f aca="false">+Q129-P129</f>
        <v>69628.1500639121</v>
      </c>
    </row>
    <row r="130" customFormat="false" ht="12.75" hidden="true" customHeight="false" outlineLevel="0" collapsed="false">
      <c r="A130" s="53" t="s">
        <v>71</v>
      </c>
      <c r="B130" s="53" t="s">
        <v>122</v>
      </c>
      <c r="C130" s="53" t="s">
        <v>73</v>
      </c>
      <c r="D130" s="53" t="s">
        <v>74</v>
      </c>
      <c r="E130" s="33" t="s">
        <v>162</v>
      </c>
      <c r="F130" s="34" t="n">
        <v>-278400</v>
      </c>
      <c r="G130" s="34" t="n">
        <v>-186437.1968</v>
      </c>
      <c r="H130" s="35" t="n">
        <v>0.669673839073645</v>
      </c>
      <c r="I130" s="54" t="n">
        <v>4.15347639</v>
      </c>
      <c r="J130" s="54" t="n">
        <v>1E-007</v>
      </c>
      <c r="K130" s="55" t="n">
        <v>0</v>
      </c>
      <c r="L130" s="55" t="n">
        <v>-774362.476</v>
      </c>
      <c r="M130" s="56" t="n">
        <f aca="false">DATE(YEAR(E130),MONTH(E130),1)</f>
        <v>39479</v>
      </c>
      <c r="O130" s="64" t="n">
        <v>40634</v>
      </c>
      <c r="P130" s="65" t="n">
        <v>-150419.3721</v>
      </c>
      <c r="Q130" s="62" t="n">
        <f aca="false">+Split!Q125</f>
        <v>-44296.574872403</v>
      </c>
      <c r="R130" s="63" t="n">
        <f aca="false">+Q130-P130</f>
        <v>106122.797227597</v>
      </c>
    </row>
    <row r="131" customFormat="false" ht="12.75" hidden="true" customHeight="false" outlineLevel="0" collapsed="false">
      <c r="A131" s="53" t="s">
        <v>71</v>
      </c>
      <c r="B131" s="53" t="s">
        <v>122</v>
      </c>
      <c r="C131" s="53" t="s">
        <v>73</v>
      </c>
      <c r="D131" s="53" t="s">
        <v>74</v>
      </c>
      <c r="E131" s="33" t="s">
        <v>163</v>
      </c>
      <c r="F131" s="34" t="n">
        <v>-297600</v>
      </c>
      <c r="G131" s="34" t="n">
        <v>-198199.6457</v>
      </c>
      <c r="H131" s="35" t="n">
        <v>0.665993433082474</v>
      </c>
      <c r="I131" s="54" t="n">
        <v>4.00349364</v>
      </c>
      <c r="J131" s="54" t="n">
        <v>1E-007</v>
      </c>
      <c r="K131" s="55" t="n">
        <v>0</v>
      </c>
      <c r="L131" s="55" t="n">
        <v>-793491.0012</v>
      </c>
      <c r="M131" s="56" t="n">
        <f aca="false">DATE(YEAR(E131),MONTH(E131),1)</f>
        <v>39508</v>
      </c>
      <c r="O131" s="64" t="n">
        <v>40664</v>
      </c>
      <c r="P131" s="65" t="n">
        <v>-154613.511</v>
      </c>
      <c r="Q131" s="62" t="n">
        <f aca="false">+Split!Q126</f>
        <v>-45498.662713904</v>
      </c>
      <c r="R131" s="63" t="n">
        <f aca="false">+Q131-P131</f>
        <v>109114.848286096</v>
      </c>
    </row>
    <row r="132" customFormat="false" ht="12.75" hidden="true" customHeight="false" outlineLevel="0" collapsed="false">
      <c r="A132" s="53" t="s">
        <v>71</v>
      </c>
      <c r="B132" s="53" t="s">
        <v>122</v>
      </c>
      <c r="C132" s="53" t="s">
        <v>73</v>
      </c>
      <c r="D132" s="53" t="s">
        <v>74</v>
      </c>
      <c r="E132" s="33" t="s">
        <v>164</v>
      </c>
      <c r="F132" s="34" t="n">
        <v>-288000</v>
      </c>
      <c r="G132" s="34" t="n">
        <v>-190675.7764</v>
      </c>
      <c r="H132" s="35" t="n">
        <v>0.662068668055271</v>
      </c>
      <c r="I132" s="54" t="n">
        <v>3.68351259</v>
      </c>
      <c r="J132" s="54" t="n">
        <v>1E-007</v>
      </c>
      <c r="K132" s="55" t="n">
        <v>0</v>
      </c>
      <c r="L132" s="55" t="n">
        <v>-702356.6035</v>
      </c>
      <c r="M132" s="56" t="n">
        <f aca="false">DATE(YEAR(E132),MONTH(E132),1)</f>
        <v>39539</v>
      </c>
      <c r="O132" s="64" t="n">
        <v>40695</v>
      </c>
      <c r="P132" s="65" t="n">
        <v>-148809.6861</v>
      </c>
      <c r="Q132" s="62" t="n">
        <f aca="false">+Split!Q127</f>
        <v>-43763.6736208967</v>
      </c>
      <c r="R132" s="63" t="n">
        <f aca="false">+Q132-P132</f>
        <v>105046.012479103</v>
      </c>
    </row>
    <row r="133" customFormat="false" ht="12.75" hidden="true" customHeight="false" outlineLevel="0" collapsed="false">
      <c r="A133" s="53" t="s">
        <v>71</v>
      </c>
      <c r="B133" s="53" t="s">
        <v>122</v>
      </c>
      <c r="C133" s="53" t="s">
        <v>73</v>
      </c>
      <c r="D133" s="53" t="s">
        <v>74</v>
      </c>
      <c r="E133" s="33" t="s">
        <v>165</v>
      </c>
      <c r="F133" s="34" t="n">
        <v>-297600</v>
      </c>
      <c r="G133" s="34" t="n">
        <v>-195904.1015</v>
      </c>
      <c r="H133" s="35" t="n">
        <v>0.658279911021528</v>
      </c>
      <c r="I133" s="54" t="n">
        <v>3.66853142</v>
      </c>
      <c r="J133" s="54" t="n">
        <v>1E-007</v>
      </c>
      <c r="K133" s="55" t="n">
        <v>0</v>
      </c>
      <c r="L133" s="55" t="n">
        <v>-718680.3321</v>
      </c>
      <c r="M133" s="56" t="n">
        <f aca="false">DATE(YEAR(E133),MONTH(E133),1)</f>
        <v>39569</v>
      </c>
      <c r="O133" s="64" t="n">
        <v>40725</v>
      </c>
      <c r="P133" s="65" t="n">
        <v>-152957.2549</v>
      </c>
      <c r="Q133" s="62" t="n">
        <f aca="false">+Split!Q128</f>
        <v>-44973.943359258</v>
      </c>
      <c r="R133" s="63" t="n">
        <f aca="false">+Q133-P133</f>
        <v>107983.311540742</v>
      </c>
    </row>
    <row r="134" customFormat="false" ht="12.75" hidden="true" customHeight="false" outlineLevel="0" collapsed="false">
      <c r="A134" s="53" t="s">
        <v>71</v>
      </c>
      <c r="B134" s="53" t="s">
        <v>122</v>
      </c>
      <c r="C134" s="53" t="s">
        <v>73</v>
      </c>
      <c r="D134" s="53" t="s">
        <v>74</v>
      </c>
      <c r="E134" s="33" t="s">
        <v>166</v>
      </c>
      <c r="F134" s="34" t="n">
        <v>-288000</v>
      </c>
      <c r="G134" s="34" t="n">
        <v>-188464.7724</v>
      </c>
      <c r="H134" s="35" t="n">
        <v>0.654391570926416</v>
      </c>
      <c r="I134" s="54" t="n">
        <v>3.71554911</v>
      </c>
      <c r="J134" s="54" t="n">
        <v>1E-007</v>
      </c>
      <c r="K134" s="55" t="n">
        <v>0</v>
      </c>
      <c r="L134" s="55" t="n">
        <v>-700250.0979</v>
      </c>
      <c r="M134" s="56" t="n">
        <f aca="false">DATE(YEAR(E134),MONTH(E134),1)</f>
        <v>39600</v>
      </c>
      <c r="O134" s="64" t="n">
        <v>40756</v>
      </c>
      <c r="P134" s="65" t="n">
        <v>-152121.055</v>
      </c>
      <c r="Q134" s="62" t="n">
        <f aca="false">+Split!Q129</f>
        <v>-44718.3504908156</v>
      </c>
      <c r="R134" s="63" t="n">
        <f aca="false">+Q134-P134</f>
        <v>107402.704509184</v>
      </c>
    </row>
    <row r="135" customFormat="false" ht="12.75" hidden="true" customHeight="false" outlineLevel="0" collapsed="false">
      <c r="A135" s="53" t="s">
        <v>71</v>
      </c>
      <c r="B135" s="53" t="s">
        <v>122</v>
      </c>
      <c r="C135" s="53" t="s">
        <v>73</v>
      </c>
      <c r="D135" s="53" t="s">
        <v>74</v>
      </c>
      <c r="E135" s="33" t="s">
        <v>167</v>
      </c>
      <c r="F135" s="34" t="n">
        <v>-297600</v>
      </c>
      <c r="G135" s="34" t="n">
        <v>-193675.6873</v>
      </c>
      <c r="H135" s="35" t="n">
        <v>0.650791959908771</v>
      </c>
      <c r="I135" s="54" t="n">
        <v>3.78054577</v>
      </c>
      <c r="J135" s="54" t="n">
        <v>1E-007</v>
      </c>
      <c r="K135" s="55" t="n">
        <v>0</v>
      </c>
      <c r="L135" s="55" t="n">
        <v>-732199.7815</v>
      </c>
      <c r="M135" s="56" t="n">
        <f aca="false">DATE(YEAR(E135),MONTH(E135),1)</f>
        <v>39630</v>
      </c>
      <c r="O135" s="64" t="n">
        <v>40787</v>
      </c>
      <c r="P135" s="65" t="n">
        <v>-146408.2742</v>
      </c>
      <c r="Q135" s="62" t="n">
        <f aca="false">+Split!Q130</f>
        <v>-43029.6615650464</v>
      </c>
      <c r="R135" s="63" t="n">
        <f aca="false">+Q135-P135</f>
        <v>103378.612634954</v>
      </c>
    </row>
    <row r="136" customFormat="false" ht="12.75" hidden="true" customHeight="false" outlineLevel="0" collapsed="false">
      <c r="A136" s="53" t="s">
        <v>71</v>
      </c>
      <c r="B136" s="53" t="s">
        <v>122</v>
      </c>
      <c r="C136" s="53" t="s">
        <v>73</v>
      </c>
      <c r="D136" s="53" t="s">
        <v>74</v>
      </c>
      <c r="E136" s="33" t="s">
        <v>168</v>
      </c>
      <c r="F136" s="34" t="n">
        <v>-297600</v>
      </c>
      <c r="G136" s="34" t="n">
        <v>-192572.3275</v>
      </c>
      <c r="H136" s="35" t="n">
        <v>0.647084433951182</v>
      </c>
      <c r="I136" s="54" t="n">
        <v>3.82554228</v>
      </c>
      <c r="J136" s="54" t="n">
        <v>1E-007</v>
      </c>
      <c r="K136" s="55" t="n">
        <v>0</v>
      </c>
      <c r="L136" s="55" t="n">
        <v>-736693.5615</v>
      </c>
      <c r="M136" s="56" t="n">
        <f aca="false">DATE(YEAR(E136),MONTH(E136),1)</f>
        <v>39661</v>
      </c>
      <c r="O136" s="64" t="n">
        <v>40817</v>
      </c>
      <c r="P136" s="65" t="n">
        <v>-150486.4084</v>
      </c>
      <c r="Q136" s="62" t="n">
        <f aca="false">+Split!Q131</f>
        <v>-44218.9853079986</v>
      </c>
      <c r="R136" s="63" t="n">
        <f aca="false">+Q136-P136</f>
        <v>106267.423092001</v>
      </c>
    </row>
    <row r="137" customFormat="false" ht="12.75" hidden="true" customHeight="false" outlineLevel="0" collapsed="false">
      <c r="A137" s="53" t="s">
        <v>71</v>
      </c>
      <c r="B137" s="53" t="s">
        <v>122</v>
      </c>
      <c r="C137" s="53" t="s">
        <v>73</v>
      </c>
      <c r="D137" s="53" t="s">
        <v>74</v>
      </c>
      <c r="E137" s="33" t="s">
        <v>169</v>
      </c>
      <c r="F137" s="34" t="n">
        <v>-288000</v>
      </c>
      <c r="G137" s="34" t="n">
        <v>-185296.0924</v>
      </c>
      <c r="H137" s="35" t="n">
        <v>0.643389209640784</v>
      </c>
      <c r="I137" s="54" t="n">
        <v>3.84253873</v>
      </c>
      <c r="J137" s="54" t="n">
        <v>1E-007</v>
      </c>
      <c r="K137" s="55" t="n">
        <v>0</v>
      </c>
      <c r="L137" s="55" t="n">
        <v>-712007.3934</v>
      </c>
      <c r="M137" s="56" t="n">
        <f aca="false">DATE(YEAR(E137),MONTH(E137),1)</f>
        <v>39692</v>
      </c>
      <c r="O137" s="64" t="n">
        <v>40848</v>
      </c>
      <c r="P137" s="65" t="n">
        <v>-109980.492</v>
      </c>
      <c r="Q137" s="62" t="n">
        <f aca="false">+Split!Q132</f>
        <v>-36667.2011225193</v>
      </c>
      <c r="R137" s="63" t="n">
        <f aca="false">+Q137-P137</f>
        <v>73313.2908774807</v>
      </c>
    </row>
    <row r="138" customFormat="false" ht="12.75" hidden="true" customHeight="false" outlineLevel="0" collapsed="false">
      <c r="A138" s="53" t="s">
        <v>71</v>
      </c>
      <c r="B138" s="53" t="s">
        <v>122</v>
      </c>
      <c r="C138" s="53" t="s">
        <v>73</v>
      </c>
      <c r="D138" s="53" t="s">
        <v>74</v>
      </c>
      <c r="E138" s="33" t="s">
        <v>170</v>
      </c>
      <c r="F138" s="34" t="n">
        <v>-297600</v>
      </c>
      <c r="G138" s="34" t="n">
        <v>-190411.8987</v>
      </c>
      <c r="H138" s="35" t="n">
        <v>0.639824928411079</v>
      </c>
      <c r="I138" s="54" t="n">
        <v>3.87553525</v>
      </c>
      <c r="J138" s="54" t="n">
        <v>1E-007</v>
      </c>
      <c r="K138" s="55" t="n">
        <v>0</v>
      </c>
      <c r="L138" s="55" t="n">
        <v>-737948.0066</v>
      </c>
      <c r="M138" s="56" t="n">
        <f aca="false">DATE(YEAR(E138),MONTH(E138),1)</f>
        <v>39722</v>
      </c>
      <c r="O138" s="64" t="n">
        <v>40878</v>
      </c>
      <c r="P138" s="65" t="n">
        <v>-113043.4789</v>
      </c>
      <c r="Q138" s="62" t="n">
        <f aca="false">+Split!Q133</f>
        <v>-37680.2690760713</v>
      </c>
      <c r="R138" s="63" t="n">
        <f aca="false">+Q138-P138</f>
        <v>75363.2098239287</v>
      </c>
    </row>
    <row r="139" customFormat="false" ht="12.75" hidden="true" customHeight="false" outlineLevel="0" collapsed="false">
      <c r="A139" s="53" t="s">
        <v>71</v>
      </c>
      <c r="B139" s="53" t="s">
        <v>122</v>
      </c>
      <c r="C139" s="53" t="s">
        <v>73</v>
      </c>
      <c r="D139" s="53" t="s">
        <v>74</v>
      </c>
      <c r="E139" s="33" t="s">
        <v>171</v>
      </c>
      <c r="F139" s="34" t="n">
        <v>-288000</v>
      </c>
      <c r="G139" s="34" t="n">
        <v>-183212.3524</v>
      </c>
      <c r="H139" s="35" t="n">
        <v>0.6361540013163</v>
      </c>
      <c r="I139" s="54" t="n">
        <v>4.1605316</v>
      </c>
      <c r="J139" s="54" t="n">
        <v>1E-007</v>
      </c>
      <c r="K139" s="55" t="n">
        <v>0</v>
      </c>
      <c r="L139" s="55" t="n">
        <v>-762260.7639</v>
      </c>
      <c r="M139" s="56" t="n">
        <f aca="false">DATE(YEAR(E139),MONTH(E139),1)</f>
        <v>39753</v>
      </c>
      <c r="O139" s="64" t="n">
        <v>40909</v>
      </c>
      <c r="P139" s="65" t="n">
        <v>-112423.0394</v>
      </c>
      <c r="Q139" s="62" t="n">
        <f aca="false">+Split!Q134</f>
        <v>-37465.1514576512</v>
      </c>
      <c r="R139" s="63" t="n">
        <f aca="false">+Q139-P139</f>
        <v>74957.8879423488</v>
      </c>
    </row>
    <row r="140" customFormat="false" ht="12.75" hidden="true" customHeight="false" outlineLevel="0" collapsed="false">
      <c r="A140" s="53" t="s">
        <v>71</v>
      </c>
      <c r="B140" s="53" t="s">
        <v>122</v>
      </c>
      <c r="C140" s="53" t="s">
        <v>73</v>
      </c>
      <c r="D140" s="53" t="s">
        <v>74</v>
      </c>
      <c r="E140" s="33" t="s">
        <v>172</v>
      </c>
      <c r="F140" s="34" t="n">
        <v>-297600</v>
      </c>
      <c r="G140" s="34" t="n">
        <v>-188265.7152</v>
      </c>
      <c r="H140" s="35" t="n">
        <v>0.63261329025662</v>
      </c>
      <c r="I140" s="54" t="n">
        <v>4.31552802</v>
      </c>
      <c r="J140" s="54" t="n">
        <v>1E-007</v>
      </c>
      <c r="K140" s="55" t="n">
        <v>0</v>
      </c>
      <c r="L140" s="55" t="n">
        <v>-812465.9511</v>
      </c>
      <c r="M140" s="56" t="n">
        <f aca="false">DATE(YEAR(E140),MONTH(E140),1)</f>
        <v>39783</v>
      </c>
      <c r="O140" s="64" t="n">
        <v>40940</v>
      </c>
      <c r="P140" s="65" t="n">
        <v>-104592.0806</v>
      </c>
      <c r="Q140" s="62" t="n">
        <f aca="false">+Split!Q135</f>
        <v>-34847.7787110717</v>
      </c>
      <c r="R140" s="63" t="n">
        <f aca="false">+Q140-P140</f>
        <v>69744.3018889283</v>
      </c>
    </row>
    <row r="141" customFormat="false" ht="12.75" hidden="true" customHeight="false" outlineLevel="0" collapsed="false">
      <c r="A141" s="53" t="s">
        <v>71</v>
      </c>
      <c r="B141" s="53" t="s">
        <v>122</v>
      </c>
      <c r="C141" s="53" t="s">
        <v>73</v>
      </c>
      <c r="D141" s="53" t="s">
        <v>74</v>
      </c>
      <c r="E141" s="33" t="s">
        <v>173</v>
      </c>
      <c r="F141" s="34" t="n">
        <v>-297600</v>
      </c>
      <c r="G141" s="34" t="n">
        <v>-187180.5126</v>
      </c>
      <c r="H141" s="35" t="n">
        <v>0.628966776308648</v>
      </c>
      <c r="I141" s="54" t="n">
        <v>4.32152428</v>
      </c>
      <c r="J141" s="54" t="n">
        <v>1E-007</v>
      </c>
      <c r="K141" s="55" t="n">
        <v>0</v>
      </c>
      <c r="L141" s="55" t="n">
        <v>-808905.1105</v>
      </c>
      <c r="M141" s="56" t="n">
        <f aca="false">DATE(YEAR(E141),MONTH(E141),1)</f>
        <v>39814</v>
      </c>
      <c r="O141" s="64" t="n">
        <v>40969</v>
      </c>
      <c r="P141" s="65" t="n">
        <v>-111229.9306</v>
      </c>
      <c r="Q141" s="62" t="n">
        <f aca="false">+Split!Q136</f>
        <v>-37051.7457224391</v>
      </c>
      <c r="R141" s="63" t="n">
        <f aca="false">+Q141-P141</f>
        <v>74178.1848775609</v>
      </c>
    </row>
    <row r="142" customFormat="false" ht="12.75" hidden="true" customHeight="false" outlineLevel="0" collapsed="false">
      <c r="A142" s="53" t="s">
        <v>71</v>
      </c>
      <c r="B142" s="53" t="s">
        <v>122</v>
      </c>
      <c r="C142" s="53" t="s">
        <v>73</v>
      </c>
      <c r="D142" s="53" t="s">
        <v>74</v>
      </c>
      <c r="E142" s="33" t="s">
        <v>174</v>
      </c>
      <c r="F142" s="34" t="n">
        <v>-268800</v>
      </c>
      <c r="G142" s="34" t="n">
        <v>-168089.4329</v>
      </c>
      <c r="H142" s="35" t="n">
        <v>0.625332711789081</v>
      </c>
      <c r="I142" s="54" t="n">
        <v>4.19852048</v>
      </c>
      <c r="J142" s="54" t="n">
        <v>1E-007</v>
      </c>
      <c r="K142" s="55" t="n">
        <v>0</v>
      </c>
      <c r="L142" s="55" t="n">
        <v>-705726.909</v>
      </c>
      <c r="M142" s="56" t="n">
        <f aca="false">DATE(YEAR(E142),MONTH(E142),1)</f>
        <v>39845</v>
      </c>
      <c r="O142" s="64" t="n">
        <v>41000</v>
      </c>
      <c r="P142" s="65" t="n">
        <v>-140968.553</v>
      </c>
      <c r="Q142" s="62" t="n">
        <f aca="false">+Split!Q137</f>
        <v>-22708.873192827</v>
      </c>
      <c r="R142" s="63" t="n">
        <f aca="false">+Q142-P142</f>
        <v>118259.679807173</v>
      </c>
    </row>
    <row r="143" customFormat="false" ht="12.75" hidden="true" customHeight="false" outlineLevel="0" collapsed="false">
      <c r="A143" s="53" t="s">
        <v>71</v>
      </c>
      <c r="B143" s="53" t="s">
        <v>122</v>
      </c>
      <c r="C143" s="53" t="s">
        <v>73</v>
      </c>
      <c r="D143" s="53" t="s">
        <v>74</v>
      </c>
      <c r="E143" s="33" t="s">
        <v>175</v>
      </c>
      <c r="F143" s="34" t="n">
        <v>-297600</v>
      </c>
      <c r="G143" s="34" t="n">
        <v>-185125.3699</v>
      </c>
      <c r="H143" s="35" t="n">
        <v>0.622061054704403</v>
      </c>
      <c r="I143" s="54" t="n">
        <v>4.048517</v>
      </c>
      <c r="J143" s="54" t="n">
        <v>1E-007</v>
      </c>
      <c r="K143" s="55" t="n">
        <v>0</v>
      </c>
      <c r="L143" s="55" t="n">
        <v>-749483.1882</v>
      </c>
      <c r="M143" s="56" t="n">
        <f aca="false">DATE(YEAR(E143),MONTH(E143),1)</f>
        <v>39873</v>
      </c>
      <c r="O143" s="64" t="n">
        <v>41030</v>
      </c>
      <c r="P143" s="65" t="n">
        <v>-144889.5858</v>
      </c>
      <c r="Q143" s="62" t="n">
        <f aca="false">+Split!Q138</f>
        <v>-23335.6639811877</v>
      </c>
      <c r="R143" s="63" t="n">
        <f aca="false">+Q143-P143</f>
        <v>121553.921818812</v>
      </c>
    </row>
    <row r="144" customFormat="false" ht="12.75" hidden="true" customHeight="false" outlineLevel="0" collapsed="false">
      <c r="A144" s="53" t="s">
        <v>71</v>
      </c>
      <c r="B144" s="53" t="s">
        <v>122</v>
      </c>
      <c r="C144" s="53" t="s">
        <v>73</v>
      </c>
      <c r="D144" s="53" t="s">
        <v>74</v>
      </c>
      <c r="E144" s="33" t="s">
        <v>176</v>
      </c>
      <c r="F144" s="34" t="n">
        <v>-288000</v>
      </c>
      <c r="G144" s="34" t="n">
        <v>-178113.8191</v>
      </c>
      <c r="H144" s="35" t="n">
        <v>0.618450760776972</v>
      </c>
      <c r="I144" s="54" t="n">
        <v>3.7285131</v>
      </c>
      <c r="J144" s="54" t="n">
        <v>1E-007</v>
      </c>
      <c r="K144" s="55" t="n">
        <v>0</v>
      </c>
      <c r="L144" s="55" t="n">
        <v>-664099.6899</v>
      </c>
      <c r="M144" s="56" t="n">
        <f aca="false">DATE(YEAR(E144),MONTH(E144),1)</f>
        <v>39904</v>
      </c>
      <c r="O144" s="64" t="n">
        <v>41061</v>
      </c>
      <c r="P144" s="65" t="n">
        <v>-139441.2381</v>
      </c>
      <c r="Q144" s="62" t="n">
        <f aca="false">+Split!Q139</f>
        <v>-22453.3555022842</v>
      </c>
      <c r="R144" s="63" t="n">
        <f aca="false">+Q144-P144</f>
        <v>116987.882597716</v>
      </c>
    </row>
    <row r="145" customFormat="false" ht="12.75" hidden="true" customHeight="false" outlineLevel="0" collapsed="false">
      <c r="A145" s="1" t="s">
        <v>71</v>
      </c>
      <c r="B145" s="1" t="s">
        <v>122</v>
      </c>
      <c r="C145" s="1" t="s">
        <v>73</v>
      </c>
      <c r="D145" s="1" t="s">
        <v>74</v>
      </c>
      <c r="E145" s="33" t="s">
        <v>177</v>
      </c>
      <c r="F145" s="34" t="n">
        <v>-297600</v>
      </c>
      <c r="G145" s="34" t="n">
        <v>-183014.7317</v>
      </c>
      <c r="H145" s="35" t="n">
        <v>0.614968856527095</v>
      </c>
      <c r="I145" s="54" t="n">
        <v>3.71350928</v>
      </c>
      <c r="J145" s="54" t="n">
        <v>1E-007</v>
      </c>
      <c r="K145" s="55" t="n">
        <v>0</v>
      </c>
      <c r="L145" s="55" t="n">
        <v>-679626.8859</v>
      </c>
      <c r="M145" s="56" t="n">
        <f aca="false">DATE(YEAR(E145),MONTH(E145),1)</f>
        <v>39934</v>
      </c>
      <c r="O145" s="64" t="n">
        <v>41091</v>
      </c>
      <c r="P145" s="65" t="n">
        <v>-143318.2079</v>
      </c>
      <c r="Q145" s="62" t="n">
        <f aca="false">+Split!Q140</f>
        <v>-23072.8797842096</v>
      </c>
      <c r="R145" s="63" t="n">
        <f aca="false">+Q145-P145</f>
        <v>120245.32811579</v>
      </c>
    </row>
    <row r="146" customFormat="false" ht="12.75" hidden="true" customHeight="false" outlineLevel="0" collapsed="false">
      <c r="A146" s="1" t="s">
        <v>71</v>
      </c>
      <c r="B146" s="1" t="s">
        <v>122</v>
      </c>
      <c r="C146" s="1" t="s">
        <v>73</v>
      </c>
      <c r="D146" s="1" t="s">
        <v>74</v>
      </c>
      <c r="E146" s="33" t="s">
        <v>178</v>
      </c>
      <c r="F146" s="34" t="n">
        <v>-288000</v>
      </c>
      <c r="G146" s="34" t="n">
        <v>-176078.3732</v>
      </c>
      <c r="H146" s="35" t="n">
        <v>0.611383240252008</v>
      </c>
      <c r="I146" s="54" t="n">
        <v>3.76050528</v>
      </c>
      <c r="J146" s="54" t="n">
        <v>1E-007</v>
      </c>
      <c r="K146" s="55" t="n">
        <v>0</v>
      </c>
      <c r="L146" s="55" t="n">
        <v>-662143.6341</v>
      </c>
      <c r="M146" s="56" t="n">
        <f aca="false">DATE(YEAR(E146),MONTH(E146),1)</f>
        <v>39965</v>
      </c>
      <c r="O146" s="64" t="n">
        <v>41122</v>
      </c>
      <c r="P146" s="65" t="n">
        <v>-142524.9566</v>
      </c>
      <c r="Q146" s="62" t="n">
        <f aca="false">+Split!Q141</f>
        <v>-22940.304147882</v>
      </c>
      <c r="R146" s="63" t="n">
        <f aca="false">+Q146-P146</f>
        <v>119584.652452118</v>
      </c>
    </row>
    <row r="147" customFormat="false" ht="12.75" hidden="true" customHeight="false" outlineLevel="0" collapsed="false">
      <c r="A147" s="1" t="s">
        <v>71</v>
      </c>
      <c r="B147" s="1" t="s">
        <v>122</v>
      </c>
      <c r="C147" s="1" t="s">
        <v>73</v>
      </c>
      <c r="D147" s="1" t="s">
        <v>74</v>
      </c>
      <c r="E147" s="33" t="s">
        <v>179</v>
      </c>
      <c r="F147" s="34" t="n">
        <v>-297600</v>
      </c>
      <c r="G147" s="34" t="n">
        <v>-180918.559</v>
      </c>
      <c r="H147" s="35" t="n">
        <v>0.60792526558286</v>
      </c>
      <c r="I147" s="54" t="n">
        <v>3.82550136</v>
      </c>
      <c r="J147" s="54" t="n">
        <v>1E-007</v>
      </c>
      <c r="K147" s="55" t="n">
        <v>0</v>
      </c>
      <c r="L147" s="55" t="n">
        <v>-692104.1753</v>
      </c>
      <c r="M147" s="56" t="n">
        <f aca="false">DATE(YEAR(E147),MONTH(E147),1)</f>
        <v>39995</v>
      </c>
      <c r="O147" s="64" t="n">
        <v>41153</v>
      </c>
      <c r="P147" s="65" t="n">
        <v>-137163.1692</v>
      </c>
      <c r="Q147" s="62" t="n">
        <f aca="false">+Split!Q142</f>
        <v>-22072.6250690766</v>
      </c>
      <c r="R147" s="63" t="n">
        <f aca="false">+Q147-P147</f>
        <v>115090.544130923</v>
      </c>
    </row>
    <row r="148" customFormat="false" ht="12.75" hidden="true" customHeight="false" outlineLevel="0" collapsed="false">
      <c r="A148" s="1" t="s">
        <v>71</v>
      </c>
      <c r="B148" s="1" t="s">
        <v>122</v>
      </c>
      <c r="C148" s="1" t="s">
        <v>73</v>
      </c>
      <c r="D148" s="1" t="s">
        <v>74</v>
      </c>
      <c r="E148" s="33" t="s">
        <v>180</v>
      </c>
      <c r="F148" s="34" t="n">
        <v>-297600</v>
      </c>
      <c r="G148" s="34" t="n">
        <v>-179858.8528</v>
      </c>
      <c r="H148" s="35" t="n">
        <v>0.604364424832806</v>
      </c>
      <c r="I148" s="54" t="n">
        <v>3.87049726</v>
      </c>
      <c r="J148" s="54" t="n">
        <v>1E-007</v>
      </c>
      <c r="K148" s="55" t="n">
        <v>0</v>
      </c>
      <c r="L148" s="55" t="n">
        <v>-696143.1786</v>
      </c>
      <c r="M148" s="56" t="n">
        <f aca="false">DATE(YEAR(E148),MONTH(E148),1)</f>
        <v>40026</v>
      </c>
      <c r="O148" s="64" t="n">
        <v>41183</v>
      </c>
      <c r="P148" s="65" t="n">
        <v>-140974.4555</v>
      </c>
      <c r="Q148" s="62" t="n">
        <f aca="false">+Split!Q143</f>
        <v>-22681.3272327545</v>
      </c>
      <c r="R148" s="63" t="n">
        <f aca="false">+Q148-P148</f>
        <v>118293.128267246</v>
      </c>
    </row>
    <row r="149" customFormat="false" ht="12.75" hidden="true" customHeight="false" outlineLevel="0" collapsed="false">
      <c r="A149" s="1" t="s">
        <v>71</v>
      </c>
      <c r="B149" s="1" t="s">
        <v>122</v>
      </c>
      <c r="C149" s="1" t="s">
        <v>73</v>
      </c>
      <c r="D149" s="1" t="s">
        <v>74</v>
      </c>
      <c r="E149" s="33" t="s">
        <v>181</v>
      </c>
      <c r="F149" s="34" t="n">
        <v>-288000</v>
      </c>
      <c r="G149" s="34" t="n">
        <v>-173035.0687</v>
      </c>
      <c r="H149" s="35" t="n">
        <v>0.600816210792269</v>
      </c>
      <c r="I149" s="54" t="n">
        <v>3.88749311</v>
      </c>
      <c r="J149" s="54" t="n">
        <v>1E-007</v>
      </c>
      <c r="K149" s="55" t="n">
        <v>0</v>
      </c>
      <c r="L149" s="55" t="n">
        <v>-672672.6193</v>
      </c>
      <c r="M149" s="56" t="n">
        <f aca="false">DATE(YEAR(E149),MONTH(E149),1)</f>
        <v>40057</v>
      </c>
      <c r="O149" s="64" t="n">
        <v>41214</v>
      </c>
      <c r="P149" s="65" t="n">
        <v>-103028.6763</v>
      </c>
      <c r="Q149" s="62" t="n">
        <f aca="false">+Split!Q144</f>
        <v>-16327.2655265101</v>
      </c>
      <c r="R149" s="63" t="n">
        <f aca="false">+Q149-P149</f>
        <v>86701.4107734899</v>
      </c>
    </row>
    <row r="150" customFormat="false" ht="12.75" hidden="true" customHeight="false" outlineLevel="0" collapsed="false">
      <c r="A150" s="1" t="s">
        <v>71</v>
      </c>
      <c r="B150" s="1" t="s">
        <v>122</v>
      </c>
      <c r="C150" s="1" t="s">
        <v>73</v>
      </c>
      <c r="D150" s="1" t="s">
        <v>74</v>
      </c>
      <c r="E150" s="33" t="s">
        <v>182</v>
      </c>
      <c r="F150" s="34" t="n">
        <v>-297600</v>
      </c>
      <c r="G150" s="34" t="n">
        <v>-177784.6031</v>
      </c>
      <c r="H150" s="35" t="n">
        <v>0.597394499520094</v>
      </c>
      <c r="I150" s="54" t="n">
        <v>3.92048904</v>
      </c>
      <c r="J150" s="54" t="n">
        <v>1E-007</v>
      </c>
      <c r="K150" s="55" t="n">
        <v>0</v>
      </c>
      <c r="L150" s="55" t="n">
        <v>-697002.5696</v>
      </c>
      <c r="M150" s="56" t="n">
        <f aca="false">DATE(YEAR(E150),MONTH(E150),1)</f>
        <v>40087</v>
      </c>
      <c r="O150" s="64" t="n">
        <v>41244</v>
      </c>
      <c r="P150" s="65" t="n">
        <v>-105890.7197</v>
      </c>
      <c r="Q150" s="62" t="n">
        <f aca="false">+Split!Q145</f>
        <v>-16777.3451143414</v>
      </c>
      <c r="R150" s="63" t="n">
        <f aca="false">+Q150-P150</f>
        <v>89113.3745856586</v>
      </c>
    </row>
    <row r="151" customFormat="false" ht="12.75" hidden="true" customHeight="false" outlineLevel="0" collapsed="false">
      <c r="A151" s="1" t="s">
        <v>71</v>
      </c>
      <c r="B151" s="1" t="s">
        <v>183</v>
      </c>
      <c r="C151" s="1" t="s">
        <v>73</v>
      </c>
      <c r="D151" s="1" t="s">
        <v>121</v>
      </c>
      <c r="E151" s="33" t="s">
        <v>123</v>
      </c>
      <c r="F151" s="34" t="n">
        <v>288000</v>
      </c>
      <c r="G151" s="34" t="n">
        <v>239307.7057</v>
      </c>
      <c r="H151" s="35" t="n">
        <v>0.830929533592078</v>
      </c>
      <c r="I151" s="54" t="n">
        <v>4.762</v>
      </c>
      <c r="J151" s="54" t="n">
        <v>1E-007</v>
      </c>
      <c r="K151" s="55" t="n">
        <v>0</v>
      </c>
      <c r="L151" s="55" t="n">
        <v>1139583.2705</v>
      </c>
      <c r="M151" s="56" t="n">
        <f aca="false">DATE(YEAR(E151),MONTH(E151),1)</f>
        <v>38292</v>
      </c>
      <c r="O151" s="64" t="n">
        <v>41275</v>
      </c>
      <c r="P151" s="65" t="n">
        <v>-105302.0024</v>
      </c>
      <c r="Q151" s="62" t="n">
        <f aca="false">+Split!Q146</f>
        <v>-16680.5187034123</v>
      </c>
      <c r="R151" s="63" t="n">
        <f aca="false">+Q151-P151</f>
        <v>88621.4836965878</v>
      </c>
    </row>
    <row r="152" customFormat="false" ht="12.75" hidden="true" customHeight="false" outlineLevel="0" collapsed="false">
      <c r="A152" s="1" t="s">
        <v>71</v>
      </c>
      <c r="B152" s="1" t="s">
        <v>183</v>
      </c>
      <c r="C152" s="1" t="s">
        <v>73</v>
      </c>
      <c r="D152" s="1" t="s">
        <v>121</v>
      </c>
      <c r="E152" s="33" t="s">
        <v>124</v>
      </c>
      <c r="F152" s="34" t="n">
        <v>297600</v>
      </c>
      <c r="G152" s="34" t="n">
        <v>245995.3679</v>
      </c>
      <c r="H152" s="35" t="n">
        <v>0.826597338424042</v>
      </c>
      <c r="I152" s="54" t="n">
        <v>4.917</v>
      </c>
      <c r="J152" s="54" t="n">
        <v>1E-007</v>
      </c>
      <c r="K152" s="55" t="n">
        <v>0</v>
      </c>
      <c r="L152" s="55" t="n">
        <v>1209559.1994</v>
      </c>
      <c r="M152" s="56" t="n">
        <f aca="false">DATE(YEAR(E152),MONTH(E152),1)</f>
        <v>38322</v>
      </c>
      <c r="O152" s="64" t="n">
        <v>41306</v>
      </c>
      <c r="P152" s="65" t="n">
        <v>-94582.1244</v>
      </c>
      <c r="Q152" s="62" t="n">
        <f aca="false">+Split!Q147</f>
        <v>-14979.2531771625</v>
      </c>
      <c r="R152" s="63" t="n">
        <f aca="false">+Q152-P152</f>
        <v>79602.8712228375</v>
      </c>
    </row>
    <row r="153" customFormat="false" ht="12.75" hidden="true" customHeight="false" outlineLevel="0" collapsed="false">
      <c r="A153" s="1" t="s">
        <v>71</v>
      </c>
      <c r="B153" s="1" t="s">
        <v>183</v>
      </c>
      <c r="C153" s="1" t="s">
        <v>73</v>
      </c>
      <c r="D153" s="1" t="s">
        <v>121</v>
      </c>
      <c r="E153" s="33" t="s">
        <v>125</v>
      </c>
      <c r="F153" s="34" t="n">
        <v>297600</v>
      </c>
      <c r="G153" s="34" t="n">
        <v>244663.6778</v>
      </c>
      <c r="H153" s="35" t="n">
        <v>0.822122573243342</v>
      </c>
      <c r="I153" s="54" t="n">
        <v>4.893</v>
      </c>
      <c r="J153" s="54" t="n">
        <v>1E-007</v>
      </c>
      <c r="K153" s="55" t="n">
        <v>0</v>
      </c>
      <c r="L153" s="55" t="n">
        <v>1197139.351</v>
      </c>
      <c r="M153" s="56" t="n">
        <f aca="false">DATE(YEAR(E153),MONTH(E153),1)</f>
        <v>38353</v>
      </c>
      <c r="O153" s="64" t="n">
        <v>41334</v>
      </c>
      <c r="P153" s="65" t="n">
        <v>-104188.8233</v>
      </c>
      <c r="Q153" s="62" t="n">
        <f aca="false">+Split!Q148</f>
        <v>-16497.5631380776</v>
      </c>
      <c r="R153" s="63" t="n">
        <f aca="false">+Q153-P153</f>
        <v>87691.2601619224</v>
      </c>
    </row>
    <row r="154" customFormat="false" ht="12.75" hidden="true" customHeight="false" outlineLevel="0" collapsed="false">
      <c r="A154" s="1" t="s">
        <v>71</v>
      </c>
      <c r="B154" s="1" t="s">
        <v>183</v>
      </c>
      <c r="C154" s="1" t="s">
        <v>73</v>
      </c>
      <c r="D154" s="1" t="s">
        <v>121</v>
      </c>
      <c r="E154" s="33" t="s">
        <v>126</v>
      </c>
      <c r="F154" s="34" t="n">
        <v>268800</v>
      </c>
      <c r="G154" s="34" t="n">
        <v>219783.939</v>
      </c>
      <c r="H154" s="35" t="n">
        <v>0.81764858245325</v>
      </c>
      <c r="I154" s="54" t="n">
        <v>4.77</v>
      </c>
      <c r="J154" s="54" t="n">
        <v>1E-007</v>
      </c>
      <c r="K154" s="55" t="n">
        <v>0</v>
      </c>
      <c r="L154" s="55" t="n">
        <v>1048369.3669</v>
      </c>
      <c r="M154" s="56" t="n">
        <f aca="false">DATE(YEAR(E154),MONTH(E154),1)</f>
        <v>38384</v>
      </c>
      <c r="O154" s="64" t="n">
        <v>41365</v>
      </c>
      <c r="P154" s="65" t="n">
        <v>-132028.7501</v>
      </c>
      <c r="Q154" s="62" t="n">
        <f aca="false">+Split!Q149</f>
        <v>-3780.5284938459</v>
      </c>
      <c r="R154" s="63" t="n">
        <f aca="false">+Q154-P154</f>
        <v>128248.221606154</v>
      </c>
    </row>
    <row r="155" customFormat="false" ht="12.75" hidden="true" customHeight="false" outlineLevel="0" collapsed="false">
      <c r="A155" s="1" t="s">
        <v>71</v>
      </c>
      <c r="B155" s="1" t="s">
        <v>183</v>
      </c>
      <c r="C155" s="1" t="s">
        <v>73</v>
      </c>
      <c r="D155" s="1" t="s">
        <v>121</v>
      </c>
      <c r="E155" s="33" t="s">
        <v>127</v>
      </c>
      <c r="F155" s="34" t="n">
        <v>297600</v>
      </c>
      <c r="G155" s="34" t="n">
        <v>242127.7289</v>
      </c>
      <c r="H155" s="35" t="n">
        <v>0.813601239426745</v>
      </c>
      <c r="I155" s="54" t="n">
        <v>4.62</v>
      </c>
      <c r="J155" s="54" t="n">
        <v>1E-007</v>
      </c>
      <c r="K155" s="55" t="n">
        <v>0</v>
      </c>
      <c r="L155" s="55" t="n">
        <v>1118630.0831</v>
      </c>
      <c r="M155" s="56" t="n">
        <f aca="false">DATE(YEAR(E155),MONTH(E155),1)</f>
        <v>38412</v>
      </c>
      <c r="O155" s="64" t="n">
        <v>41395</v>
      </c>
      <c r="P155" s="65" t="n">
        <v>-135692.1678</v>
      </c>
      <c r="Q155" s="62" t="n">
        <f aca="false">+Split!Q150</f>
        <v>-3884.62010277696</v>
      </c>
      <c r="R155" s="63" t="n">
        <f aca="false">+Q155-P155</f>
        <v>131807.547697223</v>
      </c>
    </row>
    <row r="156" customFormat="false" ht="12.75" hidden="true" customHeight="false" outlineLevel="0" collapsed="false">
      <c r="A156" s="1" t="s">
        <v>71</v>
      </c>
      <c r="B156" s="1" t="s">
        <v>183</v>
      </c>
      <c r="C156" s="1" t="s">
        <v>73</v>
      </c>
      <c r="D156" s="1" t="s">
        <v>121</v>
      </c>
      <c r="E156" s="33" t="s">
        <v>128</v>
      </c>
      <c r="F156" s="34" t="n">
        <v>288000</v>
      </c>
      <c r="G156" s="34" t="n">
        <v>233040.9199</v>
      </c>
      <c r="H156" s="35" t="n">
        <v>0.809169860789535</v>
      </c>
      <c r="I156" s="54" t="n">
        <v>4.21</v>
      </c>
      <c r="J156" s="54" t="n">
        <v>1E-007</v>
      </c>
      <c r="K156" s="55" t="n">
        <v>0</v>
      </c>
      <c r="L156" s="55" t="n">
        <v>981102.2495</v>
      </c>
      <c r="M156" s="56" t="n">
        <f aca="false">DATE(YEAR(E156),MONTH(E156),1)</f>
        <v>38443</v>
      </c>
      <c r="O156" s="64" t="n">
        <v>41426</v>
      </c>
      <c r="P156" s="65" t="n">
        <v>-130580.7698</v>
      </c>
      <c r="Q156" s="62" t="n">
        <f aca="false">+Split!Q151</f>
        <v>-3737.49945531891</v>
      </c>
      <c r="R156" s="63" t="n">
        <f aca="false">+Q156-P156</f>
        <v>126843.270344681</v>
      </c>
    </row>
    <row r="157" customFormat="false" ht="12.75" hidden="true" customHeight="false" outlineLevel="0" collapsed="false">
      <c r="A157" s="1" t="s">
        <v>71</v>
      </c>
      <c r="B157" s="1" t="s">
        <v>183</v>
      </c>
      <c r="C157" s="1" t="s">
        <v>73</v>
      </c>
      <c r="D157" s="1" t="s">
        <v>121</v>
      </c>
      <c r="E157" s="33" t="s">
        <v>129</v>
      </c>
      <c r="F157" s="34" t="n">
        <v>297600</v>
      </c>
      <c r="G157" s="34" t="n">
        <v>239546.2325</v>
      </c>
      <c r="H157" s="35" t="n">
        <v>0.804926856353094</v>
      </c>
      <c r="I157" s="54" t="n">
        <v>4.195</v>
      </c>
      <c r="J157" s="54" t="n">
        <v>1E-007</v>
      </c>
      <c r="K157" s="55" t="n">
        <v>0</v>
      </c>
      <c r="L157" s="55" t="n">
        <v>1004896.4212</v>
      </c>
      <c r="M157" s="56" t="n">
        <f aca="false">DATE(YEAR(E157),MONTH(E157),1)</f>
        <v>38473</v>
      </c>
      <c r="O157" s="64" t="n">
        <v>41456</v>
      </c>
      <c r="P157" s="65" t="n">
        <v>-134202.5303</v>
      </c>
      <c r="Q157" s="62" t="n">
        <f aca="false">+Split!Q152</f>
        <v>-3840.38758565745</v>
      </c>
      <c r="R157" s="63" t="n">
        <f aca="false">+Q157-P157</f>
        <v>130362.142714343</v>
      </c>
    </row>
    <row r="158" customFormat="false" ht="12.75" hidden="true" customHeight="false" outlineLevel="0" collapsed="false">
      <c r="A158" s="1" t="s">
        <v>71</v>
      </c>
      <c r="B158" s="1" t="s">
        <v>183</v>
      </c>
      <c r="C158" s="1" t="s">
        <v>73</v>
      </c>
      <c r="D158" s="1" t="s">
        <v>121</v>
      </c>
      <c r="E158" s="33" t="s">
        <v>130</v>
      </c>
      <c r="F158" s="34" t="n">
        <v>288000</v>
      </c>
      <c r="G158" s="34" t="n">
        <v>230555.4278</v>
      </c>
      <c r="H158" s="35" t="n">
        <v>0.80053967997869</v>
      </c>
      <c r="I158" s="54" t="n">
        <v>4.242</v>
      </c>
      <c r="J158" s="54" t="n">
        <v>1E-007</v>
      </c>
      <c r="K158" s="55" t="n">
        <v>0</v>
      </c>
      <c r="L158" s="55" t="n">
        <v>978016.1018</v>
      </c>
      <c r="M158" s="56" t="n">
        <f aca="false">DATE(YEAR(E158),MONTH(E158),1)</f>
        <v>38504</v>
      </c>
      <c r="O158" s="64" t="n">
        <v>41487</v>
      </c>
      <c r="P158" s="65" t="n">
        <v>-133450.6331</v>
      </c>
      <c r="Q158" s="62" t="n">
        <f aca="false">+Split!Q153</f>
        <v>-3818.08763112196</v>
      </c>
      <c r="R158" s="63" t="n">
        <f aca="false">+Q158-P158</f>
        <v>129632.545468878</v>
      </c>
    </row>
    <row r="159" customFormat="false" ht="12.75" hidden="true" customHeight="false" outlineLevel="0" collapsed="false">
      <c r="A159" s="1" t="s">
        <v>71</v>
      </c>
      <c r="B159" s="1" t="s">
        <v>183</v>
      </c>
      <c r="C159" s="1" t="s">
        <v>73</v>
      </c>
      <c r="D159" s="1" t="s">
        <v>121</v>
      </c>
      <c r="E159" s="33" t="s">
        <v>131</v>
      </c>
      <c r="F159" s="34" t="n">
        <v>297600</v>
      </c>
      <c r="G159" s="34" t="n">
        <v>236977.693</v>
      </c>
      <c r="H159" s="35" t="n">
        <v>0.796296011588002</v>
      </c>
      <c r="I159" s="54" t="n">
        <v>4.307</v>
      </c>
      <c r="J159" s="54" t="n">
        <v>1E-007</v>
      </c>
      <c r="K159" s="55" t="n">
        <v>0</v>
      </c>
      <c r="L159" s="55" t="n">
        <v>1020662.9003</v>
      </c>
      <c r="M159" s="56" t="n">
        <f aca="false">DATE(YEAR(E159),MONTH(E159),1)</f>
        <v>38534</v>
      </c>
      <c r="O159" s="64" t="n">
        <v>41518</v>
      </c>
      <c r="P159" s="65" t="n">
        <v>-128421.4645</v>
      </c>
      <c r="Q159" s="62" t="n">
        <f aca="false">+Split!Q154</f>
        <v>-3673.45881508954</v>
      </c>
      <c r="R159" s="63" t="n">
        <f aca="false">+Q159-P159</f>
        <v>124748.00568491</v>
      </c>
    </row>
    <row r="160" customFormat="false" ht="12.75" hidden="true" customHeight="false" outlineLevel="0" collapsed="false">
      <c r="A160" s="1" t="s">
        <v>71</v>
      </c>
      <c r="B160" s="1" t="s">
        <v>183</v>
      </c>
      <c r="C160" s="1" t="s">
        <v>73</v>
      </c>
      <c r="D160" s="1" t="s">
        <v>121</v>
      </c>
      <c r="E160" s="33" t="s">
        <v>132</v>
      </c>
      <c r="F160" s="34" t="n">
        <v>297600</v>
      </c>
      <c r="G160" s="34" t="n">
        <v>235673.4394</v>
      </c>
      <c r="H160" s="35" t="n">
        <v>0.791913438855667</v>
      </c>
      <c r="I160" s="54" t="n">
        <v>4.352</v>
      </c>
      <c r="J160" s="54" t="n">
        <v>1E-007</v>
      </c>
      <c r="K160" s="55" t="n">
        <v>0</v>
      </c>
      <c r="L160" s="55" t="n">
        <v>1025650.7847</v>
      </c>
      <c r="M160" s="56" t="n">
        <f aca="false">DATE(YEAR(E160),MONTH(E160),1)</f>
        <v>38565</v>
      </c>
      <c r="O160" s="64" t="n">
        <v>41548</v>
      </c>
      <c r="P160" s="65" t="n">
        <v>-131981.14</v>
      </c>
      <c r="Q160" s="62" t="n">
        <f aca="false">+Split!Q155</f>
        <v>-3774.55622764906</v>
      </c>
      <c r="R160" s="63" t="n">
        <f aca="false">+Q160-P160</f>
        <v>128206.583772351</v>
      </c>
    </row>
    <row r="161" customFormat="false" ht="12.75" hidden="true" customHeight="false" outlineLevel="0" collapsed="false">
      <c r="A161" s="1" t="s">
        <v>71</v>
      </c>
      <c r="B161" s="1" t="s">
        <v>183</v>
      </c>
      <c r="C161" s="1" t="s">
        <v>73</v>
      </c>
      <c r="D161" s="1" t="s">
        <v>121</v>
      </c>
      <c r="E161" s="33" t="s">
        <v>133</v>
      </c>
      <c r="F161" s="34" t="n">
        <v>288000</v>
      </c>
      <c r="G161" s="34" t="n">
        <v>226808.4258</v>
      </c>
      <c r="H161" s="35" t="n">
        <v>0.787529256079064</v>
      </c>
      <c r="I161" s="54" t="n">
        <v>4.369</v>
      </c>
      <c r="J161" s="54" t="n">
        <v>1E-007</v>
      </c>
      <c r="K161" s="55" t="n">
        <v>0</v>
      </c>
      <c r="L161" s="55" t="n">
        <v>990925.9894</v>
      </c>
      <c r="M161" s="56" t="n">
        <f aca="false">DATE(YEAR(E161),MONTH(E161),1)</f>
        <v>38596</v>
      </c>
      <c r="O161" s="64" t="n">
        <v>41579</v>
      </c>
      <c r="P161" s="65" t="n">
        <v>-96452.3154</v>
      </c>
      <c r="Q161" s="62" t="n">
        <f aca="false">+Split!Q156</f>
        <v>1501.25327857584</v>
      </c>
      <c r="R161" s="63" t="n">
        <f aca="false">+Q161-P161</f>
        <v>97953.5686785758</v>
      </c>
    </row>
    <row r="162" customFormat="false" ht="12.75" hidden="true" customHeight="false" outlineLevel="0" collapsed="false">
      <c r="A162" s="1" t="s">
        <v>71</v>
      </c>
      <c r="B162" s="1" t="s">
        <v>183</v>
      </c>
      <c r="C162" s="1" t="s">
        <v>73</v>
      </c>
      <c r="D162" s="1" t="s">
        <v>121</v>
      </c>
      <c r="E162" s="33" t="s">
        <v>134</v>
      </c>
      <c r="F162" s="34" t="n">
        <v>297600</v>
      </c>
      <c r="G162" s="34" t="n">
        <v>233105.6894</v>
      </c>
      <c r="H162" s="35" t="n">
        <v>0.783285246547027</v>
      </c>
      <c r="I162" s="54" t="n">
        <v>4.402</v>
      </c>
      <c r="J162" s="54" t="n">
        <v>1E-007</v>
      </c>
      <c r="K162" s="55" t="n">
        <v>0</v>
      </c>
      <c r="L162" s="55" t="n">
        <v>1026131.2213</v>
      </c>
      <c r="M162" s="56" t="n">
        <f aca="false">DATE(YEAR(E162),MONTH(E162),1)</f>
        <v>38626</v>
      </c>
      <c r="O162" s="64" t="n">
        <v>41609</v>
      </c>
      <c r="P162" s="65" t="n">
        <v>-99124.8285</v>
      </c>
      <c r="Q162" s="62" t="n">
        <f aca="false">+Split!Q157</f>
        <v>1542.52868431951</v>
      </c>
      <c r="R162" s="63" t="n">
        <f aca="false">+Q162-P162</f>
        <v>100667.35718432</v>
      </c>
    </row>
    <row r="163" customFormat="false" ht="12.75" hidden="true" customHeight="false" outlineLevel="0" collapsed="false">
      <c r="A163" s="1" t="s">
        <v>71</v>
      </c>
      <c r="B163" s="1" t="s">
        <v>183</v>
      </c>
      <c r="C163" s="1" t="s">
        <v>73</v>
      </c>
      <c r="D163" s="1" t="s">
        <v>121</v>
      </c>
      <c r="E163" s="33" t="s">
        <v>135</v>
      </c>
      <c r="F163" s="34" t="n">
        <v>288000</v>
      </c>
      <c r="G163" s="34" t="n">
        <v>224322.8443</v>
      </c>
      <c r="H163" s="35" t="n">
        <v>0.778898765091193</v>
      </c>
      <c r="I163" s="54" t="n">
        <v>4.802</v>
      </c>
      <c r="J163" s="54" t="n">
        <v>1E-007</v>
      </c>
      <c r="K163" s="55" t="n">
        <v>0</v>
      </c>
      <c r="L163" s="55" t="n">
        <v>1077198.2761</v>
      </c>
      <c r="M163" s="56" t="n">
        <f aca="false">DATE(YEAR(E163),MONTH(E163),1)</f>
        <v>38657</v>
      </c>
      <c r="O163" s="64" t="n">
        <v>41640</v>
      </c>
      <c r="P163" s="65" t="n">
        <v>-98566.694</v>
      </c>
      <c r="Q163" s="62" t="n">
        <f aca="false">+Split!Q158</f>
        <v>1533.50380474232</v>
      </c>
      <c r="R163" s="63" t="n">
        <f aca="false">+Q163-P163</f>
        <v>100100.197804742</v>
      </c>
    </row>
    <row r="164" customFormat="false" ht="12.75" hidden="true" customHeight="false" outlineLevel="0" collapsed="false">
      <c r="A164" s="1" t="s">
        <v>71</v>
      </c>
      <c r="B164" s="1" t="s">
        <v>183</v>
      </c>
      <c r="C164" s="1" t="s">
        <v>73</v>
      </c>
      <c r="D164" s="1" t="s">
        <v>121</v>
      </c>
      <c r="E164" s="33" t="s">
        <v>136</v>
      </c>
      <c r="F164" s="34" t="n">
        <v>297600</v>
      </c>
      <c r="G164" s="34" t="n">
        <v>230536.7582</v>
      </c>
      <c r="H164" s="35" t="n">
        <v>0.774653085476703</v>
      </c>
      <c r="I164" s="54" t="n">
        <v>4.957</v>
      </c>
      <c r="J164" s="54" t="n">
        <v>1E-007</v>
      </c>
      <c r="K164" s="55" t="n">
        <v>0</v>
      </c>
      <c r="L164" s="55" t="n">
        <v>1142770.6875</v>
      </c>
      <c r="M164" s="56" t="n">
        <f aca="false">DATE(YEAR(E164),MONTH(E164),1)</f>
        <v>38687</v>
      </c>
      <c r="O164" s="64" t="n">
        <v>41671</v>
      </c>
      <c r="P164" s="65" t="n">
        <v>-88526.1623</v>
      </c>
      <c r="Q164" s="62" t="n">
        <f aca="false">+Split!Q159</f>
        <v>1376.97966333774</v>
      </c>
      <c r="R164" s="63" t="n">
        <f aca="false">+Q164-P164</f>
        <v>89903.1419633377</v>
      </c>
    </row>
    <row r="165" customFormat="false" ht="12.75" hidden="true" customHeight="false" outlineLevel="0" collapsed="false">
      <c r="A165" s="1" t="s">
        <v>71</v>
      </c>
      <c r="B165" s="1" t="s">
        <v>183</v>
      </c>
      <c r="C165" s="1" t="s">
        <v>73</v>
      </c>
      <c r="D165" s="1" t="s">
        <v>121</v>
      </c>
      <c r="E165" s="33" t="s">
        <v>137</v>
      </c>
      <c r="F165" s="34" t="n">
        <v>297600</v>
      </c>
      <c r="G165" s="34" t="n">
        <v>229230.9973</v>
      </c>
      <c r="H165" s="35" t="n">
        <v>0.770265448066112</v>
      </c>
      <c r="I165" s="54" t="n">
        <v>4.948</v>
      </c>
      <c r="J165" s="54" t="n">
        <v>1E-007</v>
      </c>
      <c r="K165" s="55" t="n">
        <v>0</v>
      </c>
      <c r="L165" s="55" t="n">
        <v>1134234.9519</v>
      </c>
      <c r="M165" s="56" t="n">
        <f aca="false">DATE(YEAR(E165),MONTH(E165),1)</f>
        <v>38718</v>
      </c>
      <c r="O165" s="64" t="n">
        <v>41699</v>
      </c>
      <c r="P165" s="65" t="n">
        <v>-97511.4734</v>
      </c>
      <c r="Q165" s="62" t="n">
        <f aca="false">+Split!Q160</f>
        <v>1516.42212403817</v>
      </c>
      <c r="R165" s="63" t="n">
        <f aca="false">+Q165-P165</f>
        <v>99027.8955240382</v>
      </c>
    </row>
    <row r="166" customFormat="false" ht="12.75" hidden="true" customHeight="false" outlineLevel="0" collapsed="false">
      <c r="A166" s="1" t="s">
        <v>71</v>
      </c>
      <c r="B166" s="1" t="s">
        <v>183</v>
      </c>
      <c r="C166" s="1" t="s">
        <v>73</v>
      </c>
      <c r="D166" s="1" t="s">
        <v>121</v>
      </c>
      <c r="E166" s="33" t="s">
        <v>138</v>
      </c>
      <c r="F166" s="34" t="n">
        <v>268800</v>
      </c>
      <c r="G166" s="34" t="n">
        <v>205867.9142</v>
      </c>
      <c r="H166" s="35" t="n">
        <v>0.765877657086976</v>
      </c>
      <c r="I166" s="54" t="n">
        <v>4.825</v>
      </c>
      <c r="J166" s="54" t="n">
        <v>1E-007</v>
      </c>
      <c r="K166" s="55" t="n">
        <v>0</v>
      </c>
      <c r="L166" s="55" t="n">
        <v>993312.6655</v>
      </c>
      <c r="M166" s="56" t="n">
        <f aca="false">DATE(YEAR(E166),MONTH(E166),1)</f>
        <v>38749</v>
      </c>
      <c r="O166" s="64" t="n">
        <v>41730</v>
      </c>
      <c r="P166" s="65" t="n">
        <v>-123556.6471</v>
      </c>
      <c r="Q166" s="62" t="n">
        <f aca="false">+Split!Q161</f>
        <v>12748.8531726169</v>
      </c>
      <c r="R166" s="63" t="n">
        <f aca="false">+Q166-P166</f>
        <v>136305.500272617</v>
      </c>
    </row>
    <row r="167" customFormat="false" ht="12.75" hidden="true" customHeight="false" outlineLevel="0" collapsed="false">
      <c r="A167" s="1" t="s">
        <v>71</v>
      </c>
      <c r="B167" s="1" t="s">
        <v>183</v>
      </c>
      <c r="C167" s="1" t="s">
        <v>73</v>
      </c>
      <c r="D167" s="1" t="s">
        <v>121</v>
      </c>
      <c r="E167" s="33" t="s">
        <v>139</v>
      </c>
      <c r="F167" s="34" t="n">
        <v>297600</v>
      </c>
      <c r="G167" s="34" t="n">
        <v>226745.7851</v>
      </c>
      <c r="H167" s="35" t="n">
        <v>0.761914600428643</v>
      </c>
      <c r="I167" s="54" t="n">
        <v>4.675</v>
      </c>
      <c r="J167" s="54" t="n">
        <v>1E-007</v>
      </c>
      <c r="K167" s="55" t="n">
        <v>0</v>
      </c>
      <c r="L167" s="55" t="n">
        <v>1060036.5226</v>
      </c>
      <c r="M167" s="56" t="n">
        <f aca="false">DATE(YEAR(E167),MONTH(E167),1)</f>
        <v>38777</v>
      </c>
      <c r="O167" s="64" t="n">
        <v>41760</v>
      </c>
      <c r="P167" s="65" t="n">
        <v>-126976.6103</v>
      </c>
      <c r="Q167" s="62" t="n">
        <f aca="false">+Split!Q162</f>
        <v>13099.1666088959</v>
      </c>
      <c r="R167" s="63" t="n">
        <f aca="false">+Q167-P167</f>
        <v>140075.776908896</v>
      </c>
    </row>
    <row r="168" customFormat="false" ht="12.75" hidden="true" customHeight="false" outlineLevel="0" collapsed="false">
      <c r="A168" s="1" t="s">
        <v>71</v>
      </c>
      <c r="B168" s="1" t="s">
        <v>183</v>
      </c>
      <c r="C168" s="1" t="s">
        <v>73</v>
      </c>
      <c r="D168" s="1" t="s">
        <v>121</v>
      </c>
      <c r="E168" s="33" t="s">
        <v>140</v>
      </c>
      <c r="F168" s="34" t="n">
        <v>288000</v>
      </c>
      <c r="G168" s="34" t="n">
        <v>218167.8674</v>
      </c>
      <c r="H168" s="35" t="n">
        <v>0.757527317352571</v>
      </c>
      <c r="I168" s="54" t="n">
        <v>4.255</v>
      </c>
      <c r="J168" s="54" t="n">
        <v>1E-007</v>
      </c>
      <c r="K168" s="55" t="n">
        <v>0</v>
      </c>
      <c r="L168" s="55" t="n">
        <v>928304.254</v>
      </c>
      <c r="M168" s="56" t="n">
        <f aca="false">DATE(YEAR(E168),MONTH(E168),1)</f>
        <v>38808</v>
      </c>
      <c r="O168" s="64" t="n">
        <v>41791</v>
      </c>
      <c r="P168" s="65" t="n">
        <v>-122185.1889</v>
      </c>
      <c r="Q168" s="62" t="n">
        <f aca="false">+Split!Q163</f>
        <v>12602.3183574698</v>
      </c>
      <c r="R168" s="63" t="n">
        <f aca="false">+Q168-P168</f>
        <v>134787.50725747</v>
      </c>
    </row>
    <row r="169" customFormat="false" ht="12.75" hidden="true" customHeight="false" outlineLevel="0" collapsed="false">
      <c r="A169" s="1" t="s">
        <v>71</v>
      </c>
      <c r="B169" s="1" t="s">
        <v>183</v>
      </c>
      <c r="C169" s="1" t="s">
        <v>73</v>
      </c>
      <c r="D169" s="1" t="s">
        <v>121</v>
      </c>
      <c r="E169" s="33" t="s">
        <v>141</v>
      </c>
      <c r="F169" s="34" t="n">
        <v>297600</v>
      </c>
      <c r="G169" s="34" t="n">
        <v>224176.7851</v>
      </c>
      <c r="H169" s="35" t="n">
        <v>0.753282207872455</v>
      </c>
      <c r="I169" s="54" t="n">
        <v>4.24</v>
      </c>
      <c r="J169" s="54" t="n">
        <v>1E-007</v>
      </c>
      <c r="K169" s="55" t="n">
        <v>0</v>
      </c>
      <c r="L169" s="55" t="n">
        <v>950509.5462</v>
      </c>
      <c r="M169" s="56" t="n">
        <f aca="false">DATE(YEAR(E169),MONTH(E169),1)</f>
        <v>38838</v>
      </c>
      <c r="O169" s="64" t="n">
        <v>41821</v>
      </c>
      <c r="P169" s="65" t="n">
        <v>-125565.8069</v>
      </c>
      <c r="Q169" s="62" t="n">
        <f aca="false">+Split!Q164</f>
        <v>12948.4538410822</v>
      </c>
      <c r="R169" s="63" t="n">
        <f aca="false">+Q169-P169</f>
        <v>138514.260741082</v>
      </c>
    </row>
    <row r="170" customFormat="false" ht="12.75" hidden="true" customHeight="false" outlineLevel="0" collapsed="false">
      <c r="A170" s="1" t="s">
        <v>71</v>
      </c>
      <c r="B170" s="1" t="s">
        <v>183</v>
      </c>
      <c r="C170" s="1" t="s">
        <v>73</v>
      </c>
      <c r="D170" s="1" t="s">
        <v>121</v>
      </c>
      <c r="E170" s="33" t="s">
        <v>142</v>
      </c>
      <c r="F170" s="34" t="n">
        <v>288000</v>
      </c>
      <c r="G170" s="34" t="n">
        <v>215687.3529</v>
      </c>
      <c r="H170" s="35" t="n">
        <v>0.748914419918615</v>
      </c>
      <c r="I170" s="54" t="n">
        <v>4.287</v>
      </c>
      <c r="J170" s="54" t="n">
        <v>1E-007</v>
      </c>
      <c r="K170" s="55" t="n">
        <v>0</v>
      </c>
      <c r="L170" s="55" t="n">
        <v>924651.6605</v>
      </c>
      <c r="M170" s="56" t="n">
        <f aca="false">DATE(YEAR(E170),MONTH(E170),1)</f>
        <v>38869</v>
      </c>
      <c r="O170" s="64" t="n">
        <v>41852</v>
      </c>
      <c r="P170" s="65" t="n">
        <v>-124853.7868</v>
      </c>
      <c r="Q170" s="62" t="n">
        <f aca="false">+Split!Q165</f>
        <v>12872.4105684785</v>
      </c>
      <c r="R170" s="63" t="n">
        <f aca="false">+Q170-P170</f>
        <v>137726.197368479</v>
      </c>
    </row>
    <row r="171" customFormat="false" ht="12.75" hidden="true" customHeight="false" outlineLevel="0" collapsed="false">
      <c r="A171" s="1" t="s">
        <v>71</v>
      </c>
      <c r="B171" s="1" t="s">
        <v>183</v>
      </c>
      <c r="C171" s="1" t="s">
        <v>73</v>
      </c>
      <c r="D171" s="1" t="s">
        <v>121</v>
      </c>
      <c r="E171" s="33" t="s">
        <v>143</v>
      </c>
      <c r="F171" s="34" t="n">
        <v>297600</v>
      </c>
      <c r="G171" s="34" t="n">
        <v>221694.9289</v>
      </c>
      <c r="H171" s="35" t="n">
        <v>0.74494263734337</v>
      </c>
      <c r="I171" s="54" t="n">
        <v>4.352</v>
      </c>
      <c r="J171" s="54" t="n">
        <v>1E-007</v>
      </c>
      <c r="K171" s="55" t="n">
        <v>0</v>
      </c>
      <c r="L171" s="55" t="n">
        <v>964816.3083</v>
      </c>
      <c r="M171" s="56" t="n">
        <f aca="false">DATE(YEAR(E171),MONTH(E171),1)</f>
        <v>38899</v>
      </c>
      <c r="O171" s="64" t="n">
        <v>41883</v>
      </c>
      <c r="P171" s="65" t="n">
        <v>-120140.4054</v>
      </c>
      <c r="Q171" s="62" t="n">
        <f aca="false">+Split!Q166</f>
        <v>12383.9373656272</v>
      </c>
      <c r="R171" s="63" t="n">
        <f aca="false">+Q171-P171</f>
        <v>132524.342765627</v>
      </c>
    </row>
    <row r="172" customFormat="false" ht="12.75" hidden="true" customHeight="false" outlineLevel="0" collapsed="false">
      <c r="A172" s="1" t="s">
        <v>71</v>
      </c>
      <c r="B172" s="1" t="s">
        <v>183</v>
      </c>
      <c r="C172" s="1" t="s">
        <v>73</v>
      </c>
      <c r="D172" s="1" t="s">
        <v>121</v>
      </c>
      <c r="E172" s="33" t="s">
        <v>144</v>
      </c>
      <c r="F172" s="34" t="n">
        <v>297600</v>
      </c>
      <c r="G172" s="34" t="n">
        <v>220475.7355</v>
      </c>
      <c r="H172" s="35" t="n">
        <v>0.740845885437675</v>
      </c>
      <c r="I172" s="54" t="n">
        <v>4.397</v>
      </c>
      <c r="J172" s="54" t="n">
        <v>1E-007</v>
      </c>
      <c r="K172" s="55" t="n">
        <v>0</v>
      </c>
      <c r="L172" s="55" t="n">
        <v>969431.787</v>
      </c>
      <c r="M172" s="56" t="n">
        <f aca="false">DATE(YEAR(E172),MONTH(E172),1)</f>
        <v>38930</v>
      </c>
      <c r="O172" s="64" t="n">
        <v>41913</v>
      </c>
      <c r="P172" s="65" t="n">
        <v>-123462.3956</v>
      </c>
      <c r="Q172" s="62" t="n">
        <f aca="false">+Split!Q167</f>
        <v>12723.8503304414</v>
      </c>
      <c r="R172" s="63" t="n">
        <f aca="false">+Q172-P172</f>
        <v>136186.245930441</v>
      </c>
    </row>
    <row r="173" customFormat="false" ht="12.75" hidden="true" customHeight="false" outlineLevel="0" collapsed="false">
      <c r="A173" s="1" t="s">
        <v>71</v>
      </c>
      <c r="B173" s="1" t="s">
        <v>183</v>
      </c>
      <c r="C173" s="1" t="s">
        <v>73</v>
      </c>
      <c r="D173" s="1" t="s">
        <v>121</v>
      </c>
      <c r="E173" s="33" t="s">
        <v>145</v>
      </c>
      <c r="F173" s="34" t="n">
        <v>288000</v>
      </c>
      <c r="G173" s="34" t="n">
        <v>212185.959</v>
      </c>
      <c r="H173" s="35" t="n">
        <v>0.736756801968845</v>
      </c>
      <c r="I173" s="54" t="n">
        <v>4.414</v>
      </c>
      <c r="J173" s="54" t="n">
        <v>1E-007</v>
      </c>
      <c r="K173" s="55" t="n">
        <v>0</v>
      </c>
      <c r="L173" s="55" t="n">
        <v>936588.8017</v>
      </c>
      <c r="M173" s="56" t="n">
        <f aca="false">DATE(YEAR(E173),MONTH(E173),1)</f>
        <v>38961</v>
      </c>
      <c r="O173" s="64" t="n">
        <v>41944</v>
      </c>
      <c r="P173" s="65" t="n">
        <v>-72019.1168</v>
      </c>
      <c r="Q173" s="62" t="n">
        <f aca="false">+Split!Q168</f>
        <v>35012.6778748965</v>
      </c>
      <c r="R173" s="63" t="n">
        <f aca="false">+Q173-P173</f>
        <v>107031.794674896</v>
      </c>
    </row>
    <row r="174" customFormat="false" ht="12.75" hidden="true" customHeight="false" outlineLevel="0" collapsed="false">
      <c r="A174" s="1" t="s">
        <v>71</v>
      </c>
      <c r="B174" s="1" t="s">
        <v>183</v>
      </c>
      <c r="C174" s="1" t="s">
        <v>73</v>
      </c>
      <c r="D174" s="1" t="s">
        <v>121</v>
      </c>
      <c r="E174" s="33" t="s">
        <v>146</v>
      </c>
      <c r="F174" s="34" t="n">
        <v>297600</v>
      </c>
      <c r="G174" s="34" t="n">
        <v>218083.3757</v>
      </c>
      <c r="H174" s="35" t="n">
        <v>0.732807042122161</v>
      </c>
      <c r="I174" s="54" t="n">
        <v>4.447</v>
      </c>
      <c r="J174" s="54" t="n">
        <v>1E-007</v>
      </c>
      <c r="K174" s="55" t="n">
        <v>0</v>
      </c>
      <c r="L174" s="55" t="n">
        <v>969816.7501</v>
      </c>
      <c r="M174" s="56" t="n">
        <f aca="false">DATE(YEAR(E174),MONTH(E174),1)</f>
        <v>38991</v>
      </c>
      <c r="O174" s="64" t="n">
        <v>41974</v>
      </c>
      <c r="P174" s="65" t="n">
        <v>-74009.3421</v>
      </c>
      <c r="Q174" s="62" t="n">
        <f aca="false">+Split!Q169</f>
        <v>35973.5289982058</v>
      </c>
      <c r="R174" s="63" t="n">
        <f aca="false">+Q174-P174</f>
        <v>109982.871098206</v>
      </c>
    </row>
    <row r="175" customFormat="false" ht="12.75" hidden="true" customHeight="false" outlineLevel="0" collapsed="false">
      <c r="A175" s="1" t="s">
        <v>71</v>
      </c>
      <c r="B175" s="1" t="s">
        <v>183</v>
      </c>
      <c r="C175" s="1" t="s">
        <v>73</v>
      </c>
      <c r="D175" s="1" t="s">
        <v>121</v>
      </c>
      <c r="E175" s="33" t="s">
        <v>147</v>
      </c>
      <c r="F175" s="34" t="n">
        <v>288000</v>
      </c>
      <c r="G175" s="34" t="n">
        <v>209875.2214</v>
      </c>
      <c r="H175" s="35" t="n">
        <v>0.728733407648125</v>
      </c>
      <c r="I175" s="54" t="n">
        <v>4.832</v>
      </c>
      <c r="J175" s="54" t="n">
        <v>1E-007</v>
      </c>
      <c r="K175" s="55" t="n">
        <v>0</v>
      </c>
      <c r="L175" s="55" t="n">
        <v>1014117.0488</v>
      </c>
      <c r="M175" s="56" t="n">
        <f aca="false">DATE(YEAR(E175),MONTH(E175),1)</f>
        <v>39022</v>
      </c>
      <c r="O175" s="67" t="s">
        <v>184</v>
      </c>
      <c r="P175" s="68" t="n">
        <v>-23802106.6842</v>
      </c>
    </row>
    <row r="176" customFormat="false" ht="12.75" hidden="true" customHeight="false" outlineLevel="0" collapsed="false">
      <c r="A176" s="1" t="s">
        <v>71</v>
      </c>
      <c r="B176" s="1" t="s">
        <v>183</v>
      </c>
      <c r="C176" s="1" t="s">
        <v>73</v>
      </c>
      <c r="D176" s="1" t="s">
        <v>121</v>
      </c>
      <c r="E176" s="33" t="s">
        <v>148</v>
      </c>
      <c r="F176" s="34" t="n">
        <v>297600</v>
      </c>
      <c r="G176" s="34" t="n">
        <v>215700.1308</v>
      </c>
      <c r="H176" s="35" t="n">
        <v>0.724798826573952</v>
      </c>
      <c r="I176" s="54" t="n">
        <v>4.987</v>
      </c>
      <c r="J176" s="54" t="n">
        <v>1E-007</v>
      </c>
      <c r="K176" s="55" t="n">
        <v>0</v>
      </c>
      <c r="L176" s="55" t="n">
        <v>1075696.5307</v>
      </c>
      <c r="M176" s="56" t="n">
        <f aca="false">DATE(YEAR(E176),MONTH(E176),1)</f>
        <v>39052</v>
      </c>
    </row>
    <row r="177" customFormat="false" ht="12.75" hidden="true" customHeight="false" outlineLevel="0" collapsed="false">
      <c r="A177" s="1" t="s">
        <v>71</v>
      </c>
      <c r="B177" s="1" t="s">
        <v>183</v>
      </c>
      <c r="C177" s="1" t="s">
        <v>73</v>
      </c>
      <c r="D177" s="1" t="s">
        <v>121</v>
      </c>
      <c r="E177" s="33" t="s">
        <v>149</v>
      </c>
      <c r="F177" s="34" t="n">
        <v>297600</v>
      </c>
      <c r="G177" s="34" t="n">
        <v>214492.5544</v>
      </c>
      <c r="H177" s="35" t="n">
        <v>0.720741110308541</v>
      </c>
      <c r="I177" s="54" t="n">
        <v>4.983</v>
      </c>
      <c r="J177" s="54" t="n">
        <v>1E-007</v>
      </c>
      <c r="K177" s="55" t="n">
        <v>0</v>
      </c>
      <c r="L177" s="55" t="n">
        <v>1068816.3773</v>
      </c>
      <c r="M177" s="56" t="n">
        <f aca="false">DATE(YEAR(E177),MONTH(E177),1)</f>
        <v>39083</v>
      </c>
    </row>
    <row r="178" customFormat="false" ht="12.75" hidden="true" customHeight="false" outlineLevel="0" collapsed="false">
      <c r="A178" s="1" t="s">
        <v>71</v>
      </c>
      <c r="B178" s="1" t="s">
        <v>183</v>
      </c>
      <c r="C178" s="1" t="s">
        <v>73</v>
      </c>
      <c r="D178" s="1" t="s">
        <v>121</v>
      </c>
      <c r="E178" s="33" t="s">
        <v>150</v>
      </c>
      <c r="F178" s="34" t="n">
        <v>268800</v>
      </c>
      <c r="G178" s="34" t="n">
        <v>192646.7184</v>
      </c>
      <c r="H178" s="35" t="n">
        <v>0.716691660555605</v>
      </c>
      <c r="I178" s="54" t="n">
        <v>4.86</v>
      </c>
      <c r="J178" s="54" t="n">
        <v>1E-007</v>
      </c>
      <c r="K178" s="55" t="n">
        <v>0</v>
      </c>
      <c r="L178" s="55" t="n">
        <v>936263.032</v>
      </c>
      <c r="M178" s="56" t="n">
        <f aca="false">DATE(YEAR(E178),MONTH(E178),1)</f>
        <v>39114</v>
      </c>
    </row>
    <row r="179" customFormat="false" ht="12.75" hidden="true" customHeight="false" outlineLevel="0" collapsed="false">
      <c r="A179" s="1" t="s">
        <v>71</v>
      </c>
      <c r="B179" s="1" t="s">
        <v>183</v>
      </c>
      <c r="C179" s="1" t="s">
        <v>73</v>
      </c>
      <c r="D179" s="1" t="s">
        <v>121</v>
      </c>
      <c r="E179" s="33" t="s">
        <v>151</v>
      </c>
      <c r="F179" s="34" t="n">
        <v>297600</v>
      </c>
      <c r="G179" s="34" t="n">
        <v>212201.0897</v>
      </c>
      <c r="H179" s="35" t="n">
        <v>0.713041296179286</v>
      </c>
      <c r="I179" s="54" t="n">
        <v>4.71</v>
      </c>
      <c r="J179" s="54" t="n">
        <v>1E-007</v>
      </c>
      <c r="K179" s="55" t="n">
        <v>0</v>
      </c>
      <c r="L179" s="55" t="n">
        <v>999467.1115</v>
      </c>
      <c r="M179" s="56" t="n">
        <f aca="false">DATE(YEAR(E179),MONTH(E179),1)</f>
        <v>39142</v>
      </c>
    </row>
    <row r="180" customFormat="false" ht="12.75" hidden="true" customHeight="false" outlineLevel="0" collapsed="false">
      <c r="A180" s="1" t="s">
        <v>71</v>
      </c>
      <c r="B180" s="1" t="s">
        <v>183</v>
      </c>
      <c r="C180" s="1" t="s">
        <v>73</v>
      </c>
      <c r="D180" s="1" t="s">
        <v>121</v>
      </c>
      <c r="E180" s="33" t="s">
        <v>152</v>
      </c>
      <c r="F180" s="34" t="n">
        <v>288000</v>
      </c>
      <c r="G180" s="34" t="n">
        <v>204194.2762</v>
      </c>
      <c r="H180" s="35" t="n">
        <v>0.709007903560417</v>
      </c>
      <c r="I180" s="54" t="n">
        <v>4.32</v>
      </c>
      <c r="J180" s="54" t="n">
        <v>1E-007</v>
      </c>
      <c r="K180" s="55" t="n">
        <v>0</v>
      </c>
      <c r="L180" s="55" t="n">
        <v>882119.2529</v>
      </c>
      <c r="M180" s="56" t="n">
        <f aca="false">DATE(YEAR(E180),MONTH(E180),1)</f>
        <v>39173</v>
      </c>
    </row>
    <row r="181" customFormat="false" ht="12.75" hidden="true" customHeight="false" outlineLevel="0" collapsed="false">
      <c r="A181" s="1" t="s">
        <v>71</v>
      </c>
      <c r="B181" s="1" t="s">
        <v>183</v>
      </c>
      <c r="C181" s="1" t="s">
        <v>73</v>
      </c>
      <c r="D181" s="1" t="s">
        <v>121</v>
      </c>
      <c r="E181" s="33" t="s">
        <v>153</v>
      </c>
      <c r="F181" s="34" t="n">
        <v>297600</v>
      </c>
      <c r="G181" s="34" t="n">
        <v>209841.5729</v>
      </c>
      <c r="H181" s="35" t="n">
        <v>0.705112812159002</v>
      </c>
      <c r="I181" s="54" t="n">
        <v>4.305</v>
      </c>
      <c r="J181" s="54" t="n">
        <v>1E-007</v>
      </c>
      <c r="K181" s="55" t="n">
        <v>0</v>
      </c>
      <c r="L181" s="55" t="n">
        <v>903367.9503</v>
      </c>
      <c r="M181" s="56" t="n">
        <f aca="false">DATE(YEAR(E181),MONTH(E181),1)</f>
        <v>39203</v>
      </c>
    </row>
    <row r="182" customFormat="false" ht="12.75" hidden="true" customHeight="false" outlineLevel="0" collapsed="false">
      <c r="A182" s="1" t="s">
        <v>71</v>
      </c>
      <c r="B182" s="1" t="s">
        <v>183</v>
      </c>
      <c r="C182" s="1" t="s">
        <v>73</v>
      </c>
      <c r="D182" s="1" t="s">
        <v>121</v>
      </c>
      <c r="E182" s="33" t="s">
        <v>154</v>
      </c>
      <c r="F182" s="34" t="n">
        <v>288000</v>
      </c>
      <c r="G182" s="34" t="n">
        <v>201915.7806</v>
      </c>
      <c r="H182" s="35" t="n">
        <v>0.701096460388931</v>
      </c>
      <c r="I182" s="54" t="n">
        <v>4.352</v>
      </c>
      <c r="J182" s="54" t="n">
        <v>1E-007</v>
      </c>
      <c r="K182" s="55" t="n">
        <v>0</v>
      </c>
      <c r="L182" s="55" t="n">
        <v>878737.4569</v>
      </c>
      <c r="M182" s="56" t="n">
        <f aca="false">DATE(YEAR(E182),MONTH(E182),1)</f>
        <v>39234</v>
      </c>
    </row>
    <row r="183" customFormat="false" ht="12.75" hidden="true" customHeight="false" outlineLevel="0" collapsed="false">
      <c r="A183" s="1" t="s">
        <v>71</v>
      </c>
      <c r="B183" s="1" t="s">
        <v>183</v>
      </c>
      <c r="C183" s="1" t="s">
        <v>73</v>
      </c>
      <c r="D183" s="1" t="s">
        <v>121</v>
      </c>
      <c r="E183" s="33" t="s">
        <v>155</v>
      </c>
      <c r="F183" s="34" t="n">
        <v>297600</v>
      </c>
      <c r="G183" s="34" t="n">
        <v>207492.0985</v>
      </c>
      <c r="H183" s="35" t="n">
        <v>0.697218073040439</v>
      </c>
      <c r="I183" s="54" t="n">
        <v>4.417</v>
      </c>
      <c r="J183" s="54" t="n">
        <v>1E-007</v>
      </c>
      <c r="K183" s="55" t="n">
        <v>0</v>
      </c>
      <c r="L183" s="55" t="n">
        <v>916492.5785</v>
      </c>
      <c r="M183" s="56" t="n">
        <f aca="false">DATE(YEAR(E183),MONTH(E183),1)</f>
        <v>39264</v>
      </c>
    </row>
    <row r="184" customFormat="false" ht="12.75" hidden="true" customHeight="false" outlineLevel="0" collapsed="false">
      <c r="A184" s="1" t="s">
        <v>71</v>
      </c>
      <c r="B184" s="1" t="s">
        <v>183</v>
      </c>
      <c r="C184" s="1" t="s">
        <v>73</v>
      </c>
      <c r="D184" s="1" t="s">
        <v>121</v>
      </c>
      <c r="E184" s="33" t="s">
        <v>156</v>
      </c>
      <c r="F184" s="34" t="n">
        <v>297600</v>
      </c>
      <c r="G184" s="34" t="n">
        <v>206302.0339</v>
      </c>
      <c r="H184" s="35" t="n">
        <v>0.693219199836633</v>
      </c>
      <c r="I184" s="54" t="n">
        <v>4.462</v>
      </c>
      <c r="J184" s="54" t="n">
        <v>1E-007</v>
      </c>
      <c r="K184" s="55" t="n">
        <v>0</v>
      </c>
      <c r="L184" s="55" t="n">
        <v>920519.6545</v>
      </c>
      <c r="M184" s="56" t="n">
        <f aca="false">DATE(YEAR(E184),MONTH(E184),1)</f>
        <v>39295</v>
      </c>
    </row>
    <row r="185" customFormat="false" ht="12.75" hidden="true" customHeight="false" outlineLevel="0" collapsed="false">
      <c r="A185" s="1" t="s">
        <v>71</v>
      </c>
      <c r="B185" s="1" t="s">
        <v>183</v>
      </c>
      <c r="C185" s="1" t="s">
        <v>73</v>
      </c>
      <c r="D185" s="1" t="s">
        <v>121</v>
      </c>
      <c r="E185" s="33" t="s">
        <v>157</v>
      </c>
      <c r="F185" s="34" t="n">
        <v>288000</v>
      </c>
      <c r="G185" s="34" t="n">
        <v>198498.0597</v>
      </c>
      <c r="H185" s="35" t="n">
        <v>0.689229374001235</v>
      </c>
      <c r="I185" s="54" t="n">
        <v>4.479</v>
      </c>
      <c r="J185" s="54" t="n">
        <v>1E-007</v>
      </c>
      <c r="K185" s="55" t="n">
        <v>0</v>
      </c>
      <c r="L185" s="55" t="n">
        <v>889072.7896</v>
      </c>
      <c r="M185" s="56" t="n">
        <f aca="false">DATE(YEAR(E185),MONTH(E185),1)</f>
        <v>39326</v>
      </c>
    </row>
    <row r="186" customFormat="false" ht="12.75" hidden="true" customHeight="false" outlineLevel="0" collapsed="false">
      <c r="A186" s="1" t="s">
        <v>71</v>
      </c>
      <c r="B186" s="1" t="s">
        <v>183</v>
      </c>
      <c r="C186" s="1" t="s">
        <v>73</v>
      </c>
      <c r="D186" s="1" t="s">
        <v>121</v>
      </c>
      <c r="E186" s="33" t="s">
        <v>158</v>
      </c>
      <c r="F186" s="34" t="n">
        <v>297600</v>
      </c>
      <c r="G186" s="34" t="n">
        <v>203968.1862</v>
      </c>
      <c r="H186" s="35" t="n">
        <v>0.685376969655374</v>
      </c>
      <c r="I186" s="54" t="n">
        <v>4.512</v>
      </c>
      <c r="J186" s="54" t="n">
        <v>1E-007</v>
      </c>
      <c r="K186" s="55" t="n">
        <v>0</v>
      </c>
      <c r="L186" s="55" t="n">
        <v>920304.4356</v>
      </c>
      <c r="M186" s="56" t="n">
        <f aca="false">DATE(YEAR(E186),MONTH(E186),1)</f>
        <v>39356</v>
      </c>
    </row>
    <row r="187" customFormat="false" ht="12.75" hidden="true" customHeight="false" outlineLevel="0" collapsed="false">
      <c r="A187" s="1" t="s">
        <v>71</v>
      </c>
      <c r="B187" s="1" t="s">
        <v>183</v>
      </c>
      <c r="C187" s="1" t="s">
        <v>73</v>
      </c>
      <c r="D187" s="1" t="s">
        <v>121</v>
      </c>
      <c r="E187" s="33" t="s">
        <v>159</v>
      </c>
      <c r="F187" s="34" t="n">
        <v>288000</v>
      </c>
      <c r="G187" s="34" t="n">
        <v>196244.7164</v>
      </c>
      <c r="H187" s="35" t="n">
        <v>0.681405265247849</v>
      </c>
      <c r="I187" s="54" t="n">
        <v>4.867</v>
      </c>
      <c r="J187" s="54" t="n">
        <v>1E-007</v>
      </c>
      <c r="K187" s="55" t="n">
        <v>0</v>
      </c>
      <c r="L187" s="55" t="n">
        <v>955123.0151</v>
      </c>
      <c r="M187" s="56" t="n">
        <f aca="false">DATE(YEAR(E187),MONTH(E187),1)</f>
        <v>39387</v>
      </c>
    </row>
    <row r="188" customFormat="false" ht="12.75" hidden="true" customHeight="false" outlineLevel="0" collapsed="false">
      <c r="A188" s="1" t="s">
        <v>71</v>
      </c>
      <c r="B188" s="1" t="s">
        <v>183</v>
      </c>
      <c r="C188" s="1" t="s">
        <v>73</v>
      </c>
      <c r="D188" s="1" t="s">
        <v>121</v>
      </c>
      <c r="E188" s="33" t="s">
        <v>160</v>
      </c>
      <c r="F188" s="34" t="n">
        <v>297600</v>
      </c>
      <c r="G188" s="34" t="n">
        <v>201645.0104</v>
      </c>
      <c r="H188" s="35" t="n">
        <v>0.677570599563245</v>
      </c>
      <c r="I188" s="54" t="n">
        <v>5.022</v>
      </c>
      <c r="J188" s="54" t="n">
        <v>1E-007</v>
      </c>
      <c r="K188" s="55" t="n">
        <v>0</v>
      </c>
      <c r="L188" s="55" t="n">
        <v>1012661.2222</v>
      </c>
      <c r="M188" s="56" t="n">
        <f aca="false">DATE(YEAR(E188),MONTH(E188),1)</f>
        <v>39417</v>
      </c>
    </row>
    <row r="189" customFormat="false" ht="12.75" hidden="true" customHeight="false" outlineLevel="0" collapsed="false">
      <c r="A189" s="1" t="s">
        <v>71</v>
      </c>
      <c r="B189" s="1" t="s">
        <v>183</v>
      </c>
      <c r="C189" s="1" t="s">
        <v>73</v>
      </c>
      <c r="D189" s="1" t="s">
        <v>121</v>
      </c>
      <c r="E189" s="33" t="s">
        <v>161</v>
      </c>
      <c r="F189" s="34" t="n">
        <v>297600</v>
      </c>
      <c r="G189" s="34" t="n">
        <v>200468.5476</v>
      </c>
      <c r="H189" s="35" t="n">
        <v>0.673617431316076</v>
      </c>
      <c r="I189" s="54" t="n">
        <v>5.023</v>
      </c>
      <c r="J189" s="54" t="n">
        <v>1E-007</v>
      </c>
      <c r="K189" s="55" t="n">
        <v>0</v>
      </c>
      <c r="L189" s="55" t="n">
        <v>1006953.4943</v>
      </c>
      <c r="M189" s="56" t="n">
        <f aca="false">DATE(YEAR(E189),MONTH(E189),1)</f>
        <v>39448</v>
      </c>
    </row>
    <row r="190" customFormat="false" ht="12.75" hidden="true" customHeight="false" outlineLevel="0" collapsed="false">
      <c r="A190" s="1" t="s">
        <v>71</v>
      </c>
      <c r="B190" s="1" t="s">
        <v>183</v>
      </c>
      <c r="C190" s="1" t="s">
        <v>73</v>
      </c>
      <c r="D190" s="1" t="s">
        <v>121</v>
      </c>
      <c r="E190" s="33" t="s">
        <v>162</v>
      </c>
      <c r="F190" s="34" t="n">
        <v>278400</v>
      </c>
      <c r="G190" s="34" t="n">
        <v>186437.1968</v>
      </c>
      <c r="H190" s="35" t="n">
        <v>0.669673839073645</v>
      </c>
      <c r="I190" s="54" t="n">
        <v>4.9</v>
      </c>
      <c r="J190" s="54" t="n">
        <v>1E-007</v>
      </c>
      <c r="K190" s="55" t="n">
        <v>0</v>
      </c>
      <c r="L190" s="55" t="n">
        <v>913542.2457</v>
      </c>
      <c r="M190" s="56" t="n">
        <f aca="false">DATE(YEAR(E190),MONTH(E190),1)</f>
        <v>39479</v>
      </c>
    </row>
    <row r="191" customFormat="false" ht="12.75" hidden="true" customHeight="false" outlineLevel="0" collapsed="false">
      <c r="A191" s="1" t="s">
        <v>71</v>
      </c>
      <c r="B191" s="1" t="s">
        <v>183</v>
      </c>
      <c r="C191" s="1" t="s">
        <v>73</v>
      </c>
      <c r="D191" s="1" t="s">
        <v>121</v>
      </c>
      <c r="E191" s="33" t="s">
        <v>163</v>
      </c>
      <c r="F191" s="34" t="n">
        <v>297600</v>
      </c>
      <c r="G191" s="34" t="n">
        <v>198199.6457</v>
      </c>
      <c r="H191" s="35" t="n">
        <v>0.665993433082474</v>
      </c>
      <c r="I191" s="54" t="n">
        <v>4.75</v>
      </c>
      <c r="J191" s="54" t="n">
        <v>1E-007</v>
      </c>
      <c r="K191" s="55" t="n">
        <v>0</v>
      </c>
      <c r="L191" s="55" t="n">
        <v>941448.2972</v>
      </c>
      <c r="M191" s="56" t="n">
        <f aca="false">DATE(YEAR(E191),MONTH(E191),1)</f>
        <v>39508</v>
      </c>
    </row>
    <row r="192" customFormat="false" ht="12.75" hidden="true" customHeight="false" outlineLevel="0" collapsed="false">
      <c r="A192" s="1" t="s">
        <v>71</v>
      </c>
      <c r="B192" s="1" t="s">
        <v>183</v>
      </c>
      <c r="C192" s="1" t="s">
        <v>73</v>
      </c>
      <c r="D192" s="1" t="s">
        <v>121</v>
      </c>
      <c r="E192" s="33" t="s">
        <v>164</v>
      </c>
      <c r="F192" s="34" t="n">
        <v>288000</v>
      </c>
      <c r="G192" s="34" t="n">
        <v>190675.7764</v>
      </c>
      <c r="H192" s="35" t="n">
        <v>0.662068668055271</v>
      </c>
      <c r="I192" s="54" t="n">
        <v>4.38</v>
      </c>
      <c r="J192" s="54" t="n">
        <v>1E-007</v>
      </c>
      <c r="K192" s="55" t="n">
        <v>0</v>
      </c>
      <c r="L192" s="55" t="n">
        <v>835159.8816</v>
      </c>
      <c r="M192" s="56" t="n">
        <f aca="false">DATE(YEAR(E192),MONTH(E192),1)</f>
        <v>39539</v>
      </c>
    </row>
    <row r="193" customFormat="false" ht="12.75" hidden="true" customHeight="false" outlineLevel="0" collapsed="false">
      <c r="A193" s="1" t="s">
        <v>71</v>
      </c>
      <c r="B193" s="1" t="s">
        <v>183</v>
      </c>
      <c r="C193" s="1" t="s">
        <v>73</v>
      </c>
      <c r="D193" s="1" t="s">
        <v>121</v>
      </c>
      <c r="E193" s="33" t="s">
        <v>165</v>
      </c>
      <c r="F193" s="34" t="n">
        <v>297600</v>
      </c>
      <c r="G193" s="34" t="n">
        <v>195904.1015</v>
      </c>
      <c r="H193" s="35" t="n">
        <v>0.658279911021528</v>
      </c>
      <c r="I193" s="54" t="n">
        <v>4.365</v>
      </c>
      <c r="J193" s="54" t="n">
        <v>1E-007</v>
      </c>
      <c r="K193" s="55" t="n">
        <v>0</v>
      </c>
      <c r="L193" s="55" t="n">
        <v>855121.3835</v>
      </c>
      <c r="M193" s="56" t="n">
        <f aca="false">DATE(YEAR(E193),MONTH(E193),1)</f>
        <v>39569</v>
      </c>
    </row>
    <row r="194" customFormat="false" ht="12.75" hidden="true" customHeight="false" outlineLevel="0" collapsed="false">
      <c r="A194" s="1" t="s">
        <v>71</v>
      </c>
      <c r="B194" s="1" t="s">
        <v>183</v>
      </c>
      <c r="C194" s="1" t="s">
        <v>73</v>
      </c>
      <c r="D194" s="1" t="s">
        <v>121</v>
      </c>
      <c r="E194" s="33" t="s">
        <v>166</v>
      </c>
      <c r="F194" s="34" t="n">
        <v>288000</v>
      </c>
      <c r="G194" s="34" t="n">
        <v>188464.7724</v>
      </c>
      <c r="H194" s="35" t="n">
        <v>0.654391570926416</v>
      </c>
      <c r="I194" s="54" t="n">
        <v>4.412</v>
      </c>
      <c r="J194" s="54" t="n">
        <v>1E-007</v>
      </c>
      <c r="K194" s="55" t="n">
        <v>0</v>
      </c>
      <c r="L194" s="55" t="n">
        <v>831506.5571</v>
      </c>
      <c r="M194" s="56" t="n">
        <f aca="false">DATE(YEAR(E194),MONTH(E194),1)</f>
        <v>39600</v>
      </c>
    </row>
    <row r="195" customFormat="false" ht="12.75" hidden="true" customHeight="false" outlineLevel="0" collapsed="false">
      <c r="A195" s="1" t="s">
        <v>71</v>
      </c>
      <c r="B195" s="1" t="s">
        <v>183</v>
      </c>
      <c r="C195" s="1" t="s">
        <v>73</v>
      </c>
      <c r="D195" s="1" t="s">
        <v>121</v>
      </c>
      <c r="E195" s="33" t="s">
        <v>167</v>
      </c>
      <c r="F195" s="34" t="n">
        <v>297600</v>
      </c>
      <c r="G195" s="34" t="n">
        <v>193675.6873</v>
      </c>
      <c r="H195" s="35" t="n">
        <v>0.650791959908771</v>
      </c>
      <c r="I195" s="54" t="n">
        <v>4.477</v>
      </c>
      <c r="J195" s="54" t="n">
        <v>1E-007</v>
      </c>
      <c r="K195" s="55" t="n">
        <v>0</v>
      </c>
      <c r="L195" s="55" t="n">
        <v>867086.0325</v>
      </c>
      <c r="M195" s="56" t="n">
        <f aca="false">DATE(YEAR(E195),MONTH(E195),1)</f>
        <v>39630</v>
      </c>
    </row>
    <row r="196" customFormat="false" ht="12.75" hidden="true" customHeight="false" outlineLevel="0" collapsed="false">
      <c r="A196" s="1" t="s">
        <v>71</v>
      </c>
      <c r="B196" s="1" t="s">
        <v>183</v>
      </c>
      <c r="C196" s="1" t="s">
        <v>73</v>
      </c>
      <c r="D196" s="1" t="s">
        <v>121</v>
      </c>
      <c r="E196" s="33" t="s">
        <v>168</v>
      </c>
      <c r="F196" s="34" t="n">
        <v>297600</v>
      </c>
      <c r="G196" s="34" t="n">
        <v>192572.3275</v>
      </c>
      <c r="H196" s="35" t="n">
        <v>0.647084433951182</v>
      </c>
      <c r="I196" s="54" t="n">
        <v>4.522</v>
      </c>
      <c r="J196" s="54" t="n">
        <v>1E-007</v>
      </c>
      <c r="K196" s="55" t="n">
        <v>0</v>
      </c>
      <c r="L196" s="55" t="n">
        <v>870812.0459</v>
      </c>
      <c r="M196" s="56" t="n">
        <f aca="false">DATE(YEAR(E196),MONTH(E196),1)</f>
        <v>39661</v>
      </c>
    </row>
    <row r="197" customFormat="false" ht="12.75" hidden="true" customHeight="false" outlineLevel="0" collapsed="false">
      <c r="A197" s="1" t="s">
        <v>71</v>
      </c>
      <c r="B197" s="1" t="s">
        <v>183</v>
      </c>
      <c r="C197" s="1" t="s">
        <v>73</v>
      </c>
      <c r="D197" s="1" t="s">
        <v>121</v>
      </c>
      <c r="E197" s="33" t="s">
        <v>169</v>
      </c>
      <c r="F197" s="34" t="n">
        <v>288000</v>
      </c>
      <c r="G197" s="34" t="n">
        <v>185296.0924</v>
      </c>
      <c r="H197" s="35" t="n">
        <v>0.643389209640784</v>
      </c>
      <c r="I197" s="54" t="n">
        <v>4.539</v>
      </c>
      <c r="J197" s="54" t="n">
        <v>1E-007</v>
      </c>
      <c r="K197" s="55" t="n">
        <v>0</v>
      </c>
      <c r="L197" s="55" t="n">
        <v>841058.9448</v>
      </c>
      <c r="M197" s="56" t="n">
        <f aca="false">DATE(YEAR(E197),MONTH(E197),1)</f>
        <v>39692</v>
      </c>
    </row>
    <row r="198" customFormat="false" ht="12.75" hidden="true" customHeight="false" outlineLevel="0" collapsed="false">
      <c r="A198" s="1" t="s">
        <v>71</v>
      </c>
      <c r="B198" s="1" t="s">
        <v>183</v>
      </c>
      <c r="C198" s="1" t="s">
        <v>73</v>
      </c>
      <c r="D198" s="1" t="s">
        <v>121</v>
      </c>
      <c r="E198" s="33" t="s">
        <v>170</v>
      </c>
      <c r="F198" s="34" t="n">
        <v>297600</v>
      </c>
      <c r="G198" s="34" t="n">
        <v>190411.8987</v>
      </c>
      <c r="H198" s="35" t="n">
        <v>0.639824928411079</v>
      </c>
      <c r="I198" s="54" t="n">
        <v>4.572</v>
      </c>
      <c r="J198" s="54" t="n">
        <v>1E-007</v>
      </c>
      <c r="K198" s="55" t="n">
        <v>0</v>
      </c>
      <c r="L198" s="55" t="n">
        <v>870563.1818</v>
      </c>
      <c r="M198" s="56" t="n">
        <f aca="false">DATE(YEAR(E198),MONTH(E198),1)</f>
        <v>39722</v>
      </c>
    </row>
    <row r="199" customFormat="false" ht="12.75" hidden="true" customHeight="false" outlineLevel="0" collapsed="false">
      <c r="A199" s="1" t="s">
        <v>71</v>
      </c>
      <c r="B199" s="1" t="s">
        <v>183</v>
      </c>
      <c r="C199" s="1" t="s">
        <v>73</v>
      </c>
      <c r="D199" s="1" t="s">
        <v>121</v>
      </c>
      <c r="E199" s="33" t="s">
        <v>171</v>
      </c>
      <c r="F199" s="34" t="n">
        <v>288000</v>
      </c>
      <c r="G199" s="34" t="n">
        <v>183212.3524</v>
      </c>
      <c r="H199" s="35" t="n">
        <v>0.6361540013163</v>
      </c>
      <c r="I199" s="54" t="n">
        <v>4.842</v>
      </c>
      <c r="J199" s="54" t="n">
        <v>1E-007</v>
      </c>
      <c r="K199" s="55" t="n">
        <v>0</v>
      </c>
      <c r="L199" s="55" t="n">
        <v>887114.1919</v>
      </c>
      <c r="M199" s="56" t="n">
        <f aca="false">DATE(YEAR(E199),MONTH(E199),1)</f>
        <v>39753</v>
      </c>
    </row>
    <row r="200" customFormat="false" ht="12.75" hidden="true" customHeight="false" outlineLevel="0" collapsed="false">
      <c r="A200" s="1" t="s">
        <v>71</v>
      </c>
      <c r="B200" s="1" t="s">
        <v>183</v>
      </c>
      <c r="C200" s="1" t="s">
        <v>73</v>
      </c>
      <c r="D200" s="1" t="s">
        <v>121</v>
      </c>
      <c r="E200" s="33" t="s">
        <v>172</v>
      </c>
      <c r="F200" s="34" t="n">
        <v>297600</v>
      </c>
      <c r="G200" s="34" t="n">
        <v>188265.7152</v>
      </c>
      <c r="H200" s="35" t="n">
        <v>0.63261329025662</v>
      </c>
      <c r="I200" s="54" t="n">
        <v>4.997</v>
      </c>
      <c r="J200" s="54" t="n">
        <v>1E-007</v>
      </c>
      <c r="K200" s="55" t="n">
        <v>0</v>
      </c>
      <c r="L200" s="55" t="n">
        <v>940763.7599</v>
      </c>
      <c r="M200" s="56" t="n">
        <f aca="false">DATE(YEAR(E200),MONTH(E200),1)</f>
        <v>39783</v>
      </c>
    </row>
    <row r="201" customFormat="false" ht="12.75" hidden="true" customHeight="false" outlineLevel="0" collapsed="false">
      <c r="A201" s="1" t="s">
        <v>71</v>
      </c>
      <c r="B201" s="1" t="s">
        <v>183</v>
      </c>
      <c r="C201" s="1" t="s">
        <v>73</v>
      </c>
      <c r="D201" s="1" t="s">
        <v>121</v>
      </c>
      <c r="E201" s="33" t="s">
        <v>173</v>
      </c>
      <c r="F201" s="34" t="n">
        <v>297600</v>
      </c>
      <c r="G201" s="34" t="n">
        <v>187180.5126</v>
      </c>
      <c r="H201" s="35" t="n">
        <v>0.628966776308648</v>
      </c>
      <c r="I201" s="54" t="n">
        <v>5.003</v>
      </c>
      <c r="J201" s="54" t="n">
        <v>1E-007</v>
      </c>
      <c r="K201" s="55" t="n">
        <v>0</v>
      </c>
      <c r="L201" s="55" t="n">
        <v>936464.086</v>
      </c>
      <c r="M201" s="56" t="n">
        <f aca="false">DATE(YEAR(E201),MONTH(E201),1)</f>
        <v>39814</v>
      </c>
    </row>
    <row r="202" customFormat="false" ht="12.75" hidden="true" customHeight="false" outlineLevel="0" collapsed="false">
      <c r="A202" s="1" t="s">
        <v>71</v>
      </c>
      <c r="B202" s="1" t="s">
        <v>183</v>
      </c>
      <c r="C202" s="1" t="s">
        <v>73</v>
      </c>
      <c r="D202" s="1" t="s">
        <v>121</v>
      </c>
      <c r="E202" s="33" t="s">
        <v>174</v>
      </c>
      <c r="F202" s="34" t="n">
        <v>268800</v>
      </c>
      <c r="G202" s="34" t="n">
        <v>168089.4329</v>
      </c>
      <c r="H202" s="35" t="n">
        <v>0.625332711789081</v>
      </c>
      <c r="I202" s="54" t="n">
        <v>4.88</v>
      </c>
      <c r="J202" s="54" t="n">
        <v>1E-007</v>
      </c>
      <c r="K202" s="55" t="n">
        <v>0</v>
      </c>
      <c r="L202" s="55" t="n">
        <v>820276.4159</v>
      </c>
      <c r="M202" s="56" t="n">
        <f aca="false">DATE(YEAR(E202),MONTH(E202),1)</f>
        <v>39845</v>
      </c>
    </row>
    <row r="203" customFormat="false" ht="12.75" hidden="true" customHeight="false" outlineLevel="0" collapsed="false">
      <c r="A203" s="1" t="s">
        <v>71</v>
      </c>
      <c r="B203" s="1" t="s">
        <v>183</v>
      </c>
      <c r="C203" s="1" t="s">
        <v>73</v>
      </c>
      <c r="D203" s="1" t="s">
        <v>121</v>
      </c>
      <c r="E203" s="33" t="s">
        <v>175</v>
      </c>
      <c r="F203" s="34" t="n">
        <v>297600</v>
      </c>
      <c r="G203" s="34" t="n">
        <v>185125.3699</v>
      </c>
      <c r="H203" s="35" t="n">
        <v>0.622061054704403</v>
      </c>
      <c r="I203" s="54" t="n">
        <v>4.73</v>
      </c>
      <c r="J203" s="54" t="n">
        <v>1E-007</v>
      </c>
      <c r="K203" s="55" t="n">
        <v>0</v>
      </c>
      <c r="L203" s="55" t="n">
        <v>875642.981</v>
      </c>
      <c r="M203" s="56" t="n">
        <f aca="false">DATE(YEAR(E203),MONTH(E203),1)</f>
        <v>39873</v>
      </c>
    </row>
    <row r="204" customFormat="false" ht="12.75" hidden="true" customHeight="false" outlineLevel="0" collapsed="false">
      <c r="A204" s="1" t="s">
        <v>71</v>
      </c>
      <c r="B204" s="1" t="s">
        <v>183</v>
      </c>
      <c r="C204" s="1" t="s">
        <v>73</v>
      </c>
      <c r="D204" s="1" t="s">
        <v>121</v>
      </c>
      <c r="E204" s="33" t="s">
        <v>176</v>
      </c>
      <c r="F204" s="34" t="n">
        <v>288000</v>
      </c>
      <c r="G204" s="34" t="n">
        <v>178113.8191</v>
      </c>
      <c r="H204" s="35" t="n">
        <v>0.618450760776972</v>
      </c>
      <c r="I204" s="54" t="n">
        <v>4.4</v>
      </c>
      <c r="J204" s="54" t="n">
        <v>1E-007</v>
      </c>
      <c r="K204" s="55" t="n">
        <v>0</v>
      </c>
      <c r="L204" s="55" t="n">
        <v>783700.7862</v>
      </c>
      <c r="M204" s="56" t="n">
        <f aca="false">DATE(YEAR(E204),MONTH(E204),1)</f>
        <v>39904</v>
      </c>
    </row>
    <row r="205" customFormat="false" ht="12.75" hidden="true" customHeight="false" outlineLevel="0" collapsed="false">
      <c r="A205" s="1" t="s">
        <v>71</v>
      </c>
      <c r="B205" s="1" t="s">
        <v>183</v>
      </c>
      <c r="C205" s="1" t="s">
        <v>73</v>
      </c>
      <c r="D205" s="1" t="s">
        <v>121</v>
      </c>
      <c r="E205" s="33" t="s">
        <v>177</v>
      </c>
      <c r="F205" s="34" t="n">
        <v>297600</v>
      </c>
      <c r="G205" s="34" t="n">
        <v>183014.7317</v>
      </c>
      <c r="H205" s="35" t="n">
        <v>0.614968856527095</v>
      </c>
      <c r="I205" s="54" t="n">
        <v>4.385</v>
      </c>
      <c r="J205" s="54" t="n">
        <v>1E-007</v>
      </c>
      <c r="K205" s="55" t="n">
        <v>0</v>
      </c>
      <c r="L205" s="55" t="n">
        <v>802519.5802</v>
      </c>
      <c r="M205" s="56" t="n">
        <f aca="false">DATE(YEAR(E205),MONTH(E205),1)</f>
        <v>39934</v>
      </c>
    </row>
    <row r="206" customFormat="false" ht="12.75" hidden="true" customHeight="false" outlineLevel="0" collapsed="false">
      <c r="A206" s="1" t="s">
        <v>71</v>
      </c>
      <c r="B206" s="1" t="s">
        <v>183</v>
      </c>
      <c r="C206" s="1" t="s">
        <v>73</v>
      </c>
      <c r="D206" s="1" t="s">
        <v>121</v>
      </c>
      <c r="E206" s="33" t="s">
        <v>178</v>
      </c>
      <c r="F206" s="34" t="n">
        <v>288000</v>
      </c>
      <c r="G206" s="34" t="n">
        <v>176078.3732</v>
      </c>
      <c r="H206" s="35" t="n">
        <v>0.611383240252008</v>
      </c>
      <c r="I206" s="54" t="n">
        <v>4.432</v>
      </c>
      <c r="J206" s="54" t="n">
        <v>1E-007</v>
      </c>
      <c r="K206" s="55" t="n">
        <v>0</v>
      </c>
      <c r="L206" s="55" t="n">
        <v>780379.3324</v>
      </c>
      <c r="M206" s="56" t="n">
        <f aca="false">DATE(YEAR(E206),MONTH(E206),1)</f>
        <v>39965</v>
      </c>
    </row>
    <row r="207" customFormat="false" ht="12.75" hidden="true" customHeight="false" outlineLevel="0" collapsed="false">
      <c r="A207" s="1" t="s">
        <v>71</v>
      </c>
      <c r="B207" s="1" t="s">
        <v>183</v>
      </c>
      <c r="C207" s="1" t="s">
        <v>73</v>
      </c>
      <c r="D207" s="1" t="s">
        <v>121</v>
      </c>
      <c r="E207" s="33" t="s">
        <v>179</v>
      </c>
      <c r="F207" s="34" t="n">
        <v>297600</v>
      </c>
      <c r="G207" s="34" t="n">
        <v>180918.559</v>
      </c>
      <c r="H207" s="35" t="n">
        <v>0.60792526558286</v>
      </c>
      <c r="I207" s="54" t="n">
        <v>4.497</v>
      </c>
      <c r="J207" s="54" t="n">
        <v>1E-007</v>
      </c>
      <c r="K207" s="55" t="n">
        <v>0</v>
      </c>
      <c r="L207" s="55" t="n">
        <v>813590.7419</v>
      </c>
      <c r="M207" s="56" t="n">
        <f aca="false">DATE(YEAR(E207),MONTH(E207),1)</f>
        <v>39995</v>
      </c>
    </row>
    <row r="208" customFormat="false" ht="12.75" hidden="true" customHeight="false" outlineLevel="0" collapsed="false">
      <c r="A208" s="1" t="s">
        <v>71</v>
      </c>
      <c r="B208" s="1" t="s">
        <v>183</v>
      </c>
      <c r="C208" s="1" t="s">
        <v>73</v>
      </c>
      <c r="D208" s="1" t="s">
        <v>121</v>
      </c>
      <c r="E208" s="33" t="s">
        <v>180</v>
      </c>
      <c r="F208" s="34" t="n">
        <v>297600</v>
      </c>
      <c r="G208" s="34" t="n">
        <v>179858.8528</v>
      </c>
      <c r="H208" s="35" t="n">
        <v>0.604364424832806</v>
      </c>
      <c r="I208" s="54" t="n">
        <v>4.542</v>
      </c>
      <c r="J208" s="54" t="n">
        <v>1E-007</v>
      </c>
      <c r="K208" s="55" t="n">
        <v>0</v>
      </c>
      <c r="L208" s="55" t="n">
        <v>816918.8916</v>
      </c>
      <c r="M208" s="56" t="n">
        <f aca="false">DATE(YEAR(E208),MONTH(E208),1)</f>
        <v>40026</v>
      </c>
    </row>
    <row r="209" customFormat="false" ht="12.75" hidden="true" customHeight="false" outlineLevel="0" collapsed="false">
      <c r="A209" s="1" t="s">
        <v>71</v>
      </c>
      <c r="B209" s="1" t="s">
        <v>183</v>
      </c>
      <c r="C209" s="1" t="s">
        <v>73</v>
      </c>
      <c r="D209" s="1" t="s">
        <v>121</v>
      </c>
      <c r="E209" s="33" t="s">
        <v>181</v>
      </c>
      <c r="F209" s="34" t="n">
        <v>288000</v>
      </c>
      <c r="G209" s="34" t="n">
        <v>173035.0687</v>
      </c>
      <c r="H209" s="35" t="n">
        <v>0.600816210792269</v>
      </c>
      <c r="I209" s="54" t="n">
        <v>4.559</v>
      </c>
      <c r="J209" s="54" t="n">
        <v>1E-007</v>
      </c>
      <c r="K209" s="55" t="n">
        <v>0</v>
      </c>
      <c r="L209" s="55" t="n">
        <v>788866.8609</v>
      </c>
      <c r="M209" s="56" t="n">
        <f aca="false">DATE(YEAR(E209),MONTH(E209),1)</f>
        <v>40057</v>
      </c>
    </row>
    <row r="210" customFormat="false" ht="12.75" hidden="true" customHeight="false" outlineLevel="0" collapsed="false">
      <c r="A210" s="1" t="s">
        <v>71</v>
      </c>
      <c r="B210" s="1" t="s">
        <v>183</v>
      </c>
      <c r="C210" s="1" t="s">
        <v>73</v>
      </c>
      <c r="D210" s="1" t="s">
        <v>121</v>
      </c>
      <c r="E210" s="33" t="s">
        <v>182</v>
      </c>
      <c r="F210" s="34" t="n">
        <v>297600</v>
      </c>
      <c r="G210" s="34" t="n">
        <v>177784.6031</v>
      </c>
      <c r="H210" s="35" t="n">
        <v>0.597394499520094</v>
      </c>
      <c r="I210" s="54" t="n">
        <v>4.592</v>
      </c>
      <c r="J210" s="54" t="n">
        <v>1E-007</v>
      </c>
      <c r="K210" s="55" t="n">
        <v>0</v>
      </c>
      <c r="L210" s="55" t="n">
        <v>816386.8795</v>
      </c>
      <c r="M210" s="56" t="n">
        <f aca="false">DATE(YEAR(E210),MONTH(E210),1)</f>
        <v>40087</v>
      </c>
    </row>
    <row r="211" customFormat="false" ht="12.75" hidden="true" customHeight="false" outlineLevel="0" collapsed="false">
      <c r="A211" s="1" t="s">
        <v>71</v>
      </c>
      <c r="B211" s="1" t="s">
        <v>185</v>
      </c>
      <c r="C211" s="1" t="s">
        <v>73</v>
      </c>
      <c r="D211" s="1" t="s">
        <v>186</v>
      </c>
      <c r="E211" s="33" t="s">
        <v>75</v>
      </c>
      <c r="F211" s="34" t="n">
        <v>0</v>
      </c>
      <c r="G211" s="34" t="n">
        <v>0</v>
      </c>
      <c r="H211" s="35" t="n">
        <v>1</v>
      </c>
      <c r="I211" s="54" t="n">
        <v>0.78288688</v>
      </c>
      <c r="J211" s="54" t="n">
        <v>7E-008</v>
      </c>
      <c r="K211" s="55" t="n">
        <v>0</v>
      </c>
      <c r="L211" s="55" t="n">
        <v>-694107.445</v>
      </c>
      <c r="M211" s="56" t="n">
        <f aca="false">DATE(YEAR(E211),MONTH(E211),1)</f>
        <v>37012</v>
      </c>
    </row>
    <row r="212" customFormat="false" ht="12.75" hidden="false" customHeight="false" outlineLevel="0" collapsed="false">
      <c r="A212" s="1" t="s">
        <v>71</v>
      </c>
      <c r="B212" s="1" t="s">
        <v>185</v>
      </c>
      <c r="C212" s="1" t="s">
        <v>73</v>
      </c>
      <c r="D212" s="1" t="s">
        <v>186</v>
      </c>
      <c r="E212" s="33" t="s">
        <v>77</v>
      </c>
      <c r="F212" s="34" t="n">
        <v>-858000</v>
      </c>
      <c r="G212" s="34" t="n">
        <v>-857233.69</v>
      </c>
      <c r="H212" s="35" t="n">
        <v>0.999106864815038</v>
      </c>
      <c r="I212" s="54" t="n">
        <v>0.78280896</v>
      </c>
      <c r="J212" s="54" t="n">
        <v>7E-008</v>
      </c>
      <c r="K212" s="55" t="n">
        <v>0</v>
      </c>
      <c r="L212" s="55" t="n">
        <v>-671050.1517</v>
      </c>
      <c r="M212" s="56" t="n">
        <f aca="false">DATE(YEAR(E212),MONTH(E212),1)</f>
        <v>37043</v>
      </c>
    </row>
    <row r="213" customFormat="false" ht="12.75" hidden="true" customHeight="false" outlineLevel="0" collapsed="false">
      <c r="A213" s="1" t="s">
        <v>71</v>
      </c>
      <c r="B213" s="1" t="s">
        <v>185</v>
      </c>
      <c r="C213" s="1" t="s">
        <v>73</v>
      </c>
      <c r="D213" s="1" t="s">
        <v>186</v>
      </c>
      <c r="E213" s="33" t="s">
        <v>80</v>
      </c>
      <c r="F213" s="34" t="n">
        <v>-886600</v>
      </c>
      <c r="G213" s="34" t="n">
        <v>-882798.8092</v>
      </c>
      <c r="H213" s="35" t="n">
        <v>0.995712620360487</v>
      </c>
      <c r="I213" s="54" t="n">
        <v>0.78257839</v>
      </c>
      <c r="J213" s="54" t="n">
        <v>7E-008</v>
      </c>
      <c r="K213" s="55" t="n">
        <v>0</v>
      </c>
      <c r="L213" s="55" t="n">
        <v>-690859.2136</v>
      </c>
      <c r="M213" s="56" t="n">
        <f aca="false">DATE(YEAR(E213),MONTH(E213),1)</f>
        <v>37073</v>
      </c>
    </row>
    <row r="214" customFormat="false" ht="12.75" hidden="true" customHeight="false" outlineLevel="0" collapsed="false">
      <c r="A214" s="1" t="s">
        <v>71</v>
      </c>
      <c r="B214" s="1" t="s">
        <v>185</v>
      </c>
      <c r="C214" s="1" t="s">
        <v>73</v>
      </c>
      <c r="D214" s="1" t="s">
        <v>186</v>
      </c>
      <c r="E214" s="33" t="s">
        <v>81</v>
      </c>
      <c r="F214" s="34" t="n">
        <v>-886600</v>
      </c>
      <c r="G214" s="34" t="n">
        <v>-879729.1429</v>
      </c>
      <c r="H214" s="35" t="n">
        <v>0.992250330341562</v>
      </c>
      <c r="I214" s="54" t="n">
        <v>0.78237624</v>
      </c>
      <c r="J214" s="54" t="n">
        <v>7E-008</v>
      </c>
      <c r="K214" s="55" t="n">
        <v>0</v>
      </c>
      <c r="L214" s="55" t="n">
        <v>-688279.1215</v>
      </c>
      <c r="M214" s="56" t="n">
        <f aca="false">DATE(YEAR(E214),MONTH(E214),1)</f>
        <v>37104</v>
      </c>
    </row>
    <row r="215" customFormat="false" ht="12.75" hidden="true" customHeight="false" outlineLevel="0" collapsed="false">
      <c r="A215" s="1" t="s">
        <v>71</v>
      </c>
      <c r="B215" s="1" t="s">
        <v>185</v>
      </c>
      <c r="C215" s="1" t="s">
        <v>73</v>
      </c>
      <c r="D215" s="1" t="s">
        <v>186</v>
      </c>
      <c r="E215" s="33" t="s">
        <v>82</v>
      </c>
      <c r="F215" s="34" t="n">
        <v>-858000</v>
      </c>
      <c r="G215" s="34" t="n">
        <v>-848411.6826</v>
      </c>
      <c r="H215" s="35" t="n">
        <v>0.988824804841012</v>
      </c>
      <c r="I215" s="54" t="n">
        <v>0.78215738</v>
      </c>
      <c r="J215" s="54" t="n">
        <v>7E-008</v>
      </c>
      <c r="K215" s="55" t="n">
        <v>0</v>
      </c>
      <c r="L215" s="55" t="n">
        <v>-663591.403</v>
      </c>
      <c r="M215" s="56" t="n">
        <f aca="false">DATE(YEAR(E215),MONTH(E215),1)</f>
        <v>37135</v>
      </c>
    </row>
    <row r="216" customFormat="false" ht="12.75" hidden="true" customHeight="false" outlineLevel="0" collapsed="false">
      <c r="A216" s="1" t="s">
        <v>71</v>
      </c>
      <c r="B216" s="1" t="s">
        <v>185</v>
      </c>
      <c r="C216" s="1" t="s">
        <v>73</v>
      </c>
      <c r="D216" s="1" t="s">
        <v>186</v>
      </c>
      <c r="E216" s="33" t="s">
        <v>83</v>
      </c>
      <c r="F216" s="34" t="n">
        <v>-886600</v>
      </c>
      <c r="G216" s="34" t="n">
        <v>-873850.5201</v>
      </c>
      <c r="H216" s="35" t="n">
        <v>0.985619806085128</v>
      </c>
      <c r="I216" s="54" t="n">
        <v>0.78187148</v>
      </c>
      <c r="J216" s="54" t="n">
        <v>7E-008</v>
      </c>
      <c r="K216" s="55" t="n">
        <v>0</v>
      </c>
      <c r="L216" s="55" t="n">
        <v>-683238.74</v>
      </c>
      <c r="M216" s="56" t="n">
        <f aca="false">DATE(YEAR(E216),MONTH(E216),1)</f>
        <v>37165</v>
      </c>
    </row>
    <row r="217" customFormat="false" ht="12.75" hidden="true" customHeight="false" outlineLevel="0" collapsed="false">
      <c r="A217" s="1" t="s">
        <v>71</v>
      </c>
      <c r="B217" s="1" t="s">
        <v>185</v>
      </c>
      <c r="C217" s="1" t="s">
        <v>73</v>
      </c>
      <c r="D217" s="1" t="s">
        <v>186</v>
      </c>
      <c r="E217" s="33" t="s">
        <v>84</v>
      </c>
      <c r="F217" s="34" t="n">
        <v>-858000</v>
      </c>
      <c r="G217" s="34" t="n">
        <v>-842760.926</v>
      </c>
      <c r="H217" s="35" t="n">
        <v>0.98223884144417</v>
      </c>
      <c r="I217" s="54" t="n">
        <v>0.78162409</v>
      </c>
      <c r="J217" s="54" t="n">
        <v>7E-008</v>
      </c>
      <c r="K217" s="55" t="n">
        <v>0</v>
      </c>
      <c r="L217" s="55" t="n">
        <v>-658722.1872</v>
      </c>
      <c r="M217" s="56" t="n">
        <f aca="false">DATE(YEAR(E217),MONTH(E217),1)</f>
        <v>37196</v>
      </c>
    </row>
    <row r="218" customFormat="false" ht="12.75" hidden="true" customHeight="false" outlineLevel="0" collapsed="false">
      <c r="A218" s="1" t="s">
        <v>71</v>
      </c>
      <c r="B218" s="1" t="s">
        <v>185</v>
      </c>
      <c r="C218" s="1" t="s">
        <v>73</v>
      </c>
      <c r="D218" s="1" t="s">
        <v>186</v>
      </c>
      <c r="E218" s="33" t="s">
        <v>85</v>
      </c>
      <c r="F218" s="34" t="n">
        <v>-886600</v>
      </c>
      <c r="G218" s="34" t="n">
        <v>-867967.5539</v>
      </c>
      <c r="H218" s="35" t="n">
        <v>0.978984382949443</v>
      </c>
      <c r="I218" s="54" t="n">
        <v>0.78138276</v>
      </c>
      <c r="J218" s="54" t="n">
        <v>7E-008</v>
      </c>
      <c r="K218" s="55" t="n">
        <v>0</v>
      </c>
      <c r="L218" s="55" t="n">
        <v>-678214.8273</v>
      </c>
      <c r="M218" s="56" t="n">
        <f aca="false">DATE(YEAR(E218),MONTH(E218),1)</f>
        <v>37226</v>
      </c>
    </row>
    <row r="219" customFormat="false" ht="12.75" hidden="true" customHeight="false" outlineLevel="0" collapsed="false">
      <c r="A219" s="1" t="s">
        <v>71</v>
      </c>
      <c r="B219" s="1" t="s">
        <v>185</v>
      </c>
      <c r="C219" s="1" t="s">
        <v>73</v>
      </c>
      <c r="D219" s="1" t="s">
        <v>186</v>
      </c>
      <c r="E219" s="33" t="s">
        <v>86</v>
      </c>
      <c r="F219" s="34" t="n">
        <v>-886600</v>
      </c>
      <c r="G219" s="34" t="n">
        <v>-864905.4906</v>
      </c>
      <c r="H219" s="35" t="n">
        <v>0.975530668341188</v>
      </c>
      <c r="I219" s="54" t="n">
        <v>0.78115829</v>
      </c>
      <c r="J219" s="54" t="n">
        <v>7E-008</v>
      </c>
      <c r="K219" s="55" t="n">
        <v>0</v>
      </c>
      <c r="L219" s="55" t="n">
        <v>-675628.0349</v>
      </c>
      <c r="M219" s="56" t="n">
        <f aca="false">DATE(YEAR(E219),MONTH(E219),1)</f>
        <v>37257</v>
      </c>
    </row>
    <row r="220" customFormat="false" ht="12.75" hidden="true" customHeight="false" outlineLevel="0" collapsed="false">
      <c r="A220" s="1" t="s">
        <v>71</v>
      </c>
      <c r="B220" s="1" t="s">
        <v>185</v>
      </c>
      <c r="C220" s="1" t="s">
        <v>73</v>
      </c>
      <c r="D220" s="1" t="s">
        <v>186</v>
      </c>
      <c r="E220" s="33" t="s">
        <v>87</v>
      </c>
      <c r="F220" s="34" t="n">
        <v>-800800</v>
      </c>
      <c r="G220" s="34" t="n">
        <v>-778293.295</v>
      </c>
      <c r="H220" s="35" t="n">
        <v>0.97189472402003</v>
      </c>
      <c r="I220" s="54" t="n">
        <v>0.78100347</v>
      </c>
      <c r="J220" s="54" t="n">
        <v>7E-008</v>
      </c>
      <c r="K220" s="55" t="n">
        <v>0</v>
      </c>
      <c r="L220" s="55" t="n">
        <v>-607849.7126</v>
      </c>
      <c r="M220" s="56" t="n">
        <f aca="false">DATE(YEAR(E220),MONTH(E220),1)</f>
        <v>37288</v>
      </c>
    </row>
    <row r="221" customFormat="false" ht="12.75" hidden="true" customHeight="false" outlineLevel="0" collapsed="false">
      <c r="A221" s="1" t="s">
        <v>71</v>
      </c>
      <c r="B221" s="1" t="s">
        <v>185</v>
      </c>
      <c r="C221" s="1" t="s">
        <v>73</v>
      </c>
      <c r="D221" s="1" t="s">
        <v>186</v>
      </c>
      <c r="E221" s="33" t="s">
        <v>88</v>
      </c>
      <c r="F221" s="34" t="n">
        <v>-886600</v>
      </c>
      <c r="G221" s="34" t="n">
        <v>-858730.8789</v>
      </c>
      <c r="H221" s="35" t="n">
        <v>0.968566296927361</v>
      </c>
      <c r="I221" s="54" t="n">
        <v>0.7808818</v>
      </c>
      <c r="J221" s="54" t="n">
        <v>7E-008</v>
      </c>
      <c r="K221" s="55" t="n">
        <v>0</v>
      </c>
      <c r="L221" s="55" t="n">
        <v>-670567.259</v>
      </c>
      <c r="M221" s="56" t="n">
        <f aca="false">DATE(YEAR(E221),MONTH(E221),1)</f>
        <v>37316</v>
      </c>
    </row>
    <row r="222" customFormat="false" ht="12.75" hidden="true" customHeight="false" outlineLevel="0" collapsed="false">
      <c r="A222" s="1" t="s">
        <v>71</v>
      </c>
      <c r="B222" s="1" t="s">
        <v>185</v>
      </c>
      <c r="C222" s="1" t="s">
        <v>73</v>
      </c>
      <c r="D222" s="1" t="s">
        <v>186</v>
      </c>
      <c r="E222" s="33" t="s">
        <v>89</v>
      </c>
      <c r="F222" s="34" t="n">
        <v>-858000</v>
      </c>
      <c r="G222" s="34" t="n">
        <v>-827814.6969</v>
      </c>
      <c r="H222" s="35" t="n">
        <v>0.964818994069334</v>
      </c>
      <c r="I222" s="54" t="n">
        <v>0.78074564</v>
      </c>
      <c r="J222" s="54" t="n">
        <v>7E-008</v>
      </c>
      <c r="K222" s="55" t="n">
        <v>0</v>
      </c>
      <c r="L222" s="55" t="n">
        <v>-646312.6618</v>
      </c>
      <c r="M222" s="56" t="n">
        <f aca="false">DATE(YEAR(E222),MONTH(E222),1)</f>
        <v>37347</v>
      </c>
    </row>
    <row r="223" customFormat="false" ht="12.75" hidden="true" customHeight="false" outlineLevel="0" collapsed="false">
      <c r="A223" s="1" t="s">
        <v>71</v>
      </c>
      <c r="B223" s="1" t="s">
        <v>185</v>
      </c>
      <c r="C223" s="1" t="s">
        <v>73</v>
      </c>
      <c r="D223" s="1" t="s">
        <v>186</v>
      </c>
      <c r="E223" s="33" t="s">
        <v>90</v>
      </c>
      <c r="F223" s="34" t="n">
        <v>-886600</v>
      </c>
      <c r="G223" s="34" t="n">
        <v>-852140.2417</v>
      </c>
      <c r="H223" s="35" t="n">
        <v>0.961132688591606</v>
      </c>
      <c r="I223" s="54" t="n">
        <v>0.78059553</v>
      </c>
      <c r="J223" s="54" t="n">
        <v>7E-008</v>
      </c>
      <c r="K223" s="55" t="n">
        <v>0</v>
      </c>
      <c r="L223" s="55" t="n">
        <v>-665176.8027</v>
      </c>
      <c r="M223" s="56" t="n">
        <f aca="false">DATE(YEAR(E223),MONTH(E223),1)</f>
        <v>37377</v>
      </c>
    </row>
    <row r="224" customFormat="false" ht="12.75" hidden="true" customHeight="false" outlineLevel="0" collapsed="false">
      <c r="A224" s="1" t="s">
        <v>71</v>
      </c>
      <c r="B224" s="1" t="s">
        <v>185</v>
      </c>
      <c r="C224" s="1" t="s">
        <v>73</v>
      </c>
      <c r="D224" s="1" t="s">
        <v>186</v>
      </c>
      <c r="E224" s="33" t="s">
        <v>91</v>
      </c>
      <c r="F224" s="34" t="n">
        <v>-858000</v>
      </c>
      <c r="G224" s="34" t="n">
        <v>-821338.1583</v>
      </c>
      <c r="H224" s="35" t="n">
        <v>0.957270580812478</v>
      </c>
      <c r="I224" s="54" t="n">
        <v>0.78045063</v>
      </c>
      <c r="J224" s="54" t="n">
        <v>7E-008</v>
      </c>
      <c r="K224" s="55" t="n">
        <v>0</v>
      </c>
      <c r="L224" s="55" t="n">
        <v>-641013.8297</v>
      </c>
      <c r="M224" s="56" t="n">
        <f aca="false">DATE(YEAR(E224),MONTH(E224),1)</f>
        <v>37408</v>
      </c>
    </row>
    <row r="225" customFormat="false" ht="12.75" hidden="true" customHeight="false" outlineLevel="0" collapsed="false">
      <c r="A225" s="1" t="s">
        <v>71</v>
      </c>
      <c r="B225" s="1" t="s">
        <v>185</v>
      </c>
      <c r="C225" s="1" t="s">
        <v>73</v>
      </c>
      <c r="D225" s="1" t="s">
        <v>186</v>
      </c>
      <c r="E225" s="33" t="s">
        <v>92</v>
      </c>
      <c r="F225" s="34" t="n">
        <v>-886600</v>
      </c>
      <c r="G225" s="34" t="n">
        <v>-845336.7743</v>
      </c>
      <c r="H225" s="35" t="n">
        <v>0.953459028130591</v>
      </c>
      <c r="I225" s="54" t="n">
        <v>0.78031155</v>
      </c>
      <c r="J225" s="54" t="n">
        <v>7E-008</v>
      </c>
      <c r="K225" s="55" t="n">
        <v>0</v>
      </c>
      <c r="L225" s="55" t="n">
        <v>-659625.9944</v>
      </c>
      <c r="M225" s="56" t="n">
        <f aca="false">DATE(YEAR(E225),MONTH(E225),1)</f>
        <v>37438</v>
      </c>
    </row>
    <row r="226" customFormat="false" ht="12.75" hidden="true" customHeight="false" outlineLevel="0" collapsed="false">
      <c r="A226" s="1" t="s">
        <v>71</v>
      </c>
      <c r="B226" s="1" t="s">
        <v>185</v>
      </c>
      <c r="C226" s="1" t="s">
        <v>73</v>
      </c>
      <c r="D226" s="1" t="s">
        <v>186</v>
      </c>
      <c r="E226" s="33" t="s">
        <v>93</v>
      </c>
      <c r="F226" s="34" t="n">
        <v>-886600</v>
      </c>
      <c r="G226" s="34" t="n">
        <v>-841759.58</v>
      </c>
      <c r="H226" s="35" t="n">
        <v>0.949424295115469</v>
      </c>
      <c r="I226" s="54" t="n">
        <v>0.78016985</v>
      </c>
      <c r="J226" s="54" t="n">
        <v>7E-008</v>
      </c>
      <c r="K226" s="55" t="n">
        <v>0</v>
      </c>
      <c r="L226" s="55" t="n">
        <v>-656715.3883</v>
      </c>
      <c r="M226" s="56" t="n">
        <f aca="false">DATE(YEAR(E226),MONTH(E226),1)</f>
        <v>37469</v>
      </c>
    </row>
    <row r="227" customFormat="false" ht="12.75" hidden="true" customHeight="false" outlineLevel="0" collapsed="false">
      <c r="A227" s="1" t="s">
        <v>71</v>
      </c>
      <c r="B227" s="1" t="s">
        <v>185</v>
      </c>
      <c r="C227" s="1" t="s">
        <v>73</v>
      </c>
      <c r="D227" s="1" t="s">
        <v>186</v>
      </c>
      <c r="E227" s="33" t="s">
        <v>94</v>
      </c>
      <c r="F227" s="34" t="n">
        <v>-858000</v>
      </c>
      <c r="G227" s="34" t="n">
        <v>-811092.4329</v>
      </c>
      <c r="H227" s="35" t="n">
        <v>0.945329175871725</v>
      </c>
      <c r="I227" s="54" t="n">
        <v>0.78003615</v>
      </c>
      <c r="J227" s="54" t="n">
        <v>7E-008</v>
      </c>
      <c r="K227" s="55" t="n">
        <v>0</v>
      </c>
      <c r="L227" s="55" t="n">
        <v>-632681.3642</v>
      </c>
      <c r="M227" s="56" t="n">
        <f aca="false">DATE(YEAR(E227),MONTH(E227),1)</f>
        <v>37500</v>
      </c>
    </row>
    <row r="228" customFormat="false" ht="12.75" hidden="true" customHeight="false" outlineLevel="0" collapsed="false">
      <c r="A228" s="1" t="s">
        <v>71</v>
      </c>
      <c r="B228" s="1" t="s">
        <v>185</v>
      </c>
      <c r="C228" s="1" t="s">
        <v>73</v>
      </c>
      <c r="D228" s="1" t="s">
        <v>186</v>
      </c>
      <c r="E228" s="33" t="s">
        <v>95</v>
      </c>
      <c r="F228" s="34" t="n">
        <v>-886600</v>
      </c>
      <c r="G228" s="34" t="n">
        <v>-834562.3462</v>
      </c>
      <c r="H228" s="35" t="n">
        <v>0.941306503679709</v>
      </c>
      <c r="I228" s="54" t="n">
        <v>0.77991691</v>
      </c>
      <c r="J228" s="54" t="n">
        <v>7E-008</v>
      </c>
      <c r="K228" s="55" t="n">
        <v>0</v>
      </c>
      <c r="L228" s="55" t="n">
        <v>-650889.2309</v>
      </c>
      <c r="M228" s="56" t="n">
        <f aca="false">DATE(YEAR(E228),MONTH(E228),1)</f>
        <v>37530</v>
      </c>
    </row>
    <row r="229" customFormat="false" ht="12.75" hidden="true" customHeight="false" outlineLevel="0" collapsed="false">
      <c r="A229" s="1" t="s">
        <v>71</v>
      </c>
      <c r="B229" s="1" t="s">
        <v>185</v>
      </c>
      <c r="C229" s="1" t="s">
        <v>73</v>
      </c>
      <c r="D229" s="1" t="s">
        <v>186</v>
      </c>
      <c r="E229" s="33" t="s">
        <v>96</v>
      </c>
      <c r="F229" s="34" t="n">
        <v>-858000</v>
      </c>
      <c r="G229" s="34" t="n">
        <v>-804020.8349</v>
      </c>
      <c r="H229" s="35" t="n">
        <v>0.93708722011956</v>
      </c>
      <c r="I229" s="54" t="n">
        <v>0.77980572</v>
      </c>
      <c r="J229" s="54" t="n">
        <v>7E-008</v>
      </c>
      <c r="K229" s="55" t="n">
        <v>0</v>
      </c>
      <c r="L229" s="55" t="n">
        <v>-626979.9953</v>
      </c>
      <c r="M229" s="56" t="n">
        <f aca="false">DATE(YEAR(E229),MONTH(E229),1)</f>
        <v>37561</v>
      </c>
    </row>
    <row r="230" customFormat="false" ht="12.75" hidden="true" customHeight="false" outlineLevel="0" collapsed="false">
      <c r="A230" s="1" t="s">
        <v>71</v>
      </c>
      <c r="B230" s="1" t="s">
        <v>185</v>
      </c>
      <c r="C230" s="1" t="s">
        <v>73</v>
      </c>
      <c r="D230" s="1" t="s">
        <v>186</v>
      </c>
      <c r="E230" s="33" t="s">
        <v>97</v>
      </c>
      <c r="F230" s="34" t="n">
        <v>-886600</v>
      </c>
      <c r="G230" s="34" t="n">
        <v>-827152.1007</v>
      </c>
      <c r="H230" s="35" t="n">
        <v>0.932948455605415</v>
      </c>
      <c r="I230" s="54" t="n">
        <v>0.77970646</v>
      </c>
      <c r="J230" s="54" t="n">
        <v>7E-008</v>
      </c>
      <c r="K230" s="55" t="n">
        <v>0</v>
      </c>
      <c r="L230" s="55" t="n">
        <v>-644935.7791</v>
      </c>
      <c r="M230" s="56" t="n">
        <f aca="false">DATE(YEAR(E230),MONTH(E230),1)</f>
        <v>37591</v>
      </c>
    </row>
    <row r="231" customFormat="false" ht="12.75" hidden="true" customHeight="false" outlineLevel="0" collapsed="false">
      <c r="A231" s="1" t="s">
        <v>71</v>
      </c>
      <c r="B231" s="1" t="s">
        <v>185</v>
      </c>
      <c r="C231" s="1" t="s">
        <v>73</v>
      </c>
      <c r="D231" s="1" t="s">
        <v>186</v>
      </c>
      <c r="E231" s="33" t="s">
        <v>98</v>
      </c>
      <c r="F231" s="34" t="n">
        <v>-886600</v>
      </c>
      <c r="G231" s="34" t="n">
        <v>-823299.7189</v>
      </c>
      <c r="H231" s="35" t="n">
        <v>0.928603337409977</v>
      </c>
      <c r="I231" s="54" t="n">
        <v>0.7796225</v>
      </c>
      <c r="J231" s="54" t="n">
        <v>7E-008</v>
      </c>
      <c r="K231" s="55" t="n">
        <v>0</v>
      </c>
      <c r="L231" s="55" t="n">
        <v>-641862.9311</v>
      </c>
      <c r="M231" s="56" t="n">
        <f aca="false">DATE(YEAR(E231),MONTH(E231),1)</f>
        <v>37622</v>
      </c>
    </row>
    <row r="232" customFormat="false" ht="12.75" hidden="true" customHeight="false" outlineLevel="0" collapsed="false">
      <c r="A232" s="1" t="s">
        <v>71</v>
      </c>
      <c r="B232" s="1" t="s">
        <v>185</v>
      </c>
      <c r="C232" s="1" t="s">
        <v>73</v>
      </c>
      <c r="D232" s="1" t="s">
        <v>186</v>
      </c>
      <c r="E232" s="33" t="s">
        <v>99</v>
      </c>
      <c r="F232" s="34" t="n">
        <v>-800800</v>
      </c>
      <c r="G232" s="34" t="n">
        <v>-740087.7632</v>
      </c>
      <c r="H232" s="35" t="n">
        <v>0.92418551848081</v>
      </c>
      <c r="I232" s="54" t="n">
        <v>0.77956113</v>
      </c>
      <c r="J232" s="54" t="n">
        <v>7E-008</v>
      </c>
      <c r="K232" s="55" t="n">
        <v>0</v>
      </c>
      <c r="L232" s="55" t="n">
        <v>-576943.6036</v>
      </c>
      <c r="M232" s="56" t="n">
        <f aca="false">DATE(YEAR(E232),MONTH(E232),1)</f>
        <v>37653</v>
      </c>
    </row>
    <row r="233" customFormat="false" ht="12.75" hidden="true" customHeight="false" outlineLevel="0" collapsed="false">
      <c r="A233" s="1" t="s">
        <v>71</v>
      </c>
      <c r="B233" s="1" t="s">
        <v>185</v>
      </c>
      <c r="C233" s="1" t="s">
        <v>73</v>
      </c>
      <c r="D233" s="1" t="s">
        <v>186</v>
      </c>
      <c r="E233" s="33" t="s">
        <v>100</v>
      </c>
      <c r="F233" s="34" t="n">
        <v>-886600</v>
      </c>
      <c r="G233" s="34" t="n">
        <v>-815800.9836</v>
      </c>
      <c r="H233" s="35" t="n">
        <v>0.920145481203232</v>
      </c>
      <c r="I233" s="54" t="n">
        <v>0.7795152</v>
      </c>
      <c r="J233" s="54" t="n">
        <v>7E-008</v>
      </c>
      <c r="K233" s="55" t="n">
        <v>0</v>
      </c>
      <c r="L233" s="55" t="n">
        <v>-635929.2101</v>
      </c>
      <c r="M233" s="56" t="n">
        <f aca="false">DATE(YEAR(E233),MONTH(E233),1)</f>
        <v>37681</v>
      </c>
    </row>
    <row r="234" customFormat="false" ht="12.75" hidden="true" customHeight="false" outlineLevel="0" collapsed="false">
      <c r="A234" s="1" t="s">
        <v>71</v>
      </c>
      <c r="B234" s="1" t="s">
        <v>185</v>
      </c>
      <c r="C234" s="1" t="s">
        <v>73</v>
      </c>
      <c r="D234" s="1" t="s">
        <v>186</v>
      </c>
      <c r="E234" s="33" t="s">
        <v>101</v>
      </c>
      <c r="F234" s="34" t="n">
        <v>-858000</v>
      </c>
      <c r="G234" s="34" t="n">
        <v>-785641.9866</v>
      </c>
      <c r="H234" s="35" t="n">
        <v>0.915666651057044</v>
      </c>
      <c r="I234" s="54" t="n">
        <v>0.77943386</v>
      </c>
      <c r="J234" s="54" t="n">
        <v>7E-008</v>
      </c>
      <c r="K234" s="55" t="n">
        <v>0</v>
      </c>
      <c r="L234" s="55" t="n">
        <v>-612355.9102</v>
      </c>
      <c r="M234" s="56" t="n">
        <f aca="false">DATE(YEAR(E234),MONTH(E234),1)</f>
        <v>37712</v>
      </c>
    </row>
    <row r="235" customFormat="false" ht="12.75" hidden="true" customHeight="false" outlineLevel="0" collapsed="false">
      <c r="A235" s="1" t="s">
        <v>71</v>
      </c>
      <c r="B235" s="1" t="s">
        <v>185</v>
      </c>
      <c r="C235" s="1" t="s">
        <v>73</v>
      </c>
      <c r="D235" s="1" t="s">
        <v>186</v>
      </c>
      <c r="E235" s="33" t="s">
        <v>102</v>
      </c>
      <c r="F235" s="34" t="n">
        <v>-886600</v>
      </c>
      <c r="G235" s="34" t="n">
        <v>-808004.1786</v>
      </c>
      <c r="H235" s="35" t="n">
        <v>0.911351430818865</v>
      </c>
      <c r="I235" s="54" t="n">
        <v>0.77930346</v>
      </c>
      <c r="J235" s="54" t="n">
        <v>7E-008</v>
      </c>
      <c r="K235" s="55" t="n">
        <v>0</v>
      </c>
      <c r="L235" s="55" t="n">
        <v>-629680.3978</v>
      </c>
      <c r="M235" s="56" t="n">
        <f aca="false">DATE(YEAR(E235),MONTH(E235),1)</f>
        <v>37742</v>
      </c>
    </row>
    <row r="236" customFormat="false" ht="12.75" hidden="true" customHeight="false" outlineLevel="0" collapsed="false">
      <c r="A236" s="1" t="s">
        <v>71</v>
      </c>
      <c r="B236" s="1" t="s">
        <v>185</v>
      </c>
      <c r="C236" s="1" t="s">
        <v>73</v>
      </c>
      <c r="D236" s="1" t="s">
        <v>186</v>
      </c>
      <c r="E236" s="33" t="s">
        <v>103</v>
      </c>
      <c r="F236" s="34" t="n">
        <v>-858000</v>
      </c>
      <c r="G236" s="34" t="n">
        <v>-778075.2677</v>
      </c>
      <c r="H236" s="35" t="n">
        <v>0.906847631378226</v>
      </c>
      <c r="I236" s="54" t="n">
        <v>0.77919901</v>
      </c>
      <c r="J236" s="54" t="n">
        <v>7E-008</v>
      </c>
      <c r="K236" s="55" t="n">
        <v>0</v>
      </c>
      <c r="L236" s="55" t="n">
        <v>-606275.4292</v>
      </c>
      <c r="M236" s="56" t="n">
        <f aca="false">DATE(YEAR(E236),MONTH(E236),1)</f>
        <v>37773</v>
      </c>
    </row>
    <row r="237" customFormat="false" ht="12.75" hidden="true" customHeight="false" outlineLevel="0" collapsed="false">
      <c r="A237" s="1" t="s">
        <v>71</v>
      </c>
      <c r="B237" s="1" t="s">
        <v>185</v>
      </c>
      <c r="C237" s="1" t="s">
        <v>73</v>
      </c>
      <c r="D237" s="1" t="s">
        <v>186</v>
      </c>
      <c r="E237" s="33" t="s">
        <v>104</v>
      </c>
      <c r="F237" s="34" t="n">
        <v>-886600</v>
      </c>
      <c r="G237" s="34" t="n">
        <v>-800131.5335</v>
      </c>
      <c r="H237" s="35" t="n">
        <v>0.902471840199719</v>
      </c>
      <c r="I237" s="54" t="n">
        <v>0.77922855</v>
      </c>
      <c r="J237" s="54" t="n">
        <v>7E-008</v>
      </c>
      <c r="K237" s="55" t="n">
        <v>0</v>
      </c>
      <c r="L237" s="55" t="n">
        <v>-623485.2795</v>
      </c>
      <c r="M237" s="56" t="n">
        <f aca="false">DATE(YEAR(E237),MONTH(E237),1)</f>
        <v>37803</v>
      </c>
    </row>
    <row r="238" customFormat="false" ht="12.75" hidden="true" customHeight="false" outlineLevel="0" collapsed="false">
      <c r="A238" s="1" t="s">
        <v>71</v>
      </c>
      <c r="B238" s="1" t="s">
        <v>185</v>
      </c>
      <c r="C238" s="1" t="s">
        <v>73</v>
      </c>
      <c r="D238" s="1" t="s">
        <v>186</v>
      </c>
      <c r="E238" s="33" t="s">
        <v>105</v>
      </c>
      <c r="F238" s="34" t="n">
        <v>-886600</v>
      </c>
      <c r="G238" s="34" t="n">
        <v>-796119.2384</v>
      </c>
      <c r="H238" s="35" t="n">
        <v>0.8979463550929</v>
      </c>
      <c r="I238" s="54" t="n">
        <v>0.77924129</v>
      </c>
      <c r="J238" s="54" t="n">
        <v>7E-008</v>
      </c>
      <c r="K238" s="55" t="n">
        <v>0</v>
      </c>
      <c r="L238" s="55" t="n">
        <v>-620368.9257</v>
      </c>
      <c r="M238" s="56" t="n">
        <f aca="false">DATE(YEAR(E238),MONTH(E238),1)</f>
        <v>37834</v>
      </c>
    </row>
    <row r="239" customFormat="false" ht="12.75" hidden="true" customHeight="false" outlineLevel="0" collapsed="false">
      <c r="A239" s="1" t="s">
        <v>71</v>
      </c>
      <c r="B239" s="1" t="s">
        <v>185</v>
      </c>
      <c r="C239" s="1" t="s">
        <v>73</v>
      </c>
      <c r="D239" s="1" t="s">
        <v>186</v>
      </c>
      <c r="E239" s="33" t="s">
        <v>106</v>
      </c>
      <c r="F239" s="34" t="n">
        <v>-858000</v>
      </c>
      <c r="G239" s="34" t="n">
        <v>-766522.0762</v>
      </c>
      <c r="H239" s="35" t="n">
        <v>0.893382373159353</v>
      </c>
      <c r="I239" s="54" t="n">
        <v>0.77926639</v>
      </c>
      <c r="J239" s="54" t="n">
        <v>7E-008</v>
      </c>
      <c r="K239" s="55" t="n">
        <v>0</v>
      </c>
      <c r="L239" s="55" t="n">
        <v>-597324.8359</v>
      </c>
      <c r="M239" s="56" t="n">
        <f aca="false">DATE(YEAR(E239),MONTH(E239),1)</f>
        <v>37865</v>
      </c>
    </row>
    <row r="240" customFormat="false" ht="12.75" hidden="true" customHeight="false" outlineLevel="0" collapsed="false">
      <c r="A240" s="1" t="s">
        <v>71</v>
      </c>
      <c r="B240" s="1" t="s">
        <v>185</v>
      </c>
      <c r="C240" s="1" t="s">
        <v>73</v>
      </c>
      <c r="D240" s="1" t="s">
        <v>186</v>
      </c>
      <c r="E240" s="33" t="s">
        <v>107</v>
      </c>
      <c r="F240" s="34" t="n">
        <v>-886600</v>
      </c>
      <c r="G240" s="34" t="n">
        <v>-788160.033</v>
      </c>
      <c r="H240" s="35" t="n">
        <v>0.888969132674597</v>
      </c>
      <c r="I240" s="54" t="n">
        <v>0.77926792</v>
      </c>
      <c r="J240" s="54" t="n">
        <v>7E-008</v>
      </c>
      <c r="K240" s="55" t="n">
        <v>0</v>
      </c>
      <c r="L240" s="55" t="n">
        <v>-614187.7735</v>
      </c>
      <c r="M240" s="56" t="n">
        <f aca="false">DATE(YEAR(E240),MONTH(E240),1)</f>
        <v>37895</v>
      </c>
    </row>
    <row r="241" customFormat="false" ht="12.75" hidden="true" customHeight="false" outlineLevel="0" collapsed="false">
      <c r="A241" s="1" t="s">
        <v>71</v>
      </c>
      <c r="B241" s="1" t="s">
        <v>185</v>
      </c>
      <c r="C241" s="1" t="s">
        <v>73</v>
      </c>
      <c r="D241" s="1" t="s">
        <v>186</v>
      </c>
      <c r="E241" s="33" t="s">
        <v>108</v>
      </c>
      <c r="F241" s="34" t="n">
        <v>-858000</v>
      </c>
      <c r="G241" s="34" t="n">
        <v>-758837.3971</v>
      </c>
      <c r="H241" s="35" t="n">
        <v>0.884425870800582</v>
      </c>
      <c r="I241" s="54" t="n">
        <v>0.77923429</v>
      </c>
      <c r="J241" s="54" t="n">
        <v>7E-008</v>
      </c>
      <c r="K241" s="55" t="n">
        <v>0</v>
      </c>
      <c r="L241" s="55" t="n">
        <v>-591312.0708</v>
      </c>
      <c r="M241" s="56" t="n">
        <f aca="false">DATE(YEAR(E241),MONTH(E241),1)</f>
        <v>37926</v>
      </c>
    </row>
    <row r="242" customFormat="false" ht="12.75" hidden="true" customHeight="false" outlineLevel="0" collapsed="false">
      <c r="A242" s="1" t="s">
        <v>71</v>
      </c>
      <c r="B242" s="1" t="s">
        <v>185</v>
      </c>
      <c r="C242" s="1" t="s">
        <v>73</v>
      </c>
      <c r="D242" s="1" t="s">
        <v>186</v>
      </c>
      <c r="E242" s="33" t="s">
        <v>109</v>
      </c>
      <c r="F242" s="34" t="n">
        <v>-886600</v>
      </c>
      <c r="G242" s="34" t="n">
        <v>-780208.02</v>
      </c>
      <c r="H242" s="35" t="n">
        <v>0.880000022514182</v>
      </c>
      <c r="I242" s="54" t="n">
        <v>0.77920812</v>
      </c>
      <c r="J242" s="54" t="n">
        <v>7E-008</v>
      </c>
      <c r="K242" s="55" t="n">
        <v>0</v>
      </c>
      <c r="L242" s="55" t="n">
        <v>-607944.3691</v>
      </c>
      <c r="M242" s="56" t="n">
        <f aca="false">DATE(YEAR(E242),MONTH(E242),1)</f>
        <v>37956</v>
      </c>
    </row>
    <row r="243" customFormat="false" ht="12.75" hidden="true" customHeight="false" outlineLevel="0" collapsed="false">
      <c r="A243" s="1" t="s">
        <v>71</v>
      </c>
      <c r="B243" s="1" t="s">
        <v>185</v>
      </c>
      <c r="C243" s="1" t="s">
        <v>73</v>
      </c>
      <c r="D243" s="1" t="s">
        <v>186</v>
      </c>
      <c r="E243" s="33" t="s">
        <v>110</v>
      </c>
      <c r="F243" s="34" t="n">
        <v>-886600</v>
      </c>
      <c r="G243" s="34" t="n">
        <v>-776149.3455</v>
      </c>
      <c r="H243" s="35" t="n">
        <v>0.875422225865781</v>
      </c>
      <c r="I243" s="54" t="n">
        <v>0.7791654</v>
      </c>
      <c r="J243" s="54" t="n">
        <v>7E-008</v>
      </c>
      <c r="K243" s="55" t="n">
        <v>0</v>
      </c>
      <c r="L243" s="55" t="n">
        <v>-604748.6658</v>
      </c>
      <c r="M243" s="56" t="n">
        <f aca="false">DATE(YEAR(E243),MONTH(E243),1)</f>
        <v>37987</v>
      </c>
    </row>
    <row r="244" customFormat="false" ht="12.75" hidden="true" customHeight="false" outlineLevel="0" collapsed="false">
      <c r="A244" s="1" t="s">
        <v>71</v>
      </c>
      <c r="B244" s="1" t="s">
        <v>185</v>
      </c>
      <c r="C244" s="1" t="s">
        <v>73</v>
      </c>
      <c r="D244" s="1" t="s">
        <v>186</v>
      </c>
      <c r="E244" s="33" t="s">
        <v>111</v>
      </c>
      <c r="F244" s="34" t="n">
        <v>-829400</v>
      </c>
      <c r="G244" s="34" t="n">
        <v>-722277.9986</v>
      </c>
      <c r="H244" s="35" t="n">
        <v>0.870843981919511</v>
      </c>
      <c r="I244" s="54" t="n">
        <v>0.77910344</v>
      </c>
      <c r="J244" s="54" t="n">
        <v>7E-008</v>
      </c>
      <c r="K244" s="55" t="n">
        <v>0</v>
      </c>
      <c r="L244" s="55" t="n">
        <v>-562729.2268</v>
      </c>
      <c r="M244" s="56" t="n">
        <f aca="false">DATE(YEAR(E244),MONTH(E244),1)</f>
        <v>38018</v>
      </c>
    </row>
    <row r="245" customFormat="false" ht="12.75" hidden="true" customHeight="false" outlineLevel="0" collapsed="false">
      <c r="A245" s="1" t="s">
        <v>71</v>
      </c>
      <c r="B245" s="1" t="s">
        <v>185</v>
      </c>
      <c r="C245" s="1" t="s">
        <v>73</v>
      </c>
      <c r="D245" s="1" t="s">
        <v>186</v>
      </c>
      <c r="E245" s="33" t="s">
        <v>112</v>
      </c>
      <c r="F245" s="34" t="n">
        <v>-886600</v>
      </c>
      <c r="G245" s="34" t="n">
        <v>-768272.4441</v>
      </c>
      <c r="H245" s="35" t="n">
        <v>0.866537834588021</v>
      </c>
      <c r="I245" s="54" t="n">
        <v>0.77904883</v>
      </c>
      <c r="J245" s="54" t="n">
        <v>7E-008</v>
      </c>
      <c r="K245" s="55" t="n">
        <v>0</v>
      </c>
      <c r="L245" s="55" t="n">
        <v>-598521.6974</v>
      </c>
      <c r="M245" s="56" t="n">
        <f aca="false">DATE(YEAR(E245),MONTH(E245),1)</f>
        <v>38047</v>
      </c>
    </row>
    <row r="246" customFormat="false" ht="12.75" hidden="true" customHeight="false" outlineLevel="0" collapsed="false">
      <c r="A246" s="1" t="s">
        <v>71</v>
      </c>
      <c r="B246" s="1" t="s">
        <v>185</v>
      </c>
      <c r="C246" s="1" t="s">
        <v>73</v>
      </c>
      <c r="D246" s="1" t="s">
        <v>186</v>
      </c>
      <c r="E246" s="33" t="s">
        <v>113</v>
      </c>
      <c r="F246" s="34" t="n">
        <v>-858000</v>
      </c>
      <c r="G246" s="34" t="n">
        <v>-739576.9581</v>
      </c>
      <c r="H246" s="35" t="n">
        <v>0.861977806645642</v>
      </c>
      <c r="I246" s="54" t="n">
        <v>0.77893318</v>
      </c>
      <c r="J246" s="54" t="n">
        <v>7E-008</v>
      </c>
      <c r="K246" s="55" t="n">
        <v>0</v>
      </c>
      <c r="L246" s="55" t="n">
        <v>-576080.9811</v>
      </c>
      <c r="M246" s="56" t="n">
        <f aca="false">DATE(YEAR(E246),MONTH(E246),1)</f>
        <v>38078</v>
      </c>
    </row>
    <row r="247" customFormat="false" ht="12.75" hidden="true" customHeight="false" outlineLevel="0" collapsed="false">
      <c r="A247" s="1" t="s">
        <v>71</v>
      </c>
      <c r="B247" s="1" t="s">
        <v>185</v>
      </c>
      <c r="C247" s="1" t="s">
        <v>73</v>
      </c>
      <c r="D247" s="1" t="s">
        <v>186</v>
      </c>
      <c r="E247" s="33" t="s">
        <v>114</v>
      </c>
      <c r="F247" s="34" t="n">
        <v>-886600</v>
      </c>
      <c r="G247" s="34" t="n">
        <v>-760362.228</v>
      </c>
      <c r="H247" s="35" t="n">
        <v>0.857615867376759</v>
      </c>
      <c r="I247" s="54" t="n">
        <v>0.77875677</v>
      </c>
      <c r="J247" s="54" t="n">
        <v>7E-008</v>
      </c>
      <c r="K247" s="55" t="n">
        <v>0</v>
      </c>
      <c r="L247" s="55" t="n">
        <v>-592137.1782</v>
      </c>
      <c r="M247" s="56" t="n">
        <f aca="false">DATE(YEAR(E247),MONTH(E247),1)</f>
        <v>38108</v>
      </c>
    </row>
    <row r="248" customFormat="false" ht="12.75" hidden="true" customHeight="false" outlineLevel="0" collapsed="false">
      <c r="A248" s="1" t="s">
        <v>71</v>
      </c>
      <c r="B248" s="1" t="s">
        <v>185</v>
      </c>
      <c r="C248" s="1" t="s">
        <v>73</v>
      </c>
      <c r="D248" s="1" t="s">
        <v>186</v>
      </c>
      <c r="E248" s="33" t="s">
        <v>115</v>
      </c>
      <c r="F248" s="34" t="n">
        <v>-858000</v>
      </c>
      <c r="G248" s="34" t="n">
        <v>-731952.6508</v>
      </c>
      <c r="H248" s="35" t="n">
        <v>0.853091667636986</v>
      </c>
      <c r="I248" s="54" t="n">
        <v>0.77864032</v>
      </c>
      <c r="J248" s="54" t="n">
        <v>7E-008</v>
      </c>
      <c r="K248" s="55" t="n">
        <v>0</v>
      </c>
      <c r="L248" s="55" t="n">
        <v>-569927.7982</v>
      </c>
      <c r="M248" s="56" t="n">
        <f aca="false">DATE(YEAR(E248),MONTH(E248),1)</f>
        <v>38139</v>
      </c>
    </row>
    <row r="249" customFormat="false" ht="12.75" hidden="true" customHeight="false" outlineLevel="0" collapsed="false">
      <c r="A249" s="1" t="s">
        <v>71</v>
      </c>
      <c r="B249" s="1" t="s">
        <v>185</v>
      </c>
      <c r="C249" s="1" t="s">
        <v>73</v>
      </c>
      <c r="D249" s="1" t="s">
        <v>186</v>
      </c>
      <c r="E249" s="33" t="s">
        <v>116</v>
      </c>
      <c r="F249" s="34" t="n">
        <v>-886600</v>
      </c>
      <c r="G249" s="34" t="n">
        <v>-752482.394</v>
      </c>
      <c r="H249" s="35" t="n">
        <v>0.848728168246693</v>
      </c>
      <c r="I249" s="54" t="n">
        <v>0.77873653</v>
      </c>
      <c r="J249" s="54" t="n">
        <v>7E-008</v>
      </c>
      <c r="K249" s="55" t="n">
        <v>0</v>
      </c>
      <c r="L249" s="55" t="n">
        <v>-585985.4806</v>
      </c>
      <c r="M249" s="56" t="n">
        <f aca="false">DATE(YEAR(E249),MONTH(E249),1)</f>
        <v>38169</v>
      </c>
    </row>
    <row r="250" customFormat="false" ht="12.75" hidden="true" customHeight="false" outlineLevel="0" collapsed="false">
      <c r="A250" s="1" t="s">
        <v>71</v>
      </c>
      <c r="B250" s="1" t="s">
        <v>185</v>
      </c>
      <c r="C250" s="1" t="s">
        <v>73</v>
      </c>
      <c r="D250" s="1" t="s">
        <v>186</v>
      </c>
      <c r="E250" s="33" t="s">
        <v>117</v>
      </c>
      <c r="F250" s="34" t="n">
        <v>-886600</v>
      </c>
      <c r="G250" s="34" t="n">
        <v>-748502.3408</v>
      </c>
      <c r="H250" s="35" t="n">
        <v>0.844239048979356</v>
      </c>
      <c r="I250" s="54" t="n">
        <v>0.778816</v>
      </c>
      <c r="J250" s="54" t="n">
        <v>7E-008</v>
      </c>
      <c r="K250" s="55" t="n">
        <v>0</v>
      </c>
      <c r="L250" s="55" t="n">
        <v>-582945.5513</v>
      </c>
      <c r="M250" s="56" t="n">
        <f aca="false">DATE(YEAR(E250),MONTH(E250),1)</f>
        <v>38200</v>
      </c>
    </row>
    <row r="251" customFormat="false" ht="12.75" hidden="true" customHeight="false" outlineLevel="0" collapsed="false">
      <c r="A251" s="1" t="s">
        <v>71</v>
      </c>
      <c r="B251" s="1" t="s">
        <v>185</v>
      </c>
      <c r="C251" s="1" t="s">
        <v>73</v>
      </c>
      <c r="D251" s="1" t="s">
        <v>186</v>
      </c>
      <c r="E251" s="33" t="s">
        <v>118</v>
      </c>
      <c r="F251" s="34" t="n">
        <v>-858000</v>
      </c>
      <c r="G251" s="34" t="n">
        <v>-720494.4634</v>
      </c>
      <c r="H251" s="35" t="n">
        <v>0.839737136811098</v>
      </c>
      <c r="I251" s="54" t="n">
        <v>0.77890569</v>
      </c>
      <c r="J251" s="54" t="n">
        <v>7E-008</v>
      </c>
      <c r="K251" s="55" t="n">
        <v>0</v>
      </c>
      <c r="L251" s="55" t="n">
        <v>-561197.1896</v>
      </c>
      <c r="M251" s="56" t="n">
        <f aca="false">DATE(YEAR(E251),MONTH(E251),1)</f>
        <v>38231</v>
      </c>
    </row>
    <row r="252" customFormat="false" ht="12.75" hidden="true" customHeight="false" outlineLevel="0" collapsed="false">
      <c r="A252" s="1" t="s">
        <v>71</v>
      </c>
      <c r="B252" s="1" t="s">
        <v>185</v>
      </c>
      <c r="C252" s="1" t="s">
        <v>73</v>
      </c>
      <c r="D252" s="1" t="s">
        <v>186</v>
      </c>
      <c r="E252" s="33" t="s">
        <v>119</v>
      </c>
      <c r="F252" s="34" t="n">
        <v>-886600</v>
      </c>
      <c r="G252" s="34" t="n">
        <v>-740663.0217</v>
      </c>
      <c r="H252" s="35" t="n">
        <v>0.835397046781631</v>
      </c>
      <c r="I252" s="54" t="n">
        <v>0.77897579</v>
      </c>
      <c r="J252" s="54" t="n">
        <v>7E-008</v>
      </c>
      <c r="K252" s="55" t="n">
        <v>0</v>
      </c>
      <c r="L252" s="55" t="n">
        <v>-576958.5109</v>
      </c>
      <c r="M252" s="56" t="n">
        <f aca="false">DATE(YEAR(E252),MONTH(E252),1)</f>
        <v>38261</v>
      </c>
    </row>
    <row r="253" customFormat="false" ht="12.75" hidden="true" customHeight="false" outlineLevel="0" collapsed="false">
      <c r="A253" s="1" t="s">
        <v>71</v>
      </c>
      <c r="B253" s="1" t="s">
        <v>187</v>
      </c>
      <c r="C253" s="1" t="s">
        <v>73</v>
      </c>
      <c r="D253" s="1" t="s">
        <v>186</v>
      </c>
      <c r="E253" s="33" t="s">
        <v>123</v>
      </c>
      <c r="F253" s="34" t="n">
        <v>-264960</v>
      </c>
      <c r="G253" s="34" t="n">
        <v>-220163.0892</v>
      </c>
      <c r="H253" s="35" t="n">
        <v>0.830929533592078</v>
      </c>
      <c r="I253" s="54" t="n">
        <v>0.77903086</v>
      </c>
      <c r="J253" s="54" t="n">
        <v>7E-008</v>
      </c>
      <c r="K253" s="55" t="n">
        <v>0</v>
      </c>
      <c r="L253" s="55" t="n">
        <v>-171513.8248</v>
      </c>
      <c r="M253" s="56" t="n">
        <f aca="false">DATE(YEAR(E253),MONTH(E253),1)</f>
        <v>38292</v>
      </c>
    </row>
    <row r="254" customFormat="false" ht="12.75" hidden="true" customHeight="false" outlineLevel="0" collapsed="false">
      <c r="A254" s="1" t="s">
        <v>71</v>
      </c>
      <c r="B254" s="1" t="s">
        <v>187</v>
      </c>
      <c r="C254" s="1" t="s">
        <v>73</v>
      </c>
      <c r="D254" s="1" t="s">
        <v>186</v>
      </c>
      <c r="E254" s="33" t="s">
        <v>124</v>
      </c>
      <c r="F254" s="34" t="n">
        <v>-273792</v>
      </c>
      <c r="G254" s="34" t="n">
        <v>-226315.7385</v>
      </c>
      <c r="H254" s="35" t="n">
        <v>0.826597338424042</v>
      </c>
      <c r="I254" s="54" t="n">
        <v>0.77909134</v>
      </c>
      <c r="J254" s="54" t="n">
        <v>7E-008</v>
      </c>
      <c r="K254" s="55" t="n">
        <v>0</v>
      </c>
      <c r="L254" s="55" t="n">
        <v>-176320.6164</v>
      </c>
      <c r="M254" s="56" t="n">
        <f aca="false">DATE(YEAR(E254),MONTH(E254),1)</f>
        <v>38322</v>
      </c>
    </row>
    <row r="255" customFormat="false" ht="12.75" hidden="true" customHeight="false" outlineLevel="0" collapsed="false">
      <c r="A255" s="1" t="s">
        <v>71</v>
      </c>
      <c r="B255" s="1" t="s">
        <v>187</v>
      </c>
      <c r="C255" s="1" t="s">
        <v>73</v>
      </c>
      <c r="D255" s="1" t="s">
        <v>186</v>
      </c>
      <c r="E255" s="33" t="s">
        <v>125</v>
      </c>
      <c r="F255" s="34" t="n">
        <v>-273792</v>
      </c>
      <c r="G255" s="34" t="n">
        <v>-225090.5836</v>
      </c>
      <c r="H255" s="35" t="n">
        <v>0.822122573243342</v>
      </c>
      <c r="I255" s="54" t="n">
        <v>0.7791513</v>
      </c>
      <c r="J255" s="54" t="n">
        <v>7E-008</v>
      </c>
      <c r="K255" s="55" t="n">
        <v>0</v>
      </c>
      <c r="L255" s="55" t="n">
        <v>-175379.6049</v>
      </c>
      <c r="M255" s="56" t="n">
        <f aca="false">DATE(YEAR(E255),MONTH(E255),1)</f>
        <v>38353</v>
      </c>
    </row>
    <row r="256" customFormat="false" ht="12.75" hidden="true" customHeight="false" outlineLevel="0" collapsed="false">
      <c r="A256" s="1" t="s">
        <v>71</v>
      </c>
      <c r="B256" s="1" t="s">
        <v>187</v>
      </c>
      <c r="C256" s="1" t="s">
        <v>73</v>
      </c>
      <c r="D256" s="1" t="s">
        <v>186</v>
      </c>
      <c r="E256" s="33" t="s">
        <v>126</v>
      </c>
      <c r="F256" s="34" t="n">
        <v>-247296</v>
      </c>
      <c r="G256" s="34" t="n">
        <v>-202201.2238</v>
      </c>
      <c r="H256" s="35" t="n">
        <v>0.81764858245325</v>
      </c>
      <c r="I256" s="54" t="n">
        <v>0.77920993</v>
      </c>
      <c r="J256" s="54" t="n">
        <v>7E-008</v>
      </c>
      <c r="K256" s="55" t="n">
        <v>0</v>
      </c>
      <c r="L256" s="55" t="n">
        <v>-157557.1887</v>
      </c>
      <c r="M256" s="56" t="n">
        <f aca="false">DATE(YEAR(E256),MONTH(E256),1)</f>
        <v>38384</v>
      </c>
    </row>
    <row r="257" customFormat="false" ht="12.75" hidden="true" customHeight="false" outlineLevel="0" collapsed="false">
      <c r="A257" s="1" t="s">
        <v>71</v>
      </c>
      <c r="B257" s="1" t="s">
        <v>187</v>
      </c>
      <c r="C257" s="1" t="s">
        <v>73</v>
      </c>
      <c r="D257" s="1" t="s">
        <v>186</v>
      </c>
      <c r="E257" s="33" t="s">
        <v>127</v>
      </c>
      <c r="F257" s="34" t="n">
        <v>-273792</v>
      </c>
      <c r="G257" s="34" t="n">
        <v>-222757.5105</v>
      </c>
      <c r="H257" s="35" t="n">
        <v>0.813601239426745</v>
      </c>
      <c r="I257" s="54" t="n">
        <v>0.77926865</v>
      </c>
      <c r="J257" s="54" t="n">
        <v>7E-008</v>
      </c>
      <c r="K257" s="55" t="n">
        <v>0</v>
      </c>
      <c r="L257" s="55" t="n">
        <v>-173587.9304</v>
      </c>
      <c r="M257" s="56" t="n">
        <f aca="false">DATE(YEAR(E257),MONTH(E257),1)</f>
        <v>38412</v>
      </c>
    </row>
    <row r="258" customFormat="false" ht="12.75" hidden="true" customHeight="false" outlineLevel="0" collapsed="false">
      <c r="A258" s="1" t="s">
        <v>71</v>
      </c>
      <c r="B258" s="1" t="s">
        <v>187</v>
      </c>
      <c r="C258" s="1" t="s">
        <v>73</v>
      </c>
      <c r="D258" s="1" t="s">
        <v>186</v>
      </c>
      <c r="E258" s="33" t="s">
        <v>128</v>
      </c>
      <c r="F258" s="34" t="n">
        <v>-264960</v>
      </c>
      <c r="G258" s="34" t="n">
        <v>-214397.6463</v>
      </c>
      <c r="H258" s="35" t="n">
        <v>0.809169860789535</v>
      </c>
      <c r="I258" s="54" t="n">
        <v>0.77928587</v>
      </c>
      <c r="J258" s="54" t="n">
        <v>7E-008</v>
      </c>
      <c r="K258" s="55" t="n">
        <v>0</v>
      </c>
      <c r="L258" s="55" t="n">
        <v>-167077.042</v>
      </c>
      <c r="M258" s="56" t="n">
        <f aca="false">DATE(YEAR(E258),MONTH(E258),1)</f>
        <v>38443</v>
      </c>
    </row>
    <row r="259" customFormat="false" ht="12.75" hidden="true" customHeight="false" outlineLevel="0" collapsed="false">
      <c r="A259" s="1" t="s">
        <v>71</v>
      </c>
      <c r="B259" s="1" t="s">
        <v>187</v>
      </c>
      <c r="C259" s="1" t="s">
        <v>73</v>
      </c>
      <c r="D259" s="1" t="s">
        <v>186</v>
      </c>
      <c r="E259" s="33" t="s">
        <v>129</v>
      </c>
      <c r="F259" s="34" t="n">
        <v>-273792</v>
      </c>
      <c r="G259" s="34" t="n">
        <v>-220382.5339</v>
      </c>
      <c r="H259" s="35" t="n">
        <v>0.804926856353094</v>
      </c>
      <c r="I259" s="54" t="n">
        <v>0.77925827</v>
      </c>
      <c r="J259" s="54" t="n">
        <v>7E-008</v>
      </c>
      <c r="K259" s="55" t="n">
        <v>0</v>
      </c>
      <c r="L259" s="55" t="n">
        <v>-171734.8972</v>
      </c>
      <c r="M259" s="56" t="n">
        <f aca="false">DATE(YEAR(E259),MONTH(E259),1)</f>
        <v>38473</v>
      </c>
    </row>
    <row r="260" customFormat="false" ht="12.75" hidden="true" customHeight="false" outlineLevel="0" collapsed="false">
      <c r="A260" s="1" t="s">
        <v>71</v>
      </c>
      <c r="B260" s="1" t="s">
        <v>187</v>
      </c>
      <c r="C260" s="1" t="s">
        <v>73</v>
      </c>
      <c r="D260" s="1" t="s">
        <v>186</v>
      </c>
      <c r="E260" s="33" t="s">
        <v>130</v>
      </c>
      <c r="F260" s="34" t="n">
        <v>-264960</v>
      </c>
      <c r="G260" s="34" t="n">
        <v>-212110.9936</v>
      </c>
      <c r="H260" s="35" t="n">
        <v>0.80053967997869</v>
      </c>
      <c r="I260" s="54" t="n">
        <v>0.77923189</v>
      </c>
      <c r="J260" s="54" t="n">
        <v>7E-008</v>
      </c>
      <c r="K260" s="55" t="n">
        <v>0</v>
      </c>
      <c r="L260" s="55" t="n">
        <v>-165283.6354</v>
      </c>
      <c r="M260" s="56" t="n">
        <f aca="false">DATE(YEAR(E260),MONTH(E260),1)</f>
        <v>38504</v>
      </c>
    </row>
    <row r="261" customFormat="false" ht="12.75" hidden="true" customHeight="false" outlineLevel="0" collapsed="false">
      <c r="A261" s="1" t="s">
        <v>71</v>
      </c>
      <c r="B261" s="1" t="s">
        <v>187</v>
      </c>
      <c r="C261" s="1" t="s">
        <v>73</v>
      </c>
      <c r="D261" s="1" t="s">
        <v>186</v>
      </c>
      <c r="E261" s="33" t="s">
        <v>131</v>
      </c>
      <c r="F261" s="34" t="n">
        <v>-273792</v>
      </c>
      <c r="G261" s="34" t="n">
        <v>-218019.4776</v>
      </c>
      <c r="H261" s="35" t="n">
        <v>0.796296011588002</v>
      </c>
      <c r="I261" s="54" t="n">
        <v>0.77920417</v>
      </c>
      <c r="J261" s="54" t="n">
        <v>7E-008</v>
      </c>
      <c r="K261" s="55" t="n">
        <v>0</v>
      </c>
      <c r="L261" s="55" t="n">
        <v>-169881.6705</v>
      </c>
      <c r="M261" s="56" t="n">
        <f aca="false">DATE(YEAR(E261),MONTH(E261),1)</f>
        <v>38534</v>
      </c>
    </row>
    <row r="262" customFormat="false" ht="12.75" hidden="true" customHeight="false" outlineLevel="0" collapsed="false">
      <c r="A262" s="1" t="s">
        <v>71</v>
      </c>
      <c r="B262" s="1" t="s">
        <v>187</v>
      </c>
      <c r="C262" s="1" t="s">
        <v>73</v>
      </c>
      <c r="D262" s="1" t="s">
        <v>186</v>
      </c>
      <c r="E262" s="33" t="s">
        <v>132</v>
      </c>
      <c r="F262" s="34" t="n">
        <v>-273792</v>
      </c>
      <c r="G262" s="34" t="n">
        <v>-216819.5643</v>
      </c>
      <c r="H262" s="35" t="n">
        <v>0.791913438855667</v>
      </c>
      <c r="I262" s="54" t="n">
        <v>0.77917299</v>
      </c>
      <c r="J262" s="54" t="n">
        <v>7E-008</v>
      </c>
      <c r="K262" s="55" t="n">
        <v>0</v>
      </c>
      <c r="L262" s="55" t="n">
        <v>-168939.934</v>
      </c>
      <c r="M262" s="56" t="n">
        <f aca="false">DATE(YEAR(E262),MONTH(E262),1)</f>
        <v>38565</v>
      </c>
    </row>
    <row r="263" customFormat="false" ht="12.75" hidden="true" customHeight="false" outlineLevel="0" collapsed="false">
      <c r="A263" s="1" t="s">
        <v>71</v>
      </c>
      <c r="B263" s="1" t="s">
        <v>187</v>
      </c>
      <c r="C263" s="1" t="s">
        <v>73</v>
      </c>
      <c r="D263" s="1" t="s">
        <v>186</v>
      </c>
      <c r="E263" s="33" t="s">
        <v>133</v>
      </c>
      <c r="F263" s="34" t="n">
        <v>-264960</v>
      </c>
      <c r="G263" s="34" t="n">
        <v>-208663.7517</v>
      </c>
      <c r="H263" s="35" t="n">
        <v>0.787529256079064</v>
      </c>
      <c r="I263" s="54" t="n">
        <v>0.77914363</v>
      </c>
      <c r="J263" s="54" t="n">
        <v>7E-008</v>
      </c>
      <c r="K263" s="55" t="n">
        <v>0</v>
      </c>
      <c r="L263" s="55" t="n">
        <v>-162579.0181</v>
      </c>
      <c r="M263" s="56" t="n">
        <f aca="false">DATE(YEAR(E263),MONTH(E263),1)</f>
        <v>38596</v>
      </c>
    </row>
    <row r="264" customFormat="false" ht="12.75" hidden="true" customHeight="false" outlineLevel="0" collapsed="false">
      <c r="A264" s="1" t="s">
        <v>71</v>
      </c>
      <c r="B264" s="1" t="s">
        <v>187</v>
      </c>
      <c r="C264" s="1" t="s">
        <v>73</v>
      </c>
      <c r="D264" s="1" t="s">
        <v>186</v>
      </c>
      <c r="E264" s="33" t="s">
        <v>134</v>
      </c>
      <c r="F264" s="34" t="n">
        <v>-273792</v>
      </c>
      <c r="G264" s="34" t="n">
        <v>-214457.2342</v>
      </c>
      <c r="H264" s="35" t="n">
        <v>0.783285246547027</v>
      </c>
      <c r="I264" s="54" t="n">
        <v>0.77911693</v>
      </c>
      <c r="J264" s="54" t="n">
        <v>7E-008</v>
      </c>
      <c r="K264" s="55" t="n">
        <v>0</v>
      </c>
      <c r="L264" s="55" t="n">
        <v>-167087.2473</v>
      </c>
      <c r="M264" s="56" t="n">
        <f aca="false">DATE(YEAR(E264),MONTH(E264),1)</f>
        <v>38626</v>
      </c>
    </row>
    <row r="265" customFormat="false" ht="12.75" hidden="true" customHeight="false" outlineLevel="0" collapsed="false">
      <c r="A265" s="1" t="s">
        <v>71</v>
      </c>
      <c r="B265" s="1" t="s">
        <v>187</v>
      </c>
      <c r="C265" s="1" t="s">
        <v>73</v>
      </c>
      <c r="D265" s="1" t="s">
        <v>186</v>
      </c>
      <c r="E265" s="33" t="s">
        <v>135</v>
      </c>
      <c r="F265" s="34" t="n">
        <v>-264960</v>
      </c>
      <c r="G265" s="34" t="n">
        <v>-206377.0168</v>
      </c>
      <c r="H265" s="35" t="n">
        <v>0.778898765091193</v>
      </c>
      <c r="I265" s="54" t="n">
        <v>0.77909112</v>
      </c>
      <c r="J265" s="54" t="n">
        <v>7E-008</v>
      </c>
      <c r="K265" s="55" t="n">
        <v>0</v>
      </c>
      <c r="L265" s="55" t="n">
        <v>-160786.4872</v>
      </c>
      <c r="M265" s="56" t="n">
        <f aca="false">DATE(YEAR(E265),MONTH(E265),1)</f>
        <v>38657</v>
      </c>
    </row>
    <row r="266" customFormat="false" ht="12.75" hidden="true" customHeight="false" outlineLevel="0" collapsed="false">
      <c r="A266" s="1" t="s">
        <v>71</v>
      </c>
      <c r="B266" s="1" t="s">
        <v>187</v>
      </c>
      <c r="C266" s="1" t="s">
        <v>73</v>
      </c>
      <c r="D266" s="1" t="s">
        <v>186</v>
      </c>
      <c r="E266" s="33" t="s">
        <v>136</v>
      </c>
      <c r="F266" s="34" t="n">
        <v>-273792</v>
      </c>
      <c r="G266" s="34" t="n">
        <v>-212093.8176</v>
      </c>
      <c r="H266" s="35" t="n">
        <v>0.774653085476703</v>
      </c>
      <c r="I266" s="54" t="n">
        <v>0.77906786</v>
      </c>
      <c r="J266" s="54" t="n">
        <v>7E-008</v>
      </c>
      <c r="K266" s="55" t="n">
        <v>0</v>
      </c>
      <c r="L266" s="55" t="n">
        <v>-165235.4628</v>
      </c>
      <c r="M266" s="56" t="n">
        <f aca="false">DATE(YEAR(E266),MONTH(E266),1)</f>
        <v>38687</v>
      </c>
    </row>
    <row r="267" customFormat="false" ht="12.75" hidden="true" customHeight="false" outlineLevel="0" collapsed="false">
      <c r="A267" s="1" t="s">
        <v>71</v>
      </c>
      <c r="B267" s="1" t="s">
        <v>187</v>
      </c>
      <c r="C267" s="1" t="s">
        <v>73</v>
      </c>
      <c r="D267" s="1" t="s">
        <v>186</v>
      </c>
      <c r="E267" s="33" t="s">
        <v>137</v>
      </c>
      <c r="F267" s="34" t="n">
        <v>-273792</v>
      </c>
      <c r="G267" s="34" t="n">
        <v>-210892.5176</v>
      </c>
      <c r="H267" s="35" t="n">
        <v>0.770265448066112</v>
      </c>
      <c r="I267" s="54" t="n">
        <v>0.77904561</v>
      </c>
      <c r="J267" s="54" t="n">
        <v>7E-008</v>
      </c>
      <c r="K267" s="55" t="n">
        <v>0</v>
      </c>
      <c r="L267" s="55" t="n">
        <v>-164294.875</v>
      </c>
      <c r="M267" s="56" t="n">
        <f aca="false">DATE(YEAR(E267),MONTH(E267),1)</f>
        <v>38718</v>
      </c>
    </row>
    <row r="268" customFormat="false" ht="12.75" hidden="true" customHeight="false" outlineLevel="0" collapsed="false">
      <c r="A268" s="1" t="s">
        <v>71</v>
      </c>
      <c r="B268" s="1" t="s">
        <v>187</v>
      </c>
      <c r="C268" s="1" t="s">
        <v>73</v>
      </c>
      <c r="D268" s="1" t="s">
        <v>186</v>
      </c>
      <c r="E268" s="33" t="s">
        <v>138</v>
      </c>
      <c r="F268" s="34" t="n">
        <v>-247296</v>
      </c>
      <c r="G268" s="34" t="n">
        <v>-189398.4811</v>
      </c>
      <c r="H268" s="35" t="n">
        <v>0.765877657086976</v>
      </c>
      <c r="I268" s="54" t="n">
        <v>0.77902516</v>
      </c>
      <c r="J268" s="54" t="n">
        <v>7E-008</v>
      </c>
      <c r="K268" s="55" t="n">
        <v>0</v>
      </c>
      <c r="L268" s="55" t="n">
        <v>-147546.1684</v>
      </c>
      <c r="M268" s="56" t="n">
        <f aca="false">DATE(YEAR(E268),MONTH(E268),1)</f>
        <v>38749</v>
      </c>
    </row>
    <row r="269" customFormat="false" ht="12.75" hidden="true" customHeight="false" outlineLevel="0" collapsed="false">
      <c r="A269" s="1" t="s">
        <v>71</v>
      </c>
      <c r="B269" s="1" t="s">
        <v>187</v>
      </c>
      <c r="C269" s="1" t="s">
        <v>73</v>
      </c>
      <c r="D269" s="1" t="s">
        <v>186</v>
      </c>
      <c r="E269" s="33" t="s">
        <v>139</v>
      </c>
      <c r="F269" s="34" t="n">
        <v>-273792</v>
      </c>
      <c r="G269" s="34" t="n">
        <v>-208606.1223</v>
      </c>
      <c r="H269" s="35" t="n">
        <v>0.761914600428643</v>
      </c>
      <c r="I269" s="54" t="n">
        <v>0.77900823</v>
      </c>
      <c r="J269" s="54" t="n">
        <v>7E-008</v>
      </c>
      <c r="K269" s="55" t="n">
        <v>0</v>
      </c>
      <c r="L269" s="55" t="n">
        <v>-162505.8729</v>
      </c>
      <c r="M269" s="56" t="n">
        <f aca="false">DATE(YEAR(E269),MONTH(E269),1)</f>
        <v>38777</v>
      </c>
    </row>
    <row r="270" customFormat="false" ht="12.75" hidden="true" customHeight="false" outlineLevel="0" collapsed="false">
      <c r="A270" s="1" t="s">
        <v>71</v>
      </c>
      <c r="B270" s="1" t="s">
        <v>187</v>
      </c>
      <c r="C270" s="1" t="s">
        <v>73</v>
      </c>
      <c r="D270" s="1" t="s">
        <v>186</v>
      </c>
      <c r="E270" s="33" t="s">
        <v>140</v>
      </c>
      <c r="F270" s="34" t="n">
        <v>-264960</v>
      </c>
      <c r="G270" s="34" t="n">
        <v>-200714.438</v>
      </c>
      <c r="H270" s="35" t="n">
        <v>0.757527317352571</v>
      </c>
      <c r="I270" s="54" t="n">
        <v>0.77899122</v>
      </c>
      <c r="J270" s="54" t="n">
        <v>7E-008</v>
      </c>
      <c r="K270" s="55" t="n">
        <v>0</v>
      </c>
      <c r="L270" s="55" t="n">
        <v>-156354.7707</v>
      </c>
      <c r="M270" s="56" t="n">
        <f aca="false">DATE(YEAR(E270),MONTH(E270),1)</f>
        <v>38808</v>
      </c>
    </row>
    <row r="271" customFormat="false" ht="12.75" hidden="true" customHeight="false" outlineLevel="0" collapsed="false">
      <c r="A271" s="1" t="s">
        <v>71</v>
      </c>
      <c r="B271" s="1" t="s">
        <v>187</v>
      </c>
      <c r="C271" s="1" t="s">
        <v>73</v>
      </c>
      <c r="D271" s="1" t="s">
        <v>186</v>
      </c>
      <c r="E271" s="33" t="s">
        <v>141</v>
      </c>
      <c r="F271" s="34" t="n">
        <v>-273792</v>
      </c>
      <c r="G271" s="34" t="n">
        <v>-206242.6423</v>
      </c>
      <c r="H271" s="35" t="n">
        <v>0.753282207872455</v>
      </c>
      <c r="I271" s="54" t="n">
        <v>0.77897647</v>
      </c>
      <c r="J271" s="54" t="n">
        <v>7E-008</v>
      </c>
      <c r="K271" s="55" t="n">
        <v>0</v>
      </c>
      <c r="L271" s="55" t="n">
        <v>-160658.1504</v>
      </c>
      <c r="M271" s="56" t="n">
        <f aca="false">DATE(YEAR(E271),MONTH(E271),1)</f>
        <v>38838</v>
      </c>
    </row>
    <row r="272" customFormat="false" ht="12.75" hidden="true" customHeight="false" outlineLevel="0" collapsed="false">
      <c r="A272" s="1" t="s">
        <v>71</v>
      </c>
      <c r="B272" s="1" t="s">
        <v>187</v>
      </c>
      <c r="C272" s="1" t="s">
        <v>73</v>
      </c>
      <c r="D272" s="1" t="s">
        <v>186</v>
      </c>
      <c r="E272" s="33" t="s">
        <v>142</v>
      </c>
      <c r="F272" s="34" t="n">
        <v>-264960</v>
      </c>
      <c r="G272" s="34" t="n">
        <v>-198432.3647</v>
      </c>
      <c r="H272" s="35" t="n">
        <v>0.748914419918615</v>
      </c>
      <c r="I272" s="54" t="n">
        <v>0.7790399</v>
      </c>
      <c r="J272" s="54" t="n">
        <v>7E-008</v>
      </c>
      <c r="K272" s="55" t="n">
        <v>0</v>
      </c>
      <c r="L272" s="55" t="n">
        <v>-154586.7166</v>
      </c>
      <c r="M272" s="56" t="n">
        <f aca="false">DATE(YEAR(E272),MONTH(E272),1)</f>
        <v>38869</v>
      </c>
    </row>
    <row r="273" customFormat="false" ht="12.75" hidden="true" customHeight="false" outlineLevel="0" collapsed="false">
      <c r="A273" s="1" t="s">
        <v>71</v>
      </c>
      <c r="B273" s="1" t="s">
        <v>187</v>
      </c>
      <c r="C273" s="1" t="s">
        <v>73</v>
      </c>
      <c r="D273" s="1" t="s">
        <v>186</v>
      </c>
      <c r="E273" s="33" t="s">
        <v>143</v>
      </c>
      <c r="F273" s="34" t="n">
        <v>-273792</v>
      </c>
      <c r="G273" s="34" t="n">
        <v>-203959.3346</v>
      </c>
      <c r="H273" s="35" t="n">
        <v>0.74494263734337</v>
      </c>
      <c r="I273" s="54" t="n">
        <v>0.77911033</v>
      </c>
      <c r="J273" s="54" t="n">
        <v>7E-008</v>
      </c>
      <c r="K273" s="55" t="n">
        <v>0</v>
      </c>
      <c r="L273" s="55" t="n">
        <v>-158906.8108</v>
      </c>
      <c r="M273" s="56" t="n">
        <f aca="false">DATE(YEAR(E273),MONTH(E273),1)</f>
        <v>38899</v>
      </c>
    </row>
    <row r="274" customFormat="false" ht="12.75" hidden="true" customHeight="false" outlineLevel="0" collapsed="false">
      <c r="A274" s="1" t="s">
        <v>71</v>
      </c>
      <c r="B274" s="1" t="s">
        <v>187</v>
      </c>
      <c r="C274" s="1" t="s">
        <v>73</v>
      </c>
      <c r="D274" s="1" t="s">
        <v>186</v>
      </c>
      <c r="E274" s="33" t="s">
        <v>144</v>
      </c>
      <c r="F274" s="34" t="n">
        <v>-273792</v>
      </c>
      <c r="G274" s="34" t="n">
        <v>-202837.6767</v>
      </c>
      <c r="H274" s="35" t="n">
        <v>0.740845885437675</v>
      </c>
      <c r="I274" s="54" t="n">
        <v>0.77918761</v>
      </c>
      <c r="J274" s="54" t="n">
        <v>7E-008</v>
      </c>
      <c r="K274" s="55" t="n">
        <v>0</v>
      </c>
      <c r="L274" s="55" t="n">
        <v>-158048.5897</v>
      </c>
      <c r="M274" s="56" t="n">
        <f aca="false">DATE(YEAR(E274),MONTH(E274),1)</f>
        <v>38930</v>
      </c>
    </row>
    <row r="275" customFormat="false" ht="12.75" hidden="true" customHeight="false" outlineLevel="0" collapsed="false">
      <c r="A275" s="1" t="s">
        <v>71</v>
      </c>
      <c r="B275" s="1" t="s">
        <v>187</v>
      </c>
      <c r="C275" s="1" t="s">
        <v>73</v>
      </c>
      <c r="D275" s="1" t="s">
        <v>186</v>
      </c>
      <c r="E275" s="33" t="s">
        <v>145</v>
      </c>
      <c r="F275" s="34" t="n">
        <v>-264960</v>
      </c>
      <c r="G275" s="34" t="n">
        <v>-195211.0822</v>
      </c>
      <c r="H275" s="35" t="n">
        <v>0.736756801968845</v>
      </c>
      <c r="I275" s="54" t="n">
        <v>0.77926945</v>
      </c>
      <c r="J275" s="54" t="n">
        <v>7E-008</v>
      </c>
      <c r="K275" s="55" t="n">
        <v>0</v>
      </c>
      <c r="L275" s="55" t="n">
        <v>-152122.0197</v>
      </c>
      <c r="M275" s="56" t="n">
        <f aca="false">DATE(YEAR(E275),MONTH(E275),1)</f>
        <v>38961</v>
      </c>
    </row>
    <row r="276" customFormat="false" ht="12.75" hidden="true" customHeight="false" outlineLevel="0" collapsed="false">
      <c r="A276" s="1" t="s">
        <v>71</v>
      </c>
      <c r="B276" s="1" t="s">
        <v>187</v>
      </c>
      <c r="C276" s="1" t="s">
        <v>73</v>
      </c>
      <c r="D276" s="1" t="s">
        <v>186</v>
      </c>
      <c r="E276" s="33" t="s">
        <v>146</v>
      </c>
      <c r="F276" s="34" t="n">
        <v>-273792</v>
      </c>
      <c r="G276" s="34" t="n">
        <v>-200636.7057</v>
      </c>
      <c r="H276" s="35" t="n">
        <v>0.732807042122161</v>
      </c>
      <c r="I276" s="54" t="n">
        <v>0.77935301</v>
      </c>
      <c r="J276" s="54" t="n">
        <v>7E-008</v>
      </c>
      <c r="K276" s="55" t="n">
        <v>0</v>
      </c>
      <c r="L276" s="55" t="n">
        <v>-156366.8071</v>
      </c>
      <c r="M276" s="56" t="n">
        <f aca="false">DATE(YEAR(E276),MONTH(E276),1)</f>
        <v>38991</v>
      </c>
    </row>
    <row r="277" customFormat="false" ht="12.75" hidden="true" customHeight="false" outlineLevel="0" collapsed="false">
      <c r="A277" s="1" t="s">
        <v>71</v>
      </c>
      <c r="B277" s="1" t="s">
        <v>187</v>
      </c>
      <c r="C277" s="1" t="s">
        <v>73</v>
      </c>
      <c r="D277" s="1" t="s">
        <v>186</v>
      </c>
      <c r="E277" s="33" t="s">
        <v>147</v>
      </c>
      <c r="F277" s="34" t="n">
        <v>-264960</v>
      </c>
      <c r="G277" s="34" t="n">
        <v>-193085.2037</v>
      </c>
      <c r="H277" s="35" t="n">
        <v>0.728733407648125</v>
      </c>
      <c r="I277" s="54" t="n">
        <v>0.77944386</v>
      </c>
      <c r="J277" s="54" t="n">
        <v>7E-008</v>
      </c>
      <c r="K277" s="55" t="n">
        <v>0</v>
      </c>
      <c r="L277" s="55" t="n">
        <v>-150499.0627</v>
      </c>
      <c r="M277" s="56" t="n">
        <f aca="false">DATE(YEAR(E277),MONTH(E277),1)</f>
        <v>39022</v>
      </c>
    </row>
    <row r="278" customFormat="false" ht="12.75" hidden="true" customHeight="false" outlineLevel="0" collapsed="false">
      <c r="A278" s="1" t="s">
        <v>71</v>
      </c>
      <c r="B278" s="1" t="s">
        <v>187</v>
      </c>
      <c r="C278" s="1" t="s">
        <v>73</v>
      </c>
      <c r="D278" s="1" t="s">
        <v>186</v>
      </c>
      <c r="E278" s="33" t="s">
        <v>148</v>
      </c>
      <c r="F278" s="34" t="n">
        <v>-273792</v>
      </c>
      <c r="G278" s="34" t="n">
        <v>-198444.1203</v>
      </c>
      <c r="H278" s="35" t="n">
        <v>0.724798826573952</v>
      </c>
      <c r="I278" s="54" t="n">
        <v>0.77953613</v>
      </c>
      <c r="J278" s="54" t="n">
        <v>7E-008</v>
      </c>
      <c r="K278" s="55" t="n">
        <v>0</v>
      </c>
      <c r="L278" s="55" t="n">
        <v>-154694.3475</v>
      </c>
      <c r="M278" s="56" t="n">
        <f aca="false">DATE(YEAR(E278),MONTH(E278),1)</f>
        <v>39052</v>
      </c>
    </row>
    <row r="279" customFormat="false" ht="12.75" hidden="true" customHeight="false" outlineLevel="0" collapsed="false">
      <c r="A279" s="1" t="s">
        <v>71</v>
      </c>
      <c r="B279" s="1" t="s">
        <v>187</v>
      </c>
      <c r="C279" s="1" t="s">
        <v>73</v>
      </c>
      <c r="D279" s="1" t="s">
        <v>186</v>
      </c>
      <c r="E279" s="33" t="s">
        <v>149</v>
      </c>
      <c r="F279" s="34" t="n">
        <v>-273792</v>
      </c>
      <c r="G279" s="34" t="n">
        <v>-197333.1501</v>
      </c>
      <c r="H279" s="35" t="n">
        <v>0.720741110308541</v>
      </c>
      <c r="I279" s="54" t="n">
        <v>0.77963598</v>
      </c>
      <c r="J279" s="54" t="n">
        <v>7E-008</v>
      </c>
      <c r="K279" s="55" t="n">
        <v>0</v>
      </c>
      <c r="L279" s="55" t="n">
        <v>-153848.0095</v>
      </c>
      <c r="M279" s="56" t="n">
        <f aca="false">DATE(YEAR(E279),MONTH(E279),1)</f>
        <v>39083</v>
      </c>
    </row>
    <row r="280" customFormat="false" ht="12.75" hidden="true" customHeight="false" outlineLevel="0" collapsed="false">
      <c r="A280" s="1" t="s">
        <v>71</v>
      </c>
      <c r="B280" s="1" t="s">
        <v>187</v>
      </c>
      <c r="C280" s="1" t="s">
        <v>73</v>
      </c>
      <c r="D280" s="1" t="s">
        <v>186</v>
      </c>
      <c r="E280" s="33" t="s">
        <v>150</v>
      </c>
      <c r="F280" s="34" t="n">
        <v>-247296</v>
      </c>
      <c r="G280" s="34" t="n">
        <v>-177234.9809</v>
      </c>
      <c r="H280" s="35" t="n">
        <v>0.716691660555605</v>
      </c>
      <c r="I280" s="54" t="n">
        <v>0.7797404</v>
      </c>
      <c r="J280" s="54" t="n">
        <v>7E-008</v>
      </c>
      <c r="K280" s="55" t="n">
        <v>0</v>
      </c>
      <c r="L280" s="55" t="n">
        <v>-138197.2628</v>
      </c>
      <c r="M280" s="56" t="n">
        <f aca="false">DATE(YEAR(E280),MONTH(E280),1)</f>
        <v>39114</v>
      </c>
    </row>
    <row r="281" customFormat="false" ht="12.75" hidden="true" customHeight="false" outlineLevel="0" collapsed="false">
      <c r="A281" s="1" t="s">
        <v>71</v>
      </c>
      <c r="B281" s="1" t="s">
        <v>187</v>
      </c>
      <c r="C281" s="1" t="s">
        <v>73</v>
      </c>
      <c r="D281" s="1" t="s">
        <v>186</v>
      </c>
      <c r="E281" s="33" t="s">
        <v>151</v>
      </c>
      <c r="F281" s="34" t="n">
        <v>-273792</v>
      </c>
      <c r="G281" s="34" t="n">
        <v>-195225.0026</v>
      </c>
      <c r="H281" s="35" t="n">
        <v>0.713041296179286</v>
      </c>
      <c r="I281" s="54" t="n">
        <v>0.77983865</v>
      </c>
      <c r="J281" s="54" t="n">
        <v>7E-008</v>
      </c>
      <c r="K281" s="55" t="n">
        <v>0</v>
      </c>
      <c r="L281" s="55" t="n">
        <v>-152243.9898</v>
      </c>
      <c r="M281" s="56" t="n">
        <f aca="false">DATE(YEAR(E281),MONTH(E281),1)</f>
        <v>39142</v>
      </c>
    </row>
    <row r="282" customFormat="false" ht="12.75" hidden="true" customHeight="false" outlineLevel="0" collapsed="false">
      <c r="A282" s="1" t="s">
        <v>71</v>
      </c>
      <c r="B282" s="1" t="s">
        <v>187</v>
      </c>
      <c r="C282" s="1" t="s">
        <v>73</v>
      </c>
      <c r="D282" s="1" t="s">
        <v>186</v>
      </c>
      <c r="E282" s="33" t="s">
        <v>152</v>
      </c>
      <c r="F282" s="34" t="n">
        <v>-264960</v>
      </c>
      <c r="G282" s="34" t="n">
        <v>-187858.7341</v>
      </c>
      <c r="H282" s="35" t="n">
        <v>0.709007903560417</v>
      </c>
      <c r="I282" s="54" t="n">
        <v>0.77995179</v>
      </c>
      <c r="J282" s="54" t="n">
        <v>7E-008</v>
      </c>
      <c r="K282" s="55" t="n">
        <v>0</v>
      </c>
      <c r="L282" s="55" t="n">
        <v>-146520.7434</v>
      </c>
      <c r="M282" s="56" t="n">
        <f aca="false">DATE(YEAR(E282),MONTH(E282),1)</f>
        <v>39173</v>
      </c>
    </row>
    <row r="283" customFormat="false" ht="12.75" hidden="true" customHeight="false" outlineLevel="0" collapsed="false">
      <c r="A283" s="1" t="s">
        <v>71</v>
      </c>
      <c r="B283" s="1" t="s">
        <v>187</v>
      </c>
      <c r="C283" s="1" t="s">
        <v>73</v>
      </c>
      <c r="D283" s="1" t="s">
        <v>186</v>
      </c>
      <c r="E283" s="33" t="s">
        <v>153</v>
      </c>
      <c r="F283" s="34" t="n">
        <v>-273792</v>
      </c>
      <c r="G283" s="34" t="n">
        <v>-193054.2471</v>
      </c>
      <c r="H283" s="35" t="n">
        <v>0.705112812159002</v>
      </c>
      <c r="I283" s="54" t="n">
        <v>0.78006564</v>
      </c>
      <c r="J283" s="54" t="n">
        <v>7E-008</v>
      </c>
      <c r="K283" s="55" t="n">
        <v>0</v>
      </c>
      <c r="L283" s="55" t="n">
        <v>-150594.9718</v>
      </c>
      <c r="M283" s="56" t="n">
        <f aca="false">DATE(YEAR(E283),MONTH(E283),1)</f>
        <v>39203</v>
      </c>
    </row>
    <row r="284" customFormat="false" ht="12.75" hidden="true" customHeight="false" outlineLevel="0" collapsed="false">
      <c r="A284" s="1" t="s">
        <v>71</v>
      </c>
      <c r="B284" s="1" t="s">
        <v>187</v>
      </c>
      <c r="C284" s="1" t="s">
        <v>73</v>
      </c>
      <c r="D284" s="1" t="s">
        <v>186</v>
      </c>
      <c r="E284" s="33" t="s">
        <v>154</v>
      </c>
      <c r="F284" s="34" t="n">
        <v>-264960</v>
      </c>
      <c r="G284" s="34" t="n">
        <v>-185762.5181</v>
      </c>
      <c r="H284" s="35" t="n">
        <v>0.701096460388931</v>
      </c>
      <c r="I284" s="54" t="n">
        <v>0.78018779</v>
      </c>
      <c r="J284" s="54" t="n">
        <v>7E-008</v>
      </c>
      <c r="K284" s="55" t="n">
        <v>0</v>
      </c>
      <c r="L284" s="55" t="n">
        <v>-144929.6363</v>
      </c>
      <c r="M284" s="56" t="n">
        <f aca="false">DATE(YEAR(E284),MONTH(E284),1)</f>
        <v>39234</v>
      </c>
    </row>
    <row r="285" customFormat="false" ht="12.75" hidden="true" customHeight="false" outlineLevel="0" collapsed="false">
      <c r="A285" s="1" t="s">
        <v>71</v>
      </c>
      <c r="B285" s="1" t="s">
        <v>187</v>
      </c>
      <c r="C285" s="1" t="s">
        <v>73</v>
      </c>
      <c r="D285" s="1" t="s">
        <v>186</v>
      </c>
      <c r="E285" s="33" t="s">
        <v>155</v>
      </c>
      <c r="F285" s="34" t="n">
        <v>-273792</v>
      </c>
      <c r="G285" s="34" t="n">
        <v>-190892.7307</v>
      </c>
      <c r="H285" s="35" t="n">
        <v>0.697218073040439</v>
      </c>
      <c r="I285" s="54" t="n">
        <v>0.78031037</v>
      </c>
      <c r="J285" s="54" t="n">
        <v>7E-008</v>
      </c>
      <c r="K285" s="55" t="n">
        <v>0</v>
      </c>
      <c r="L285" s="55" t="n">
        <v>-148955.5639</v>
      </c>
      <c r="M285" s="56" t="n">
        <f aca="false">DATE(YEAR(E285),MONTH(E285),1)</f>
        <v>39264</v>
      </c>
    </row>
    <row r="286" customFormat="false" ht="12.75" hidden="true" customHeight="false" outlineLevel="0" collapsed="false">
      <c r="A286" s="1" t="s">
        <v>71</v>
      </c>
      <c r="B286" s="1" t="s">
        <v>187</v>
      </c>
      <c r="C286" s="1" t="s">
        <v>73</v>
      </c>
      <c r="D286" s="1" t="s">
        <v>186</v>
      </c>
      <c r="E286" s="33" t="s">
        <v>156</v>
      </c>
      <c r="F286" s="34" t="n">
        <v>-273792</v>
      </c>
      <c r="G286" s="34" t="n">
        <v>-189797.8712</v>
      </c>
      <c r="H286" s="35" t="n">
        <v>0.693219199836633</v>
      </c>
      <c r="I286" s="54" t="n">
        <v>0.78044154</v>
      </c>
      <c r="J286" s="54" t="n">
        <v>7E-008</v>
      </c>
      <c r="K286" s="55" t="n">
        <v>0</v>
      </c>
      <c r="L286" s="55" t="n">
        <v>-148126.1298</v>
      </c>
      <c r="M286" s="56" t="n">
        <f aca="false">DATE(YEAR(E286),MONTH(E286),1)</f>
        <v>39295</v>
      </c>
    </row>
    <row r="287" customFormat="false" ht="12.75" hidden="true" customHeight="false" outlineLevel="0" collapsed="false">
      <c r="A287" s="1" t="s">
        <v>71</v>
      </c>
      <c r="B287" s="1" t="s">
        <v>187</v>
      </c>
      <c r="C287" s="1" t="s">
        <v>73</v>
      </c>
      <c r="D287" s="1" t="s">
        <v>186</v>
      </c>
      <c r="E287" s="33" t="s">
        <v>157</v>
      </c>
      <c r="F287" s="34" t="n">
        <v>-264960</v>
      </c>
      <c r="G287" s="34" t="n">
        <v>-182618.2149</v>
      </c>
      <c r="H287" s="35" t="n">
        <v>0.689229374001235</v>
      </c>
      <c r="I287" s="54" t="n">
        <v>0.7805773</v>
      </c>
      <c r="J287" s="54" t="n">
        <v>7E-008</v>
      </c>
      <c r="K287" s="55" t="n">
        <v>0</v>
      </c>
      <c r="L287" s="55" t="n">
        <v>-142547.6201</v>
      </c>
      <c r="M287" s="56" t="n">
        <f aca="false">DATE(YEAR(E287),MONTH(E287),1)</f>
        <v>39326</v>
      </c>
    </row>
    <row r="288" customFormat="false" ht="12.75" hidden="true" customHeight="false" outlineLevel="0" collapsed="false">
      <c r="A288" s="1" t="s">
        <v>71</v>
      </c>
      <c r="B288" s="1" t="s">
        <v>187</v>
      </c>
      <c r="C288" s="1" t="s">
        <v>73</v>
      </c>
      <c r="D288" s="1" t="s">
        <v>186</v>
      </c>
      <c r="E288" s="33" t="s">
        <v>158</v>
      </c>
      <c r="F288" s="34" t="n">
        <v>-273792</v>
      </c>
      <c r="G288" s="34" t="n">
        <v>-187650.7313</v>
      </c>
      <c r="H288" s="35" t="n">
        <v>0.685376969655374</v>
      </c>
      <c r="I288" s="54" t="n">
        <v>0.78071304</v>
      </c>
      <c r="J288" s="54" t="n">
        <v>7E-008</v>
      </c>
      <c r="K288" s="55" t="n">
        <v>0</v>
      </c>
      <c r="L288" s="55" t="n">
        <v>-146501.3606</v>
      </c>
      <c r="M288" s="56" t="n">
        <f aca="false">DATE(YEAR(E288),MONTH(E288),1)</f>
        <v>39356</v>
      </c>
    </row>
    <row r="289" customFormat="false" ht="12.75" hidden="true" customHeight="false" outlineLevel="0" collapsed="false">
      <c r="A289" s="1" t="s">
        <v>71</v>
      </c>
      <c r="B289" s="1" t="s">
        <v>187</v>
      </c>
      <c r="C289" s="1" t="s">
        <v>73</v>
      </c>
      <c r="D289" s="1" t="s">
        <v>186</v>
      </c>
      <c r="E289" s="33" t="s">
        <v>159</v>
      </c>
      <c r="F289" s="34" t="n">
        <v>-264960</v>
      </c>
      <c r="G289" s="34" t="n">
        <v>-180545.1391</v>
      </c>
      <c r="H289" s="35" t="n">
        <v>0.681405265247849</v>
      </c>
      <c r="I289" s="54" t="n">
        <v>0.78085783</v>
      </c>
      <c r="J289" s="54" t="n">
        <v>7E-008</v>
      </c>
      <c r="K289" s="55" t="n">
        <v>0</v>
      </c>
      <c r="L289" s="55" t="n">
        <v>-140980.0731</v>
      </c>
      <c r="M289" s="56" t="n">
        <f aca="false">DATE(YEAR(E289),MONTH(E289),1)</f>
        <v>39387</v>
      </c>
    </row>
    <row r="290" customFormat="false" ht="12.75" hidden="true" customHeight="false" outlineLevel="0" collapsed="false">
      <c r="A290" s="1" t="s">
        <v>71</v>
      </c>
      <c r="B290" s="1" t="s">
        <v>187</v>
      </c>
      <c r="C290" s="1" t="s">
        <v>73</v>
      </c>
      <c r="D290" s="1" t="s">
        <v>186</v>
      </c>
      <c r="E290" s="33" t="s">
        <v>160</v>
      </c>
      <c r="F290" s="34" t="n">
        <v>-273792</v>
      </c>
      <c r="G290" s="34" t="n">
        <v>-185513.4096</v>
      </c>
      <c r="H290" s="35" t="n">
        <v>0.677570599563245</v>
      </c>
      <c r="I290" s="54" t="n">
        <v>0.78100232</v>
      </c>
      <c r="J290" s="54" t="n">
        <v>7E-008</v>
      </c>
      <c r="K290" s="55" t="n">
        <v>0</v>
      </c>
      <c r="L290" s="55" t="n">
        <v>-144886.3901</v>
      </c>
      <c r="M290" s="56" t="n">
        <f aca="false">DATE(YEAR(E290),MONTH(E290),1)</f>
        <v>39417</v>
      </c>
    </row>
    <row r="291" customFormat="false" ht="12.75" hidden="true" customHeight="false" outlineLevel="0" collapsed="false">
      <c r="A291" s="1" t="s">
        <v>71</v>
      </c>
      <c r="B291" s="1" t="s">
        <v>187</v>
      </c>
      <c r="C291" s="1" t="s">
        <v>73</v>
      </c>
      <c r="D291" s="1" t="s">
        <v>186</v>
      </c>
      <c r="E291" s="33" t="s">
        <v>161</v>
      </c>
      <c r="F291" s="34" t="n">
        <v>-273792</v>
      </c>
      <c r="G291" s="34" t="n">
        <v>-184431.0638</v>
      </c>
      <c r="H291" s="35" t="n">
        <v>0.673617431316076</v>
      </c>
      <c r="I291" s="54" t="n">
        <v>0.78115614</v>
      </c>
      <c r="J291" s="54" t="n">
        <v>7E-008</v>
      </c>
      <c r="K291" s="55" t="n">
        <v>0</v>
      </c>
      <c r="L291" s="55" t="n">
        <v>-144069.4453</v>
      </c>
      <c r="M291" s="56" t="n">
        <f aca="false">DATE(YEAR(E291),MONTH(E291),1)</f>
        <v>39448</v>
      </c>
    </row>
    <row r="292" customFormat="false" ht="12.75" hidden="true" customHeight="false" outlineLevel="0" collapsed="false">
      <c r="A292" s="1" t="s">
        <v>71</v>
      </c>
      <c r="B292" s="1" t="s">
        <v>187</v>
      </c>
      <c r="C292" s="1" t="s">
        <v>73</v>
      </c>
      <c r="D292" s="1" t="s">
        <v>186</v>
      </c>
      <c r="E292" s="33" t="s">
        <v>162</v>
      </c>
      <c r="F292" s="34" t="n">
        <v>-256128</v>
      </c>
      <c r="G292" s="34" t="n">
        <v>-171522.2211</v>
      </c>
      <c r="H292" s="35" t="n">
        <v>0.669673839073645</v>
      </c>
      <c r="I292" s="54" t="n">
        <v>0.78131456</v>
      </c>
      <c r="J292" s="54" t="n">
        <v>7E-008</v>
      </c>
      <c r="K292" s="55" t="n">
        <v>0</v>
      </c>
      <c r="L292" s="55" t="n">
        <v>-134012.7966</v>
      </c>
      <c r="M292" s="56" t="n">
        <f aca="false">DATE(YEAR(E292),MONTH(E292),1)</f>
        <v>39479</v>
      </c>
    </row>
    <row r="293" customFormat="false" ht="12.75" hidden="true" customHeight="false" outlineLevel="0" collapsed="false">
      <c r="A293" s="1" t="s">
        <v>71</v>
      </c>
      <c r="B293" s="1" t="s">
        <v>187</v>
      </c>
      <c r="C293" s="1" t="s">
        <v>73</v>
      </c>
      <c r="D293" s="1" t="s">
        <v>186</v>
      </c>
      <c r="E293" s="33" t="s">
        <v>163</v>
      </c>
      <c r="F293" s="34" t="n">
        <v>-273792</v>
      </c>
      <c r="G293" s="34" t="n">
        <v>-182343.674</v>
      </c>
      <c r="H293" s="35" t="n">
        <v>0.665993433082474</v>
      </c>
      <c r="I293" s="54" t="n">
        <v>0.78146692</v>
      </c>
      <c r="J293" s="54" t="n">
        <v>7E-008</v>
      </c>
      <c r="K293" s="55" t="n">
        <v>0</v>
      </c>
      <c r="L293" s="55" t="n">
        <v>-142495.5364</v>
      </c>
      <c r="M293" s="56" t="n">
        <f aca="false">DATE(YEAR(E293),MONTH(E293),1)</f>
        <v>39508</v>
      </c>
    </row>
    <row r="294" customFormat="false" ht="12.75" hidden="true" customHeight="false" outlineLevel="0" collapsed="false">
      <c r="A294" s="1" t="s">
        <v>71</v>
      </c>
      <c r="B294" s="1" t="s">
        <v>187</v>
      </c>
      <c r="C294" s="1" t="s">
        <v>73</v>
      </c>
      <c r="D294" s="1" t="s">
        <v>186</v>
      </c>
      <c r="E294" s="33" t="s">
        <v>164</v>
      </c>
      <c r="F294" s="34" t="n">
        <v>-264960</v>
      </c>
      <c r="G294" s="34" t="n">
        <v>-175421.7143</v>
      </c>
      <c r="H294" s="35" t="n">
        <v>0.662068668055271</v>
      </c>
      <c r="I294" s="54" t="n">
        <v>0.78163423</v>
      </c>
      <c r="J294" s="54" t="n">
        <v>7E-008</v>
      </c>
      <c r="K294" s="55" t="n">
        <v>0</v>
      </c>
      <c r="L294" s="55" t="n">
        <v>-137115.6055</v>
      </c>
      <c r="M294" s="56" t="n">
        <f aca="false">DATE(YEAR(E294),MONTH(E294),1)</f>
        <v>39539</v>
      </c>
    </row>
    <row r="295" customFormat="false" ht="12.75" hidden="true" customHeight="false" outlineLevel="0" collapsed="false">
      <c r="A295" s="1" t="s">
        <v>71</v>
      </c>
      <c r="B295" s="1" t="s">
        <v>187</v>
      </c>
      <c r="C295" s="1" t="s">
        <v>73</v>
      </c>
      <c r="D295" s="1" t="s">
        <v>186</v>
      </c>
      <c r="E295" s="33" t="s">
        <v>165</v>
      </c>
      <c r="F295" s="34" t="n">
        <v>-273792</v>
      </c>
      <c r="G295" s="34" t="n">
        <v>-180231.7734</v>
      </c>
      <c r="H295" s="35" t="n">
        <v>0.658279911021528</v>
      </c>
      <c r="I295" s="54" t="n">
        <v>0.78180054</v>
      </c>
      <c r="J295" s="54" t="n">
        <v>7E-008</v>
      </c>
      <c r="K295" s="55" t="n">
        <v>0</v>
      </c>
      <c r="L295" s="55" t="n">
        <v>-140905.2849</v>
      </c>
      <c r="M295" s="56" t="n">
        <f aca="false">DATE(YEAR(E295),MONTH(E295),1)</f>
        <v>39569</v>
      </c>
    </row>
    <row r="296" customFormat="false" ht="12.75" hidden="true" customHeight="false" outlineLevel="0" collapsed="false">
      <c r="A296" s="1" t="s">
        <v>71</v>
      </c>
      <c r="B296" s="1" t="s">
        <v>187</v>
      </c>
      <c r="C296" s="1" t="s">
        <v>73</v>
      </c>
      <c r="D296" s="1" t="s">
        <v>186</v>
      </c>
      <c r="E296" s="33" t="s">
        <v>166</v>
      </c>
      <c r="F296" s="34" t="n">
        <v>-264960</v>
      </c>
      <c r="G296" s="34" t="n">
        <v>-173387.5906</v>
      </c>
      <c r="H296" s="35" t="n">
        <v>0.654391570926416</v>
      </c>
      <c r="I296" s="54" t="n">
        <v>0.78195672</v>
      </c>
      <c r="J296" s="54" t="n">
        <v>7E-008</v>
      </c>
      <c r="K296" s="55" t="n">
        <v>0</v>
      </c>
      <c r="L296" s="55" t="n">
        <v>-135581.5801</v>
      </c>
      <c r="M296" s="56" t="n">
        <f aca="false">DATE(YEAR(E296),MONTH(E296),1)</f>
        <v>39600</v>
      </c>
    </row>
    <row r="297" customFormat="false" ht="12.75" hidden="true" customHeight="false" outlineLevel="0" collapsed="false">
      <c r="A297" s="1" t="s">
        <v>71</v>
      </c>
      <c r="B297" s="1" t="s">
        <v>187</v>
      </c>
      <c r="C297" s="1" t="s">
        <v>73</v>
      </c>
      <c r="D297" s="1" t="s">
        <v>186</v>
      </c>
      <c r="E297" s="33" t="s">
        <v>167</v>
      </c>
      <c r="F297" s="34" t="n">
        <v>-273792</v>
      </c>
      <c r="G297" s="34" t="n">
        <v>-178181.6323</v>
      </c>
      <c r="H297" s="35" t="n">
        <v>0.650791959908771</v>
      </c>
      <c r="I297" s="54" t="n">
        <v>0.78192729</v>
      </c>
      <c r="J297" s="54" t="n">
        <v>7E-008</v>
      </c>
      <c r="K297" s="55" t="n">
        <v>0</v>
      </c>
      <c r="L297" s="55" t="n">
        <v>-139325.0687</v>
      </c>
      <c r="M297" s="56" t="n">
        <f aca="false">DATE(YEAR(E297),MONTH(E297),1)</f>
        <v>39630</v>
      </c>
    </row>
    <row r="298" customFormat="false" ht="12.75" hidden="true" customHeight="false" outlineLevel="0" collapsed="false">
      <c r="A298" s="1" t="s">
        <v>71</v>
      </c>
      <c r="B298" s="1" t="s">
        <v>187</v>
      </c>
      <c r="C298" s="1" t="s">
        <v>73</v>
      </c>
      <c r="D298" s="1" t="s">
        <v>186</v>
      </c>
      <c r="E298" s="33" t="s">
        <v>168</v>
      </c>
      <c r="F298" s="34" t="n">
        <v>-273792</v>
      </c>
      <c r="G298" s="34" t="n">
        <v>-177166.5413</v>
      </c>
      <c r="H298" s="35" t="n">
        <v>0.647084433951182</v>
      </c>
      <c r="I298" s="54" t="n">
        <v>0.78189643</v>
      </c>
      <c r="J298" s="54" t="n">
        <v>7E-008</v>
      </c>
      <c r="K298" s="55" t="n">
        <v>0</v>
      </c>
      <c r="L298" s="55" t="n">
        <v>-138525.8739</v>
      </c>
      <c r="M298" s="56" t="n">
        <f aca="false">DATE(YEAR(E298),MONTH(E298),1)</f>
        <v>39661</v>
      </c>
    </row>
    <row r="299" customFormat="false" ht="12.75" hidden="true" customHeight="false" outlineLevel="0" collapsed="false">
      <c r="A299" s="1" t="s">
        <v>71</v>
      </c>
      <c r="B299" s="1" t="s">
        <v>187</v>
      </c>
      <c r="C299" s="1" t="s">
        <v>73</v>
      </c>
      <c r="D299" s="1" t="s">
        <v>186</v>
      </c>
      <c r="E299" s="33" t="s">
        <v>169</v>
      </c>
      <c r="F299" s="34" t="n">
        <v>-264960</v>
      </c>
      <c r="G299" s="34" t="n">
        <v>-170472.405</v>
      </c>
      <c r="H299" s="35" t="n">
        <v>0.643389209640784</v>
      </c>
      <c r="I299" s="54" t="n">
        <v>0.78186511</v>
      </c>
      <c r="J299" s="54" t="n">
        <v>7E-008</v>
      </c>
      <c r="K299" s="55" t="n">
        <v>0</v>
      </c>
      <c r="L299" s="55" t="n">
        <v>-133286.4145</v>
      </c>
      <c r="M299" s="56" t="n">
        <f aca="false">DATE(YEAR(E299),MONTH(E299),1)</f>
        <v>39692</v>
      </c>
    </row>
    <row r="300" customFormat="false" ht="12.75" hidden="true" customHeight="false" outlineLevel="0" collapsed="false">
      <c r="A300" s="1" t="s">
        <v>71</v>
      </c>
      <c r="B300" s="1" t="s">
        <v>187</v>
      </c>
      <c r="C300" s="1" t="s">
        <v>73</v>
      </c>
      <c r="D300" s="1" t="s">
        <v>186</v>
      </c>
      <c r="E300" s="33" t="s">
        <v>170</v>
      </c>
      <c r="F300" s="34" t="n">
        <v>-273792</v>
      </c>
      <c r="G300" s="34" t="n">
        <v>-175178.9468</v>
      </c>
      <c r="H300" s="35" t="n">
        <v>0.639824928411079</v>
      </c>
      <c r="I300" s="54" t="n">
        <v>0.78183437</v>
      </c>
      <c r="J300" s="54" t="n">
        <v>7E-008</v>
      </c>
      <c r="K300" s="55" t="n">
        <v>0</v>
      </c>
      <c r="L300" s="55" t="n">
        <v>-136960.9101</v>
      </c>
      <c r="M300" s="56" t="n">
        <f aca="false">DATE(YEAR(E300),MONTH(E300),1)</f>
        <v>39722</v>
      </c>
    </row>
    <row r="301" customFormat="false" ht="12.75" hidden="true" customHeight="false" outlineLevel="0" collapsed="false">
      <c r="A301" s="1" t="s">
        <v>71</v>
      </c>
      <c r="B301" s="1" t="s">
        <v>187</v>
      </c>
      <c r="C301" s="1" t="s">
        <v>73</v>
      </c>
      <c r="D301" s="1" t="s">
        <v>186</v>
      </c>
      <c r="E301" s="33" t="s">
        <v>171</v>
      </c>
      <c r="F301" s="34" t="n">
        <v>-264960</v>
      </c>
      <c r="G301" s="34" t="n">
        <v>-168555.3642</v>
      </c>
      <c r="H301" s="35" t="n">
        <v>0.6361540013163</v>
      </c>
      <c r="I301" s="54" t="n">
        <v>0.78180216</v>
      </c>
      <c r="J301" s="54" t="n">
        <v>7E-008</v>
      </c>
      <c r="K301" s="55" t="n">
        <v>0</v>
      </c>
      <c r="L301" s="55" t="n">
        <v>-131776.9366</v>
      </c>
      <c r="M301" s="56" t="n">
        <f aca="false">DATE(YEAR(E301),MONTH(E301),1)</f>
        <v>39753</v>
      </c>
    </row>
    <row r="302" customFormat="false" ht="12.75" hidden="true" customHeight="false" outlineLevel="0" collapsed="false">
      <c r="A302" s="1" t="s">
        <v>71</v>
      </c>
      <c r="B302" s="1" t="s">
        <v>187</v>
      </c>
      <c r="C302" s="1" t="s">
        <v>73</v>
      </c>
      <c r="D302" s="1" t="s">
        <v>186</v>
      </c>
      <c r="E302" s="33" t="s">
        <v>172</v>
      </c>
      <c r="F302" s="34" t="n">
        <v>-273792</v>
      </c>
      <c r="G302" s="34" t="n">
        <v>-173204.458</v>
      </c>
      <c r="H302" s="35" t="n">
        <v>0.63261329025662</v>
      </c>
      <c r="I302" s="54" t="n">
        <v>0.78177056</v>
      </c>
      <c r="J302" s="54" t="n">
        <v>7E-008</v>
      </c>
      <c r="K302" s="55" t="n">
        <v>0</v>
      </c>
      <c r="L302" s="55" t="n">
        <v>-135406.1335</v>
      </c>
      <c r="M302" s="56" t="n">
        <f aca="false">DATE(YEAR(E302),MONTH(E302),1)</f>
        <v>39783</v>
      </c>
    </row>
    <row r="303" customFormat="false" ht="12.75" hidden="true" customHeight="false" outlineLevel="0" collapsed="false">
      <c r="A303" s="1" t="s">
        <v>71</v>
      </c>
      <c r="B303" s="1" t="s">
        <v>187</v>
      </c>
      <c r="C303" s="1" t="s">
        <v>73</v>
      </c>
      <c r="D303" s="1" t="s">
        <v>186</v>
      </c>
      <c r="E303" s="33" t="s">
        <v>173</v>
      </c>
      <c r="F303" s="34" t="n">
        <v>-273792</v>
      </c>
      <c r="G303" s="34" t="n">
        <v>-172206.0716</v>
      </c>
      <c r="H303" s="35" t="n">
        <v>0.628966776308648</v>
      </c>
      <c r="I303" s="54" t="n">
        <v>0.78173745</v>
      </c>
      <c r="J303" s="54" t="n">
        <v>7E-008</v>
      </c>
      <c r="K303" s="55" t="n">
        <v>0</v>
      </c>
      <c r="L303" s="55" t="n">
        <v>-134619.9233</v>
      </c>
      <c r="M303" s="56" t="n">
        <f aca="false">DATE(YEAR(E303),MONTH(E303),1)</f>
        <v>39814</v>
      </c>
    </row>
    <row r="304" customFormat="false" ht="12.75" hidden="true" customHeight="false" outlineLevel="0" collapsed="false">
      <c r="A304" s="1" t="s">
        <v>71</v>
      </c>
      <c r="B304" s="1" t="s">
        <v>187</v>
      </c>
      <c r="C304" s="1" t="s">
        <v>73</v>
      </c>
      <c r="D304" s="1" t="s">
        <v>186</v>
      </c>
      <c r="E304" s="33" t="s">
        <v>174</v>
      </c>
      <c r="F304" s="34" t="n">
        <v>-247296</v>
      </c>
      <c r="G304" s="34" t="n">
        <v>-154642.2783</v>
      </c>
      <c r="H304" s="35" t="n">
        <v>0.625332711789081</v>
      </c>
      <c r="I304" s="54" t="n">
        <v>0.78170389</v>
      </c>
      <c r="J304" s="54" t="n">
        <v>7E-008</v>
      </c>
      <c r="K304" s="55" t="n">
        <v>0</v>
      </c>
      <c r="L304" s="55" t="n">
        <v>-120884.4595</v>
      </c>
      <c r="M304" s="56" t="n">
        <f aca="false">DATE(YEAR(E304),MONTH(E304),1)</f>
        <v>39845</v>
      </c>
    </row>
    <row r="305" customFormat="false" ht="12.75" hidden="true" customHeight="false" outlineLevel="0" collapsed="false">
      <c r="A305" s="1" t="s">
        <v>71</v>
      </c>
      <c r="B305" s="1" t="s">
        <v>187</v>
      </c>
      <c r="C305" s="1" t="s">
        <v>73</v>
      </c>
      <c r="D305" s="1" t="s">
        <v>186</v>
      </c>
      <c r="E305" s="33" t="s">
        <v>175</v>
      </c>
      <c r="F305" s="34" t="n">
        <v>-273792</v>
      </c>
      <c r="G305" s="34" t="n">
        <v>-170315.3403</v>
      </c>
      <c r="H305" s="35" t="n">
        <v>0.622061054704403</v>
      </c>
      <c r="I305" s="54" t="n">
        <v>0.78167318</v>
      </c>
      <c r="J305" s="54" t="n">
        <v>7E-008</v>
      </c>
      <c r="K305" s="55" t="n">
        <v>0</v>
      </c>
      <c r="L305" s="55" t="n">
        <v>-133130.9225</v>
      </c>
      <c r="M305" s="56" t="n">
        <f aca="false">DATE(YEAR(E305),MONTH(E305),1)</f>
        <v>39873</v>
      </c>
    </row>
    <row r="306" customFormat="false" ht="12.75" hidden="true" customHeight="false" outlineLevel="0" collapsed="false">
      <c r="A306" s="1" t="s">
        <v>71</v>
      </c>
      <c r="B306" s="1" t="s">
        <v>187</v>
      </c>
      <c r="C306" s="1" t="s">
        <v>73</v>
      </c>
      <c r="D306" s="1" t="s">
        <v>186</v>
      </c>
      <c r="E306" s="33" t="s">
        <v>176</v>
      </c>
      <c r="F306" s="34" t="n">
        <v>-264960</v>
      </c>
      <c r="G306" s="34" t="n">
        <v>-163864.7136</v>
      </c>
      <c r="H306" s="35" t="n">
        <v>0.618450760776972</v>
      </c>
      <c r="I306" s="54" t="n">
        <v>0.78163876</v>
      </c>
      <c r="J306" s="54" t="n">
        <v>7E-008</v>
      </c>
      <c r="K306" s="55" t="n">
        <v>0</v>
      </c>
      <c r="L306" s="55" t="n">
        <v>-128082.9997</v>
      </c>
      <c r="M306" s="56" t="n">
        <f aca="false">DATE(YEAR(E306),MONTH(E306),1)</f>
        <v>39904</v>
      </c>
    </row>
    <row r="307" customFormat="false" ht="12.75" hidden="true" customHeight="false" outlineLevel="0" collapsed="false">
      <c r="A307" s="1" t="s">
        <v>71</v>
      </c>
      <c r="B307" s="1" t="s">
        <v>187</v>
      </c>
      <c r="C307" s="1" t="s">
        <v>73</v>
      </c>
      <c r="D307" s="1" t="s">
        <v>186</v>
      </c>
      <c r="E307" s="33" t="s">
        <v>177</v>
      </c>
      <c r="F307" s="34" t="n">
        <v>-273792</v>
      </c>
      <c r="G307" s="34" t="n">
        <v>-168373.5532</v>
      </c>
      <c r="H307" s="35" t="n">
        <v>0.614968856527095</v>
      </c>
      <c r="I307" s="54" t="n">
        <v>0.78160501</v>
      </c>
      <c r="J307" s="54" t="n">
        <v>7E-008</v>
      </c>
      <c r="K307" s="55" t="n">
        <v>0</v>
      </c>
      <c r="L307" s="55" t="n">
        <v>-131601.6007</v>
      </c>
      <c r="M307" s="56" t="n">
        <f aca="false">DATE(YEAR(E307),MONTH(E307),1)</f>
        <v>39934</v>
      </c>
    </row>
    <row r="308" customFormat="false" ht="12.75" hidden="true" customHeight="false" outlineLevel="0" collapsed="false">
      <c r="A308" s="1" t="s">
        <v>71</v>
      </c>
      <c r="B308" s="1" t="s">
        <v>187</v>
      </c>
      <c r="C308" s="1" t="s">
        <v>73</v>
      </c>
      <c r="D308" s="1" t="s">
        <v>186</v>
      </c>
      <c r="E308" s="33" t="s">
        <v>178</v>
      </c>
      <c r="F308" s="34" t="n">
        <v>-264960</v>
      </c>
      <c r="G308" s="34" t="n">
        <v>-161992.1033</v>
      </c>
      <c r="H308" s="35" t="n">
        <v>0.611383240252008</v>
      </c>
      <c r="I308" s="54" t="n">
        <v>0.78156969</v>
      </c>
      <c r="J308" s="54" t="n">
        <v>7E-008</v>
      </c>
      <c r="K308" s="55" t="n">
        <v>0</v>
      </c>
      <c r="L308" s="55" t="n">
        <v>-126608.1063</v>
      </c>
      <c r="M308" s="56" t="n">
        <f aca="false">DATE(YEAR(E308),MONTH(E308),1)</f>
        <v>39965</v>
      </c>
    </row>
    <row r="309" customFormat="false" ht="12.75" hidden="true" customHeight="false" outlineLevel="0" collapsed="false">
      <c r="A309" s="1" t="s">
        <v>71</v>
      </c>
      <c r="B309" s="1" t="s">
        <v>187</v>
      </c>
      <c r="C309" s="1" t="s">
        <v>73</v>
      </c>
      <c r="D309" s="1" t="s">
        <v>186</v>
      </c>
      <c r="E309" s="33" t="s">
        <v>179</v>
      </c>
      <c r="F309" s="34" t="n">
        <v>-273792</v>
      </c>
      <c r="G309" s="34" t="n">
        <v>-166445.0743</v>
      </c>
      <c r="H309" s="35" t="n">
        <v>0.60792526558286</v>
      </c>
      <c r="I309" s="54" t="n">
        <v>0.78153507</v>
      </c>
      <c r="J309" s="54" t="n">
        <v>7E-008</v>
      </c>
      <c r="K309" s="55" t="n">
        <v>0</v>
      </c>
      <c r="L309" s="55" t="n">
        <v>-130082.6518</v>
      </c>
      <c r="M309" s="56" t="n">
        <f aca="false">DATE(YEAR(E309),MONTH(E309),1)</f>
        <v>39995</v>
      </c>
    </row>
    <row r="310" customFormat="false" ht="12.75" hidden="true" customHeight="false" outlineLevel="0" collapsed="false">
      <c r="A310" s="1" t="s">
        <v>71</v>
      </c>
      <c r="B310" s="1" t="s">
        <v>187</v>
      </c>
      <c r="C310" s="1" t="s">
        <v>73</v>
      </c>
      <c r="D310" s="1" t="s">
        <v>186</v>
      </c>
      <c r="E310" s="33" t="s">
        <v>180</v>
      </c>
      <c r="F310" s="34" t="n">
        <v>-273792</v>
      </c>
      <c r="G310" s="34" t="n">
        <v>-165470.1446</v>
      </c>
      <c r="H310" s="35" t="n">
        <v>0.604364424832806</v>
      </c>
      <c r="I310" s="54" t="n">
        <v>0.78149886</v>
      </c>
      <c r="J310" s="54" t="n">
        <v>7E-008</v>
      </c>
      <c r="K310" s="55" t="n">
        <v>0</v>
      </c>
      <c r="L310" s="55" t="n">
        <v>-129314.7177</v>
      </c>
      <c r="M310" s="56" t="n">
        <f aca="false">DATE(YEAR(E310),MONTH(E310),1)</f>
        <v>40026</v>
      </c>
    </row>
    <row r="311" customFormat="false" ht="12.75" hidden="true" customHeight="false" outlineLevel="0" collapsed="false">
      <c r="A311" s="1" t="s">
        <v>71</v>
      </c>
      <c r="B311" s="1" t="s">
        <v>187</v>
      </c>
      <c r="C311" s="1" t="s">
        <v>73</v>
      </c>
      <c r="D311" s="1" t="s">
        <v>186</v>
      </c>
      <c r="E311" s="33" t="s">
        <v>181</v>
      </c>
      <c r="F311" s="34" t="n">
        <v>-264960</v>
      </c>
      <c r="G311" s="34" t="n">
        <v>-159192.2632</v>
      </c>
      <c r="H311" s="35" t="n">
        <v>0.600816210792269</v>
      </c>
      <c r="I311" s="54" t="n">
        <v>0.78146219</v>
      </c>
      <c r="J311" s="54" t="n">
        <v>7E-008</v>
      </c>
      <c r="K311" s="55" t="n">
        <v>0</v>
      </c>
      <c r="L311" s="55" t="n">
        <v>-124402.7237</v>
      </c>
      <c r="M311" s="56" t="n">
        <f aca="false">DATE(YEAR(E311),MONTH(E311),1)</f>
        <v>40057</v>
      </c>
    </row>
    <row r="312" customFormat="false" ht="12.75" hidden="true" customHeight="false" outlineLevel="0" collapsed="false">
      <c r="A312" s="1" t="s">
        <v>71</v>
      </c>
      <c r="B312" s="1" t="s">
        <v>187</v>
      </c>
      <c r="C312" s="1" t="s">
        <v>73</v>
      </c>
      <c r="D312" s="1" t="s">
        <v>186</v>
      </c>
      <c r="E312" s="33" t="s">
        <v>182</v>
      </c>
      <c r="F312" s="34" t="n">
        <v>-273792</v>
      </c>
      <c r="G312" s="34" t="n">
        <v>-163561.8348</v>
      </c>
      <c r="H312" s="35" t="n">
        <v>0.597394499520094</v>
      </c>
      <c r="I312" s="54" t="n">
        <v>0.78142627</v>
      </c>
      <c r="J312" s="54" t="n">
        <v>7E-008</v>
      </c>
      <c r="K312" s="55" t="n">
        <v>0</v>
      </c>
      <c r="L312" s="55" t="n">
        <v>-127811.5037</v>
      </c>
      <c r="M312" s="56" t="n">
        <f aca="false">DATE(YEAR(E312),MONTH(E312),1)</f>
        <v>40087</v>
      </c>
    </row>
    <row r="313" customFormat="false" ht="12.75" hidden="true" customHeight="false" outlineLevel="0" collapsed="false">
      <c r="A313" s="1" t="s">
        <v>34</v>
      </c>
      <c r="B313" s="1" t="s">
        <v>188</v>
      </c>
      <c r="C313" s="1" t="s">
        <v>73</v>
      </c>
      <c r="D313" s="1" t="s">
        <v>189</v>
      </c>
      <c r="E313" s="33" t="s">
        <v>75</v>
      </c>
      <c r="F313" s="34" t="n">
        <v>0</v>
      </c>
      <c r="G313" s="34" t="n">
        <v>0</v>
      </c>
      <c r="H313" s="35" t="n">
        <v>1</v>
      </c>
      <c r="I313" s="54" t="n">
        <v>0.18667</v>
      </c>
      <c r="J313" s="54" t="n">
        <v>-0.405</v>
      </c>
      <c r="K313" s="55" t="n">
        <v>0</v>
      </c>
      <c r="L313" s="55" t="n">
        <v>-568594.87</v>
      </c>
      <c r="M313" s="56" t="n">
        <f aca="false">DATE(YEAR(E313),MONTH(E313),1)</f>
        <v>37012</v>
      </c>
    </row>
    <row r="314" customFormat="false" ht="12.75" hidden="false" customHeight="false" outlineLevel="0" collapsed="false">
      <c r="A314" s="1" t="s">
        <v>34</v>
      </c>
      <c r="B314" s="1" t="s">
        <v>188</v>
      </c>
      <c r="C314" s="1" t="s">
        <v>73</v>
      </c>
      <c r="D314" s="1" t="s">
        <v>189</v>
      </c>
      <c r="E314" s="33" t="s">
        <v>77</v>
      </c>
      <c r="F314" s="34" t="n">
        <v>-930000</v>
      </c>
      <c r="G314" s="34" t="n">
        <v>-929169.3843</v>
      </c>
      <c r="H314" s="35" t="n">
        <v>0.999106864815038</v>
      </c>
      <c r="I314" s="54" t="n">
        <v>0.23</v>
      </c>
      <c r="J314" s="54" t="n">
        <v>-0.405</v>
      </c>
      <c r="K314" s="55" t="n">
        <v>0</v>
      </c>
      <c r="L314" s="55" t="n">
        <v>-590022.559</v>
      </c>
      <c r="M314" s="56" t="n">
        <f aca="false">DATE(YEAR(E314),MONTH(E314),1)</f>
        <v>37043</v>
      </c>
    </row>
    <row r="315" customFormat="false" ht="12.75" hidden="true" customHeight="false" outlineLevel="0" collapsed="false">
      <c r="A315" s="1" t="s">
        <v>34</v>
      </c>
      <c r="B315" s="1" t="s">
        <v>188</v>
      </c>
      <c r="C315" s="1" t="s">
        <v>73</v>
      </c>
      <c r="D315" s="1" t="s">
        <v>189</v>
      </c>
      <c r="E315" s="33" t="s">
        <v>80</v>
      </c>
      <c r="F315" s="34" t="n">
        <v>-961000</v>
      </c>
      <c r="G315" s="34" t="n">
        <v>-956879.8282</v>
      </c>
      <c r="H315" s="35" t="n">
        <v>0.995712620360487</v>
      </c>
      <c r="I315" s="54" t="n">
        <v>0.21</v>
      </c>
      <c r="J315" s="54" t="n">
        <v>-0.405</v>
      </c>
      <c r="K315" s="55" t="n">
        <v>0</v>
      </c>
      <c r="L315" s="55" t="n">
        <v>-588481.0943</v>
      </c>
      <c r="M315" s="56" t="n">
        <f aca="false">DATE(YEAR(E315),MONTH(E315),1)</f>
        <v>37073</v>
      </c>
    </row>
    <row r="316" customFormat="false" ht="12.75" hidden="true" customHeight="false" outlineLevel="0" collapsed="false">
      <c r="A316" s="1" t="s">
        <v>34</v>
      </c>
      <c r="B316" s="1" t="s">
        <v>188</v>
      </c>
      <c r="C316" s="1" t="s">
        <v>73</v>
      </c>
      <c r="D316" s="1" t="s">
        <v>189</v>
      </c>
      <c r="E316" s="33" t="s">
        <v>81</v>
      </c>
      <c r="F316" s="34" t="n">
        <v>-961000</v>
      </c>
      <c r="G316" s="34" t="n">
        <v>-953552.5675</v>
      </c>
      <c r="H316" s="35" t="n">
        <v>0.992250330341562</v>
      </c>
      <c r="I316" s="54" t="n">
        <v>0.185</v>
      </c>
      <c r="J316" s="54" t="n">
        <v>-0.405</v>
      </c>
      <c r="K316" s="55" t="n">
        <v>0</v>
      </c>
      <c r="L316" s="55" t="n">
        <v>-562596.0148</v>
      </c>
      <c r="M316" s="56" t="n">
        <f aca="false">DATE(YEAR(E316),MONTH(E316),1)</f>
        <v>37104</v>
      </c>
    </row>
    <row r="317" customFormat="false" ht="12.75" hidden="true" customHeight="false" outlineLevel="0" collapsed="false">
      <c r="A317" s="1" t="s">
        <v>34</v>
      </c>
      <c r="B317" s="1" t="s">
        <v>188</v>
      </c>
      <c r="C317" s="1" t="s">
        <v>73</v>
      </c>
      <c r="D317" s="1" t="s">
        <v>189</v>
      </c>
      <c r="E317" s="33" t="s">
        <v>82</v>
      </c>
      <c r="F317" s="34" t="n">
        <v>-930000</v>
      </c>
      <c r="G317" s="34" t="n">
        <v>-919607.0685</v>
      </c>
      <c r="H317" s="35" t="n">
        <v>0.988824804841012</v>
      </c>
      <c r="I317" s="54" t="n">
        <v>0.195</v>
      </c>
      <c r="J317" s="54" t="n">
        <v>-0.405</v>
      </c>
      <c r="K317" s="55" t="n">
        <v>0</v>
      </c>
      <c r="L317" s="55" t="n">
        <v>-551764.2411</v>
      </c>
      <c r="M317" s="56" t="n">
        <f aca="false">DATE(YEAR(E317),MONTH(E317),1)</f>
        <v>37135</v>
      </c>
    </row>
    <row r="318" customFormat="false" ht="12.75" hidden="true" customHeight="false" outlineLevel="0" collapsed="false">
      <c r="A318" s="1" t="s">
        <v>34</v>
      </c>
      <c r="B318" s="1" t="s">
        <v>188</v>
      </c>
      <c r="C318" s="1" t="s">
        <v>73</v>
      </c>
      <c r="D318" s="1" t="s">
        <v>189</v>
      </c>
      <c r="E318" s="33" t="s">
        <v>83</v>
      </c>
      <c r="F318" s="34" t="n">
        <v>-961000</v>
      </c>
      <c r="G318" s="34" t="n">
        <v>-947180.6336</v>
      </c>
      <c r="H318" s="35" t="n">
        <v>0.985619806085128</v>
      </c>
      <c r="I318" s="54" t="n">
        <v>0.2</v>
      </c>
      <c r="J318" s="54" t="n">
        <v>-0.405</v>
      </c>
      <c r="K318" s="55" t="n">
        <v>0</v>
      </c>
      <c r="L318" s="55" t="n">
        <v>-573044.2834</v>
      </c>
      <c r="M318" s="56" t="n">
        <f aca="false">DATE(YEAR(E318),MONTH(E318),1)</f>
        <v>37165</v>
      </c>
    </row>
    <row r="319" customFormat="false" ht="12.75" hidden="true" customHeight="false" outlineLevel="0" collapsed="false">
      <c r="A319" s="1" t="s">
        <v>34</v>
      </c>
      <c r="B319" s="1" t="s">
        <v>188</v>
      </c>
      <c r="C319" s="1" t="s">
        <v>73</v>
      </c>
      <c r="D319" s="1" t="s">
        <v>189</v>
      </c>
      <c r="E319" s="33" t="s">
        <v>84</v>
      </c>
      <c r="F319" s="34" t="n">
        <v>-930000</v>
      </c>
      <c r="G319" s="34" t="n">
        <v>-913482.1225</v>
      </c>
      <c r="H319" s="35" t="n">
        <v>0.98223884144417</v>
      </c>
      <c r="I319" s="54" t="n">
        <v>0.415</v>
      </c>
      <c r="J319" s="54" t="n">
        <v>-0.405</v>
      </c>
      <c r="K319" s="55" t="n">
        <v>0</v>
      </c>
      <c r="L319" s="55" t="n">
        <v>-749055.3405</v>
      </c>
      <c r="M319" s="56" t="n">
        <f aca="false">DATE(YEAR(E319),MONTH(E319),1)</f>
        <v>37196</v>
      </c>
    </row>
    <row r="320" customFormat="false" ht="12.75" hidden="true" customHeight="false" outlineLevel="0" collapsed="false">
      <c r="A320" s="1" t="s">
        <v>34</v>
      </c>
      <c r="B320" s="1" t="s">
        <v>188</v>
      </c>
      <c r="C320" s="1" t="s">
        <v>73</v>
      </c>
      <c r="D320" s="1" t="s">
        <v>189</v>
      </c>
      <c r="E320" s="33" t="s">
        <v>85</v>
      </c>
      <c r="F320" s="34" t="n">
        <v>-961000</v>
      </c>
      <c r="G320" s="34" t="n">
        <v>-940803.992</v>
      </c>
      <c r="H320" s="35" t="n">
        <v>0.978984382949443</v>
      </c>
      <c r="I320" s="54" t="n">
        <v>0.415</v>
      </c>
      <c r="J320" s="54" t="n">
        <v>-0.405</v>
      </c>
      <c r="K320" s="55" t="n">
        <v>0</v>
      </c>
      <c r="L320" s="55" t="n">
        <v>-771459.2735</v>
      </c>
      <c r="M320" s="56" t="n">
        <f aca="false">DATE(YEAR(E320),MONTH(E320),1)</f>
        <v>37226</v>
      </c>
    </row>
    <row r="321" customFormat="false" ht="12.75" hidden="true" customHeight="false" outlineLevel="0" collapsed="false">
      <c r="A321" s="1" t="s">
        <v>34</v>
      </c>
      <c r="B321" s="1" t="s">
        <v>188</v>
      </c>
      <c r="C321" s="1" t="s">
        <v>73</v>
      </c>
      <c r="D321" s="1" t="s">
        <v>189</v>
      </c>
      <c r="E321" s="33" t="s">
        <v>86</v>
      </c>
      <c r="F321" s="34" t="n">
        <v>-961000</v>
      </c>
      <c r="G321" s="34" t="n">
        <v>-937484.9723</v>
      </c>
      <c r="H321" s="35" t="n">
        <v>0.975530668341188</v>
      </c>
      <c r="I321" s="54" t="n">
        <v>0.415</v>
      </c>
      <c r="J321" s="54" t="n">
        <v>-0.405</v>
      </c>
      <c r="K321" s="55" t="n">
        <v>0</v>
      </c>
      <c r="L321" s="55" t="n">
        <v>-768737.6773</v>
      </c>
      <c r="M321" s="56" t="n">
        <f aca="false">DATE(YEAR(E321),MONTH(E321),1)</f>
        <v>37257</v>
      </c>
    </row>
    <row r="322" customFormat="false" ht="12.75" hidden="true" customHeight="false" outlineLevel="0" collapsed="false">
      <c r="A322" s="1" t="s">
        <v>34</v>
      </c>
      <c r="B322" s="1" t="s">
        <v>188</v>
      </c>
      <c r="C322" s="1" t="s">
        <v>73</v>
      </c>
      <c r="D322" s="1" t="s">
        <v>189</v>
      </c>
      <c r="E322" s="33" t="s">
        <v>87</v>
      </c>
      <c r="F322" s="34" t="n">
        <v>-868000</v>
      </c>
      <c r="G322" s="34" t="n">
        <v>-843604.6204</v>
      </c>
      <c r="H322" s="35" t="n">
        <v>0.97189472402003</v>
      </c>
      <c r="I322" s="54" t="n">
        <v>0.525</v>
      </c>
      <c r="J322" s="54" t="n">
        <v>-0.405</v>
      </c>
      <c r="K322" s="55" t="n">
        <v>0</v>
      </c>
      <c r="L322" s="55" t="n">
        <v>-784552.297</v>
      </c>
      <c r="M322" s="56" t="n">
        <f aca="false">DATE(YEAR(E322),MONTH(E322),1)</f>
        <v>37288</v>
      </c>
    </row>
    <row r="323" customFormat="false" ht="12.75" hidden="true" customHeight="false" outlineLevel="0" collapsed="false">
      <c r="A323" s="1" t="s">
        <v>34</v>
      </c>
      <c r="B323" s="1" t="s">
        <v>188</v>
      </c>
      <c r="C323" s="1" t="s">
        <v>73</v>
      </c>
      <c r="D323" s="1" t="s">
        <v>189</v>
      </c>
      <c r="E323" s="33" t="s">
        <v>88</v>
      </c>
      <c r="F323" s="34" t="n">
        <v>-961000</v>
      </c>
      <c r="G323" s="34" t="n">
        <v>-930792.2113</v>
      </c>
      <c r="H323" s="35" t="n">
        <v>0.968566296927361</v>
      </c>
      <c r="I323" s="54" t="n">
        <v>0.525</v>
      </c>
      <c r="J323" s="54" t="n">
        <v>-0.405</v>
      </c>
      <c r="K323" s="55" t="n">
        <v>0</v>
      </c>
      <c r="L323" s="55" t="n">
        <v>-865636.7566</v>
      </c>
      <c r="M323" s="56" t="n">
        <f aca="false">DATE(YEAR(E323),MONTH(E323),1)</f>
        <v>37316</v>
      </c>
    </row>
    <row r="324" customFormat="false" ht="12.75" hidden="true" customHeight="false" outlineLevel="0" collapsed="false">
      <c r="A324" s="1" t="s">
        <v>34</v>
      </c>
      <c r="B324" s="1" t="s">
        <v>188</v>
      </c>
      <c r="C324" s="1" t="s">
        <v>73</v>
      </c>
      <c r="D324" s="1" t="s">
        <v>189</v>
      </c>
      <c r="E324" s="33" t="s">
        <v>89</v>
      </c>
      <c r="F324" s="34" t="n">
        <v>-930000</v>
      </c>
      <c r="G324" s="34" t="n">
        <v>-897281.6645</v>
      </c>
      <c r="H324" s="35" t="n">
        <v>0.964818994069334</v>
      </c>
      <c r="I324" s="54" t="n">
        <v>0.235</v>
      </c>
      <c r="J324" s="54" t="n">
        <v>-0.405</v>
      </c>
      <c r="K324" s="55" t="n">
        <v>0</v>
      </c>
      <c r="L324" s="55" t="n">
        <v>-574260.2653</v>
      </c>
      <c r="M324" s="56" t="n">
        <f aca="false">DATE(YEAR(E324),MONTH(E324),1)</f>
        <v>37347</v>
      </c>
    </row>
    <row r="325" customFormat="false" ht="12.75" hidden="true" customHeight="false" outlineLevel="0" collapsed="false">
      <c r="A325" s="1" t="s">
        <v>34</v>
      </c>
      <c r="B325" s="1" t="s">
        <v>188</v>
      </c>
      <c r="C325" s="1" t="s">
        <v>73</v>
      </c>
      <c r="D325" s="1" t="s">
        <v>189</v>
      </c>
      <c r="E325" s="33" t="s">
        <v>90</v>
      </c>
      <c r="F325" s="34" t="n">
        <v>-961000</v>
      </c>
      <c r="G325" s="34" t="n">
        <v>-923648.5137</v>
      </c>
      <c r="H325" s="35" t="n">
        <v>0.961132688591606</v>
      </c>
      <c r="I325" s="54" t="n">
        <v>0.235</v>
      </c>
      <c r="J325" s="54" t="n">
        <v>-0.405</v>
      </c>
      <c r="K325" s="55" t="n">
        <v>0</v>
      </c>
      <c r="L325" s="55" t="n">
        <v>-591135.0488</v>
      </c>
      <c r="M325" s="56" t="n">
        <f aca="false">DATE(YEAR(E325),MONTH(E325),1)</f>
        <v>37377</v>
      </c>
    </row>
    <row r="326" customFormat="false" ht="12.75" hidden="true" customHeight="false" outlineLevel="0" collapsed="false">
      <c r="A326" s="1" t="s">
        <v>34</v>
      </c>
      <c r="B326" s="1" t="s">
        <v>188</v>
      </c>
      <c r="C326" s="1" t="s">
        <v>73</v>
      </c>
      <c r="D326" s="1" t="s">
        <v>189</v>
      </c>
      <c r="E326" s="33" t="s">
        <v>91</v>
      </c>
      <c r="F326" s="34" t="n">
        <v>-930000</v>
      </c>
      <c r="G326" s="34" t="n">
        <v>-890261.6402</v>
      </c>
      <c r="H326" s="35" t="n">
        <v>0.957270580812478</v>
      </c>
      <c r="I326" s="54" t="n">
        <v>0.235</v>
      </c>
      <c r="J326" s="54" t="n">
        <v>-0.405</v>
      </c>
      <c r="K326" s="55" t="n">
        <v>0</v>
      </c>
      <c r="L326" s="55" t="n">
        <v>-569767.4497</v>
      </c>
      <c r="M326" s="56" t="n">
        <f aca="false">DATE(YEAR(E326),MONTH(E326),1)</f>
        <v>37408</v>
      </c>
    </row>
    <row r="327" customFormat="false" ht="12.75" hidden="true" customHeight="false" outlineLevel="0" collapsed="false">
      <c r="A327" s="1" t="s">
        <v>34</v>
      </c>
      <c r="B327" s="1" t="s">
        <v>188</v>
      </c>
      <c r="C327" s="1" t="s">
        <v>73</v>
      </c>
      <c r="D327" s="1" t="s">
        <v>189</v>
      </c>
      <c r="E327" s="33" t="s">
        <v>92</v>
      </c>
      <c r="F327" s="34" t="n">
        <v>-961000</v>
      </c>
      <c r="G327" s="34" t="n">
        <v>-916274.126</v>
      </c>
      <c r="H327" s="35" t="n">
        <v>0.953459028130591</v>
      </c>
      <c r="I327" s="54" t="n">
        <v>0.235</v>
      </c>
      <c r="J327" s="54" t="n">
        <v>-0.405</v>
      </c>
      <c r="K327" s="55" t="n">
        <v>0</v>
      </c>
      <c r="L327" s="55" t="n">
        <v>-586415.4407</v>
      </c>
      <c r="M327" s="56" t="n">
        <f aca="false">DATE(YEAR(E327),MONTH(E327),1)</f>
        <v>37438</v>
      </c>
    </row>
    <row r="328" customFormat="false" ht="12.75" hidden="true" customHeight="false" outlineLevel="0" collapsed="false">
      <c r="A328" s="1" t="s">
        <v>34</v>
      </c>
      <c r="B328" s="1" t="s">
        <v>188</v>
      </c>
      <c r="C328" s="1" t="s">
        <v>73</v>
      </c>
      <c r="D328" s="1" t="s">
        <v>189</v>
      </c>
      <c r="E328" s="33" t="s">
        <v>93</v>
      </c>
      <c r="F328" s="34" t="n">
        <v>-961000</v>
      </c>
      <c r="G328" s="34" t="n">
        <v>-912396.7476</v>
      </c>
      <c r="H328" s="35" t="n">
        <v>0.949424295115469</v>
      </c>
      <c r="I328" s="54" t="n">
        <v>0.235</v>
      </c>
      <c r="J328" s="54" t="n">
        <v>-0.405</v>
      </c>
      <c r="K328" s="55" t="n">
        <v>0</v>
      </c>
      <c r="L328" s="55" t="n">
        <v>-583933.9185</v>
      </c>
      <c r="M328" s="56" t="n">
        <f aca="false">DATE(YEAR(E328),MONTH(E328),1)</f>
        <v>37469</v>
      </c>
    </row>
    <row r="329" customFormat="false" ht="12.75" hidden="true" customHeight="false" outlineLevel="0" collapsed="false">
      <c r="A329" s="1" t="s">
        <v>34</v>
      </c>
      <c r="B329" s="1" t="s">
        <v>188</v>
      </c>
      <c r="C329" s="1" t="s">
        <v>73</v>
      </c>
      <c r="D329" s="1" t="s">
        <v>189</v>
      </c>
      <c r="E329" s="33" t="s">
        <v>94</v>
      </c>
      <c r="F329" s="34" t="n">
        <v>-930000</v>
      </c>
      <c r="G329" s="34" t="n">
        <v>-879156.1336</v>
      </c>
      <c r="H329" s="35" t="n">
        <v>0.945329175871725</v>
      </c>
      <c r="I329" s="54" t="n">
        <v>0.235</v>
      </c>
      <c r="J329" s="54" t="n">
        <v>-0.405</v>
      </c>
      <c r="K329" s="55" t="n">
        <v>0</v>
      </c>
      <c r="L329" s="55" t="n">
        <v>-562659.9255</v>
      </c>
      <c r="M329" s="56" t="n">
        <f aca="false">DATE(YEAR(E329),MONTH(E329),1)</f>
        <v>37500</v>
      </c>
    </row>
    <row r="330" customFormat="false" ht="12.75" hidden="true" customHeight="false" outlineLevel="0" collapsed="false">
      <c r="A330" s="1" t="s">
        <v>34</v>
      </c>
      <c r="B330" s="1" t="s">
        <v>188</v>
      </c>
      <c r="C330" s="1" t="s">
        <v>73</v>
      </c>
      <c r="D330" s="1" t="s">
        <v>189</v>
      </c>
      <c r="E330" s="33" t="s">
        <v>95</v>
      </c>
      <c r="F330" s="34" t="n">
        <v>-961000</v>
      </c>
      <c r="G330" s="34" t="n">
        <v>-904595.55</v>
      </c>
      <c r="H330" s="35" t="n">
        <v>0.941306503679709</v>
      </c>
      <c r="I330" s="54" t="n">
        <v>0.23</v>
      </c>
      <c r="J330" s="54" t="n">
        <v>-0.405</v>
      </c>
      <c r="K330" s="55" t="n">
        <v>0</v>
      </c>
      <c r="L330" s="55" t="n">
        <v>-574418.1743</v>
      </c>
      <c r="M330" s="56" t="n">
        <f aca="false">DATE(YEAR(E330),MONTH(E330),1)</f>
        <v>37530</v>
      </c>
    </row>
    <row r="331" customFormat="false" ht="12.75" hidden="true" customHeight="false" outlineLevel="0" collapsed="false">
      <c r="A331" s="1" t="s">
        <v>34</v>
      </c>
      <c r="B331" s="1" t="s">
        <v>188</v>
      </c>
      <c r="C331" s="1" t="s">
        <v>73</v>
      </c>
      <c r="D331" s="1" t="s">
        <v>189</v>
      </c>
      <c r="E331" s="33" t="s">
        <v>96</v>
      </c>
      <c r="F331" s="34" t="n">
        <v>-930000</v>
      </c>
      <c r="G331" s="34" t="n">
        <v>-871491.1147</v>
      </c>
      <c r="H331" s="35" t="n">
        <v>0.93708722011956</v>
      </c>
      <c r="I331" s="54" t="n">
        <v>0.43</v>
      </c>
      <c r="J331" s="54" t="n">
        <v>-0.405</v>
      </c>
      <c r="K331" s="55" t="n">
        <v>0</v>
      </c>
      <c r="L331" s="55" t="n">
        <v>-727695.0808</v>
      </c>
      <c r="M331" s="56" t="n">
        <f aca="false">DATE(YEAR(E331),MONTH(E331),1)</f>
        <v>37561</v>
      </c>
    </row>
    <row r="332" customFormat="false" ht="12.75" hidden="true" customHeight="false" outlineLevel="0" collapsed="false">
      <c r="A332" s="1" t="s">
        <v>34</v>
      </c>
      <c r="B332" s="1" t="s">
        <v>188</v>
      </c>
      <c r="C332" s="1" t="s">
        <v>73</v>
      </c>
      <c r="D332" s="1" t="s">
        <v>189</v>
      </c>
      <c r="E332" s="33" t="s">
        <v>97</v>
      </c>
      <c r="F332" s="34" t="n">
        <v>-961000</v>
      </c>
      <c r="G332" s="34" t="n">
        <v>-896563.4658</v>
      </c>
      <c r="H332" s="35" t="n">
        <v>0.932948455605415</v>
      </c>
      <c r="I332" s="54" t="n">
        <v>0.44</v>
      </c>
      <c r="J332" s="54" t="n">
        <v>-0.405</v>
      </c>
      <c r="K332" s="55" t="n">
        <v>0</v>
      </c>
      <c r="L332" s="55" t="n">
        <v>-757596.1286</v>
      </c>
      <c r="M332" s="56" t="n">
        <f aca="false">DATE(YEAR(E332),MONTH(E332),1)</f>
        <v>37591</v>
      </c>
    </row>
    <row r="333" customFormat="false" ht="12.75" hidden="true" customHeight="false" outlineLevel="0" collapsed="false">
      <c r="A333" s="1" t="s">
        <v>34</v>
      </c>
      <c r="B333" s="1" t="s">
        <v>188</v>
      </c>
      <c r="C333" s="1" t="s">
        <v>73</v>
      </c>
      <c r="D333" s="1" t="s">
        <v>189</v>
      </c>
      <c r="E333" s="33" t="s">
        <v>98</v>
      </c>
      <c r="F333" s="34" t="n">
        <v>-961000</v>
      </c>
      <c r="G333" s="34" t="n">
        <v>-892387.8073</v>
      </c>
      <c r="H333" s="35" t="n">
        <v>0.928603337409977</v>
      </c>
      <c r="I333" s="54" t="n">
        <v>0.465</v>
      </c>
      <c r="J333" s="54" t="n">
        <v>-0.405</v>
      </c>
      <c r="K333" s="55" t="n">
        <v>0</v>
      </c>
      <c r="L333" s="55" t="n">
        <v>-776377.3923</v>
      </c>
      <c r="M333" s="56" t="n">
        <f aca="false">DATE(YEAR(E333),MONTH(E333),1)</f>
        <v>37622</v>
      </c>
    </row>
    <row r="334" customFormat="false" ht="12.75" hidden="true" customHeight="false" outlineLevel="0" collapsed="false">
      <c r="A334" s="1" t="s">
        <v>34</v>
      </c>
      <c r="B334" s="1" t="s">
        <v>188</v>
      </c>
      <c r="C334" s="1" t="s">
        <v>73</v>
      </c>
      <c r="D334" s="1" t="s">
        <v>189</v>
      </c>
      <c r="E334" s="33" t="s">
        <v>99</v>
      </c>
      <c r="F334" s="34" t="n">
        <v>-868000</v>
      </c>
      <c r="G334" s="34" t="n">
        <v>-802193.03</v>
      </c>
      <c r="H334" s="35" t="n">
        <v>0.92418551848081</v>
      </c>
      <c r="I334" s="54" t="n">
        <v>0.46</v>
      </c>
      <c r="J334" s="54" t="n">
        <v>-0.405</v>
      </c>
      <c r="K334" s="55" t="n">
        <v>0</v>
      </c>
      <c r="L334" s="55" t="n">
        <v>-693896.971</v>
      </c>
      <c r="M334" s="56" t="n">
        <f aca="false">DATE(YEAR(E334),MONTH(E334),1)</f>
        <v>37653</v>
      </c>
    </row>
    <row r="335" customFormat="false" ht="12.75" hidden="true" customHeight="false" outlineLevel="0" collapsed="false">
      <c r="A335" s="1" t="s">
        <v>34</v>
      </c>
      <c r="B335" s="1" t="s">
        <v>188</v>
      </c>
      <c r="C335" s="1" t="s">
        <v>73</v>
      </c>
      <c r="D335" s="1" t="s">
        <v>189</v>
      </c>
      <c r="E335" s="33" t="s">
        <v>100</v>
      </c>
      <c r="F335" s="34" t="n">
        <v>-961000</v>
      </c>
      <c r="G335" s="34" t="n">
        <v>-884259.8074</v>
      </c>
      <c r="H335" s="35" t="n">
        <v>0.920145481203232</v>
      </c>
      <c r="I335" s="54" t="n">
        <v>0.45</v>
      </c>
      <c r="J335" s="54" t="n">
        <v>-0.405</v>
      </c>
      <c r="K335" s="55" t="n">
        <v>0</v>
      </c>
      <c r="L335" s="55" t="n">
        <v>-756042.1354</v>
      </c>
      <c r="M335" s="56" t="n">
        <f aca="false">DATE(YEAR(E335),MONTH(E335),1)</f>
        <v>37681</v>
      </c>
    </row>
    <row r="336" customFormat="false" ht="12.75" hidden="true" customHeight="false" outlineLevel="0" collapsed="false">
      <c r="A336" s="1" t="s">
        <v>34</v>
      </c>
      <c r="B336" s="1" t="s">
        <v>188</v>
      </c>
      <c r="C336" s="1" t="s">
        <v>73</v>
      </c>
      <c r="D336" s="1" t="s">
        <v>189</v>
      </c>
      <c r="E336" s="33" t="s">
        <v>101</v>
      </c>
      <c r="F336" s="34" t="n">
        <v>-930000</v>
      </c>
      <c r="G336" s="34" t="n">
        <v>-851569.9855</v>
      </c>
      <c r="H336" s="35" t="n">
        <v>0.915666651057044</v>
      </c>
      <c r="I336" s="54" t="n">
        <v>0.215</v>
      </c>
      <c r="J336" s="54" t="n">
        <v>-0.405</v>
      </c>
      <c r="K336" s="55" t="n">
        <v>0</v>
      </c>
      <c r="L336" s="55" t="n">
        <v>-527973.391</v>
      </c>
      <c r="M336" s="56" t="n">
        <f aca="false">DATE(YEAR(E336),MONTH(E336),1)</f>
        <v>37712</v>
      </c>
    </row>
    <row r="337" customFormat="false" ht="12.75" hidden="true" customHeight="false" outlineLevel="0" collapsed="false">
      <c r="A337" s="1" t="s">
        <v>34</v>
      </c>
      <c r="B337" s="1" t="s">
        <v>188</v>
      </c>
      <c r="C337" s="1" t="s">
        <v>73</v>
      </c>
      <c r="D337" s="1" t="s">
        <v>189</v>
      </c>
      <c r="E337" s="33" t="s">
        <v>102</v>
      </c>
      <c r="F337" s="34" t="n">
        <v>-961000</v>
      </c>
      <c r="G337" s="34" t="n">
        <v>-875808.725</v>
      </c>
      <c r="H337" s="35" t="n">
        <v>0.911351430818865</v>
      </c>
      <c r="I337" s="54" t="n">
        <v>0.215</v>
      </c>
      <c r="J337" s="54" t="n">
        <v>-0.405</v>
      </c>
      <c r="K337" s="55" t="n">
        <v>0</v>
      </c>
      <c r="L337" s="55" t="n">
        <v>-543001.4095</v>
      </c>
      <c r="M337" s="56" t="n">
        <f aca="false">DATE(YEAR(E337),MONTH(E337),1)</f>
        <v>37742</v>
      </c>
    </row>
    <row r="338" customFormat="false" ht="12.75" hidden="true" customHeight="false" outlineLevel="0" collapsed="false">
      <c r="A338" s="1" t="s">
        <v>34</v>
      </c>
      <c r="B338" s="1" t="s">
        <v>188</v>
      </c>
      <c r="C338" s="1" t="s">
        <v>73</v>
      </c>
      <c r="D338" s="1" t="s">
        <v>189</v>
      </c>
      <c r="E338" s="33" t="s">
        <v>103</v>
      </c>
      <c r="F338" s="34" t="n">
        <v>-930000</v>
      </c>
      <c r="G338" s="34" t="n">
        <v>-843368.2972</v>
      </c>
      <c r="H338" s="35" t="n">
        <v>0.906847631378226</v>
      </c>
      <c r="I338" s="54" t="n">
        <v>0.215</v>
      </c>
      <c r="J338" s="54" t="n">
        <v>-0.405</v>
      </c>
      <c r="K338" s="55" t="n">
        <v>0</v>
      </c>
      <c r="L338" s="55" t="n">
        <v>-522888.3443</v>
      </c>
      <c r="M338" s="56" t="n">
        <f aca="false">DATE(YEAR(E338),MONTH(E338),1)</f>
        <v>37773</v>
      </c>
    </row>
    <row r="339" customFormat="false" ht="12.75" hidden="true" customHeight="false" outlineLevel="0" collapsed="false">
      <c r="A339" s="1" t="s">
        <v>34</v>
      </c>
      <c r="B339" s="1" t="s">
        <v>188</v>
      </c>
      <c r="C339" s="1" t="s">
        <v>73</v>
      </c>
      <c r="D339" s="1" t="s">
        <v>189</v>
      </c>
      <c r="E339" s="33" t="s">
        <v>104</v>
      </c>
      <c r="F339" s="34" t="n">
        <v>-961000</v>
      </c>
      <c r="G339" s="34" t="n">
        <v>-867275.4384</v>
      </c>
      <c r="H339" s="35" t="n">
        <v>0.902471840199719</v>
      </c>
      <c r="I339" s="54" t="n">
        <v>0.215</v>
      </c>
      <c r="J339" s="54" t="n">
        <v>-0.405</v>
      </c>
      <c r="K339" s="55" t="n">
        <v>0</v>
      </c>
      <c r="L339" s="55" t="n">
        <v>-537710.7718</v>
      </c>
      <c r="M339" s="56" t="n">
        <f aca="false">DATE(YEAR(E339),MONTH(E339),1)</f>
        <v>37803</v>
      </c>
    </row>
    <row r="340" customFormat="false" ht="12.75" hidden="true" customHeight="false" outlineLevel="0" collapsed="false">
      <c r="A340" s="1" t="s">
        <v>34</v>
      </c>
      <c r="B340" s="1" t="s">
        <v>188</v>
      </c>
      <c r="C340" s="1" t="s">
        <v>73</v>
      </c>
      <c r="D340" s="1" t="s">
        <v>189</v>
      </c>
      <c r="E340" s="33" t="s">
        <v>105</v>
      </c>
      <c r="F340" s="34" t="n">
        <v>-961000</v>
      </c>
      <c r="G340" s="34" t="n">
        <v>-862926.4472</v>
      </c>
      <c r="H340" s="35" t="n">
        <v>0.8979463550929</v>
      </c>
      <c r="I340" s="54" t="n">
        <v>0.215</v>
      </c>
      <c r="J340" s="54" t="n">
        <v>-0.405</v>
      </c>
      <c r="K340" s="55" t="n">
        <v>0</v>
      </c>
      <c r="L340" s="55" t="n">
        <v>-535014.3973</v>
      </c>
      <c r="M340" s="56" t="n">
        <f aca="false">DATE(YEAR(E340),MONTH(E340),1)</f>
        <v>37834</v>
      </c>
    </row>
    <row r="341" customFormat="false" ht="12.75" hidden="true" customHeight="false" outlineLevel="0" collapsed="false">
      <c r="A341" s="1" t="s">
        <v>34</v>
      </c>
      <c r="B341" s="1" t="s">
        <v>188</v>
      </c>
      <c r="C341" s="1" t="s">
        <v>73</v>
      </c>
      <c r="D341" s="1" t="s">
        <v>189</v>
      </c>
      <c r="E341" s="33" t="s">
        <v>106</v>
      </c>
      <c r="F341" s="34" t="n">
        <v>-930000</v>
      </c>
      <c r="G341" s="34" t="n">
        <v>-830845.607</v>
      </c>
      <c r="H341" s="35" t="n">
        <v>0.893382373159353</v>
      </c>
      <c r="I341" s="54" t="n">
        <v>0.215</v>
      </c>
      <c r="J341" s="54" t="n">
        <v>-0.405</v>
      </c>
      <c r="K341" s="55" t="n">
        <v>0</v>
      </c>
      <c r="L341" s="55" t="n">
        <v>-515124.2764</v>
      </c>
      <c r="M341" s="56" t="n">
        <f aca="false">DATE(YEAR(E341),MONTH(E341),1)</f>
        <v>37865</v>
      </c>
    </row>
    <row r="342" customFormat="false" ht="12.75" hidden="true" customHeight="false" outlineLevel="0" collapsed="false">
      <c r="A342" s="1" t="s">
        <v>34</v>
      </c>
      <c r="B342" s="1" t="s">
        <v>188</v>
      </c>
      <c r="C342" s="1" t="s">
        <v>73</v>
      </c>
      <c r="D342" s="1" t="s">
        <v>189</v>
      </c>
      <c r="E342" s="33" t="s">
        <v>107</v>
      </c>
      <c r="F342" s="34" t="n">
        <v>-961000</v>
      </c>
      <c r="G342" s="34" t="n">
        <v>-854299.3365</v>
      </c>
      <c r="H342" s="35" t="n">
        <v>0.888969132674597</v>
      </c>
      <c r="I342" s="54" t="n">
        <v>0.215</v>
      </c>
      <c r="J342" s="54" t="n">
        <v>-0.405</v>
      </c>
      <c r="K342" s="55" t="n">
        <v>0</v>
      </c>
      <c r="L342" s="55" t="n">
        <v>-529665.5886</v>
      </c>
      <c r="M342" s="56" t="n">
        <f aca="false">DATE(YEAR(E342),MONTH(E342),1)</f>
        <v>37895</v>
      </c>
    </row>
    <row r="343" customFormat="false" ht="12.75" hidden="true" customHeight="false" outlineLevel="0" collapsed="false">
      <c r="A343" s="1" t="s">
        <v>34</v>
      </c>
      <c r="B343" s="1" t="s">
        <v>188</v>
      </c>
      <c r="C343" s="1" t="s">
        <v>73</v>
      </c>
      <c r="D343" s="1" t="s">
        <v>189</v>
      </c>
      <c r="E343" s="33" t="s">
        <v>108</v>
      </c>
      <c r="F343" s="34" t="n">
        <v>-930000</v>
      </c>
      <c r="G343" s="34" t="n">
        <v>-822516.0598</v>
      </c>
      <c r="H343" s="35" t="n">
        <v>0.884425870800582</v>
      </c>
      <c r="I343" s="54" t="n">
        <v>0.455</v>
      </c>
      <c r="J343" s="54" t="n">
        <v>-0.405</v>
      </c>
      <c r="K343" s="55" t="n">
        <v>0</v>
      </c>
      <c r="L343" s="55" t="n">
        <v>-707363.8115</v>
      </c>
      <c r="M343" s="56" t="n">
        <f aca="false">DATE(YEAR(E343),MONTH(E343),1)</f>
        <v>37926</v>
      </c>
    </row>
    <row r="344" customFormat="false" ht="12.75" hidden="true" customHeight="false" outlineLevel="0" collapsed="false">
      <c r="A344" s="1" t="s">
        <v>34</v>
      </c>
      <c r="B344" s="1" t="s">
        <v>188</v>
      </c>
      <c r="C344" s="1" t="s">
        <v>73</v>
      </c>
      <c r="D344" s="1" t="s">
        <v>189</v>
      </c>
      <c r="E344" s="33" t="s">
        <v>109</v>
      </c>
      <c r="F344" s="34" t="n">
        <v>-961000</v>
      </c>
      <c r="G344" s="34" t="n">
        <v>-845680.0216</v>
      </c>
      <c r="H344" s="35" t="n">
        <v>0.880000022514182</v>
      </c>
      <c r="I344" s="54" t="n">
        <v>0.455</v>
      </c>
      <c r="J344" s="54" t="n">
        <v>-0.405</v>
      </c>
      <c r="K344" s="55" t="n">
        <v>0</v>
      </c>
      <c r="L344" s="55" t="n">
        <v>-727284.8186</v>
      </c>
      <c r="M344" s="56" t="n">
        <f aca="false">DATE(YEAR(E344),MONTH(E344),1)</f>
        <v>37956</v>
      </c>
    </row>
    <row r="345" customFormat="false" ht="12.75" hidden="true" customHeight="false" outlineLevel="0" collapsed="false">
      <c r="A345" s="1" t="s">
        <v>34</v>
      </c>
      <c r="B345" s="1" t="s">
        <v>188</v>
      </c>
      <c r="C345" s="1" t="s">
        <v>73</v>
      </c>
      <c r="D345" s="1" t="s">
        <v>189</v>
      </c>
      <c r="E345" s="33" t="s">
        <v>110</v>
      </c>
      <c r="F345" s="34" t="n">
        <v>-961000</v>
      </c>
      <c r="G345" s="34" t="n">
        <v>-841280.7591</v>
      </c>
      <c r="H345" s="35" t="n">
        <v>0.875422225865781</v>
      </c>
      <c r="I345" s="54" t="n">
        <v>0.455</v>
      </c>
      <c r="J345" s="54" t="n">
        <v>-0.405</v>
      </c>
      <c r="K345" s="55" t="n">
        <v>0</v>
      </c>
      <c r="L345" s="55" t="n">
        <v>-723501.4528</v>
      </c>
      <c r="M345" s="56" t="n">
        <f aca="false">DATE(YEAR(E345),MONTH(E345),1)</f>
        <v>37987</v>
      </c>
    </row>
    <row r="346" customFormat="false" ht="12.75" hidden="true" customHeight="false" outlineLevel="0" collapsed="false">
      <c r="A346" s="1" t="s">
        <v>34</v>
      </c>
      <c r="B346" s="1" t="s">
        <v>188</v>
      </c>
      <c r="C346" s="1" t="s">
        <v>73</v>
      </c>
      <c r="D346" s="1" t="s">
        <v>189</v>
      </c>
      <c r="E346" s="33" t="s">
        <v>111</v>
      </c>
      <c r="F346" s="34" t="n">
        <v>-899000</v>
      </c>
      <c r="G346" s="34" t="n">
        <v>-782888.7397</v>
      </c>
      <c r="H346" s="35" t="n">
        <v>0.870843981919511</v>
      </c>
      <c r="I346" s="54" t="n">
        <v>0.455</v>
      </c>
      <c r="J346" s="54" t="n">
        <v>-0.405</v>
      </c>
      <c r="K346" s="55" t="n">
        <v>0</v>
      </c>
      <c r="L346" s="55" t="n">
        <v>-673284.3162</v>
      </c>
      <c r="M346" s="56" t="n">
        <f aca="false">DATE(YEAR(E346),MONTH(E346),1)</f>
        <v>38018</v>
      </c>
    </row>
    <row r="347" customFormat="false" ht="12.75" hidden="true" customHeight="false" outlineLevel="0" collapsed="false">
      <c r="A347" s="1" t="s">
        <v>34</v>
      </c>
      <c r="B347" s="1" t="s">
        <v>188</v>
      </c>
      <c r="C347" s="1" t="s">
        <v>73</v>
      </c>
      <c r="D347" s="1" t="s">
        <v>189</v>
      </c>
      <c r="E347" s="33" t="s">
        <v>112</v>
      </c>
      <c r="F347" s="34" t="n">
        <v>-961000</v>
      </c>
      <c r="G347" s="34" t="n">
        <v>-832742.859</v>
      </c>
      <c r="H347" s="35" t="n">
        <v>0.866537834588021</v>
      </c>
      <c r="I347" s="54" t="n">
        <v>0.455</v>
      </c>
      <c r="J347" s="54" t="n">
        <v>-0.405</v>
      </c>
      <c r="K347" s="55" t="n">
        <v>0</v>
      </c>
      <c r="L347" s="55" t="n">
        <v>-716158.8588</v>
      </c>
      <c r="M347" s="56" t="n">
        <f aca="false">DATE(YEAR(E347),MONTH(E347),1)</f>
        <v>38047</v>
      </c>
    </row>
    <row r="348" customFormat="false" ht="12.75" hidden="true" customHeight="false" outlineLevel="0" collapsed="false">
      <c r="A348" s="1" t="s">
        <v>34</v>
      </c>
      <c r="B348" s="1" t="s">
        <v>188</v>
      </c>
      <c r="C348" s="1" t="s">
        <v>73</v>
      </c>
      <c r="D348" s="1" t="s">
        <v>189</v>
      </c>
      <c r="E348" s="33" t="s">
        <v>113</v>
      </c>
      <c r="F348" s="34" t="n">
        <v>-930000</v>
      </c>
      <c r="G348" s="34" t="n">
        <v>-801639.3602</v>
      </c>
      <c r="H348" s="35" t="n">
        <v>0.861977806645642</v>
      </c>
      <c r="I348" s="54" t="n">
        <v>0.195</v>
      </c>
      <c r="J348" s="54" t="n">
        <v>-0.405</v>
      </c>
      <c r="K348" s="55" t="n">
        <v>0</v>
      </c>
      <c r="L348" s="55" t="n">
        <v>-480983.6161</v>
      </c>
      <c r="M348" s="56" t="n">
        <f aca="false">DATE(YEAR(E348),MONTH(E348),1)</f>
        <v>38078</v>
      </c>
    </row>
    <row r="349" customFormat="false" ht="12.75" hidden="true" customHeight="false" outlineLevel="0" collapsed="false">
      <c r="A349" s="1" t="s">
        <v>34</v>
      </c>
      <c r="B349" s="1" t="s">
        <v>188</v>
      </c>
      <c r="C349" s="1" t="s">
        <v>73</v>
      </c>
      <c r="D349" s="1" t="s">
        <v>189</v>
      </c>
      <c r="E349" s="33" t="s">
        <v>114</v>
      </c>
      <c r="F349" s="34" t="n">
        <v>-961000</v>
      </c>
      <c r="G349" s="34" t="n">
        <v>-824168.8485</v>
      </c>
      <c r="H349" s="35" t="n">
        <v>0.857615867376759</v>
      </c>
      <c r="I349" s="54" t="n">
        <v>0.195</v>
      </c>
      <c r="J349" s="54" t="n">
        <v>-0.405</v>
      </c>
      <c r="K349" s="55" t="n">
        <v>0</v>
      </c>
      <c r="L349" s="55" t="n">
        <v>-494501.3091</v>
      </c>
      <c r="M349" s="56" t="n">
        <f aca="false">DATE(YEAR(E349),MONTH(E349),1)</f>
        <v>38108</v>
      </c>
    </row>
    <row r="350" customFormat="false" ht="12.75" hidden="true" customHeight="false" outlineLevel="0" collapsed="false">
      <c r="A350" s="1" t="s">
        <v>34</v>
      </c>
      <c r="B350" s="1" t="s">
        <v>188</v>
      </c>
      <c r="C350" s="1" t="s">
        <v>73</v>
      </c>
      <c r="D350" s="1" t="s">
        <v>189</v>
      </c>
      <c r="E350" s="33" t="s">
        <v>115</v>
      </c>
      <c r="F350" s="34" t="n">
        <v>-930000</v>
      </c>
      <c r="G350" s="34" t="n">
        <v>-793375.2509</v>
      </c>
      <c r="H350" s="35" t="n">
        <v>0.853091667636986</v>
      </c>
      <c r="I350" s="54" t="n">
        <v>0.195</v>
      </c>
      <c r="J350" s="54" t="n">
        <v>-0.405</v>
      </c>
      <c r="K350" s="55" t="n">
        <v>0</v>
      </c>
      <c r="L350" s="55" t="n">
        <v>-476025.1505</v>
      </c>
      <c r="M350" s="56" t="n">
        <f aca="false">DATE(YEAR(E350),MONTH(E350),1)</f>
        <v>38139</v>
      </c>
    </row>
    <row r="351" customFormat="false" ht="12.75" hidden="true" customHeight="false" outlineLevel="0" collapsed="false">
      <c r="A351" s="1" t="s">
        <v>34</v>
      </c>
      <c r="B351" s="1" t="s">
        <v>188</v>
      </c>
      <c r="C351" s="1" t="s">
        <v>73</v>
      </c>
      <c r="D351" s="1" t="s">
        <v>189</v>
      </c>
      <c r="E351" s="33" t="s">
        <v>116</v>
      </c>
      <c r="F351" s="34" t="n">
        <v>-961000</v>
      </c>
      <c r="G351" s="34" t="n">
        <v>-815627.7697</v>
      </c>
      <c r="H351" s="35" t="n">
        <v>0.848728168246693</v>
      </c>
      <c r="I351" s="54" t="n">
        <v>0.195</v>
      </c>
      <c r="J351" s="54" t="n">
        <v>-0.405</v>
      </c>
      <c r="K351" s="55" t="n">
        <v>0</v>
      </c>
      <c r="L351" s="55" t="n">
        <v>-489376.6618</v>
      </c>
      <c r="M351" s="56" t="n">
        <f aca="false">DATE(YEAR(E351),MONTH(E351),1)</f>
        <v>38169</v>
      </c>
    </row>
    <row r="352" customFormat="false" ht="12.75" hidden="true" customHeight="false" outlineLevel="0" collapsed="false">
      <c r="A352" s="1" t="s">
        <v>34</v>
      </c>
      <c r="B352" s="1" t="s">
        <v>188</v>
      </c>
      <c r="C352" s="1" t="s">
        <v>73</v>
      </c>
      <c r="D352" s="1" t="s">
        <v>189</v>
      </c>
      <c r="E352" s="33" t="s">
        <v>117</v>
      </c>
      <c r="F352" s="34" t="n">
        <v>-961000</v>
      </c>
      <c r="G352" s="34" t="n">
        <v>-811313.7261</v>
      </c>
      <c r="H352" s="35" t="n">
        <v>0.844239048979356</v>
      </c>
      <c r="I352" s="54" t="n">
        <v>0.195</v>
      </c>
      <c r="J352" s="54" t="n">
        <v>-0.405</v>
      </c>
      <c r="K352" s="55" t="n">
        <v>0</v>
      </c>
      <c r="L352" s="55" t="n">
        <v>-486788.2356</v>
      </c>
      <c r="M352" s="56" t="n">
        <f aca="false">DATE(YEAR(E352),MONTH(E352),1)</f>
        <v>38200</v>
      </c>
    </row>
    <row r="353" customFormat="false" ht="12.75" hidden="true" customHeight="false" outlineLevel="0" collapsed="false">
      <c r="A353" s="1" t="s">
        <v>34</v>
      </c>
      <c r="B353" s="1" t="s">
        <v>188</v>
      </c>
      <c r="C353" s="1" t="s">
        <v>73</v>
      </c>
      <c r="D353" s="1" t="s">
        <v>189</v>
      </c>
      <c r="E353" s="33" t="s">
        <v>118</v>
      </c>
      <c r="F353" s="34" t="n">
        <v>-930000</v>
      </c>
      <c r="G353" s="34" t="n">
        <v>-780955.5372</v>
      </c>
      <c r="H353" s="35" t="n">
        <v>0.839737136811098</v>
      </c>
      <c r="I353" s="54" t="n">
        <v>0.195</v>
      </c>
      <c r="J353" s="54" t="n">
        <v>-0.405</v>
      </c>
      <c r="K353" s="55" t="n">
        <v>0</v>
      </c>
      <c r="L353" s="55" t="n">
        <v>-468573.3223</v>
      </c>
      <c r="M353" s="56" t="n">
        <f aca="false">DATE(YEAR(E353),MONTH(E353),1)</f>
        <v>38231</v>
      </c>
    </row>
    <row r="354" customFormat="false" ht="12.75" hidden="true" customHeight="false" outlineLevel="0" collapsed="false">
      <c r="A354" s="1" t="s">
        <v>34</v>
      </c>
      <c r="B354" s="1" t="s">
        <v>188</v>
      </c>
      <c r="C354" s="1" t="s">
        <v>73</v>
      </c>
      <c r="D354" s="1" t="s">
        <v>189</v>
      </c>
      <c r="E354" s="33" t="s">
        <v>119</v>
      </c>
      <c r="F354" s="34" t="n">
        <v>-961000</v>
      </c>
      <c r="G354" s="34" t="n">
        <v>-802816.562</v>
      </c>
      <c r="H354" s="35" t="n">
        <v>0.835397046781631</v>
      </c>
      <c r="I354" s="54" t="n">
        <v>0.195</v>
      </c>
      <c r="J354" s="54" t="n">
        <v>-0.405</v>
      </c>
      <c r="K354" s="55" t="n">
        <v>0</v>
      </c>
      <c r="L354" s="55" t="n">
        <v>-481689.9372</v>
      </c>
      <c r="M354" s="56" t="n">
        <f aca="false">DATE(YEAR(E354),MONTH(E354),1)</f>
        <v>38261</v>
      </c>
    </row>
    <row r="355" customFormat="false" ht="12.75" hidden="true" customHeight="false" outlineLevel="0" collapsed="false">
      <c r="A355" s="1" t="s">
        <v>34</v>
      </c>
      <c r="B355" s="1" t="s">
        <v>190</v>
      </c>
      <c r="C355" s="1" t="s">
        <v>73</v>
      </c>
      <c r="D355" s="1" t="s">
        <v>189</v>
      </c>
      <c r="E355" s="33" t="s">
        <v>123</v>
      </c>
      <c r="F355" s="34" t="n">
        <v>-288000</v>
      </c>
      <c r="G355" s="34" t="n">
        <v>-239307.7057</v>
      </c>
      <c r="H355" s="35" t="n">
        <v>0.830929533592078</v>
      </c>
      <c r="I355" s="54" t="n">
        <v>0.435</v>
      </c>
      <c r="J355" s="54" t="n">
        <v>-0.475</v>
      </c>
      <c r="K355" s="55" t="n">
        <v>0</v>
      </c>
      <c r="L355" s="55" t="n">
        <v>-217770.0122</v>
      </c>
      <c r="M355" s="56" t="n">
        <f aca="false">DATE(YEAR(E355),MONTH(E355),1)</f>
        <v>38292</v>
      </c>
    </row>
    <row r="356" customFormat="false" ht="12.75" hidden="true" customHeight="false" outlineLevel="0" collapsed="false">
      <c r="A356" s="1" t="s">
        <v>34</v>
      </c>
      <c r="B356" s="1" t="s">
        <v>190</v>
      </c>
      <c r="C356" s="1" t="s">
        <v>73</v>
      </c>
      <c r="D356" s="1" t="s">
        <v>189</v>
      </c>
      <c r="E356" s="33" t="s">
        <v>124</v>
      </c>
      <c r="F356" s="34" t="n">
        <v>-297600</v>
      </c>
      <c r="G356" s="34" t="n">
        <v>-245995.3679</v>
      </c>
      <c r="H356" s="35" t="n">
        <v>0.826597338424042</v>
      </c>
      <c r="I356" s="54" t="n">
        <v>0.435</v>
      </c>
      <c r="J356" s="54" t="n">
        <v>-0.475</v>
      </c>
      <c r="K356" s="55" t="n">
        <v>0</v>
      </c>
      <c r="L356" s="55" t="n">
        <v>-223855.7848</v>
      </c>
      <c r="M356" s="56" t="n">
        <f aca="false">DATE(YEAR(E356),MONTH(E356),1)</f>
        <v>38322</v>
      </c>
    </row>
    <row r="357" customFormat="false" ht="12.75" hidden="true" customHeight="false" outlineLevel="0" collapsed="false">
      <c r="A357" s="1" t="s">
        <v>34</v>
      </c>
      <c r="B357" s="1" t="s">
        <v>190</v>
      </c>
      <c r="C357" s="1" t="s">
        <v>73</v>
      </c>
      <c r="D357" s="1" t="s">
        <v>189</v>
      </c>
      <c r="E357" s="33" t="s">
        <v>125</v>
      </c>
      <c r="F357" s="34" t="n">
        <v>-297600</v>
      </c>
      <c r="G357" s="34" t="n">
        <v>-244663.6778</v>
      </c>
      <c r="H357" s="35" t="n">
        <v>0.822122573243342</v>
      </c>
      <c r="I357" s="54" t="n">
        <v>0.435</v>
      </c>
      <c r="J357" s="54" t="n">
        <v>-0.475</v>
      </c>
      <c r="K357" s="55" t="n">
        <v>0</v>
      </c>
      <c r="L357" s="55" t="n">
        <v>-222643.9468</v>
      </c>
      <c r="M357" s="56" t="n">
        <f aca="false">DATE(YEAR(E357),MONTH(E357),1)</f>
        <v>38353</v>
      </c>
    </row>
    <row r="358" customFormat="false" ht="12.75" hidden="true" customHeight="false" outlineLevel="0" collapsed="false">
      <c r="A358" s="1" t="s">
        <v>34</v>
      </c>
      <c r="B358" s="1" t="s">
        <v>190</v>
      </c>
      <c r="C358" s="1" t="s">
        <v>73</v>
      </c>
      <c r="D358" s="1" t="s">
        <v>189</v>
      </c>
      <c r="E358" s="33" t="s">
        <v>126</v>
      </c>
      <c r="F358" s="34" t="n">
        <v>-268800</v>
      </c>
      <c r="G358" s="34" t="n">
        <v>-219783.939</v>
      </c>
      <c r="H358" s="35" t="n">
        <v>0.81764858245325</v>
      </c>
      <c r="I358" s="54" t="n">
        <v>0.435</v>
      </c>
      <c r="J358" s="54" t="n">
        <v>-0.475</v>
      </c>
      <c r="K358" s="55" t="n">
        <v>0</v>
      </c>
      <c r="L358" s="55" t="n">
        <v>-200003.3845</v>
      </c>
      <c r="M358" s="56" t="n">
        <f aca="false">DATE(YEAR(E358),MONTH(E358),1)</f>
        <v>38384</v>
      </c>
    </row>
    <row r="359" customFormat="false" ht="12.75" hidden="true" customHeight="false" outlineLevel="0" collapsed="false">
      <c r="A359" s="1" t="s">
        <v>34</v>
      </c>
      <c r="B359" s="1" t="s">
        <v>190</v>
      </c>
      <c r="C359" s="1" t="s">
        <v>73</v>
      </c>
      <c r="D359" s="1" t="s">
        <v>189</v>
      </c>
      <c r="E359" s="33" t="s">
        <v>127</v>
      </c>
      <c r="F359" s="34" t="n">
        <v>-297600</v>
      </c>
      <c r="G359" s="34" t="n">
        <v>-242127.7289</v>
      </c>
      <c r="H359" s="35" t="n">
        <v>0.813601239426745</v>
      </c>
      <c r="I359" s="54" t="n">
        <v>0.435</v>
      </c>
      <c r="J359" s="54" t="n">
        <v>-0.475</v>
      </c>
      <c r="K359" s="55" t="n">
        <v>0</v>
      </c>
      <c r="L359" s="55" t="n">
        <v>-220336.2333</v>
      </c>
      <c r="M359" s="56" t="n">
        <f aca="false">DATE(YEAR(E359),MONTH(E359),1)</f>
        <v>38412</v>
      </c>
    </row>
    <row r="360" customFormat="false" ht="12.75" hidden="true" customHeight="false" outlineLevel="0" collapsed="false">
      <c r="A360" s="1" t="s">
        <v>34</v>
      </c>
      <c r="B360" s="1" t="s">
        <v>190</v>
      </c>
      <c r="C360" s="1" t="s">
        <v>73</v>
      </c>
      <c r="D360" s="1" t="s">
        <v>189</v>
      </c>
      <c r="E360" s="33" t="s">
        <v>128</v>
      </c>
      <c r="F360" s="34" t="n">
        <v>-288000</v>
      </c>
      <c r="G360" s="34" t="n">
        <v>-233040.9199</v>
      </c>
      <c r="H360" s="35" t="n">
        <v>0.809169860789535</v>
      </c>
      <c r="I360" s="54" t="n">
        <v>0.19</v>
      </c>
      <c r="J360" s="54" t="n">
        <v>-0.475</v>
      </c>
      <c r="K360" s="55" t="n">
        <v>0</v>
      </c>
      <c r="L360" s="55" t="n">
        <v>-154972.2117</v>
      </c>
      <c r="M360" s="56" t="n">
        <f aca="false">DATE(YEAR(E360),MONTH(E360),1)</f>
        <v>38443</v>
      </c>
    </row>
    <row r="361" customFormat="false" ht="12.75" hidden="true" customHeight="false" outlineLevel="0" collapsed="false">
      <c r="A361" s="1" t="s">
        <v>34</v>
      </c>
      <c r="B361" s="1" t="s">
        <v>190</v>
      </c>
      <c r="C361" s="1" t="s">
        <v>73</v>
      </c>
      <c r="D361" s="1" t="s">
        <v>189</v>
      </c>
      <c r="E361" s="33" t="s">
        <v>129</v>
      </c>
      <c r="F361" s="34" t="n">
        <v>-297600</v>
      </c>
      <c r="G361" s="34" t="n">
        <v>-239546.2325</v>
      </c>
      <c r="H361" s="35" t="n">
        <v>0.804926856353094</v>
      </c>
      <c r="I361" s="54" t="n">
        <v>0.19</v>
      </c>
      <c r="J361" s="54" t="n">
        <v>-0.475</v>
      </c>
      <c r="K361" s="55" t="n">
        <v>0</v>
      </c>
      <c r="L361" s="55" t="n">
        <v>-159298.2446</v>
      </c>
      <c r="M361" s="56" t="n">
        <f aca="false">DATE(YEAR(E361),MONTH(E361),1)</f>
        <v>38473</v>
      </c>
    </row>
    <row r="362" customFormat="false" ht="12.75" hidden="true" customHeight="false" outlineLevel="0" collapsed="false">
      <c r="A362" s="1" t="s">
        <v>34</v>
      </c>
      <c r="B362" s="1" t="s">
        <v>190</v>
      </c>
      <c r="C362" s="1" t="s">
        <v>73</v>
      </c>
      <c r="D362" s="1" t="s">
        <v>189</v>
      </c>
      <c r="E362" s="33" t="s">
        <v>130</v>
      </c>
      <c r="F362" s="34" t="n">
        <v>-288000</v>
      </c>
      <c r="G362" s="34" t="n">
        <v>-230555.4278</v>
      </c>
      <c r="H362" s="35" t="n">
        <v>0.80053967997869</v>
      </c>
      <c r="I362" s="54" t="n">
        <v>0.19</v>
      </c>
      <c r="J362" s="54" t="n">
        <v>-0.475</v>
      </c>
      <c r="K362" s="55" t="n">
        <v>0</v>
      </c>
      <c r="L362" s="55" t="n">
        <v>-153319.3595</v>
      </c>
      <c r="M362" s="56" t="n">
        <f aca="false">DATE(YEAR(E362),MONTH(E362),1)</f>
        <v>38504</v>
      </c>
    </row>
    <row r="363" customFormat="false" ht="12.75" hidden="true" customHeight="false" outlineLevel="0" collapsed="false">
      <c r="A363" s="1" t="s">
        <v>34</v>
      </c>
      <c r="B363" s="1" t="s">
        <v>190</v>
      </c>
      <c r="C363" s="1" t="s">
        <v>73</v>
      </c>
      <c r="D363" s="1" t="s">
        <v>189</v>
      </c>
      <c r="E363" s="33" t="s">
        <v>131</v>
      </c>
      <c r="F363" s="34" t="n">
        <v>-297600</v>
      </c>
      <c r="G363" s="34" t="n">
        <v>-236977.693</v>
      </c>
      <c r="H363" s="35" t="n">
        <v>0.796296011588002</v>
      </c>
      <c r="I363" s="54" t="n">
        <v>0.19</v>
      </c>
      <c r="J363" s="54" t="n">
        <v>-0.475</v>
      </c>
      <c r="K363" s="55" t="n">
        <v>0</v>
      </c>
      <c r="L363" s="55" t="n">
        <v>-157590.1659</v>
      </c>
      <c r="M363" s="56" t="n">
        <f aca="false">DATE(YEAR(E363),MONTH(E363),1)</f>
        <v>38534</v>
      </c>
    </row>
    <row r="364" customFormat="false" ht="12.75" hidden="true" customHeight="false" outlineLevel="0" collapsed="false">
      <c r="A364" s="1" t="s">
        <v>34</v>
      </c>
      <c r="B364" s="1" t="s">
        <v>190</v>
      </c>
      <c r="C364" s="1" t="s">
        <v>73</v>
      </c>
      <c r="D364" s="1" t="s">
        <v>189</v>
      </c>
      <c r="E364" s="33" t="s">
        <v>132</v>
      </c>
      <c r="F364" s="34" t="n">
        <v>-297600</v>
      </c>
      <c r="G364" s="34" t="n">
        <v>-235673.4394</v>
      </c>
      <c r="H364" s="35" t="n">
        <v>0.791913438855667</v>
      </c>
      <c r="I364" s="54" t="n">
        <v>0.19</v>
      </c>
      <c r="J364" s="54" t="n">
        <v>-0.475</v>
      </c>
      <c r="K364" s="55" t="n">
        <v>0</v>
      </c>
      <c r="L364" s="55" t="n">
        <v>-156722.8372</v>
      </c>
      <c r="M364" s="56" t="n">
        <f aca="false">DATE(YEAR(E364),MONTH(E364),1)</f>
        <v>38565</v>
      </c>
    </row>
    <row r="365" customFormat="false" ht="12.75" hidden="true" customHeight="false" outlineLevel="0" collapsed="false">
      <c r="A365" s="1" t="s">
        <v>34</v>
      </c>
      <c r="B365" s="1" t="s">
        <v>190</v>
      </c>
      <c r="C365" s="1" t="s">
        <v>73</v>
      </c>
      <c r="D365" s="1" t="s">
        <v>189</v>
      </c>
      <c r="E365" s="33" t="s">
        <v>133</v>
      </c>
      <c r="F365" s="34" t="n">
        <v>-288000</v>
      </c>
      <c r="G365" s="34" t="n">
        <v>-226808.4258</v>
      </c>
      <c r="H365" s="35" t="n">
        <v>0.787529256079064</v>
      </c>
      <c r="I365" s="54" t="n">
        <v>0.19</v>
      </c>
      <c r="J365" s="54" t="n">
        <v>-0.475</v>
      </c>
      <c r="K365" s="55" t="n">
        <v>0</v>
      </c>
      <c r="L365" s="55" t="n">
        <v>-150827.6031</v>
      </c>
      <c r="M365" s="56" t="n">
        <f aca="false">DATE(YEAR(E365),MONTH(E365),1)</f>
        <v>38596</v>
      </c>
    </row>
    <row r="366" customFormat="false" ht="12.75" hidden="true" customHeight="false" outlineLevel="0" collapsed="false">
      <c r="A366" s="1" t="s">
        <v>34</v>
      </c>
      <c r="B366" s="1" t="s">
        <v>190</v>
      </c>
      <c r="C366" s="1" t="s">
        <v>73</v>
      </c>
      <c r="D366" s="1" t="s">
        <v>189</v>
      </c>
      <c r="E366" s="33" t="s">
        <v>134</v>
      </c>
      <c r="F366" s="34" t="n">
        <v>-297600</v>
      </c>
      <c r="G366" s="34" t="n">
        <v>-233105.6894</v>
      </c>
      <c r="H366" s="35" t="n">
        <v>0.783285246547027</v>
      </c>
      <c r="I366" s="54" t="n">
        <v>0.19</v>
      </c>
      <c r="J366" s="54" t="n">
        <v>-0.475</v>
      </c>
      <c r="K366" s="55" t="n">
        <v>0</v>
      </c>
      <c r="L366" s="55" t="n">
        <v>-155015.2834</v>
      </c>
      <c r="M366" s="56" t="n">
        <f aca="false">DATE(YEAR(E366),MONTH(E366),1)</f>
        <v>38626</v>
      </c>
    </row>
    <row r="367" customFormat="false" ht="12.75" hidden="true" customHeight="false" outlineLevel="0" collapsed="false">
      <c r="A367" s="1" t="s">
        <v>34</v>
      </c>
      <c r="B367" s="1" t="s">
        <v>190</v>
      </c>
      <c r="C367" s="1" t="s">
        <v>73</v>
      </c>
      <c r="D367" s="1" t="s">
        <v>189</v>
      </c>
      <c r="E367" s="33" t="s">
        <v>135</v>
      </c>
      <c r="F367" s="34" t="n">
        <v>-288000</v>
      </c>
      <c r="G367" s="34" t="n">
        <v>-224322.8443</v>
      </c>
      <c r="H367" s="35" t="n">
        <v>0.778898765091193</v>
      </c>
      <c r="I367" s="54" t="n">
        <v>0.44</v>
      </c>
      <c r="J367" s="54" t="n">
        <v>-0.475</v>
      </c>
      <c r="K367" s="55" t="n">
        <v>0</v>
      </c>
      <c r="L367" s="55" t="n">
        <v>-205255.4026</v>
      </c>
      <c r="M367" s="56" t="n">
        <f aca="false">DATE(YEAR(E367),MONTH(E367),1)</f>
        <v>38657</v>
      </c>
    </row>
    <row r="368" customFormat="false" ht="12.75" hidden="true" customHeight="false" outlineLevel="0" collapsed="false">
      <c r="A368" s="1" t="s">
        <v>34</v>
      </c>
      <c r="B368" s="1" t="s">
        <v>190</v>
      </c>
      <c r="C368" s="1" t="s">
        <v>73</v>
      </c>
      <c r="D368" s="1" t="s">
        <v>189</v>
      </c>
      <c r="E368" s="33" t="s">
        <v>136</v>
      </c>
      <c r="F368" s="34" t="n">
        <v>-297600</v>
      </c>
      <c r="G368" s="34" t="n">
        <v>-230536.7582</v>
      </c>
      <c r="H368" s="35" t="n">
        <v>0.774653085476703</v>
      </c>
      <c r="I368" s="54" t="n">
        <v>0.44</v>
      </c>
      <c r="J368" s="54" t="n">
        <v>-0.475</v>
      </c>
      <c r="K368" s="55" t="n">
        <v>0</v>
      </c>
      <c r="L368" s="55" t="n">
        <v>-210941.1338</v>
      </c>
      <c r="M368" s="56" t="n">
        <f aca="false">DATE(YEAR(E368),MONTH(E368),1)</f>
        <v>38687</v>
      </c>
    </row>
    <row r="369" customFormat="false" ht="12.75" hidden="true" customHeight="false" outlineLevel="0" collapsed="false">
      <c r="A369" s="1" t="s">
        <v>34</v>
      </c>
      <c r="B369" s="1" t="s">
        <v>190</v>
      </c>
      <c r="C369" s="1" t="s">
        <v>73</v>
      </c>
      <c r="D369" s="1" t="s">
        <v>189</v>
      </c>
      <c r="E369" s="33" t="s">
        <v>137</v>
      </c>
      <c r="F369" s="34" t="n">
        <v>-297600</v>
      </c>
      <c r="G369" s="34" t="n">
        <v>-229230.9973</v>
      </c>
      <c r="H369" s="35" t="n">
        <v>0.770265448066112</v>
      </c>
      <c r="I369" s="54" t="n">
        <v>0.44</v>
      </c>
      <c r="J369" s="54" t="n">
        <v>-0.475</v>
      </c>
      <c r="K369" s="55" t="n">
        <v>0</v>
      </c>
      <c r="L369" s="55" t="n">
        <v>-209746.3626</v>
      </c>
      <c r="M369" s="56" t="n">
        <f aca="false">DATE(YEAR(E369),MONTH(E369),1)</f>
        <v>38718</v>
      </c>
    </row>
    <row r="370" customFormat="false" ht="12.75" hidden="true" customHeight="false" outlineLevel="0" collapsed="false">
      <c r="A370" s="1" t="s">
        <v>34</v>
      </c>
      <c r="B370" s="1" t="s">
        <v>190</v>
      </c>
      <c r="C370" s="1" t="s">
        <v>73</v>
      </c>
      <c r="D370" s="1" t="s">
        <v>189</v>
      </c>
      <c r="E370" s="33" t="s">
        <v>138</v>
      </c>
      <c r="F370" s="34" t="n">
        <v>-268800</v>
      </c>
      <c r="G370" s="34" t="n">
        <v>-205867.9142</v>
      </c>
      <c r="H370" s="35" t="n">
        <v>0.765877657086976</v>
      </c>
      <c r="I370" s="54" t="n">
        <v>0.44</v>
      </c>
      <c r="J370" s="54" t="n">
        <v>-0.475</v>
      </c>
      <c r="K370" s="55" t="n">
        <v>0</v>
      </c>
      <c r="L370" s="55" t="n">
        <v>-188369.1415</v>
      </c>
      <c r="M370" s="56" t="n">
        <f aca="false">DATE(YEAR(E370),MONTH(E370),1)</f>
        <v>38749</v>
      </c>
    </row>
    <row r="371" customFormat="false" ht="12.75" hidden="true" customHeight="false" outlineLevel="0" collapsed="false">
      <c r="A371" s="1" t="s">
        <v>34</v>
      </c>
      <c r="B371" s="1" t="s">
        <v>190</v>
      </c>
      <c r="C371" s="1" t="s">
        <v>73</v>
      </c>
      <c r="D371" s="1" t="s">
        <v>189</v>
      </c>
      <c r="E371" s="33" t="s">
        <v>139</v>
      </c>
      <c r="F371" s="34" t="n">
        <v>-297600</v>
      </c>
      <c r="G371" s="34" t="n">
        <v>-226745.7851</v>
      </c>
      <c r="H371" s="35" t="n">
        <v>0.761914600428643</v>
      </c>
      <c r="I371" s="54" t="n">
        <v>0.44</v>
      </c>
      <c r="J371" s="54" t="n">
        <v>-0.475</v>
      </c>
      <c r="K371" s="55" t="n">
        <v>0</v>
      </c>
      <c r="L371" s="55" t="n">
        <v>-207472.3934</v>
      </c>
      <c r="M371" s="56" t="n">
        <f aca="false">DATE(YEAR(E371),MONTH(E371),1)</f>
        <v>38777</v>
      </c>
    </row>
    <row r="372" customFormat="false" ht="12.75" hidden="true" customHeight="false" outlineLevel="0" collapsed="false">
      <c r="A372" s="1" t="s">
        <v>34</v>
      </c>
      <c r="B372" s="1" t="s">
        <v>190</v>
      </c>
      <c r="C372" s="1" t="s">
        <v>73</v>
      </c>
      <c r="D372" s="1" t="s">
        <v>189</v>
      </c>
      <c r="E372" s="33" t="s">
        <v>140</v>
      </c>
      <c r="F372" s="34" t="n">
        <v>-288000</v>
      </c>
      <c r="G372" s="34" t="n">
        <v>-218167.8674</v>
      </c>
      <c r="H372" s="35" t="n">
        <v>0.757527317352571</v>
      </c>
      <c r="I372" s="54" t="n">
        <v>0.185</v>
      </c>
      <c r="J372" s="54" t="n">
        <v>-0.475</v>
      </c>
      <c r="K372" s="55" t="n">
        <v>0</v>
      </c>
      <c r="L372" s="55" t="n">
        <v>-143990.7925</v>
      </c>
      <c r="M372" s="56" t="n">
        <f aca="false">DATE(YEAR(E372),MONTH(E372),1)</f>
        <v>38808</v>
      </c>
    </row>
    <row r="373" customFormat="false" ht="12.75" hidden="true" customHeight="false" outlineLevel="0" collapsed="false">
      <c r="A373" s="1" t="s">
        <v>34</v>
      </c>
      <c r="B373" s="1" t="s">
        <v>190</v>
      </c>
      <c r="C373" s="1" t="s">
        <v>73</v>
      </c>
      <c r="D373" s="1" t="s">
        <v>189</v>
      </c>
      <c r="E373" s="33" t="s">
        <v>141</v>
      </c>
      <c r="F373" s="34" t="n">
        <v>-297600</v>
      </c>
      <c r="G373" s="34" t="n">
        <v>-224176.7851</v>
      </c>
      <c r="H373" s="35" t="n">
        <v>0.753282207872455</v>
      </c>
      <c r="I373" s="54" t="n">
        <v>0.185</v>
      </c>
      <c r="J373" s="54" t="n">
        <v>-0.475</v>
      </c>
      <c r="K373" s="55" t="n">
        <v>0</v>
      </c>
      <c r="L373" s="55" t="n">
        <v>-147956.6781</v>
      </c>
      <c r="M373" s="56" t="n">
        <f aca="false">DATE(YEAR(E373),MONTH(E373),1)</f>
        <v>38838</v>
      </c>
    </row>
    <row r="374" customFormat="false" ht="12.75" hidden="true" customHeight="false" outlineLevel="0" collapsed="false">
      <c r="A374" s="1" t="s">
        <v>34</v>
      </c>
      <c r="B374" s="1" t="s">
        <v>190</v>
      </c>
      <c r="C374" s="1" t="s">
        <v>73</v>
      </c>
      <c r="D374" s="1" t="s">
        <v>189</v>
      </c>
      <c r="E374" s="33" t="s">
        <v>142</v>
      </c>
      <c r="F374" s="34" t="n">
        <v>-288000</v>
      </c>
      <c r="G374" s="34" t="n">
        <v>-215687.3529</v>
      </c>
      <c r="H374" s="35" t="n">
        <v>0.748914419918615</v>
      </c>
      <c r="I374" s="54" t="n">
        <v>0.185</v>
      </c>
      <c r="J374" s="54" t="n">
        <v>-0.475</v>
      </c>
      <c r="K374" s="55" t="n">
        <v>0</v>
      </c>
      <c r="L374" s="55" t="n">
        <v>-142353.6529</v>
      </c>
      <c r="M374" s="56" t="n">
        <f aca="false">DATE(YEAR(E374),MONTH(E374),1)</f>
        <v>38869</v>
      </c>
    </row>
    <row r="375" customFormat="false" ht="12.75" hidden="true" customHeight="false" outlineLevel="0" collapsed="false">
      <c r="A375" s="1" t="s">
        <v>34</v>
      </c>
      <c r="B375" s="1" t="s">
        <v>190</v>
      </c>
      <c r="C375" s="1" t="s">
        <v>73</v>
      </c>
      <c r="D375" s="1" t="s">
        <v>189</v>
      </c>
      <c r="E375" s="33" t="s">
        <v>143</v>
      </c>
      <c r="F375" s="34" t="n">
        <v>-297600</v>
      </c>
      <c r="G375" s="34" t="n">
        <v>-221694.9289</v>
      </c>
      <c r="H375" s="35" t="n">
        <v>0.74494263734337</v>
      </c>
      <c r="I375" s="54" t="n">
        <v>0.185</v>
      </c>
      <c r="J375" s="54" t="n">
        <v>-0.475</v>
      </c>
      <c r="K375" s="55" t="n">
        <v>0</v>
      </c>
      <c r="L375" s="55" t="n">
        <v>-146318.6531</v>
      </c>
      <c r="M375" s="56" t="n">
        <f aca="false">DATE(YEAR(E375),MONTH(E375),1)</f>
        <v>38899</v>
      </c>
    </row>
    <row r="376" customFormat="false" ht="12.75" hidden="true" customHeight="false" outlineLevel="0" collapsed="false">
      <c r="A376" s="1" t="s">
        <v>34</v>
      </c>
      <c r="B376" s="1" t="s">
        <v>190</v>
      </c>
      <c r="C376" s="1" t="s">
        <v>73</v>
      </c>
      <c r="D376" s="1" t="s">
        <v>189</v>
      </c>
      <c r="E376" s="33" t="s">
        <v>144</v>
      </c>
      <c r="F376" s="34" t="n">
        <v>-297600</v>
      </c>
      <c r="G376" s="34" t="n">
        <v>-220475.7355</v>
      </c>
      <c r="H376" s="35" t="n">
        <v>0.740845885437675</v>
      </c>
      <c r="I376" s="54" t="n">
        <v>0.185</v>
      </c>
      <c r="J376" s="54" t="n">
        <v>-0.475</v>
      </c>
      <c r="K376" s="55" t="n">
        <v>0</v>
      </c>
      <c r="L376" s="55" t="n">
        <v>-145513.9854</v>
      </c>
      <c r="M376" s="56" t="n">
        <f aca="false">DATE(YEAR(E376),MONTH(E376),1)</f>
        <v>38930</v>
      </c>
    </row>
    <row r="377" customFormat="false" ht="12.75" hidden="true" customHeight="false" outlineLevel="0" collapsed="false">
      <c r="A377" s="1" t="s">
        <v>34</v>
      </c>
      <c r="B377" s="1" t="s">
        <v>190</v>
      </c>
      <c r="C377" s="1" t="s">
        <v>73</v>
      </c>
      <c r="D377" s="1" t="s">
        <v>189</v>
      </c>
      <c r="E377" s="33" t="s">
        <v>145</v>
      </c>
      <c r="F377" s="34" t="n">
        <v>-288000</v>
      </c>
      <c r="G377" s="34" t="n">
        <v>-212185.959</v>
      </c>
      <c r="H377" s="35" t="n">
        <v>0.736756801968845</v>
      </c>
      <c r="I377" s="54" t="n">
        <v>0.185</v>
      </c>
      <c r="J377" s="54" t="n">
        <v>-0.475</v>
      </c>
      <c r="K377" s="55" t="n">
        <v>0</v>
      </c>
      <c r="L377" s="55" t="n">
        <v>-140042.7329</v>
      </c>
      <c r="M377" s="56" t="n">
        <f aca="false">DATE(YEAR(E377),MONTH(E377),1)</f>
        <v>38961</v>
      </c>
    </row>
    <row r="378" customFormat="false" ht="12.75" hidden="true" customHeight="false" outlineLevel="0" collapsed="false">
      <c r="A378" s="1" t="s">
        <v>34</v>
      </c>
      <c r="B378" s="1" t="s">
        <v>190</v>
      </c>
      <c r="C378" s="1" t="s">
        <v>73</v>
      </c>
      <c r="D378" s="1" t="s">
        <v>189</v>
      </c>
      <c r="E378" s="33" t="s">
        <v>146</v>
      </c>
      <c r="F378" s="34" t="n">
        <v>-297600</v>
      </c>
      <c r="G378" s="34" t="n">
        <v>-218083.3757</v>
      </c>
      <c r="H378" s="35" t="n">
        <v>0.732807042122161</v>
      </c>
      <c r="I378" s="54" t="n">
        <v>0.185</v>
      </c>
      <c r="J378" s="54" t="n">
        <v>-0.475</v>
      </c>
      <c r="K378" s="55" t="n">
        <v>0</v>
      </c>
      <c r="L378" s="55" t="n">
        <v>-143935.028</v>
      </c>
      <c r="M378" s="56" t="n">
        <f aca="false">DATE(YEAR(E378),MONTH(E378),1)</f>
        <v>38991</v>
      </c>
    </row>
    <row r="379" customFormat="false" ht="12.75" hidden="true" customHeight="false" outlineLevel="0" collapsed="false">
      <c r="A379" s="1" t="s">
        <v>34</v>
      </c>
      <c r="B379" s="1" t="s">
        <v>190</v>
      </c>
      <c r="C379" s="1" t="s">
        <v>73</v>
      </c>
      <c r="D379" s="1" t="s">
        <v>189</v>
      </c>
      <c r="E379" s="33" t="s">
        <v>147</v>
      </c>
      <c r="F379" s="34" t="n">
        <v>-288000</v>
      </c>
      <c r="G379" s="34" t="n">
        <v>-209875.2214</v>
      </c>
      <c r="H379" s="35" t="n">
        <v>0.728733407648125</v>
      </c>
      <c r="I379" s="54" t="n">
        <v>0.42</v>
      </c>
      <c r="J379" s="54" t="n">
        <v>-0.475</v>
      </c>
      <c r="K379" s="55" t="n">
        <v>0</v>
      </c>
      <c r="L379" s="55" t="n">
        <v>-187838.3232</v>
      </c>
      <c r="M379" s="56" t="n">
        <f aca="false">DATE(YEAR(E379),MONTH(E379),1)</f>
        <v>39022</v>
      </c>
    </row>
    <row r="380" customFormat="false" ht="12.75" hidden="true" customHeight="false" outlineLevel="0" collapsed="false">
      <c r="A380" s="1" t="s">
        <v>34</v>
      </c>
      <c r="B380" s="1" t="s">
        <v>190</v>
      </c>
      <c r="C380" s="1" t="s">
        <v>73</v>
      </c>
      <c r="D380" s="1" t="s">
        <v>189</v>
      </c>
      <c r="E380" s="33" t="s">
        <v>148</v>
      </c>
      <c r="F380" s="34" t="n">
        <v>-297600</v>
      </c>
      <c r="G380" s="34" t="n">
        <v>-215700.1308</v>
      </c>
      <c r="H380" s="35" t="n">
        <v>0.724798826573952</v>
      </c>
      <c r="I380" s="54" t="n">
        <v>0.42</v>
      </c>
      <c r="J380" s="54" t="n">
        <v>-0.475</v>
      </c>
      <c r="K380" s="55" t="n">
        <v>0</v>
      </c>
      <c r="L380" s="55" t="n">
        <v>-193051.6171</v>
      </c>
      <c r="M380" s="56" t="n">
        <f aca="false">DATE(YEAR(E380),MONTH(E380),1)</f>
        <v>39052</v>
      </c>
    </row>
    <row r="381" customFormat="false" ht="12.75" hidden="true" customHeight="false" outlineLevel="0" collapsed="false">
      <c r="A381" s="1" t="s">
        <v>34</v>
      </c>
      <c r="B381" s="1" t="s">
        <v>190</v>
      </c>
      <c r="C381" s="1" t="s">
        <v>73</v>
      </c>
      <c r="D381" s="1" t="s">
        <v>189</v>
      </c>
      <c r="E381" s="33" t="s">
        <v>149</v>
      </c>
      <c r="F381" s="34" t="n">
        <v>-297600</v>
      </c>
      <c r="G381" s="34" t="n">
        <v>-214492.5544</v>
      </c>
      <c r="H381" s="35" t="n">
        <v>0.720741110308541</v>
      </c>
      <c r="I381" s="54" t="n">
        <v>0.42</v>
      </c>
      <c r="J381" s="54" t="n">
        <v>-0.475</v>
      </c>
      <c r="K381" s="55" t="n">
        <v>0</v>
      </c>
      <c r="L381" s="55" t="n">
        <v>-191970.8362</v>
      </c>
      <c r="M381" s="56" t="n">
        <f aca="false">DATE(YEAR(E381),MONTH(E381),1)</f>
        <v>39083</v>
      </c>
    </row>
    <row r="382" customFormat="false" ht="12.75" hidden="true" customHeight="false" outlineLevel="0" collapsed="false">
      <c r="A382" s="1" t="s">
        <v>34</v>
      </c>
      <c r="B382" s="1" t="s">
        <v>190</v>
      </c>
      <c r="C382" s="1" t="s">
        <v>73</v>
      </c>
      <c r="D382" s="1" t="s">
        <v>189</v>
      </c>
      <c r="E382" s="33" t="s">
        <v>150</v>
      </c>
      <c r="F382" s="34" t="n">
        <v>-268800</v>
      </c>
      <c r="G382" s="34" t="n">
        <v>-192646.7184</v>
      </c>
      <c r="H382" s="35" t="n">
        <v>0.716691660555605</v>
      </c>
      <c r="I382" s="54" t="n">
        <v>0.42</v>
      </c>
      <c r="J382" s="54" t="n">
        <v>-0.475</v>
      </c>
      <c r="K382" s="55" t="n">
        <v>0</v>
      </c>
      <c r="L382" s="55" t="n">
        <v>-172418.8129</v>
      </c>
      <c r="M382" s="56" t="n">
        <f aca="false">DATE(YEAR(E382),MONTH(E382),1)</f>
        <v>39114</v>
      </c>
    </row>
    <row r="383" customFormat="false" ht="12.75" hidden="true" customHeight="false" outlineLevel="0" collapsed="false">
      <c r="A383" s="1" t="s">
        <v>34</v>
      </c>
      <c r="B383" s="1" t="s">
        <v>190</v>
      </c>
      <c r="C383" s="1" t="s">
        <v>73</v>
      </c>
      <c r="D383" s="1" t="s">
        <v>189</v>
      </c>
      <c r="E383" s="33" t="s">
        <v>151</v>
      </c>
      <c r="F383" s="34" t="n">
        <v>-297600</v>
      </c>
      <c r="G383" s="34" t="n">
        <v>-212201.0897</v>
      </c>
      <c r="H383" s="35" t="n">
        <v>0.713041296179286</v>
      </c>
      <c r="I383" s="54" t="n">
        <v>0.42</v>
      </c>
      <c r="J383" s="54" t="n">
        <v>-0.475</v>
      </c>
      <c r="K383" s="55" t="n">
        <v>0</v>
      </c>
      <c r="L383" s="55" t="n">
        <v>-189919.9753</v>
      </c>
      <c r="M383" s="56" t="n">
        <f aca="false">DATE(YEAR(E383),MONTH(E383),1)</f>
        <v>39142</v>
      </c>
    </row>
    <row r="384" customFormat="false" ht="12.75" hidden="true" customHeight="false" outlineLevel="0" collapsed="false">
      <c r="A384" s="1" t="s">
        <v>34</v>
      </c>
      <c r="B384" s="1" t="s">
        <v>190</v>
      </c>
      <c r="C384" s="1" t="s">
        <v>73</v>
      </c>
      <c r="D384" s="1" t="s">
        <v>189</v>
      </c>
      <c r="E384" s="33" t="s">
        <v>152</v>
      </c>
      <c r="F384" s="34" t="n">
        <v>-288000</v>
      </c>
      <c r="G384" s="34" t="n">
        <v>-204194.2762</v>
      </c>
      <c r="H384" s="35" t="n">
        <v>0.709007903560417</v>
      </c>
      <c r="I384" s="54" t="n">
        <v>0.195</v>
      </c>
      <c r="J384" s="54" t="n">
        <v>-0.475</v>
      </c>
      <c r="K384" s="55" t="n">
        <v>0</v>
      </c>
      <c r="L384" s="55" t="n">
        <v>-136810.1651</v>
      </c>
      <c r="M384" s="56" t="n">
        <f aca="false">DATE(YEAR(E384),MONTH(E384),1)</f>
        <v>39173</v>
      </c>
    </row>
    <row r="385" customFormat="false" ht="12.75" hidden="true" customHeight="false" outlineLevel="0" collapsed="false">
      <c r="A385" s="1" t="s">
        <v>34</v>
      </c>
      <c r="B385" s="1" t="s">
        <v>190</v>
      </c>
      <c r="C385" s="1" t="s">
        <v>73</v>
      </c>
      <c r="D385" s="1" t="s">
        <v>189</v>
      </c>
      <c r="E385" s="33" t="s">
        <v>153</v>
      </c>
      <c r="F385" s="34" t="n">
        <v>-297600</v>
      </c>
      <c r="G385" s="34" t="n">
        <v>-209841.5729</v>
      </c>
      <c r="H385" s="35" t="n">
        <v>0.705112812159002</v>
      </c>
      <c r="I385" s="54" t="n">
        <v>0.195</v>
      </c>
      <c r="J385" s="54" t="n">
        <v>-0.475</v>
      </c>
      <c r="K385" s="55" t="n">
        <v>0</v>
      </c>
      <c r="L385" s="55" t="n">
        <v>-140593.8538</v>
      </c>
      <c r="M385" s="56" t="n">
        <f aca="false">DATE(YEAR(E385),MONTH(E385),1)</f>
        <v>39203</v>
      </c>
    </row>
    <row r="386" customFormat="false" ht="12.75" hidden="true" customHeight="false" outlineLevel="0" collapsed="false">
      <c r="A386" s="1" t="s">
        <v>34</v>
      </c>
      <c r="B386" s="1" t="s">
        <v>190</v>
      </c>
      <c r="C386" s="1" t="s">
        <v>73</v>
      </c>
      <c r="D386" s="1" t="s">
        <v>189</v>
      </c>
      <c r="E386" s="33" t="s">
        <v>154</v>
      </c>
      <c r="F386" s="34" t="n">
        <v>-288000</v>
      </c>
      <c r="G386" s="34" t="n">
        <v>-201915.7806</v>
      </c>
      <c r="H386" s="35" t="n">
        <v>0.701096460388931</v>
      </c>
      <c r="I386" s="54" t="n">
        <v>0.195</v>
      </c>
      <c r="J386" s="54" t="n">
        <v>-0.475</v>
      </c>
      <c r="K386" s="55" t="n">
        <v>0</v>
      </c>
      <c r="L386" s="55" t="n">
        <v>-135283.573</v>
      </c>
      <c r="M386" s="56" t="n">
        <f aca="false">DATE(YEAR(E386),MONTH(E386),1)</f>
        <v>39234</v>
      </c>
    </row>
    <row r="387" customFormat="false" ht="12.75" hidden="true" customHeight="false" outlineLevel="0" collapsed="false">
      <c r="A387" s="1" t="s">
        <v>34</v>
      </c>
      <c r="B387" s="1" t="s">
        <v>190</v>
      </c>
      <c r="C387" s="1" t="s">
        <v>73</v>
      </c>
      <c r="D387" s="1" t="s">
        <v>189</v>
      </c>
      <c r="E387" s="33" t="s">
        <v>155</v>
      </c>
      <c r="F387" s="34" t="n">
        <v>-297600</v>
      </c>
      <c r="G387" s="34" t="n">
        <v>-207492.0985</v>
      </c>
      <c r="H387" s="35" t="n">
        <v>0.697218073040439</v>
      </c>
      <c r="I387" s="54" t="n">
        <v>0.195</v>
      </c>
      <c r="J387" s="54" t="n">
        <v>-0.475</v>
      </c>
      <c r="K387" s="55" t="n">
        <v>0</v>
      </c>
      <c r="L387" s="55" t="n">
        <v>-139019.706</v>
      </c>
      <c r="M387" s="56" t="n">
        <f aca="false">DATE(YEAR(E387),MONTH(E387),1)</f>
        <v>39264</v>
      </c>
    </row>
    <row r="388" customFormat="false" ht="12.75" hidden="true" customHeight="false" outlineLevel="0" collapsed="false">
      <c r="A388" s="1" t="s">
        <v>34</v>
      </c>
      <c r="B388" s="1" t="s">
        <v>190</v>
      </c>
      <c r="C388" s="1" t="s">
        <v>73</v>
      </c>
      <c r="D388" s="1" t="s">
        <v>189</v>
      </c>
      <c r="E388" s="33" t="s">
        <v>156</v>
      </c>
      <c r="F388" s="34" t="n">
        <v>-297600</v>
      </c>
      <c r="G388" s="34" t="n">
        <v>-206302.0339</v>
      </c>
      <c r="H388" s="35" t="n">
        <v>0.693219199836633</v>
      </c>
      <c r="I388" s="54" t="n">
        <v>0.195</v>
      </c>
      <c r="J388" s="54" t="n">
        <v>-0.475</v>
      </c>
      <c r="K388" s="55" t="n">
        <v>0</v>
      </c>
      <c r="L388" s="55" t="n">
        <v>-138222.3627</v>
      </c>
      <c r="M388" s="56" t="n">
        <f aca="false">DATE(YEAR(E388),MONTH(E388),1)</f>
        <v>39295</v>
      </c>
    </row>
    <row r="389" customFormat="false" ht="12.75" hidden="true" customHeight="false" outlineLevel="0" collapsed="false">
      <c r="A389" s="1" t="s">
        <v>34</v>
      </c>
      <c r="B389" s="1" t="s">
        <v>190</v>
      </c>
      <c r="C389" s="1" t="s">
        <v>73</v>
      </c>
      <c r="D389" s="1" t="s">
        <v>189</v>
      </c>
      <c r="E389" s="33" t="s">
        <v>157</v>
      </c>
      <c r="F389" s="34" t="n">
        <v>-288000</v>
      </c>
      <c r="G389" s="34" t="n">
        <v>-198498.0597</v>
      </c>
      <c r="H389" s="35" t="n">
        <v>0.689229374001235</v>
      </c>
      <c r="I389" s="54" t="n">
        <v>0.195</v>
      </c>
      <c r="J389" s="54" t="n">
        <v>-0.475</v>
      </c>
      <c r="K389" s="55" t="n">
        <v>0</v>
      </c>
      <c r="L389" s="55" t="n">
        <v>-132993.7</v>
      </c>
      <c r="M389" s="56" t="n">
        <f aca="false">DATE(YEAR(E389),MONTH(E389),1)</f>
        <v>39326</v>
      </c>
    </row>
    <row r="390" customFormat="false" ht="12.75" hidden="true" customHeight="false" outlineLevel="0" collapsed="false">
      <c r="A390" s="1" t="s">
        <v>34</v>
      </c>
      <c r="B390" s="1" t="s">
        <v>190</v>
      </c>
      <c r="C390" s="1" t="s">
        <v>73</v>
      </c>
      <c r="D390" s="1" t="s">
        <v>189</v>
      </c>
      <c r="E390" s="33" t="s">
        <v>158</v>
      </c>
      <c r="F390" s="34" t="n">
        <v>-297600</v>
      </c>
      <c r="G390" s="34" t="n">
        <v>-203968.1862</v>
      </c>
      <c r="H390" s="35" t="n">
        <v>0.685376969655374</v>
      </c>
      <c r="I390" s="54" t="n">
        <v>0.195</v>
      </c>
      <c r="J390" s="54" t="n">
        <v>-0.475</v>
      </c>
      <c r="K390" s="55" t="n">
        <v>0</v>
      </c>
      <c r="L390" s="55" t="n">
        <v>-136658.6847</v>
      </c>
      <c r="M390" s="56" t="n">
        <f aca="false">DATE(YEAR(E390),MONTH(E390),1)</f>
        <v>39356</v>
      </c>
    </row>
    <row r="391" customFormat="false" ht="12.75" hidden="true" customHeight="false" outlineLevel="0" collapsed="false">
      <c r="A391" s="1" t="s">
        <v>34</v>
      </c>
      <c r="B391" s="1" t="s">
        <v>190</v>
      </c>
      <c r="C391" s="1" t="s">
        <v>73</v>
      </c>
      <c r="D391" s="1" t="s">
        <v>189</v>
      </c>
      <c r="E391" s="33" t="s">
        <v>159</v>
      </c>
      <c r="F391" s="34" t="n">
        <v>-288000</v>
      </c>
      <c r="G391" s="34" t="n">
        <v>-196244.7164</v>
      </c>
      <c r="H391" s="35" t="n">
        <v>0.681405265247849</v>
      </c>
      <c r="I391" s="54" t="n">
        <v>0.4</v>
      </c>
      <c r="J391" s="54" t="n">
        <v>-0.475</v>
      </c>
      <c r="K391" s="55" t="n">
        <v>0</v>
      </c>
      <c r="L391" s="55" t="n">
        <v>-171714.1268</v>
      </c>
      <c r="M391" s="56" t="n">
        <f aca="false">DATE(YEAR(E391),MONTH(E391),1)</f>
        <v>39387</v>
      </c>
    </row>
    <row r="392" customFormat="false" ht="12.75" hidden="true" customHeight="false" outlineLevel="0" collapsed="false">
      <c r="A392" s="1" t="s">
        <v>34</v>
      </c>
      <c r="B392" s="1" t="s">
        <v>190</v>
      </c>
      <c r="C392" s="1" t="s">
        <v>73</v>
      </c>
      <c r="D392" s="1" t="s">
        <v>189</v>
      </c>
      <c r="E392" s="33" t="s">
        <v>160</v>
      </c>
      <c r="F392" s="34" t="n">
        <v>-297600</v>
      </c>
      <c r="G392" s="34" t="n">
        <v>-201645.0104</v>
      </c>
      <c r="H392" s="35" t="n">
        <v>0.677570599563245</v>
      </c>
      <c r="I392" s="54" t="n">
        <v>0.4</v>
      </c>
      <c r="J392" s="54" t="n">
        <v>-0.475</v>
      </c>
      <c r="K392" s="55" t="n">
        <v>0</v>
      </c>
      <c r="L392" s="55" t="n">
        <v>-176439.3841</v>
      </c>
      <c r="M392" s="56" t="n">
        <f aca="false">DATE(YEAR(E392),MONTH(E392),1)</f>
        <v>39417</v>
      </c>
    </row>
    <row r="393" customFormat="false" ht="12.75" hidden="true" customHeight="false" outlineLevel="0" collapsed="false">
      <c r="A393" s="1" t="s">
        <v>34</v>
      </c>
      <c r="B393" s="1" t="s">
        <v>190</v>
      </c>
      <c r="C393" s="1" t="s">
        <v>73</v>
      </c>
      <c r="D393" s="1" t="s">
        <v>189</v>
      </c>
      <c r="E393" s="33" t="s">
        <v>161</v>
      </c>
      <c r="F393" s="34" t="n">
        <v>-297600</v>
      </c>
      <c r="G393" s="34" t="n">
        <v>-200468.5476</v>
      </c>
      <c r="H393" s="35" t="n">
        <v>0.673617431316076</v>
      </c>
      <c r="I393" s="54" t="n">
        <v>0.4</v>
      </c>
      <c r="J393" s="54" t="n">
        <v>-0.475</v>
      </c>
      <c r="K393" s="55" t="n">
        <v>0</v>
      </c>
      <c r="L393" s="55" t="n">
        <v>-175409.9791</v>
      </c>
      <c r="M393" s="56" t="n">
        <f aca="false">DATE(YEAR(E393),MONTH(E393),1)</f>
        <v>39448</v>
      </c>
    </row>
    <row r="394" customFormat="false" ht="12.75" hidden="true" customHeight="false" outlineLevel="0" collapsed="false">
      <c r="A394" s="1" t="s">
        <v>34</v>
      </c>
      <c r="B394" s="1" t="s">
        <v>190</v>
      </c>
      <c r="C394" s="1" t="s">
        <v>73</v>
      </c>
      <c r="D394" s="1" t="s">
        <v>189</v>
      </c>
      <c r="E394" s="33" t="s">
        <v>162</v>
      </c>
      <c r="F394" s="34" t="n">
        <v>-278400</v>
      </c>
      <c r="G394" s="34" t="n">
        <v>-186437.1968</v>
      </c>
      <c r="H394" s="35" t="n">
        <v>0.669673839073645</v>
      </c>
      <c r="I394" s="54" t="n">
        <v>0.4</v>
      </c>
      <c r="J394" s="54" t="n">
        <v>-0.475</v>
      </c>
      <c r="K394" s="55" t="n">
        <v>0</v>
      </c>
      <c r="L394" s="55" t="n">
        <v>-163132.5472</v>
      </c>
      <c r="M394" s="56" t="n">
        <f aca="false">DATE(YEAR(E394),MONTH(E394),1)</f>
        <v>39479</v>
      </c>
    </row>
    <row r="395" customFormat="false" ht="12.75" hidden="true" customHeight="false" outlineLevel="0" collapsed="false">
      <c r="A395" s="1" t="s">
        <v>34</v>
      </c>
      <c r="B395" s="1" t="s">
        <v>190</v>
      </c>
      <c r="C395" s="1" t="s">
        <v>73</v>
      </c>
      <c r="D395" s="1" t="s">
        <v>189</v>
      </c>
      <c r="E395" s="33" t="s">
        <v>163</v>
      </c>
      <c r="F395" s="34" t="n">
        <v>-297600</v>
      </c>
      <c r="G395" s="34" t="n">
        <v>-198199.6457</v>
      </c>
      <c r="H395" s="35" t="n">
        <v>0.665993433082474</v>
      </c>
      <c r="I395" s="54" t="n">
        <v>0.4</v>
      </c>
      <c r="J395" s="54" t="n">
        <v>-0.475</v>
      </c>
      <c r="K395" s="55" t="n">
        <v>0</v>
      </c>
      <c r="L395" s="55" t="n">
        <v>-173424.69</v>
      </c>
      <c r="M395" s="56" t="n">
        <f aca="false">DATE(YEAR(E395),MONTH(E395),1)</f>
        <v>39508</v>
      </c>
    </row>
    <row r="396" customFormat="false" ht="12.75" hidden="true" customHeight="false" outlineLevel="0" collapsed="false">
      <c r="A396" s="1" t="s">
        <v>34</v>
      </c>
      <c r="B396" s="1" t="s">
        <v>190</v>
      </c>
      <c r="C396" s="1" t="s">
        <v>73</v>
      </c>
      <c r="D396" s="1" t="s">
        <v>189</v>
      </c>
      <c r="E396" s="33" t="s">
        <v>164</v>
      </c>
      <c r="F396" s="34" t="n">
        <v>-288000</v>
      </c>
      <c r="G396" s="34" t="n">
        <v>-190675.7764</v>
      </c>
      <c r="H396" s="35" t="n">
        <v>0.662068668055271</v>
      </c>
      <c r="I396" s="54" t="n">
        <v>0.195</v>
      </c>
      <c r="J396" s="54" t="n">
        <v>-0.475</v>
      </c>
      <c r="K396" s="55" t="n">
        <v>0</v>
      </c>
      <c r="L396" s="55" t="n">
        <v>-127752.7702</v>
      </c>
      <c r="M396" s="56" t="n">
        <f aca="false">DATE(YEAR(E396),MONTH(E396),1)</f>
        <v>39539</v>
      </c>
    </row>
    <row r="397" customFormat="false" ht="12.75" hidden="true" customHeight="false" outlineLevel="0" collapsed="false">
      <c r="A397" s="1" t="s">
        <v>34</v>
      </c>
      <c r="B397" s="1" t="s">
        <v>190</v>
      </c>
      <c r="C397" s="1" t="s">
        <v>73</v>
      </c>
      <c r="D397" s="1" t="s">
        <v>189</v>
      </c>
      <c r="E397" s="33" t="s">
        <v>165</v>
      </c>
      <c r="F397" s="34" t="n">
        <v>-297600</v>
      </c>
      <c r="G397" s="34" t="n">
        <v>-195904.1015</v>
      </c>
      <c r="H397" s="35" t="n">
        <v>0.658279911021528</v>
      </c>
      <c r="I397" s="54" t="n">
        <v>0.195</v>
      </c>
      <c r="J397" s="54" t="n">
        <v>-0.475</v>
      </c>
      <c r="K397" s="55" t="n">
        <v>0</v>
      </c>
      <c r="L397" s="55" t="n">
        <v>-131255.748</v>
      </c>
      <c r="M397" s="56" t="n">
        <f aca="false">DATE(YEAR(E397),MONTH(E397),1)</f>
        <v>39569</v>
      </c>
    </row>
    <row r="398" customFormat="false" ht="12.75" hidden="true" customHeight="false" outlineLevel="0" collapsed="false">
      <c r="A398" s="1" t="s">
        <v>34</v>
      </c>
      <c r="B398" s="1" t="s">
        <v>190</v>
      </c>
      <c r="C398" s="1" t="s">
        <v>73</v>
      </c>
      <c r="D398" s="1" t="s">
        <v>189</v>
      </c>
      <c r="E398" s="33" t="s">
        <v>166</v>
      </c>
      <c r="F398" s="34" t="n">
        <v>-288000</v>
      </c>
      <c r="G398" s="34" t="n">
        <v>-188464.7724</v>
      </c>
      <c r="H398" s="35" t="n">
        <v>0.654391570926416</v>
      </c>
      <c r="I398" s="54" t="n">
        <v>0.195</v>
      </c>
      <c r="J398" s="54" t="n">
        <v>-0.475</v>
      </c>
      <c r="K398" s="55" t="n">
        <v>0</v>
      </c>
      <c r="L398" s="55" t="n">
        <v>-126271.3975</v>
      </c>
      <c r="M398" s="56" t="n">
        <f aca="false">DATE(YEAR(E398),MONTH(E398),1)</f>
        <v>39600</v>
      </c>
    </row>
    <row r="399" customFormat="false" ht="12.75" hidden="true" customHeight="false" outlineLevel="0" collapsed="false">
      <c r="A399" s="1" t="s">
        <v>34</v>
      </c>
      <c r="B399" s="1" t="s">
        <v>190</v>
      </c>
      <c r="C399" s="1" t="s">
        <v>73</v>
      </c>
      <c r="D399" s="1" t="s">
        <v>189</v>
      </c>
      <c r="E399" s="33" t="s">
        <v>167</v>
      </c>
      <c r="F399" s="34" t="n">
        <v>-297600</v>
      </c>
      <c r="G399" s="34" t="n">
        <v>-193675.6873</v>
      </c>
      <c r="H399" s="35" t="n">
        <v>0.650791959908771</v>
      </c>
      <c r="I399" s="54" t="n">
        <v>0.195</v>
      </c>
      <c r="J399" s="54" t="n">
        <v>-0.475</v>
      </c>
      <c r="K399" s="55" t="n">
        <v>0</v>
      </c>
      <c r="L399" s="55" t="n">
        <v>-129762.7105</v>
      </c>
      <c r="M399" s="56" t="n">
        <f aca="false">DATE(YEAR(E399),MONTH(E399),1)</f>
        <v>39630</v>
      </c>
    </row>
    <row r="400" customFormat="false" ht="12.75" hidden="true" customHeight="false" outlineLevel="0" collapsed="false">
      <c r="A400" s="1" t="s">
        <v>34</v>
      </c>
      <c r="B400" s="1" t="s">
        <v>190</v>
      </c>
      <c r="C400" s="1" t="s">
        <v>73</v>
      </c>
      <c r="D400" s="1" t="s">
        <v>189</v>
      </c>
      <c r="E400" s="33" t="s">
        <v>168</v>
      </c>
      <c r="F400" s="34" t="n">
        <v>-297600</v>
      </c>
      <c r="G400" s="34" t="n">
        <v>-192572.3275</v>
      </c>
      <c r="H400" s="35" t="n">
        <v>0.647084433951182</v>
      </c>
      <c r="I400" s="54" t="n">
        <v>0.195</v>
      </c>
      <c r="J400" s="54" t="n">
        <v>-0.475</v>
      </c>
      <c r="K400" s="55" t="n">
        <v>0</v>
      </c>
      <c r="L400" s="55" t="n">
        <v>-129023.4595</v>
      </c>
      <c r="M400" s="56" t="n">
        <f aca="false">DATE(YEAR(E400),MONTH(E400),1)</f>
        <v>39661</v>
      </c>
    </row>
    <row r="401" customFormat="false" ht="12.75" hidden="true" customHeight="false" outlineLevel="0" collapsed="false">
      <c r="A401" s="1" t="s">
        <v>34</v>
      </c>
      <c r="B401" s="1" t="s">
        <v>190</v>
      </c>
      <c r="C401" s="1" t="s">
        <v>73</v>
      </c>
      <c r="D401" s="1" t="s">
        <v>189</v>
      </c>
      <c r="E401" s="33" t="s">
        <v>169</v>
      </c>
      <c r="F401" s="34" t="n">
        <v>-288000</v>
      </c>
      <c r="G401" s="34" t="n">
        <v>-185296.0924</v>
      </c>
      <c r="H401" s="35" t="n">
        <v>0.643389209640784</v>
      </c>
      <c r="I401" s="54" t="n">
        <v>0.195</v>
      </c>
      <c r="J401" s="54" t="n">
        <v>-0.475</v>
      </c>
      <c r="K401" s="55" t="n">
        <v>0</v>
      </c>
      <c r="L401" s="55" t="n">
        <v>-124148.3819</v>
      </c>
      <c r="M401" s="56" t="n">
        <f aca="false">DATE(YEAR(E401),MONTH(E401),1)</f>
        <v>39692</v>
      </c>
    </row>
    <row r="402" customFormat="false" ht="12.75" hidden="true" customHeight="false" outlineLevel="0" collapsed="false">
      <c r="A402" s="1" t="s">
        <v>34</v>
      </c>
      <c r="B402" s="1" t="s">
        <v>190</v>
      </c>
      <c r="C402" s="1" t="s">
        <v>73</v>
      </c>
      <c r="D402" s="1" t="s">
        <v>189</v>
      </c>
      <c r="E402" s="33" t="s">
        <v>170</v>
      </c>
      <c r="F402" s="34" t="n">
        <v>-297600</v>
      </c>
      <c r="G402" s="34" t="n">
        <v>-190411.8987</v>
      </c>
      <c r="H402" s="35" t="n">
        <v>0.639824928411079</v>
      </c>
      <c r="I402" s="54" t="n">
        <v>0.195</v>
      </c>
      <c r="J402" s="54" t="n">
        <v>-0.475</v>
      </c>
      <c r="K402" s="55" t="n">
        <v>0</v>
      </c>
      <c r="L402" s="55" t="n">
        <v>-127575.9721</v>
      </c>
      <c r="M402" s="56" t="n">
        <f aca="false">DATE(YEAR(E402),MONTH(E402),1)</f>
        <v>39722</v>
      </c>
    </row>
    <row r="403" customFormat="false" ht="12.75" hidden="true" customHeight="false" outlineLevel="0" collapsed="false">
      <c r="A403" s="1" t="s">
        <v>34</v>
      </c>
      <c r="B403" s="1" t="s">
        <v>190</v>
      </c>
      <c r="C403" s="1" t="s">
        <v>73</v>
      </c>
      <c r="D403" s="1" t="s">
        <v>189</v>
      </c>
      <c r="E403" s="33" t="s">
        <v>171</v>
      </c>
      <c r="F403" s="34" t="n">
        <v>-288000</v>
      </c>
      <c r="G403" s="34" t="n">
        <v>-183212.3524</v>
      </c>
      <c r="H403" s="35" t="n">
        <v>0.6361540013163</v>
      </c>
      <c r="I403" s="54" t="n">
        <v>0.315</v>
      </c>
      <c r="J403" s="54" t="n">
        <v>-0.475</v>
      </c>
      <c r="K403" s="55" t="n">
        <v>0</v>
      </c>
      <c r="L403" s="55" t="n">
        <v>-144737.7584</v>
      </c>
      <c r="M403" s="56" t="n">
        <f aca="false">DATE(YEAR(E403),MONTH(E403),1)</f>
        <v>39753</v>
      </c>
    </row>
    <row r="404" customFormat="false" ht="12.75" hidden="true" customHeight="false" outlineLevel="0" collapsed="false">
      <c r="A404" s="1" t="s">
        <v>34</v>
      </c>
      <c r="B404" s="1" t="s">
        <v>190</v>
      </c>
      <c r="C404" s="1" t="s">
        <v>73</v>
      </c>
      <c r="D404" s="1" t="s">
        <v>189</v>
      </c>
      <c r="E404" s="33" t="s">
        <v>172</v>
      </c>
      <c r="F404" s="34" t="n">
        <v>-297600</v>
      </c>
      <c r="G404" s="34" t="n">
        <v>-188265.7152</v>
      </c>
      <c r="H404" s="35" t="n">
        <v>0.63261329025662</v>
      </c>
      <c r="I404" s="54" t="n">
        <v>0.315</v>
      </c>
      <c r="J404" s="54" t="n">
        <v>-0.475</v>
      </c>
      <c r="K404" s="55" t="n">
        <v>0</v>
      </c>
      <c r="L404" s="55" t="n">
        <v>-148729.915</v>
      </c>
      <c r="M404" s="56" t="n">
        <f aca="false">DATE(YEAR(E404),MONTH(E404),1)</f>
        <v>39783</v>
      </c>
    </row>
    <row r="405" customFormat="false" ht="12.75" hidden="true" customHeight="false" outlineLevel="0" collapsed="false">
      <c r="A405" s="1" t="s">
        <v>34</v>
      </c>
      <c r="B405" s="1" t="s">
        <v>190</v>
      </c>
      <c r="C405" s="1" t="s">
        <v>73</v>
      </c>
      <c r="D405" s="1" t="s">
        <v>189</v>
      </c>
      <c r="E405" s="33" t="s">
        <v>173</v>
      </c>
      <c r="F405" s="34" t="n">
        <v>-297600</v>
      </c>
      <c r="G405" s="34" t="n">
        <v>-187180.5126</v>
      </c>
      <c r="H405" s="35" t="n">
        <v>0.628966776308648</v>
      </c>
      <c r="I405" s="54" t="n">
        <v>0.315</v>
      </c>
      <c r="J405" s="54" t="n">
        <v>-0.475</v>
      </c>
      <c r="K405" s="55" t="n">
        <v>0</v>
      </c>
      <c r="L405" s="55" t="n">
        <v>-147872.605</v>
      </c>
      <c r="M405" s="56" t="n">
        <f aca="false">DATE(YEAR(E405),MONTH(E405),1)</f>
        <v>39814</v>
      </c>
    </row>
    <row r="406" customFormat="false" ht="12.75" hidden="true" customHeight="false" outlineLevel="0" collapsed="false">
      <c r="A406" s="1" t="s">
        <v>34</v>
      </c>
      <c r="B406" s="1" t="s">
        <v>190</v>
      </c>
      <c r="C406" s="1" t="s">
        <v>73</v>
      </c>
      <c r="D406" s="1" t="s">
        <v>189</v>
      </c>
      <c r="E406" s="33" t="s">
        <v>174</v>
      </c>
      <c r="F406" s="34" t="n">
        <v>-268800</v>
      </c>
      <c r="G406" s="34" t="n">
        <v>-168089.4329</v>
      </c>
      <c r="H406" s="35" t="n">
        <v>0.625332711789081</v>
      </c>
      <c r="I406" s="54" t="n">
        <v>0.315</v>
      </c>
      <c r="J406" s="54" t="n">
        <v>-0.475</v>
      </c>
      <c r="K406" s="55" t="n">
        <v>0</v>
      </c>
      <c r="L406" s="55" t="n">
        <v>-132790.652</v>
      </c>
      <c r="M406" s="56" t="n">
        <f aca="false">DATE(YEAR(E406),MONTH(E406),1)</f>
        <v>39845</v>
      </c>
    </row>
    <row r="407" customFormat="false" ht="12.75" hidden="true" customHeight="false" outlineLevel="0" collapsed="false">
      <c r="A407" s="1" t="s">
        <v>34</v>
      </c>
      <c r="B407" s="1" t="s">
        <v>190</v>
      </c>
      <c r="C407" s="1" t="s">
        <v>73</v>
      </c>
      <c r="D407" s="1" t="s">
        <v>189</v>
      </c>
      <c r="E407" s="33" t="s">
        <v>175</v>
      </c>
      <c r="F407" s="34" t="n">
        <v>-297600</v>
      </c>
      <c r="G407" s="34" t="n">
        <v>-185125.3699</v>
      </c>
      <c r="H407" s="35" t="n">
        <v>0.622061054704403</v>
      </c>
      <c r="I407" s="54" t="n">
        <v>0.315</v>
      </c>
      <c r="J407" s="54" t="n">
        <v>-0.475</v>
      </c>
      <c r="K407" s="55" t="n">
        <v>0</v>
      </c>
      <c r="L407" s="55" t="n">
        <v>-146249.0422</v>
      </c>
      <c r="M407" s="56" t="n">
        <f aca="false">DATE(YEAR(E407),MONTH(E407),1)</f>
        <v>39873</v>
      </c>
    </row>
    <row r="408" customFormat="false" ht="12.75" hidden="true" customHeight="false" outlineLevel="0" collapsed="false">
      <c r="A408" s="1" t="s">
        <v>34</v>
      </c>
      <c r="B408" s="1" t="s">
        <v>190</v>
      </c>
      <c r="C408" s="1" t="s">
        <v>73</v>
      </c>
      <c r="D408" s="1" t="s">
        <v>189</v>
      </c>
      <c r="E408" s="33" t="s">
        <v>176</v>
      </c>
      <c r="F408" s="34" t="n">
        <v>-288000</v>
      </c>
      <c r="G408" s="34" t="n">
        <v>-178113.8191</v>
      </c>
      <c r="H408" s="35" t="n">
        <v>0.618450760776972</v>
      </c>
      <c r="I408" s="54" t="n">
        <v>0.15</v>
      </c>
      <c r="J408" s="54" t="n">
        <v>-0.475</v>
      </c>
      <c r="K408" s="55" t="n">
        <v>0</v>
      </c>
      <c r="L408" s="55" t="n">
        <v>-111321.1369</v>
      </c>
      <c r="M408" s="56" t="n">
        <f aca="false">DATE(YEAR(E408),MONTH(E408),1)</f>
        <v>39904</v>
      </c>
    </row>
    <row r="409" customFormat="false" ht="12.75" hidden="true" customHeight="false" outlineLevel="0" collapsed="false">
      <c r="A409" s="1" t="s">
        <v>34</v>
      </c>
      <c r="B409" s="1" t="s">
        <v>190</v>
      </c>
      <c r="C409" s="1" t="s">
        <v>73</v>
      </c>
      <c r="D409" s="1" t="s">
        <v>189</v>
      </c>
      <c r="E409" s="33" t="s">
        <v>177</v>
      </c>
      <c r="F409" s="34" t="n">
        <v>-297600</v>
      </c>
      <c r="G409" s="34" t="n">
        <v>-183014.7317</v>
      </c>
      <c r="H409" s="35" t="n">
        <v>0.614968856527095</v>
      </c>
      <c r="I409" s="54" t="n">
        <v>0.15</v>
      </c>
      <c r="J409" s="54" t="n">
        <v>-0.475</v>
      </c>
      <c r="K409" s="55" t="n">
        <v>0</v>
      </c>
      <c r="L409" s="55" t="n">
        <v>-114384.2073</v>
      </c>
      <c r="M409" s="56" t="n">
        <f aca="false">DATE(YEAR(E409),MONTH(E409),1)</f>
        <v>39934</v>
      </c>
    </row>
    <row r="410" customFormat="false" ht="12.75" hidden="true" customHeight="false" outlineLevel="0" collapsed="false">
      <c r="A410" s="1" t="s">
        <v>34</v>
      </c>
      <c r="B410" s="1" t="s">
        <v>190</v>
      </c>
      <c r="C410" s="1" t="s">
        <v>73</v>
      </c>
      <c r="D410" s="1" t="s">
        <v>189</v>
      </c>
      <c r="E410" s="33" t="s">
        <v>178</v>
      </c>
      <c r="F410" s="34" t="n">
        <v>-288000</v>
      </c>
      <c r="G410" s="34" t="n">
        <v>-176078.3732</v>
      </c>
      <c r="H410" s="35" t="n">
        <v>0.611383240252008</v>
      </c>
      <c r="I410" s="54" t="n">
        <v>0.15</v>
      </c>
      <c r="J410" s="54" t="n">
        <v>-0.475</v>
      </c>
      <c r="K410" s="55" t="n">
        <v>0</v>
      </c>
      <c r="L410" s="55" t="n">
        <v>-110048.9832</v>
      </c>
      <c r="M410" s="56" t="n">
        <f aca="false">DATE(YEAR(E410),MONTH(E410),1)</f>
        <v>39965</v>
      </c>
    </row>
    <row r="411" customFormat="false" ht="12.75" hidden="true" customHeight="false" outlineLevel="0" collapsed="false">
      <c r="A411" s="1" t="s">
        <v>34</v>
      </c>
      <c r="B411" s="1" t="s">
        <v>190</v>
      </c>
      <c r="C411" s="1" t="s">
        <v>73</v>
      </c>
      <c r="D411" s="1" t="s">
        <v>189</v>
      </c>
      <c r="E411" s="33" t="s">
        <v>179</v>
      </c>
      <c r="F411" s="34" t="n">
        <v>-297600</v>
      </c>
      <c r="G411" s="34" t="n">
        <v>-180918.559</v>
      </c>
      <c r="H411" s="35" t="n">
        <v>0.60792526558286</v>
      </c>
      <c r="I411" s="54" t="n">
        <v>0.15</v>
      </c>
      <c r="J411" s="54" t="n">
        <v>-0.475</v>
      </c>
      <c r="K411" s="55" t="n">
        <v>0</v>
      </c>
      <c r="L411" s="55" t="n">
        <v>-113074.0994</v>
      </c>
      <c r="M411" s="56" t="n">
        <f aca="false">DATE(YEAR(E411),MONTH(E411),1)</f>
        <v>39995</v>
      </c>
    </row>
    <row r="412" customFormat="false" ht="12.75" hidden="true" customHeight="false" outlineLevel="0" collapsed="false">
      <c r="A412" s="1" t="s">
        <v>34</v>
      </c>
      <c r="B412" s="1" t="s">
        <v>190</v>
      </c>
      <c r="C412" s="1" t="s">
        <v>73</v>
      </c>
      <c r="D412" s="1" t="s">
        <v>189</v>
      </c>
      <c r="E412" s="33" t="s">
        <v>180</v>
      </c>
      <c r="F412" s="34" t="n">
        <v>-297600</v>
      </c>
      <c r="G412" s="34" t="n">
        <v>-179858.8528</v>
      </c>
      <c r="H412" s="35" t="n">
        <v>0.604364424832806</v>
      </c>
      <c r="I412" s="54" t="n">
        <v>0.15</v>
      </c>
      <c r="J412" s="54" t="n">
        <v>-0.475</v>
      </c>
      <c r="K412" s="55" t="n">
        <v>0</v>
      </c>
      <c r="L412" s="55" t="n">
        <v>-112411.783</v>
      </c>
      <c r="M412" s="56" t="n">
        <f aca="false">DATE(YEAR(E412),MONTH(E412),1)</f>
        <v>40026</v>
      </c>
    </row>
    <row r="413" customFormat="false" ht="12.75" hidden="true" customHeight="false" outlineLevel="0" collapsed="false">
      <c r="A413" s="1" t="s">
        <v>34</v>
      </c>
      <c r="B413" s="1" t="s">
        <v>190</v>
      </c>
      <c r="C413" s="1" t="s">
        <v>73</v>
      </c>
      <c r="D413" s="1" t="s">
        <v>189</v>
      </c>
      <c r="E413" s="33" t="s">
        <v>181</v>
      </c>
      <c r="F413" s="34" t="n">
        <v>-288000</v>
      </c>
      <c r="G413" s="34" t="n">
        <v>-173035.0687</v>
      </c>
      <c r="H413" s="35" t="n">
        <v>0.600816210792269</v>
      </c>
      <c r="I413" s="54" t="n">
        <v>0.15</v>
      </c>
      <c r="J413" s="54" t="n">
        <v>-0.475</v>
      </c>
      <c r="K413" s="55" t="n">
        <v>0</v>
      </c>
      <c r="L413" s="55" t="n">
        <v>-108146.9179</v>
      </c>
      <c r="M413" s="56" t="n">
        <f aca="false">DATE(YEAR(E413),MONTH(E413),1)</f>
        <v>40057</v>
      </c>
    </row>
    <row r="414" customFormat="false" ht="12.75" hidden="true" customHeight="false" outlineLevel="0" collapsed="false">
      <c r="A414" s="1" t="s">
        <v>34</v>
      </c>
      <c r="B414" s="1" t="s">
        <v>190</v>
      </c>
      <c r="C414" s="1" t="s">
        <v>73</v>
      </c>
      <c r="D414" s="1" t="s">
        <v>189</v>
      </c>
      <c r="E414" s="33" t="s">
        <v>182</v>
      </c>
      <c r="F414" s="34" t="n">
        <v>-297600</v>
      </c>
      <c r="G414" s="34" t="n">
        <v>-177784.6031</v>
      </c>
      <c r="H414" s="35" t="n">
        <v>0.597394499520094</v>
      </c>
      <c r="I414" s="54" t="n">
        <v>0.15</v>
      </c>
      <c r="J414" s="54" t="n">
        <v>-0.475</v>
      </c>
      <c r="K414" s="55" t="n">
        <v>0</v>
      </c>
      <c r="L414" s="55" t="n">
        <v>-111115.3769</v>
      </c>
      <c r="M414" s="56" t="n">
        <f aca="false">DATE(YEAR(E414),MONTH(E414),1)</f>
        <v>40087</v>
      </c>
    </row>
    <row r="415" customFormat="false" ht="12.75" hidden="true" customHeight="false" outlineLevel="0" collapsed="false">
      <c r="A415" s="1" t="s">
        <v>34</v>
      </c>
      <c r="B415" s="1" t="s">
        <v>191</v>
      </c>
      <c r="C415" s="1" t="s">
        <v>73</v>
      </c>
      <c r="D415" s="1" t="s">
        <v>186</v>
      </c>
      <c r="E415" s="33" t="s">
        <v>75</v>
      </c>
      <c r="F415" s="34" t="n">
        <v>0</v>
      </c>
      <c r="G415" s="34" t="n">
        <v>0</v>
      </c>
      <c r="H415" s="35" t="n">
        <v>1</v>
      </c>
      <c r="I415" s="54" t="n">
        <v>0.78288688</v>
      </c>
      <c r="J415" s="54" t="n">
        <v>7E-008</v>
      </c>
      <c r="K415" s="55" t="n">
        <v>0</v>
      </c>
      <c r="L415" s="55" t="n">
        <v>694107.445</v>
      </c>
      <c r="M415" s="56" t="n">
        <f aca="false">DATE(YEAR(E415),MONTH(E415),1)</f>
        <v>37012</v>
      </c>
    </row>
    <row r="416" customFormat="false" ht="12.75" hidden="false" customHeight="false" outlineLevel="0" collapsed="false">
      <c r="A416" s="1" t="s">
        <v>34</v>
      </c>
      <c r="B416" s="1" t="s">
        <v>191</v>
      </c>
      <c r="C416" s="1" t="s">
        <v>73</v>
      </c>
      <c r="D416" s="1" t="s">
        <v>186</v>
      </c>
      <c r="E416" s="33" t="s">
        <v>77</v>
      </c>
      <c r="F416" s="34" t="n">
        <v>858000</v>
      </c>
      <c r="G416" s="34" t="n">
        <v>857233.69</v>
      </c>
      <c r="H416" s="35" t="n">
        <v>0.999106864815038</v>
      </c>
      <c r="I416" s="54" t="n">
        <v>0.78280896</v>
      </c>
      <c r="J416" s="54" t="n">
        <v>7E-008</v>
      </c>
      <c r="K416" s="55" t="n">
        <v>0</v>
      </c>
      <c r="L416" s="55" t="n">
        <v>671050.1517</v>
      </c>
      <c r="M416" s="56" t="n">
        <f aca="false">DATE(YEAR(E416),MONTH(E416),1)</f>
        <v>37043</v>
      </c>
    </row>
    <row r="417" customFormat="false" ht="12.75" hidden="true" customHeight="false" outlineLevel="0" collapsed="false">
      <c r="A417" s="1" t="s">
        <v>34</v>
      </c>
      <c r="B417" s="1" t="s">
        <v>191</v>
      </c>
      <c r="C417" s="1" t="s">
        <v>73</v>
      </c>
      <c r="D417" s="1" t="s">
        <v>186</v>
      </c>
      <c r="E417" s="33" t="s">
        <v>80</v>
      </c>
      <c r="F417" s="34" t="n">
        <v>886600</v>
      </c>
      <c r="G417" s="34" t="n">
        <v>882798.8092</v>
      </c>
      <c r="H417" s="35" t="n">
        <v>0.995712620360487</v>
      </c>
      <c r="I417" s="54" t="n">
        <v>0.78257839</v>
      </c>
      <c r="J417" s="54" t="n">
        <v>7E-008</v>
      </c>
      <c r="K417" s="55" t="n">
        <v>0</v>
      </c>
      <c r="L417" s="55" t="n">
        <v>690859.2136</v>
      </c>
      <c r="M417" s="56" t="n">
        <f aca="false">DATE(YEAR(E417),MONTH(E417),1)</f>
        <v>37073</v>
      </c>
    </row>
    <row r="418" customFormat="false" ht="12.75" hidden="true" customHeight="false" outlineLevel="0" collapsed="false">
      <c r="A418" s="1" t="s">
        <v>34</v>
      </c>
      <c r="B418" s="1" t="s">
        <v>191</v>
      </c>
      <c r="C418" s="1" t="s">
        <v>73</v>
      </c>
      <c r="D418" s="1" t="s">
        <v>186</v>
      </c>
      <c r="E418" s="33" t="s">
        <v>81</v>
      </c>
      <c r="F418" s="34" t="n">
        <v>886600</v>
      </c>
      <c r="G418" s="34" t="n">
        <v>879729.1429</v>
      </c>
      <c r="H418" s="35" t="n">
        <v>0.992250330341562</v>
      </c>
      <c r="I418" s="54" t="n">
        <v>0.78237624</v>
      </c>
      <c r="J418" s="54" t="n">
        <v>7E-008</v>
      </c>
      <c r="K418" s="55" t="n">
        <v>0</v>
      </c>
      <c r="L418" s="55" t="n">
        <v>688279.1215</v>
      </c>
      <c r="M418" s="56" t="n">
        <f aca="false">DATE(YEAR(E418),MONTH(E418),1)</f>
        <v>37104</v>
      </c>
    </row>
    <row r="419" customFormat="false" ht="12.75" hidden="true" customHeight="false" outlineLevel="0" collapsed="false">
      <c r="A419" s="1" t="s">
        <v>34</v>
      </c>
      <c r="B419" s="1" t="s">
        <v>191</v>
      </c>
      <c r="C419" s="1" t="s">
        <v>73</v>
      </c>
      <c r="D419" s="1" t="s">
        <v>186</v>
      </c>
      <c r="E419" s="33" t="s">
        <v>82</v>
      </c>
      <c r="F419" s="34" t="n">
        <v>858000</v>
      </c>
      <c r="G419" s="34" t="n">
        <v>848411.6826</v>
      </c>
      <c r="H419" s="35" t="n">
        <v>0.988824804841012</v>
      </c>
      <c r="I419" s="54" t="n">
        <v>0.78215738</v>
      </c>
      <c r="J419" s="54" t="n">
        <v>7E-008</v>
      </c>
      <c r="K419" s="55" t="n">
        <v>0</v>
      </c>
      <c r="L419" s="55" t="n">
        <v>663591.403</v>
      </c>
      <c r="M419" s="56" t="n">
        <f aca="false">DATE(YEAR(E419),MONTH(E419),1)</f>
        <v>37135</v>
      </c>
    </row>
    <row r="420" customFormat="false" ht="12.75" hidden="true" customHeight="false" outlineLevel="0" collapsed="false">
      <c r="A420" s="1" t="s">
        <v>34</v>
      </c>
      <c r="B420" s="1" t="s">
        <v>191</v>
      </c>
      <c r="C420" s="1" t="s">
        <v>73</v>
      </c>
      <c r="D420" s="1" t="s">
        <v>186</v>
      </c>
      <c r="E420" s="33" t="s">
        <v>83</v>
      </c>
      <c r="F420" s="34" t="n">
        <v>886600</v>
      </c>
      <c r="G420" s="34" t="n">
        <v>873850.5201</v>
      </c>
      <c r="H420" s="35" t="n">
        <v>0.985619806085128</v>
      </c>
      <c r="I420" s="54" t="n">
        <v>0.78187148</v>
      </c>
      <c r="J420" s="54" t="n">
        <v>7E-008</v>
      </c>
      <c r="K420" s="55" t="n">
        <v>0</v>
      </c>
      <c r="L420" s="55" t="n">
        <v>683238.74</v>
      </c>
      <c r="M420" s="56" t="n">
        <f aca="false">DATE(YEAR(E420),MONTH(E420),1)</f>
        <v>37165</v>
      </c>
    </row>
    <row r="421" customFormat="false" ht="12.75" hidden="true" customHeight="false" outlineLevel="0" collapsed="false">
      <c r="A421" s="1" t="s">
        <v>34</v>
      </c>
      <c r="B421" s="1" t="s">
        <v>191</v>
      </c>
      <c r="C421" s="1" t="s">
        <v>73</v>
      </c>
      <c r="D421" s="1" t="s">
        <v>186</v>
      </c>
      <c r="E421" s="33" t="s">
        <v>84</v>
      </c>
      <c r="F421" s="34" t="n">
        <v>858000</v>
      </c>
      <c r="G421" s="34" t="n">
        <v>842760.926</v>
      </c>
      <c r="H421" s="35" t="n">
        <v>0.98223884144417</v>
      </c>
      <c r="I421" s="54" t="n">
        <v>0.78162409</v>
      </c>
      <c r="J421" s="54" t="n">
        <v>7E-008</v>
      </c>
      <c r="K421" s="55" t="n">
        <v>0</v>
      </c>
      <c r="L421" s="55" t="n">
        <v>658722.1872</v>
      </c>
      <c r="M421" s="56" t="n">
        <f aca="false">DATE(YEAR(E421),MONTH(E421),1)</f>
        <v>37196</v>
      </c>
    </row>
    <row r="422" customFormat="false" ht="12.75" hidden="true" customHeight="false" outlineLevel="0" collapsed="false">
      <c r="A422" s="1" t="s">
        <v>34</v>
      </c>
      <c r="B422" s="1" t="s">
        <v>191</v>
      </c>
      <c r="C422" s="1" t="s">
        <v>73</v>
      </c>
      <c r="D422" s="1" t="s">
        <v>186</v>
      </c>
      <c r="E422" s="33" t="s">
        <v>85</v>
      </c>
      <c r="F422" s="34" t="n">
        <v>886600</v>
      </c>
      <c r="G422" s="34" t="n">
        <v>867967.5539</v>
      </c>
      <c r="H422" s="35" t="n">
        <v>0.978984382949443</v>
      </c>
      <c r="I422" s="54" t="n">
        <v>0.78138276</v>
      </c>
      <c r="J422" s="54" t="n">
        <v>7E-008</v>
      </c>
      <c r="K422" s="55" t="n">
        <v>0</v>
      </c>
      <c r="L422" s="55" t="n">
        <v>678214.8273</v>
      </c>
      <c r="M422" s="56" t="n">
        <f aca="false">DATE(YEAR(E422),MONTH(E422),1)</f>
        <v>37226</v>
      </c>
    </row>
    <row r="423" customFormat="false" ht="12.75" hidden="true" customHeight="false" outlineLevel="0" collapsed="false">
      <c r="A423" s="1" t="s">
        <v>34</v>
      </c>
      <c r="B423" s="1" t="s">
        <v>191</v>
      </c>
      <c r="C423" s="1" t="s">
        <v>73</v>
      </c>
      <c r="D423" s="1" t="s">
        <v>186</v>
      </c>
      <c r="E423" s="33" t="s">
        <v>86</v>
      </c>
      <c r="F423" s="34" t="n">
        <v>886600</v>
      </c>
      <c r="G423" s="34" t="n">
        <v>864905.4906</v>
      </c>
      <c r="H423" s="35" t="n">
        <v>0.975530668341188</v>
      </c>
      <c r="I423" s="54" t="n">
        <v>0.78115829</v>
      </c>
      <c r="J423" s="54" t="n">
        <v>7E-008</v>
      </c>
      <c r="K423" s="55" t="n">
        <v>0</v>
      </c>
      <c r="L423" s="55" t="n">
        <v>675628.0349</v>
      </c>
      <c r="M423" s="56" t="n">
        <f aca="false">DATE(YEAR(E423),MONTH(E423),1)</f>
        <v>37257</v>
      </c>
    </row>
    <row r="424" customFormat="false" ht="12.75" hidden="true" customHeight="false" outlineLevel="0" collapsed="false">
      <c r="A424" s="1" t="s">
        <v>34</v>
      </c>
      <c r="B424" s="1" t="s">
        <v>191</v>
      </c>
      <c r="C424" s="1" t="s">
        <v>73</v>
      </c>
      <c r="D424" s="1" t="s">
        <v>186</v>
      </c>
      <c r="E424" s="33" t="s">
        <v>87</v>
      </c>
      <c r="F424" s="34" t="n">
        <v>800800</v>
      </c>
      <c r="G424" s="34" t="n">
        <v>778293.295</v>
      </c>
      <c r="H424" s="35" t="n">
        <v>0.97189472402003</v>
      </c>
      <c r="I424" s="54" t="n">
        <v>0.78100347</v>
      </c>
      <c r="J424" s="54" t="n">
        <v>7E-008</v>
      </c>
      <c r="K424" s="55" t="n">
        <v>0</v>
      </c>
      <c r="L424" s="55" t="n">
        <v>607849.7126</v>
      </c>
      <c r="M424" s="56" t="n">
        <f aca="false">DATE(YEAR(E424),MONTH(E424),1)</f>
        <v>37288</v>
      </c>
    </row>
    <row r="425" customFormat="false" ht="12.75" hidden="true" customHeight="false" outlineLevel="0" collapsed="false">
      <c r="A425" s="1" t="s">
        <v>34</v>
      </c>
      <c r="B425" s="1" t="s">
        <v>191</v>
      </c>
      <c r="C425" s="1" t="s">
        <v>73</v>
      </c>
      <c r="D425" s="1" t="s">
        <v>186</v>
      </c>
      <c r="E425" s="33" t="s">
        <v>88</v>
      </c>
      <c r="F425" s="34" t="n">
        <v>886600</v>
      </c>
      <c r="G425" s="34" t="n">
        <v>858730.8789</v>
      </c>
      <c r="H425" s="35" t="n">
        <v>0.968566296927361</v>
      </c>
      <c r="I425" s="54" t="n">
        <v>0.7808818</v>
      </c>
      <c r="J425" s="54" t="n">
        <v>7E-008</v>
      </c>
      <c r="K425" s="55" t="n">
        <v>0</v>
      </c>
      <c r="L425" s="55" t="n">
        <v>670567.259</v>
      </c>
      <c r="M425" s="56" t="n">
        <f aca="false">DATE(YEAR(E425),MONTH(E425),1)</f>
        <v>37316</v>
      </c>
    </row>
    <row r="426" customFormat="false" ht="12.75" hidden="true" customHeight="false" outlineLevel="0" collapsed="false">
      <c r="A426" s="1" t="s">
        <v>34</v>
      </c>
      <c r="B426" s="1" t="s">
        <v>191</v>
      </c>
      <c r="C426" s="1" t="s">
        <v>73</v>
      </c>
      <c r="D426" s="1" t="s">
        <v>186</v>
      </c>
      <c r="E426" s="33" t="s">
        <v>89</v>
      </c>
      <c r="F426" s="34" t="n">
        <v>858000</v>
      </c>
      <c r="G426" s="34" t="n">
        <v>827814.6969</v>
      </c>
      <c r="H426" s="35" t="n">
        <v>0.964818994069334</v>
      </c>
      <c r="I426" s="54" t="n">
        <v>0.78074564</v>
      </c>
      <c r="J426" s="54" t="n">
        <v>7E-008</v>
      </c>
      <c r="K426" s="55" t="n">
        <v>0</v>
      </c>
      <c r="L426" s="55" t="n">
        <v>646312.6618</v>
      </c>
      <c r="M426" s="56" t="n">
        <f aca="false">DATE(YEAR(E426),MONTH(E426),1)</f>
        <v>37347</v>
      </c>
    </row>
    <row r="427" customFormat="false" ht="12.75" hidden="true" customHeight="false" outlineLevel="0" collapsed="false">
      <c r="A427" s="1" t="s">
        <v>34</v>
      </c>
      <c r="B427" s="1" t="s">
        <v>191</v>
      </c>
      <c r="C427" s="1" t="s">
        <v>73</v>
      </c>
      <c r="D427" s="1" t="s">
        <v>186</v>
      </c>
      <c r="E427" s="33" t="s">
        <v>90</v>
      </c>
      <c r="F427" s="34" t="n">
        <v>886600</v>
      </c>
      <c r="G427" s="34" t="n">
        <v>852140.2417</v>
      </c>
      <c r="H427" s="35" t="n">
        <v>0.961132688591606</v>
      </c>
      <c r="I427" s="54" t="n">
        <v>0.78059553</v>
      </c>
      <c r="J427" s="54" t="n">
        <v>7E-008</v>
      </c>
      <c r="K427" s="55" t="n">
        <v>0</v>
      </c>
      <c r="L427" s="55" t="n">
        <v>665176.8027</v>
      </c>
      <c r="M427" s="56" t="n">
        <f aca="false">DATE(YEAR(E427),MONTH(E427),1)</f>
        <v>37377</v>
      </c>
    </row>
    <row r="428" customFormat="false" ht="12.75" hidden="true" customHeight="false" outlineLevel="0" collapsed="false">
      <c r="A428" s="1" t="s">
        <v>34</v>
      </c>
      <c r="B428" s="1" t="s">
        <v>191</v>
      </c>
      <c r="C428" s="1" t="s">
        <v>73</v>
      </c>
      <c r="D428" s="1" t="s">
        <v>186</v>
      </c>
      <c r="E428" s="33" t="s">
        <v>91</v>
      </c>
      <c r="F428" s="34" t="n">
        <v>858000</v>
      </c>
      <c r="G428" s="34" t="n">
        <v>821338.1583</v>
      </c>
      <c r="H428" s="35" t="n">
        <v>0.957270580812478</v>
      </c>
      <c r="I428" s="54" t="n">
        <v>0.78045063</v>
      </c>
      <c r="J428" s="54" t="n">
        <v>7E-008</v>
      </c>
      <c r="K428" s="55" t="n">
        <v>0</v>
      </c>
      <c r="L428" s="55" t="n">
        <v>641013.8297</v>
      </c>
      <c r="M428" s="56" t="n">
        <f aca="false">DATE(YEAR(E428),MONTH(E428),1)</f>
        <v>37408</v>
      </c>
    </row>
    <row r="429" customFormat="false" ht="12.75" hidden="true" customHeight="false" outlineLevel="0" collapsed="false">
      <c r="A429" s="1" t="s">
        <v>34</v>
      </c>
      <c r="B429" s="1" t="s">
        <v>191</v>
      </c>
      <c r="C429" s="1" t="s">
        <v>73</v>
      </c>
      <c r="D429" s="1" t="s">
        <v>186</v>
      </c>
      <c r="E429" s="33" t="s">
        <v>92</v>
      </c>
      <c r="F429" s="34" t="n">
        <v>886600</v>
      </c>
      <c r="G429" s="34" t="n">
        <v>845336.7743</v>
      </c>
      <c r="H429" s="35" t="n">
        <v>0.953459028130591</v>
      </c>
      <c r="I429" s="54" t="n">
        <v>0.78031155</v>
      </c>
      <c r="J429" s="54" t="n">
        <v>7E-008</v>
      </c>
      <c r="K429" s="55" t="n">
        <v>0</v>
      </c>
      <c r="L429" s="55" t="n">
        <v>659625.9944</v>
      </c>
      <c r="M429" s="56" t="n">
        <f aca="false">DATE(YEAR(E429),MONTH(E429),1)</f>
        <v>37438</v>
      </c>
    </row>
    <row r="430" customFormat="false" ht="12.75" hidden="true" customHeight="false" outlineLevel="0" collapsed="false">
      <c r="A430" s="1" t="s">
        <v>34</v>
      </c>
      <c r="B430" s="1" t="s">
        <v>191</v>
      </c>
      <c r="C430" s="1" t="s">
        <v>73</v>
      </c>
      <c r="D430" s="1" t="s">
        <v>186</v>
      </c>
      <c r="E430" s="33" t="s">
        <v>93</v>
      </c>
      <c r="F430" s="34" t="n">
        <v>886600</v>
      </c>
      <c r="G430" s="34" t="n">
        <v>841759.58</v>
      </c>
      <c r="H430" s="35" t="n">
        <v>0.949424295115469</v>
      </c>
      <c r="I430" s="54" t="n">
        <v>0.78016985</v>
      </c>
      <c r="J430" s="54" t="n">
        <v>7E-008</v>
      </c>
      <c r="K430" s="55" t="n">
        <v>0</v>
      </c>
      <c r="L430" s="55" t="n">
        <v>656715.3883</v>
      </c>
      <c r="M430" s="56" t="n">
        <f aca="false">DATE(YEAR(E430),MONTH(E430),1)</f>
        <v>37469</v>
      </c>
    </row>
    <row r="431" customFormat="false" ht="12.75" hidden="true" customHeight="false" outlineLevel="0" collapsed="false">
      <c r="A431" s="1" t="s">
        <v>34</v>
      </c>
      <c r="B431" s="1" t="s">
        <v>191</v>
      </c>
      <c r="C431" s="1" t="s">
        <v>73</v>
      </c>
      <c r="D431" s="1" t="s">
        <v>186</v>
      </c>
      <c r="E431" s="33" t="s">
        <v>94</v>
      </c>
      <c r="F431" s="34" t="n">
        <v>858000</v>
      </c>
      <c r="G431" s="34" t="n">
        <v>811092.4329</v>
      </c>
      <c r="H431" s="35" t="n">
        <v>0.945329175871725</v>
      </c>
      <c r="I431" s="54" t="n">
        <v>0.78003615</v>
      </c>
      <c r="J431" s="54" t="n">
        <v>7E-008</v>
      </c>
      <c r="K431" s="55" t="n">
        <v>0</v>
      </c>
      <c r="L431" s="55" t="n">
        <v>632681.3642</v>
      </c>
      <c r="M431" s="56" t="n">
        <f aca="false">DATE(YEAR(E431),MONTH(E431),1)</f>
        <v>37500</v>
      </c>
    </row>
    <row r="432" customFormat="false" ht="12.75" hidden="true" customHeight="false" outlineLevel="0" collapsed="false">
      <c r="A432" s="1" t="s">
        <v>34</v>
      </c>
      <c r="B432" s="1" t="s">
        <v>191</v>
      </c>
      <c r="C432" s="1" t="s">
        <v>73</v>
      </c>
      <c r="D432" s="1" t="s">
        <v>186</v>
      </c>
      <c r="E432" s="33" t="s">
        <v>95</v>
      </c>
      <c r="F432" s="34" t="n">
        <v>886600</v>
      </c>
      <c r="G432" s="34" t="n">
        <v>834562.3462</v>
      </c>
      <c r="H432" s="35" t="n">
        <v>0.941306503679709</v>
      </c>
      <c r="I432" s="54" t="n">
        <v>0.77991691</v>
      </c>
      <c r="J432" s="54" t="n">
        <v>7E-008</v>
      </c>
      <c r="K432" s="55" t="n">
        <v>0</v>
      </c>
      <c r="L432" s="55" t="n">
        <v>650889.2309</v>
      </c>
      <c r="M432" s="56" t="n">
        <f aca="false">DATE(YEAR(E432),MONTH(E432),1)</f>
        <v>37530</v>
      </c>
    </row>
    <row r="433" customFormat="false" ht="12.75" hidden="true" customHeight="false" outlineLevel="0" collapsed="false">
      <c r="A433" s="1" t="s">
        <v>34</v>
      </c>
      <c r="B433" s="1" t="s">
        <v>191</v>
      </c>
      <c r="C433" s="1" t="s">
        <v>73</v>
      </c>
      <c r="D433" s="1" t="s">
        <v>186</v>
      </c>
      <c r="E433" s="33" t="s">
        <v>96</v>
      </c>
      <c r="F433" s="34" t="n">
        <v>858000</v>
      </c>
      <c r="G433" s="34" t="n">
        <v>804020.8349</v>
      </c>
      <c r="H433" s="35" t="n">
        <v>0.93708722011956</v>
      </c>
      <c r="I433" s="54" t="n">
        <v>0.77980572</v>
      </c>
      <c r="J433" s="54" t="n">
        <v>7E-008</v>
      </c>
      <c r="K433" s="55" t="n">
        <v>0</v>
      </c>
      <c r="L433" s="55" t="n">
        <v>626979.9953</v>
      </c>
      <c r="M433" s="56" t="n">
        <f aca="false">DATE(YEAR(E433),MONTH(E433),1)</f>
        <v>37561</v>
      </c>
    </row>
    <row r="434" customFormat="false" ht="12.75" hidden="true" customHeight="false" outlineLevel="0" collapsed="false">
      <c r="A434" s="1" t="s">
        <v>34</v>
      </c>
      <c r="B434" s="1" t="s">
        <v>191</v>
      </c>
      <c r="C434" s="1" t="s">
        <v>73</v>
      </c>
      <c r="D434" s="1" t="s">
        <v>186</v>
      </c>
      <c r="E434" s="33" t="s">
        <v>97</v>
      </c>
      <c r="F434" s="34" t="n">
        <v>886600</v>
      </c>
      <c r="G434" s="34" t="n">
        <v>827152.1007</v>
      </c>
      <c r="H434" s="35" t="n">
        <v>0.932948455605415</v>
      </c>
      <c r="I434" s="54" t="n">
        <v>0.77970646</v>
      </c>
      <c r="J434" s="54" t="n">
        <v>7E-008</v>
      </c>
      <c r="K434" s="55" t="n">
        <v>0</v>
      </c>
      <c r="L434" s="55" t="n">
        <v>644935.7791</v>
      </c>
      <c r="M434" s="56" t="n">
        <f aca="false">DATE(YEAR(E434),MONTH(E434),1)</f>
        <v>37591</v>
      </c>
    </row>
    <row r="435" customFormat="false" ht="12.75" hidden="true" customHeight="false" outlineLevel="0" collapsed="false">
      <c r="A435" s="1" t="s">
        <v>34</v>
      </c>
      <c r="B435" s="1" t="s">
        <v>191</v>
      </c>
      <c r="C435" s="1" t="s">
        <v>73</v>
      </c>
      <c r="D435" s="1" t="s">
        <v>186</v>
      </c>
      <c r="E435" s="33" t="s">
        <v>98</v>
      </c>
      <c r="F435" s="34" t="n">
        <v>886600</v>
      </c>
      <c r="G435" s="34" t="n">
        <v>823299.7189</v>
      </c>
      <c r="H435" s="35" t="n">
        <v>0.928603337409977</v>
      </c>
      <c r="I435" s="54" t="n">
        <v>0.7796225</v>
      </c>
      <c r="J435" s="54" t="n">
        <v>7E-008</v>
      </c>
      <c r="K435" s="55" t="n">
        <v>0</v>
      </c>
      <c r="L435" s="55" t="n">
        <v>641862.9311</v>
      </c>
      <c r="M435" s="56" t="n">
        <f aca="false">DATE(YEAR(E435),MONTH(E435),1)</f>
        <v>37622</v>
      </c>
    </row>
    <row r="436" customFormat="false" ht="12.75" hidden="true" customHeight="false" outlineLevel="0" collapsed="false">
      <c r="A436" s="1" t="s">
        <v>34</v>
      </c>
      <c r="B436" s="1" t="s">
        <v>191</v>
      </c>
      <c r="C436" s="1" t="s">
        <v>73</v>
      </c>
      <c r="D436" s="1" t="s">
        <v>186</v>
      </c>
      <c r="E436" s="33" t="s">
        <v>99</v>
      </c>
      <c r="F436" s="34" t="n">
        <v>800800</v>
      </c>
      <c r="G436" s="34" t="n">
        <v>740087.7632</v>
      </c>
      <c r="H436" s="35" t="n">
        <v>0.92418551848081</v>
      </c>
      <c r="I436" s="54" t="n">
        <v>0.77956113</v>
      </c>
      <c r="J436" s="54" t="n">
        <v>7E-008</v>
      </c>
      <c r="K436" s="55" t="n">
        <v>0</v>
      </c>
      <c r="L436" s="55" t="n">
        <v>576943.6036</v>
      </c>
      <c r="M436" s="56" t="n">
        <f aca="false">DATE(YEAR(E436),MONTH(E436),1)</f>
        <v>37653</v>
      </c>
    </row>
    <row r="437" customFormat="false" ht="12.75" hidden="true" customHeight="false" outlineLevel="0" collapsed="false">
      <c r="A437" s="1" t="s">
        <v>34</v>
      </c>
      <c r="B437" s="1" t="s">
        <v>191</v>
      </c>
      <c r="C437" s="1" t="s">
        <v>73</v>
      </c>
      <c r="D437" s="1" t="s">
        <v>186</v>
      </c>
      <c r="E437" s="33" t="s">
        <v>100</v>
      </c>
      <c r="F437" s="34" t="n">
        <v>886600</v>
      </c>
      <c r="G437" s="34" t="n">
        <v>815800.9836</v>
      </c>
      <c r="H437" s="35" t="n">
        <v>0.920145481203232</v>
      </c>
      <c r="I437" s="54" t="n">
        <v>0.7795152</v>
      </c>
      <c r="J437" s="54" t="n">
        <v>7E-008</v>
      </c>
      <c r="K437" s="55" t="n">
        <v>0</v>
      </c>
      <c r="L437" s="55" t="n">
        <v>635929.2101</v>
      </c>
      <c r="M437" s="56" t="n">
        <f aca="false">DATE(YEAR(E437),MONTH(E437),1)</f>
        <v>37681</v>
      </c>
    </row>
    <row r="438" customFormat="false" ht="12.75" hidden="true" customHeight="false" outlineLevel="0" collapsed="false">
      <c r="A438" s="1" t="s">
        <v>34</v>
      </c>
      <c r="B438" s="1" t="s">
        <v>191</v>
      </c>
      <c r="C438" s="1" t="s">
        <v>73</v>
      </c>
      <c r="D438" s="1" t="s">
        <v>186</v>
      </c>
      <c r="E438" s="33" t="s">
        <v>101</v>
      </c>
      <c r="F438" s="34" t="n">
        <v>858000</v>
      </c>
      <c r="G438" s="34" t="n">
        <v>785641.9866</v>
      </c>
      <c r="H438" s="35" t="n">
        <v>0.915666651057044</v>
      </c>
      <c r="I438" s="54" t="n">
        <v>0.77943386</v>
      </c>
      <c r="J438" s="54" t="n">
        <v>7E-008</v>
      </c>
      <c r="K438" s="55" t="n">
        <v>0</v>
      </c>
      <c r="L438" s="55" t="n">
        <v>612355.9102</v>
      </c>
      <c r="M438" s="56" t="n">
        <f aca="false">DATE(YEAR(E438),MONTH(E438),1)</f>
        <v>37712</v>
      </c>
    </row>
    <row r="439" customFormat="false" ht="12.75" hidden="true" customHeight="false" outlineLevel="0" collapsed="false">
      <c r="A439" s="1" t="s">
        <v>34</v>
      </c>
      <c r="B439" s="1" t="s">
        <v>191</v>
      </c>
      <c r="C439" s="1" t="s">
        <v>73</v>
      </c>
      <c r="D439" s="1" t="s">
        <v>186</v>
      </c>
      <c r="E439" s="33" t="s">
        <v>102</v>
      </c>
      <c r="F439" s="34" t="n">
        <v>886600</v>
      </c>
      <c r="G439" s="34" t="n">
        <v>808004.1786</v>
      </c>
      <c r="H439" s="35" t="n">
        <v>0.911351430818865</v>
      </c>
      <c r="I439" s="54" t="n">
        <v>0.77930346</v>
      </c>
      <c r="J439" s="54" t="n">
        <v>7E-008</v>
      </c>
      <c r="K439" s="55" t="n">
        <v>0</v>
      </c>
      <c r="L439" s="55" t="n">
        <v>629680.3978</v>
      </c>
      <c r="M439" s="56" t="n">
        <f aca="false">DATE(YEAR(E439),MONTH(E439),1)</f>
        <v>37742</v>
      </c>
    </row>
    <row r="440" customFormat="false" ht="12.75" hidden="true" customHeight="false" outlineLevel="0" collapsed="false">
      <c r="A440" s="1" t="s">
        <v>34</v>
      </c>
      <c r="B440" s="1" t="s">
        <v>191</v>
      </c>
      <c r="C440" s="1" t="s">
        <v>73</v>
      </c>
      <c r="D440" s="1" t="s">
        <v>186</v>
      </c>
      <c r="E440" s="33" t="s">
        <v>103</v>
      </c>
      <c r="F440" s="34" t="n">
        <v>858000</v>
      </c>
      <c r="G440" s="34" t="n">
        <v>778075.2677</v>
      </c>
      <c r="H440" s="35" t="n">
        <v>0.906847631378226</v>
      </c>
      <c r="I440" s="54" t="n">
        <v>0.77919901</v>
      </c>
      <c r="J440" s="54" t="n">
        <v>7E-008</v>
      </c>
      <c r="K440" s="55" t="n">
        <v>0</v>
      </c>
      <c r="L440" s="55" t="n">
        <v>606275.4292</v>
      </c>
      <c r="M440" s="56" t="n">
        <f aca="false">DATE(YEAR(E440),MONTH(E440),1)</f>
        <v>37773</v>
      </c>
    </row>
    <row r="441" customFormat="false" ht="12.75" hidden="true" customHeight="false" outlineLevel="0" collapsed="false">
      <c r="A441" s="1" t="s">
        <v>34</v>
      </c>
      <c r="B441" s="1" t="s">
        <v>191</v>
      </c>
      <c r="C441" s="1" t="s">
        <v>73</v>
      </c>
      <c r="D441" s="1" t="s">
        <v>186</v>
      </c>
      <c r="E441" s="33" t="s">
        <v>104</v>
      </c>
      <c r="F441" s="34" t="n">
        <v>886600</v>
      </c>
      <c r="G441" s="34" t="n">
        <v>800131.5335</v>
      </c>
      <c r="H441" s="35" t="n">
        <v>0.902471840199719</v>
      </c>
      <c r="I441" s="54" t="n">
        <v>0.77922855</v>
      </c>
      <c r="J441" s="54" t="n">
        <v>7E-008</v>
      </c>
      <c r="K441" s="55" t="n">
        <v>0</v>
      </c>
      <c r="L441" s="55" t="n">
        <v>623485.2795</v>
      </c>
      <c r="M441" s="56" t="n">
        <f aca="false">DATE(YEAR(E441),MONTH(E441),1)</f>
        <v>37803</v>
      </c>
    </row>
    <row r="442" customFormat="false" ht="12.75" hidden="true" customHeight="false" outlineLevel="0" collapsed="false">
      <c r="A442" s="1" t="s">
        <v>34</v>
      </c>
      <c r="B442" s="1" t="s">
        <v>191</v>
      </c>
      <c r="C442" s="1" t="s">
        <v>73</v>
      </c>
      <c r="D442" s="1" t="s">
        <v>186</v>
      </c>
      <c r="E442" s="33" t="s">
        <v>105</v>
      </c>
      <c r="F442" s="34" t="n">
        <v>886600</v>
      </c>
      <c r="G442" s="34" t="n">
        <v>796119.2384</v>
      </c>
      <c r="H442" s="35" t="n">
        <v>0.8979463550929</v>
      </c>
      <c r="I442" s="54" t="n">
        <v>0.77924129</v>
      </c>
      <c r="J442" s="54" t="n">
        <v>7E-008</v>
      </c>
      <c r="K442" s="55" t="n">
        <v>0</v>
      </c>
      <c r="L442" s="55" t="n">
        <v>620368.9257</v>
      </c>
      <c r="M442" s="56" t="n">
        <f aca="false">DATE(YEAR(E442),MONTH(E442),1)</f>
        <v>37834</v>
      </c>
    </row>
    <row r="443" customFormat="false" ht="12.75" hidden="true" customHeight="false" outlineLevel="0" collapsed="false">
      <c r="A443" s="1" t="s">
        <v>34</v>
      </c>
      <c r="B443" s="1" t="s">
        <v>191</v>
      </c>
      <c r="C443" s="1" t="s">
        <v>73</v>
      </c>
      <c r="D443" s="1" t="s">
        <v>186</v>
      </c>
      <c r="E443" s="33" t="s">
        <v>106</v>
      </c>
      <c r="F443" s="34" t="n">
        <v>858000</v>
      </c>
      <c r="G443" s="34" t="n">
        <v>766522.0762</v>
      </c>
      <c r="H443" s="35" t="n">
        <v>0.893382373159353</v>
      </c>
      <c r="I443" s="54" t="n">
        <v>0.77926639</v>
      </c>
      <c r="J443" s="54" t="n">
        <v>7E-008</v>
      </c>
      <c r="K443" s="55" t="n">
        <v>0</v>
      </c>
      <c r="L443" s="55" t="n">
        <v>597324.8359</v>
      </c>
      <c r="M443" s="56" t="n">
        <f aca="false">DATE(YEAR(E443),MONTH(E443),1)</f>
        <v>37865</v>
      </c>
    </row>
    <row r="444" customFormat="false" ht="12.75" hidden="true" customHeight="false" outlineLevel="0" collapsed="false">
      <c r="A444" s="1" t="s">
        <v>34</v>
      </c>
      <c r="B444" s="1" t="s">
        <v>191</v>
      </c>
      <c r="C444" s="1" t="s">
        <v>73</v>
      </c>
      <c r="D444" s="1" t="s">
        <v>186</v>
      </c>
      <c r="E444" s="33" t="s">
        <v>107</v>
      </c>
      <c r="F444" s="34" t="n">
        <v>886600</v>
      </c>
      <c r="G444" s="34" t="n">
        <v>788160.033</v>
      </c>
      <c r="H444" s="35" t="n">
        <v>0.888969132674597</v>
      </c>
      <c r="I444" s="54" t="n">
        <v>0.77926792</v>
      </c>
      <c r="J444" s="54" t="n">
        <v>7E-008</v>
      </c>
      <c r="K444" s="55" t="n">
        <v>0</v>
      </c>
      <c r="L444" s="55" t="n">
        <v>614187.7735</v>
      </c>
      <c r="M444" s="56" t="n">
        <f aca="false">DATE(YEAR(E444),MONTH(E444),1)</f>
        <v>37895</v>
      </c>
    </row>
    <row r="445" customFormat="false" ht="12.75" hidden="true" customHeight="false" outlineLevel="0" collapsed="false">
      <c r="A445" s="1" t="s">
        <v>34</v>
      </c>
      <c r="B445" s="1" t="s">
        <v>191</v>
      </c>
      <c r="C445" s="1" t="s">
        <v>73</v>
      </c>
      <c r="D445" s="1" t="s">
        <v>186</v>
      </c>
      <c r="E445" s="33" t="s">
        <v>108</v>
      </c>
      <c r="F445" s="34" t="n">
        <v>858000</v>
      </c>
      <c r="G445" s="34" t="n">
        <v>758837.3971</v>
      </c>
      <c r="H445" s="35" t="n">
        <v>0.884425870800582</v>
      </c>
      <c r="I445" s="54" t="n">
        <v>0.77923429</v>
      </c>
      <c r="J445" s="54" t="n">
        <v>7E-008</v>
      </c>
      <c r="K445" s="55" t="n">
        <v>0</v>
      </c>
      <c r="L445" s="55" t="n">
        <v>591312.0708</v>
      </c>
      <c r="M445" s="56" t="n">
        <f aca="false">DATE(YEAR(E445),MONTH(E445),1)</f>
        <v>37926</v>
      </c>
    </row>
    <row r="446" customFormat="false" ht="12.75" hidden="true" customHeight="false" outlineLevel="0" collapsed="false">
      <c r="A446" s="1" t="s">
        <v>34</v>
      </c>
      <c r="B446" s="1" t="s">
        <v>191</v>
      </c>
      <c r="C446" s="1" t="s">
        <v>73</v>
      </c>
      <c r="D446" s="1" t="s">
        <v>186</v>
      </c>
      <c r="E446" s="33" t="s">
        <v>109</v>
      </c>
      <c r="F446" s="34" t="n">
        <v>886600</v>
      </c>
      <c r="G446" s="34" t="n">
        <v>780208.02</v>
      </c>
      <c r="H446" s="35" t="n">
        <v>0.880000022514182</v>
      </c>
      <c r="I446" s="54" t="n">
        <v>0.77920812</v>
      </c>
      <c r="J446" s="54" t="n">
        <v>7E-008</v>
      </c>
      <c r="K446" s="55" t="n">
        <v>0</v>
      </c>
      <c r="L446" s="55" t="n">
        <v>607944.3691</v>
      </c>
      <c r="M446" s="56" t="n">
        <f aca="false">DATE(YEAR(E446),MONTH(E446),1)</f>
        <v>37956</v>
      </c>
    </row>
    <row r="447" customFormat="false" ht="12.75" hidden="true" customHeight="false" outlineLevel="0" collapsed="false">
      <c r="A447" s="1" t="s">
        <v>34</v>
      </c>
      <c r="B447" s="1" t="s">
        <v>191</v>
      </c>
      <c r="C447" s="1" t="s">
        <v>73</v>
      </c>
      <c r="D447" s="1" t="s">
        <v>186</v>
      </c>
      <c r="E447" s="33" t="s">
        <v>110</v>
      </c>
      <c r="F447" s="34" t="n">
        <v>886600</v>
      </c>
      <c r="G447" s="34" t="n">
        <v>776149.3455</v>
      </c>
      <c r="H447" s="35" t="n">
        <v>0.875422225865781</v>
      </c>
      <c r="I447" s="54" t="n">
        <v>0.7791654</v>
      </c>
      <c r="J447" s="54" t="n">
        <v>7E-008</v>
      </c>
      <c r="K447" s="55" t="n">
        <v>0</v>
      </c>
      <c r="L447" s="55" t="n">
        <v>604748.6658</v>
      </c>
      <c r="M447" s="56" t="n">
        <f aca="false">DATE(YEAR(E447),MONTH(E447),1)</f>
        <v>37987</v>
      </c>
    </row>
    <row r="448" customFormat="false" ht="12.75" hidden="true" customHeight="false" outlineLevel="0" collapsed="false">
      <c r="A448" s="1" t="s">
        <v>34</v>
      </c>
      <c r="B448" s="1" t="s">
        <v>191</v>
      </c>
      <c r="C448" s="1" t="s">
        <v>73</v>
      </c>
      <c r="D448" s="1" t="s">
        <v>186</v>
      </c>
      <c r="E448" s="33" t="s">
        <v>111</v>
      </c>
      <c r="F448" s="34" t="n">
        <v>829400</v>
      </c>
      <c r="G448" s="34" t="n">
        <v>722277.9986</v>
      </c>
      <c r="H448" s="35" t="n">
        <v>0.870843981919511</v>
      </c>
      <c r="I448" s="54" t="n">
        <v>0.77910344</v>
      </c>
      <c r="J448" s="54" t="n">
        <v>7E-008</v>
      </c>
      <c r="K448" s="55" t="n">
        <v>0</v>
      </c>
      <c r="L448" s="55" t="n">
        <v>562729.2268</v>
      </c>
      <c r="M448" s="56" t="n">
        <f aca="false">DATE(YEAR(E448),MONTH(E448),1)</f>
        <v>38018</v>
      </c>
    </row>
    <row r="449" customFormat="false" ht="12.75" hidden="true" customHeight="false" outlineLevel="0" collapsed="false">
      <c r="A449" s="1" t="s">
        <v>34</v>
      </c>
      <c r="B449" s="1" t="s">
        <v>191</v>
      </c>
      <c r="C449" s="1" t="s">
        <v>73</v>
      </c>
      <c r="D449" s="1" t="s">
        <v>186</v>
      </c>
      <c r="E449" s="33" t="s">
        <v>112</v>
      </c>
      <c r="F449" s="34" t="n">
        <v>886600</v>
      </c>
      <c r="G449" s="34" t="n">
        <v>768272.4441</v>
      </c>
      <c r="H449" s="35" t="n">
        <v>0.866537834588021</v>
      </c>
      <c r="I449" s="54" t="n">
        <v>0.77904883</v>
      </c>
      <c r="J449" s="54" t="n">
        <v>7E-008</v>
      </c>
      <c r="K449" s="55" t="n">
        <v>0</v>
      </c>
      <c r="L449" s="55" t="n">
        <v>598521.6974</v>
      </c>
      <c r="M449" s="56" t="n">
        <f aca="false">DATE(YEAR(E449),MONTH(E449),1)</f>
        <v>38047</v>
      </c>
    </row>
    <row r="450" customFormat="false" ht="12.75" hidden="true" customHeight="false" outlineLevel="0" collapsed="false">
      <c r="A450" s="1" t="s">
        <v>34</v>
      </c>
      <c r="B450" s="1" t="s">
        <v>191</v>
      </c>
      <c r="C450" s="1" t="s">
        <v>73</v>
      </c>
      <c r="D450" s="1" t="s">
        <v>186</v>
      </c>
      <c r="E450" s="33" t="s">
        <v>113</v>
      </c>
      <c r="F450" s="34" t="n">
        <v>858000</v>
      </c>
      <c r="G450" s="34" t="n">
        <v>739576.9581</v>
      </c>
      <c r="H450" s="35" t="n">
        <v>0.861977806645642</v>
      </c>
      <c r="I450" s="54" t="n">
        <v>0.77893318</v>
      </c>
      <c r="J450" s="54" t="n">
        <v>7E-008</v>
      </c>
      <c r="K450" s="55" t="n">
        <v>0</v>
      </c>
      <c r="L450" s="55" t="n">
        <v>576080.9811</v>
      </c>
      <c r="M450" s="56" t="n">
        <f aca="false">DATE(YEAR(E450),MONTH(E450),1)</f>
        <v>38078</v>
      </c>
    </row>
    <row r="451" customFormat="false" ht="12.75" hidden="true" customHeight="false" outlineLevel="0" collapsed="false">
      <c r="A451" s="1" t="s">
        <v>34</v>
      </c>
      <c r="B451" s="1" t="s">
        <v>191</v>
      </c>
      <c r="C451" s="1" t="s">
        <v>73</v>
      </c>
      <c r="D451" s="1" t="s">
        <v>186</v>
      </c>
      <c r="E451" s="33" t="s">
        <v>114</v>
      </c>
      <c r="F451" s="34" t="n">
        <v>886600</v>
      </c>
      <c r="G451" s="34" t="n">
        <v>760362.228</v>
      </c>
      <c r="H451" s="35" t="n">
        <v>0.857615867376759</v>
      </c>
      <c r="I451" s="54" t="n">
        <v>0.77875677</v>
      </c>
      <c r="J451" s="54" t="n">
        <v>7E-008</v>
      </c>
      <c r="K451" s="55" t="n">
        <v>0</v>
      </c>
      <c r="L451" s="55" t="n">
        <v>592137.1782</v>
      </c>
      <c r="M451" s="56" t="n">
        <f aca="false">DATE(YEAR(E451),MONTH(E451),1)</f>
        <v>38108</v>
      </c>
    </row>
    <row r="452" customFormat="false" ht="12.75" hidden="true" customHeight="false" outlineLevel="0" collapsed="false">
      <c r="A452" s="1" t="s">
        <v>34</v>
      </c>
      <c r="B452" s="1" t="s">
        <v>191</v>
      </c>
      <c r="C452" s="1" t="s">
        <v>73</v>
      </c>
      <c r="D452" s="1" t="s">
        <v>186</v>
      </c>
      <c r="E452" s="33" t="s">
        <v>115</v>
      </c>
      <c r="F452" s="34" t="n">
        <v>858000</v>
      </c>
      <c r="G452" s="34" t="n">
        <v>731952.6508</v>
      </c>
      <c r="H452" s="35" t="n">
        <v>0.853091667636986</v>
      </c>
      <c r="I452" s="54" t="n">
        <v>0.77864032</v>
      </c>
      <c r="J452" s="54" t="n">
        <v>7E-008</v>
      </c>
      <c r="K452" s="55" t="n">
        <v>0</v>
      </c>
      <c r="L452" s="55" t="n">
        <v>569927.7982</v>
      </c>
      <c r="M452" s="56" t="n">
        <f aca="false">DATE(YEAR(E452),MONTH(E452),1)</f>
        <v>38139</v>
      </c>
    </row>
    <row r="453" customFormat="false" ht="12.75" hidden="true" customHeight="false" outlineLevel="0" collapsed="false">
      <c r="A453" s="1" t="s">
        <v>34</v>
      </c>
      <c r="B453" s="1" t="s">
        <v>191</v>
      </c>
      <c r="C453" s="1" t="s">
        <v>73</v>
      </c>
      <c r="D453" s="1" t="s">
        <v>186</v>
      </c>
      <c r="E453" s="33" t="s">
        <v>116</v>
      </c>
      <c r="F453" s="34" t="n">
        <v>886600</v>
      </c>
      <c r="G453" s="34" t="n">
        <v>752482.394</v>
      </c>
      <c r="H453" s="35" t="n">
        <v>0.848728168246693</v>
      </c>
      <c r="I453" s="54" t="n">
        <v>0.77873653</v>
      </c>
      <c r="J453" s="54" t="n">
        <v>7E-008</v>
      </c>
      <c r="K453" s="55" t="n">
        <v>0</v>
      </c>
      <c r="L453" s="55" t="n">
        <v>585985.4806</v>
      </c>
      <c r="M453" s="56" t="n">
        <f aca="false">DATE(YEAR(E453),MONTH(E453),1)</f>
        <v>38169</v>
      </c>
    </row>
    <row r="454" customFormat="false" ht="12.75" hidden="true" customHeight="false" outlineLevel="0" collapsed="false">
      <c r="A454" s="1" t="s">
        <v>34</v>
      </c>
      <c r="B454" s="1" t="s">
        <v>191</v>
      </c>
      <c r="C454" s="1" t="s">
        <v>73</v>
      </c>
      <c r="D454" s="1" t="s">
        <v>186</v>
      </c>
      <c r="E454" s="33" t="s">
        <v>117</v>
      </c>
      <c r="F454" s="34" t="n">
        <v>886600</v>
      </c>
      <c r="G454" s="34" t="n">
        <v>748502.3408</v>
      </c>
      <c r="H454" s="35" t="n">
        <v>0.844239048979356</v>
      </c>
      <c r="I454" s="54" t="n">
        <v>0.778816</v>
      </c>
      <c r="J454" s="54" t="n">
        <v>7E-008</v>
      </c>
      <c r="K454" s="55" t="n">
        <v>0</v>
      </c>
      <c r="L454" s="55" t="n">
        <v>582945.5513</v>
      </c>
      <c r="M454" s="56" t="n">
        <f aca="false">DATE(YEAR(E454),MONTH(E454),1)</f>
        <v>38200</v>
      </c>
    </row>
    <row r="455" customFormat="false" ht="12.75" hidden="true" customHeight="false" outlineLevel="0" collapsed="false">
      <c r="A455" s="1" t="s">
        <v>34</v>
      </c>
      <c r="B455" s="1" t="s">
        <v>191</v>
      </c>
      <c r="C455" s="1" t="s">
        <v>73</v>
      </c>
      <c r="D455" s="1" t="s">
        <v>186</v>
      </c>
      <c r="E455" s="33" t="s">
        <v>118</v>
      </c>
      <c r="F455" s="34" t="n">
        <v>858000</v>
      </c>
      <c r="G455" s="34" t="n">
        <v>720494.4634</v>
      </c>
      <c r="H455" s="35" t="n">
        <v>0.839737136811098</v>
      </c>
      <c r="I455" s="54" t="n">
        <v>0.77890569</v>
      </c>
      <c r="J455" s="54" t="n">
        <v>7E-008</v>
      </c>
      <c r="K455" s="55" t="n">
        <v>0</v>
      </c>
      <c r="L455" s="55" t="n">
        <v>561197.1896</v>
      </c>
      <c r="M455" s="56" t="n">
        <f aca="false">DATE(YEAR(E455),MONTH(E455),1)</f>
        <v>38231</v>
      </c>
    </row>
    <row r="456" customFormat="false" ht="12.75" hidden="true" customHeight="false" outlineLevel="0" collapsed="false">
      <c r="A456" s="1" t="s">
        <v>34</v>
      </c>
      <c r="B456" s="1" t="s">
        <v>191</v>
      </c>
      <c r="C456" s="1" t="s">
        <v>73</v>
      </c>
      <c r="D456" s="1" t="s">
        <v>186</v>
      </c>
      <c r="E456" s="33" t="s">
        <v>119</v>
      </c>
      <c r="F456" s="34" t="n">
        <v>886600</v>
      </c>
      <c r="G456" s="34" t="n">
        <v>740663.0217</v>
      </c>
      <c r="H456" s="35" t="n">
        <v>0.835397046781631</v>
      </c>
      <c r="I456" s="54" t="n">
        <v>0.77897579</v>
      </c>
      <c r="J456" s="54" t="n">
        <v>7E-008</v>
      </c>
      <c r="K456" s="55" t="n">
        <v>0</v>
      </c>
      <c r="L456" s="55" t="n">
        <v>576958.5109</v>
      </c>
      <c r="M456" s="56" t="n">
        <f aca="false">DATE(YEAR(E456),MONTH(E456),1)</f>
        <v>38261</v>
      </c>
    </row>
    <row r="457" customFormat="false" ht="12.75" hidden="true" customHeight="false" outlineLevel="0" collapsed="false">
      <c r="A457" s="1" t="s">
        <v>34</v>
      </c>
      <c r="B457" s="1" t="s">
        <v>192</v>
      </c>
      <c r="C457" s="1" t="s">
        <v>73</v>
      </c>
      <c r="D457" s="1" t="s">
        <v>186</v>
      </c>
      <c r="E457" s="33" t="s">
        <v>123</v>
      </c>
      <c r="F457" s="34" t="n">
        <v>264960</v>
      </c>
      <c r="G457" s="34" t="n">
        <v>220163.0892</v>
      </c>
      <c r="H457" s="35" t="n">
        <v>0.830929533592078</v>
      </c>
      <c r="I457" s="54" t="n">
        <v>0.77903086</v>
      </c>
      <c r="J457" s="54" t="n">
        <v>7E-008</v>
      </c>
      <c r="K457" s="55" t="n">
        <v>0</v>
      </c>
      <c r="L457" s="55" t="n">
        <v>171513.8248</v>
      </c>
      <c r="M457" s="56" t="n">
        <f aca="false">DATE(YEAR(E457),MONTH(E457),1)</f>
        <v>38292</v>
      </c>
    </row>
    <row r="458" customFormat="false" ht="12.75" hidden="true" customHeight="false" outlineLevel="0" collapsed="false">
      <c r="A458" s="1" t="s">
        <v>34</v>
      </c>
      <c r="B458" s="1" t="s">
        <v>192</v>
      </c>
      <c r="C458" s="1" t="s">
        <v>73</v>
      </c>
      <c r="D458" s="1" t="s">
        <v>186</v>
      </c>
      <c r="E458" s="33" t="s">
        <v>124</v>
      </c>
      <c r="F458" s="34" t="n">
        <v>273792</v>
      </c>
      <c r="G458" s="34" t="n">
        <v>226315.7385</v>
      </c>
      <c r="H458" s="35" t="n">
        <v>0.826597338424042</v>
      </c>
      <c r="I458" s="54" t="n">
        <v>0.77909134</v>
      </c>
      <c r="J458" s="54" t="n">
        <v>7E-008</v>
      </c>
      <c r="K458" s="55" t="n">
        <v>0</v>
      </c>
      <c r="L458" s="55" t="n">
        <v>176320.6164</v>
      </c>
      <c r="M458" s="56" t="n">
        <f aca="false">DATE(YEAR(E458),MONTH(E458),1)</f>
        <v>38322</v>
      </c>
    </row>
    <row r="459" customFormat="false" ht="12.75" hidden="true" customHeight="false" outlineLevel="0" collapsed="false">
      <c r="A459" s="1" t="s">
        <v>34</v>
      </c>
      <c r="B459" s="1" t="s">
        <v>192</v>
      </c>
      <c r="C459" s="1" t="s">
        <v>73</v>
      </c>
      <c r="D459" s="1" t="s">
        <v>186</v>
      </c>
      <c r="E459" s="33" t="s">
        <v>125</v>
      </c>
      <c r="F459" s="34" t="n">
        <v>273792</v>
      </c>
      <c r="G459" s="34" t="n">
        <v>225090.5836</v>
      </c>
      <c r="H459" s="35" t="n">
        <v>0.822122573243342</v>
      </c>
      <c r="I459" s="54" t="n">
        <v>0.7791513</v>
      </c>
      <c r="J459" s="54" t="n">
        <v>7E-008</v>
      </c>
      <c r="K459" s="55" t="n">
        <v>0</v>
      </c>
      <c r="L459" s="55" t="n">
        <v>175379.6049</v>
      </c>
      <c r="M459" s="56" t="n">
        <f aca="false">DATE(YEAR(E459),MONTH(E459),1)</f>
        <v>38353</v>
      </c>
    </row>
    <row r="460" customFormat="false" ht="12.75" hidden="true" customHeight="false" outlineLevel="0" collapsed="false">
      <c r="A460" s="1" t="s">
        <v>34</v>
      </c>
      <c r="B460" s="1" t="s">
        <v>192</v>
      </c>
      <c r="C460" s="1" t="s">
        <v>73</v>
      </c>
      <c r="D460" s="1" t="s">
        <v>186</v>
      </c>
      <c r="E460" s="33" t="s">
        <v>126</v>
      </c>
      <c r="F460" s="34" t="n">
        <v>247296</v>
      </c>
      <c r="G460" s="34" t="n">
        <v>202201.2238</v>
      </c>
      <c r="H460" s="35" t="n">
        <v>0.81764858245325</v>
      </c>
      <c r="I460" s="54" t="n">
        <v>0.77920993</v>
      </c>
      <c r="J460" s="54" t="n">
        <v>7E-008</v>
      </c>
      <c r="K460" s="55" t="n">
        <v>0</v>
      </c>
      <c r="L460" s="55" t="n">
        <v>157557.1887</v>
      </c>
      <c r="M460" s="56" t="n">
        <f aca="false">DATE(YEAR(E460),MONTH(E460),1)</f>
        <v>38384</v>
      </c>
    </row>
    <row r="461" customFormat="false" ht="12.75" hidden="true" customHeight="false" outlineLevel="0" collapsed="false">
      <c r="A461" s="1" t="s">
        <v>34</v>
      </c>
      <c r="B461" s="1" t="s">
        <v>192</v>
      </c>
      <c r="C461" s="1" t="s">
        <v>73</v>
      </c>
      <c r="D461" s="1" t="s">
        <v>186</v>
      </c>
      <c r="E461" s="33" t="s">
        <v>127</v>
      </c>
      <c r="F461" s="34" t="n">
        <v>273792</v>
      </c>
      <c r="G461" s="34" t="n">
        <v>222757.5105</v>
      </c>
      <c r="H461" s="35" t="n">
        <v>0.813601239426745</v>
      </c>
      <c r="I461" s="54" t="n">
        <v>0.77926865</v>
      </c>
      <c r="J461" s="54" t="n">
        <v>7E-008</v>
      </c>
      <c r="K461" s="55" t="n">
        <v>0</v>
      </c>
      <c r="L461" s="55" t="n">
        <v>173587.9304</v>
      </c>
      <c r="M461" s="56" t="n">
        <f aca="false">DATE(YEAR(E461),MONTH(E461),1)</f>
        <v>38412</v>
      </c>
    </row>
    <row r="462" customFormat="false" ht="12.75" hidden="true" customHeight="false" outlineLevel="0" collapsed="false">
      <c r="A462" s="1" t="s">
        <v>34</v>
      </c>
      <c r="B462" s="1" t="s">
        <v>192</v>
      </c>
      <c r="C462" s="1" t="s">
        <v>73</v>
      </c>
      <c r="D462" s="1" t="s">
        <v>186</v>
      </c>
      <c r="E462" s="33" t="s">
        <v>128</v>
      </c>
      <c r="F462" s="34" t="n">
        <v>264960</v>
      </c>
      <c r="G462" s="34" t="n">
        <v>214397.6463</v>
      </c>
      <c r="H462" s="35" t="n">
        <v>0.809169860789535</v>
      </c>
      <c r="I462" s="54" t="n">
        <v>0.77928587</v>
      </c>
      <c r="J462" s="54" t="n">
        <v>7E-008</v>
      </c>
      <c r="K462" s="55" t="n">
        <v>0</v>
      </c>
      <c r="L462" s="55" t="n">
        <v>167077.042</v>
      </c>
      <c r="M462" s="56" t="n">
        <f aca="false">DATE(YEAR(E462),MONTH(E462),1)</f>
        <v>38443</v>
      </c>
    </row>
    <row r="463" customFormat="false" ht="12.75" hidden="true" customHeight="false" outlineLevel="0" collapsed="false">
      <c r="A463" s="1" t="s">
        <v>34</v>
      </c>
      <c r="B463" s="1" t="s">
        <v>192</v>
      </c>
      <c r="C463" s="1" t="s">
        <v>73</v>
      </c>
      <c r="D463" s="1" t="s">
        <v>186</v>
      </c>
      <c r="E463" s="33" t="s">
        <v>129</v>
      </c>
      <c r="F463" s="34" t="n">
        <v>273792</v>
      </c>
      <c r="G463" s="34" t="n">
        <v>220382.5339</v>
      </c>
      <c r="H463" s="35" t="n">
        <v>0.804926856353094</v>
      </c>
      <c r="I463" s="54" t="n">
        <v>0.77925827</v>
      </c>
      <c r="J463" s="54" t="n">
        <v>7E-008</v>
      </c>
      <c r="K463" s="55" t="n">
        <v>0</v>
      </c>
      <c r="L463" s="55" t="n">
        <v>171734.8972</v>
      </c>
      <c r="M463" s="56" t="n">
        <f aca="false">DATE(YEAR(E463),MONTH(E463),1)</f>
        <v>38473</v>
      </c>
    </row>
    <row r="464" customFormat="false" ht="12.75" hidden="true" customHeight="false" outlineLevel="0" collapsed="false">
      <c r="A464" s="1" t="s">
        <v>34</v>
      </c>
      <c r="B464" s="1" t="s">
        <v>192</v>
      </c>
      <c r="C464" s="1" t="s">
        <v>73</v>
      </c>
      <c r="D464" s="1" t="s">
        <v>186</v>
      </c>
      <c r="E464" s="33" t="s">
        <v>130</v>
      </c>
      <c r="F464" s="34" t="n">
        <v>264960</v>
      </c>
      <c r="G464" s="34" t="n">
        <v>212110.9936</v>
      </c>
      <c r="H464" s="35" t="n">
        <v>0.80053967997869</v>
      </c>
      <c r="I464" s="54" t="n">
        <v>0.77923189</v>
      </c>
      <c r="J464" s="54" t="n">
        <v>7E-008</v>
      </c>
      <c r="K464" s="55" t="n">
        <v>0</v>
      </c>
      <c r="L464" s="55" t="n">
        <v>165283.6354</v>
      </c>
      <c r="M464" s="56" t="n">
        <f aca="false">DATE(YEAR(E464),MONTH(E464),1)</f>
        <v>38504</v>
      </c>
    </row>
    <row r="465" customFormat="false" ht="12.75" hidden="true" customHeight="false" outlineLevel="0" collapsed="false">
      <c r="A465" s="1" t="s">
        <v>34</v>
      </c>
      <c r="B465" s="1" t="s">
        <v>192</v>
      </c>
      <c r="C465" s="1" t="s">
        <v>73</v>
      </c>
      <c r="D465" s="1" t="s">
        <v>186</v>
      </c>
      <c r="E465" s="33" t="s">
        <v>131</v>
      </c>
      <c r="F465" s="34" t="n">
        <v>273792</v>
      </c>
      <c r="G465" s="34" t="n">
        <v>218019.4776</v>
      </c>
      <c r="H465" s="35" t="n">
        <v>0.796296011588002</v>
      </c>
      <c r="I465" s="54" t="n">
        <v>0.77920417</v>
      </c>
      <c r="J465" s="54" t="n">
        <v>7E-008</v>
      </c>
      <c r="K465" s="55" t="n">
        <v>0</v>
      </c>
      <c r="L465" s="55" t="n">
        <v>169881.6705</v>
      </c>
      <c r="M465" s="56" t="n">
        <f aca="false">DATE(YEAR(E465),MONTH(E465),1)</f>
        <v>38534</v>
      </c>
    </row>
    <row r="466" customFormat="false" ht="12.75" hidden="true" customHeight="false" outlineLevel="0" collapsed="false">
      <c r="A466" s="1" t="s">
        <v>34</v>
      </c>
      <c r="B466" s="1" t="s">
        <v>192</v>
      </c>
      <c r="C466" s="1" t="s">
        <v>73</v>
      </c>
      <c r="D466" s="1" t="s">
        <v>186</v>
      </c>
      <c r="E466" s="33" t="s">
        <v>132</v>
      </c>
      <c r="F466" s="34" t="n">
        <v>273792</v>
      </c>
      <c r="G466" s="34" t="n">
        <v>216819.5643</v>
      </c>
      <c r="H466" s="35" t="n">
        <v>0.791913438855667</v>
      </c>
      <c r="I466" s="54" t="n">
        <v>0.77917299</v>
      </c>
      <c r="J466" s="54" t="n">
        <v>7E-008</v>
      </c>
      <c r="K466" s="55" t="n">
        <v>0</v>
      </c>
      <c r="L466" s="55" t="n">
        <v>168939.934</v>
      </c>
      <c r="M466" s="56" t="n">
        <f aca="false">DATE(YEAR(E466),MONTH(E466),1)</f>
        <v>38565</v>
      </c>
    </row>
    <row r="467" customFormat="false" ht="12.75" hidden="true" customHeight="false" outlineLevel="0" collapsed="false">
      <c r="A467" s="1" t="s">
        <v>34</v>
      </c>
      <c r="B467" s="1" t="s">
        <v>192</v>
      </c>
      <c r="C467" s="1" t="s">
        <v>73</v>
      </c>
      <c r="D467" s="1" t="s">
        <v>186</v>
      </c>
      <c r="E467" s="33" t="s">
        <v>133</v>
      </c>
      <c r="F467" s="34" t="n">
        <v>264960</v>
      </c>
      <c r="G467" s="34" t="n">
        <v>208663.7517</v>
      </c>
      <c r="H467" s="35" t="n">
        <v>0.787529256079064</v>
      </c>
      <c r="I467" s="54" t="n">
        <v>0.77914363</v>
      </c>
      <c r="J467" s="54" t="n">
        <v>7E-008</v>
      </c>
      <c r="K467" s="55" t="n">
        <v>0</v>
      </c>
      <c r="L467" s="55" t="n">
        <v>162579.0181</v>
      </c>
      <c r="M467" s="56" t="n">
        <f aca="false">DATE(YEAR(E467),MONTH(E467),1)</f>
        <v>38596</v>
      </c>
    </row>
    <row r="468" customFormat="false" ht="12.75" hidden="true" customHeight="false" outlineLevel="0" collapsed="false">
      <c r="A468" s="1" t="s">
        <v>34</v>
      </c>
      <c r="B468" s="1" t="s">
        <v>192</v>
      </c>
      <c r="C468" s="1" t="s">
        <v>73</v>
      </c>
      <c r="D468" s="1" t="s">
        <v>186</v>
      </c>
      <c r="E468" s="33" t="s">
        <v>134</v>
      </c>
      <c r="F468" s="34" t="n">
        <v>273792</v>
      </c>
      <c r="G468" s="34" t="n">
        <v>214457.2342</v>
      </c>
      <c r="H468" s="35" t="n">
        <v>0.783285246547027</v>
      </c>
      <c r="I468" s="54" t="n">
        <v>0.77911693</v>
      </c>
      <c r="J468" s="54" t="n">
        <v>7E-008</v>
      </c>
      <c r="K468" s="55" t="n">
        <v>0</v>
      </c>
      <c r="L468" s="55" t="n">
        <v>167087.2473</v>
      </c>
      <c r="M468" s="56" t="n">
        <f aca="false">DATE(YEAR(E468),MONTH(E468),1)</f>
        <v>38626</v>
      </c>
    </row>
    <row r="469" customFormat="false" ht="12.75" hidden="true" customHeight="false" outlineLevel="0" collapsed="false">
      <c r="A469" s="1" t="s">
        <v>34</v>
      </c>
      <c r="B469" s="1" t="s">
        <v>192</v>
      </c>
      <c r="C469" s="1" t="s">
        <v>73</v>
      </c>
      <c r="D469" s="1" t="s">
        <v>186</v>
      </c>
      <c r="E469" s="33" t="s">
        <v>135</v>
      </c>
      <c r="F469" s="34" t="n">
        <v>264960</v>
      </c>
      <c r="G469" s="34" t="n">
        <v>206377.0168</v>
      </c>
      <c r="H469" s="35" t="n">
        <v>0.778898765091193</v>
      </c>
      <c r="I469" s="54" t="n">
        <v>0.77909112</v>
      </c>
      <c r="J469" s="54" t="n">
        <v>7E-008</v>
      </c>
      <c r="K469" s="55" t="n">
        <v>0</v>
      </c>
      <c r="L469" s="55" t="n">
        <v>160786.4872</v>
      </c>
      <c r="M469" s="56" t="n">
        <f aca="false">DATE(YEAR(E469),MONTH(E469),1)</f>
        <v>38657</v>
      </c>
    </row>
    <row r="470" customFormat="false" ht="12.75" hidden="true" customHeight="false" outlineLevel="0" collapsed="false">
      <c r="A470" s="1" t="s">
        <v>34</v>
      </c>
      <c r="B470" s="1" t="s">
        <v>192</v>
      </c>
      <c r="C470" s="1" t="s">
        <v>73</v>
      </c>
      <c r="D470" s="1" t="s">
        <v>186</v>
      </c>
      <c r="E470" s="33" t="s">
        <v>136</v>
      </c>
      <c r="F470" s="34" t="n">
        <v>273792</v>
      </c>
      <c r="G470" s="34" t="n">
        <v>212093.8176</v>
      </c>
      <c r="H470" s="35" t="n">
        <v>0.774653085476703</v>
      </c>
      <c r="I470" s="54" t="n">
        <v>0.77906786</v>
      </c>
      <c r="J470" s="54" t="n">
        <v>7E-008</v>
      </c>
      <c r="K470" s="55" t="n">
        <v>0</v>
      </c>
      <c r="L470" s="55" t="n">
        <v>165235.4628</v>
      </c>
      <c r="M470" s="56" t="n">
        <f aca="false">DATE(YEAR(E470),MONTH(E470),1)</f>
        <v>38687</v>
      </c>
    </row>
    <row r="471" customFormat="false" ht="12.75" hidden="true" customHeight="false" outlineLevel="0" collapsed="false">
      <c r="A471" s="1" t="s">
        <v>34</v>
      </c>
      <c r="B471" s="1" t="s">
        <v>192</v>
      </c>
      <c r="C471" s="1" t="s">
        <v>73</v>
      </c>
      <c r="D471" s="1" t="s">
        <v>186</v>
      </c>
      <c r="E471" s="33" t="s">
        <v>137</v>
      </c>
      <c r="F471" s="34" t="n">
        <v>273792</v>
      </c>
      <c r="G471" s="34" t="n">
        <v>210892.5176</v>
      </c>
      <c r="H471" s="35" t="n">
        <v>0.770265448066112</v>
      </c>
      <c r="I471" s="54" t="n">
        <v>0.77904561</v>
      </c>
      <c r="J471" s="54" t="n">
        <v>7E-008</v>
      </c>
      <c r="K471" s="55" t="n">
        <v>0</v>
      </c>
      <c r="L471" s="55" t="n">
        <v>164294.875</v>
      </c>
      <c r="M471" s="56" t="n">
        <f aca="false">DATE(YEAR(E471),MONTH(E471),1)</f>
        <v>38718</v>
      </c>
    </row>
    <row r="472" customFormat="false" ht="12.75" hidden="true" customHeight="false" outlineLevel="0" collapsed="false">
      <c r="A472" s="1" t="s">
        <v>34</v>
      </c>
      <c r="B472" s="1" t="s">
        <v>192</v>
      </c>
      <c r="C472" s="1" t="s">
        <v>73</v>
      </c>
      <c r="D472" s="1" t="s">
        <v>186</v>
      </c>
      <c r="E472" s="33" t="s">
        <v>138</v>
      </c>
      <c r="F472" s="34" t="n">
        <v>247296</v>
      </c>
      <c r="G472" s="34" t="n">
        <v>189398.4811</v>
      </c>
      <c r="H472" s="35" t="n">
        <v>0.765877657086976</v>
      </c>
      <c r="I472" s="54" t="n">
        <v>0.77902516</v>
      </c>
      <c r="J472" s="54" t="n">
        <v>7E-008</v>
      </c>
      <c r="K472" s="55" t="n">
        <v>0</v>
      </c>
      <c r="L472" s="55" t="n">
        <v>147546.1684</v>
      </c>
      <c r="M472" s="56" t="n">
        <f aca="false">DATE(YEAR(E472),MONTH(E472),1)</f>
        <v>38749</v>
      </c>
    </row>
    <row r="473" customFormat="false" ht="12.75" hidden="true" customHeight="false" outlineLevel="0" collapsed="false">
      <c r="A473" s="1" t="s">
        <v>34</v>
      </c>
      <c r="B473" s="1" t="s">
        <v>192</v>
      </c>
      <c r="C473" s="1" t="s">
        <v>73</v>
      </c>
      <c r="D473" s="1" t="s">
        <v>186</v>
      </c>
      <c r="E473" s="33" t="s">
        <v>139</v>
      </c>
      <c r="F473" s="34" t="n">
        <v>273792</v>
      </c>
      <c r="G473" s="34" t="n">
        <v>208606.1223</v>
      </c>
      <c r="H473" s="35" t="n">
        <v>0.761914600428643</v>
      </c>
      <c r="I473" s="54" t="n">
        <v>0.77900823</v>
      </c>
      <c r="J473" s="54" t="n">
        <v>7E-008</v>
      </c>
      <c r="K473" s="55" t="n">
        <v>0</v>
      </c>
      <c r="L473" s="55" t="n">
        <v>162505.8729</v>
      </c>
      <c r="M473" s="56" t="n">
        <f aca="false">DATE(YEAR(E473),MONTH(E473),1)</f>
        <v>38777</v>
      </c>
    </row>
    <row r="474" customFormat="false" ht="12.75" hidden="true" customHeight="false" outlineLevel="0" collapsed="false">
      <c r="A474" s="1" t="s">
        <v>34</v>
      </c>
      <c r="B474" s="1" t="s">
        <v>192</v>
      </c>
      <c r="C474" s="1" t="s">
        <v>73</v>
      </c>
      <c r="D474" s="1" t="s">
        <v>186</v>
      </c>
      <c r="E474" s="33" t="s">
        <v>140</v>
      </c>
      <c r="F474" s="34" t="n">
        <v>264960</v>
      </c>
      <c r="G474" s="34" t="n">
        <v>200714.438</v>
      </c>
      <c r="H474" s="35" t="n">
        <v>0.757527317352571</v>
      </c>
      <c r="I474" s="54" t="n">
        <v>0.77899122</v>
      </c>
      <c r="J474" s="54" t="n">
        <v>7E-008</v>
      </c>
      <c r="K474" s="55" t="n">
        <v>0</v>
      </c>
      <c r="L474" s="55" t="n">
        <v>156354.7707</v>
      </c>
      <c r="M474" s="56" t="n">
        <f aca="false">DATE(YEAR(E474),MONTH(E474),1)</f>
        <v>38808</v>
      </c>
    </row>
    <row r="475" customFormat="false" ht="12.75" hidden="true" customHeight="false" outlineLevel="0" collapsed="false">
      <c r="A475" s="1" t="s">
        <v>34</v>
      </c>
      <c r="B475" s="1" t="s">
        <v>192</v>
      </c>
      <c r="C475" s="1" t="s">
        <v>73</v>
      </c>
      <c r="D475" s="1" t="s">
        <v>186</v>
      </c>
      <c r="E475" s="33" t="s">
        <v>141</v>
      </c>
      <c r="F475" s="34" t="n">
        <v>273792</v>
      </c>
      <c r="G475" s="34" t="n">
        <v>206242.6423</v>
      </c>
      <c r="H475" s="35" t="n">
        <v>0.753282207872455</v>
      </c>
      <c r="I475" s="54" t="n">
        <v>0.77897647</v>
      </c>
      <c r="J475" s="54" t="n">
        <v>7E-008</v>
      </c>
      <c r="K475" s="55" t="n">
        <v>0</v>
      </c>
      <c r="L475" s="55" t="n">
        <v>160658.1504</v>
      </c>
      <c r="M475" s="56" t="n">
        <f aca="false">DATE(YEAR(E475),MONTH(E475),1)</f>
        <v>38838</v>
      </c>
    </row>
    <row r="476" customFormat="false" ht="12.75" hidden="true" customHeight="false" outlineLevel="0" collapsed="false">
      <c r="A476" s="1" t="s">
        <v>34</v>
      </c>
      <c r="B476" s="1" t="s">
        <v>192</v>
      </c>
      <c r="C476" s="1" t="s">
        <v>73</v>
      </c>
      <c r="D476" s="1" t="s">
        <v>186</v>
      </c>
      <c r="E476" s="33" t="s">
        <v>142</v>
      </c>
      <c r="F476" s="34" t="n">
        <v>264960</v>
      </c>
      <c r="G476" s="34" t="n">
        <v>198432.3647</v>
      </c>
      <c r="H476" s="35" t="n">
        <v>0.748914419918615</v>
      </c>
      <c r="I476" s="54" t="n">
        <v>0.7790399</v>
      </c>
      <c r="J476" s="54" t="n">
        <v>7E-008</v>
      </c>
      <c r="K476" s="55" t="n">
        <v>0</v>
      </c>
      <c r="L476" s="55" t="n">
        <v>154586.7166</v>
      </c>
      <c r="M476" s="56" t="n">
        <f aca="false">DATE(YEAR(E476),MONTH(E476),1)</f>
        <v>38869</v>
      </c>
    </row>
    <row r="477" customFormat="false" ht="12.75" hidden="true" customHeight="false" outlineLevel="0" collapsed="false">
      <c r="A477" s="1" t="s">
        <v>34</v>
      </c>
      <c r="B477" s="1" t="s">
        <v>192</v>
      </c>
      <c r="C477" s="1" t="s">
        <v>73</v>
      </c>
      <c r="D477" s="1" t="s">
        <v>186</v>
      </c>
      <c r="E477" s="33" t="s">
        <v>143</v>
      </c>
      <c r="F477" s="34" t="n">
        <v>273792</v>
      </c>
      <c r="G477" s="34" t="n">
        <v>203959.3346</v>
      </c>
      <c r="H477" s="35" t="n">
        <v>0.74494263734337</v>
      </c>
      <c r="I477" s="54" t="n">
        <v>0.77911033</v>
      </c>
      <c r="J477" s="54" t="n">
        <v>7E-008</v>
      </c>
      <c r="K477" s="55" t="n">
        <v>0</v>
      </c>
      <c r="L477" s="55" t="n">
        <v>158906.8108</v>
      </c>
      <c r="M477" s="56" t="n">
        <f aca="false">DATE(YEAR(E477),MONTH(E477),1)</f>
        <v>38899</v>
      </c>
    </row>
    <row r="478" customFormat="false" ht="12.75" hidden="true" customHeight="false" outlineLevel="0" collapsed="false">
      <c r="A478" s="1" t="s">
        <v>34</v>
      </c>
      <c r="B478" s="1" t="s">
        <v>192</v>
      </c>
      <c r="C478" s="1" t="s">
        <v>73</v>
      </c>
      <c r="D478" s="1" t="s">
        <v>186</v>
      </c>
      <c r="E478" s="33" t="s">
        <v>144</v>
      </c>
      <c r="F478" s="34" t="n">
        <v>273792</v>
      </c>
      <c r="G478" s="34" t="n">
        <v>202837.6767</v>
      </c>
      <c r="H478" s="35" t="n">
        <v>0.740845885437675</v>
      </c>
      <c r="I478" s="54" t="n">
        <v>0.77918761</v>
      </c>
      <c r="J478" s="54" t="n">
        <v>7E-008</v>
      </c>
      <c r="K478" s="55" t="n">
        <v>0</v>
      </c>
      <c r="L478" s="55" t="n">
        <v>158048.5897</v>
      </c>
      <c r="M478" s="56" t="n">
        <f aca="false">DATE(YEAR(E478),MONTH(E478),1)</f>
        <v>38930</v>
      </c>
    </row>
    <row r="479" customFormat="false" ht="12.75" hidden="true" customHeight="false" outlineLevel="0" collapsed="false">
      <c r="A479" s="1" t="s">
        <v>34</v>
      </c>
      <c r="B479" s="1" t="s">
        <v>192</v>
      </c>
      <c r="C479" s="1" t="s">
        <v>73</v>
      </c>
      <c r="D479" s="1" t="s">
        <v>186</v>
      </c>
      <c r="E479" s="33" t="s">
        <v>145</v>
      </c>
      <c r="F479" s="34" t="n">
        <v>264960</v>
      </c>
      <c r="G479" s="34" t="n">
        <v>195211.0822</v>
      </c>
      <c r="H479" s="35" t="n">
        <v>0.736756801968845</v>
      </c>
      <c r="I479" s="54" t="n">
        <v>0.77926945</v>
      </c>
      <c r="J479" s="54" t="n">
        <v>7E-008</v>
      </c>
      <c r="K479" s="55" t="n">
        <v>0</v>
      </c>
      <c r="L479" s="55" t="n">
        <v>152122.0197</v>
      </c>
      <c r="M479" s="56" t="n">
        <f aca="false">DATE(YEAR(E479),MONTH(E479),1)</f>
        <v>38961</v>
      </c>
    </row>
    <row r="480" customFormat="false" ht="12.75" hidden="true" customHeight="false" outlineLevel="0" collapsed="false">
      <c r="A480" s="1" t="s">
        <v>34</v>
      </c>
      <c r="B480" s="1" t="s">
        <v>192</v>
      </c>
      <c r="C480" s="1" t="s">
        <v>73</v>
      </c>
      <c r="D480" s="1" t="s">
        <v>186</v>
      </c>
      <c r="E480" s="33" t="s">
        <v>146</v>
      </c>
      <c r="F480" s="34" t="n">
        <v>273792</v>
      </c>
      <c r="G480" s="34" t="n">
        <v>200636.7057</v>
      </c>
      <c r="H480" s="35" t="n">
        <v>0.732807042122161</v>
      </c>
      <c r="I480" s="54" t="n">
        <v>0.77935301</v>
      </c>
      <c r="J480" s="54" t="n">
        <v>7E-008</v>
      </c>
      <c r="K480" s="55" t="n">
        <v>0</v>
      </c>
      <c r="L480" s="55" t="n">
        <v>156366.8071</v>
      </c>
      <c r="M480" s="56" t="n">
        <f aca="false">DATE(YEAR(E480),MONTH(E480),1)</f>
        <v>38991</v>
      </c>
    </row>
    <row r="481" customFormat="false" ht="12.75" hidden="true" customHeight="false" outlineLevel="0" collapsed="false">
      <c r="A481" s="1" t="s">
        <v>34</v>
      </c>
      <c r="B481" s="1" t="s">
        <v>192</v>
      </c>
      <c r="C481" s="1" t="s">
        <v>73</v>
      </c>
      <c r="D481" s="1" t="s">
        <v>186</v>
      </c>
      <c r="E481" s="33" t="s">
        <v>147</v>
      </c>
      <c r="F481" s="34" t="n">
        <v>264960</v>
      </c>
      <c r="G481" s="34" t="n">
        <v>193085.2037</v>
      </c>
      <c r="H481" s="35" t="n">
        <v>0.728733407648125</v>
      </c>
      <c r="I481" s="54" t="n">
        <v>0.77944386</v>
      </c>
      <c r="J481" s="54" t="n">
        <v>7E-008</v>
      </c>
      <c r="K481" s="55" t="n">
        <v>0</v>
      </c>
      <c r="L481" s="55" t="n">
        <v>150499.0627</v>
      </c>
      <c r="M481" s="56" t="n">
        <f aca="false">DATE(YEAR(E481),MONTH(E481),1)</f>
        <v>39022</v>
      </c>
    </row>
    <row r="482" customFormat="false" ht="12.75" hidden="true" customHeight="false" outlineLevel="0" collapsed="false">
      <c r="A482" s="1" t="s">
        <v>34</v>
      </c>
      <c r="B482" s="1" t="s">
        <v>192</v>
      </c>
      <c r="C482" s="1" t="s">
        <v>73</v>
      </c>
      <c r="D482" s="1" t="s">
        <v>186</v>
      </c>
      <c r="E482" s="33" t="s">
        <v>148</v>
      </c>
      <c r="F482" s="34" t="n">
        <v>273792</v>
      </c>
      <c r="G482" s="34" t="n">
        <v>198444.1203</v>
      </c>
      <c r="H482" s="35" t="n">
        <v>0.724798826573952</v>
      </c>
      <c r="I482" s="54" t="n">
        <v>0.77953613</v>
      </c>
      <c r="J482" s="54" t="n">
        <v>7E-008</v>
      </c>
      <c r="K482" s="55" t="n">
        <v>0</v>
      </c>
      <c r="L482" s="55" t="n">
        <v>154694.3475</v>
      </c>
      <c r="M482" s="56" t="n">
        <f aca="false">DATE(YEAR(E482),MONTH(E482),1)</f>
        <v>39052</v>
      </c>
    </row>
    <row r="483" customFormat="false" ht="12.75" hidden="true" customHeight="false" outlineLevel="0" collapsed="false">
      <c r="A483" s="1" t="s">
        <v>34</v>
      </c>
      <c r="B483" s="1" t="s">
        <v>192</v>
      </c>
      <c r="C483" s="1" t="s">
        <v>73</v>
      </c>
      <c r="D483" s="1" t="s">
        <v>186</v>
      </c>
      <c r="E483" s="33" t="s">
        <v>149</v>
      </c>
      <c r="F483" s="34" t="n">
        <v>273792</v>
      </c>
      <c r="G483" s="34" t="n">
        <v>197333.1501</v>
      </c>
      <c r="H483" s="35" t="n">
        <v>0.720741110308541</v>
      </c>
      <c r="I483" s="54" t="n">
        <v>0.77963598</v>
      </c>
      <c r="J483" s="54" t="n">
        <v>7E-008</v>
      </c>
      <c r="K483" s="55" t="n">
        <v>0</v>
      </c>
      <c r="L483" s="55" t="n">
        <v>153848.0095</v>
      </c>
      <c r="M483" s="56" t="n">
        <f aca="false">DATE(YEAR(E483),MONTH(E483),1)</f>
        <v>39083</v>
      </c>
    </row>
    <row r="484" customFormat="false" ht="12.75" hidden="true" customHeight="false" outlineLevel="0" collapsed="false">
      <c r="A484" s="1" t="s">
        <v>34</v>
      </c>
      <c r="B484" s="1" t="s">
        <v>192</v>
      </c>
      <c r="C484" s="1" t="s">
        <v>73</v>
      </c>
      <c r="D484" s="1" t="s">
        <v>186</v>
      </c>
      <c r="E484" s="33" t="s">
        <v>150</v>
      </c>
      <c r="F484" s="34" t="n">
        <v>247296</v>
      </c>
      <c r="G484" s="34" t="n">
        <v>177234.9809</v>
      </c>
      <c r="H484" s="35" t="n">
        <v>0.716691660555605</v>
      </c>
      <c r="I484" s="54" t="n">
        <v>0.7797404</v>
      </c>
      <c r="J484" s="54" t="n">
        <v>7E-008</v>
      </c>
      <c r="K484" s="55" t="n">
        <v>0</v>
      </c>
      <c r="L484" s="55" t="n">
        <v>138197.2628</v>
      </c>
      <c r="M484" s="56" t="n">
        <f aca="false">DATE(YEAR(E484),MONTH(E484),1)</f>
        <v>39114</v>
      </c>
    </row>
    <row r="485" customFormat="false" ht="12.75" hidden="true" customHeight="false" outlineLevel="0" collapsed="false">
      <c r="A485" s="1" t="s">
        <v>34</v>
      </c>
      <c r="B485" s="1" t="s">
        <v>192</v>
      </c>
      <c r="C485" s="1" t="s">
        <v>73</v>
      </c>
      <c r="D485" s="1" t="s">
        <v>186</v>
      </c>
      <c r="E485" s="33" t="s">
        <v>151</v>
      </c>
      <c r="F485" s="34" t="n">
        <v>273792</v>
      </c>
      <c r="G485" s="34" t="n">
        <v>195225.0026</v>
      </c>
      <c r="H485" s="35" t="n">
        <v>0.713041296179286</v>
      </c>
      <c r="I485" s="54" t="n">
        <v>0.77983865</v>
      </c>
      <c r="J485" s="54" t="n">
        <v>7E-008</v>
      </c>
      <c r="K485" s="55" t="n">
        <v>0</v>
      </c>
      <c r="L485" s="55" t="n">
        <v>152243.9898</v>
      </c>
      <c r="M485" s="56" t="n">
        <f aca="false">DATE(YEAR(E485),MONTH(E485),1)</f>
        <v>39142</v>
      </c>
    </row>
    <row r="486" customFormat="false" ht="12.75" hidden="true" customHeight="false" outlineLevel="0" collapsed="false">
      <c r="A486" s="1" t="s">
        <v>34</v>
      </c>
      <c r="B486" s="1" t="s">
        <v>192</v>
      </c>
      <c r="C486" s="1" t="s">
        <v>73</v>
      </c>
      <c r="D486" s="1" t="s">
        <v>186</v>
      </c>
      <c r="E486" s="33" t="s">
        <v>152</v>
      </c>
      <c r="F486" s="34" t="n">
        <v>264960</v>
      </c>
      <c r="G486" s="34" t="n">
        <v>187858.7341</v>
      </c>
      <c r="H486" s="35" t="n">
        <v>0.709007903560417</v>
      </c>
      <c r="I486" s="54" t="n">
        <v>0.77995179</v>
      </c>
      <c r="J486" s="54" t="n">
        <v>7E-008</v>
      </c>
      <c r="K486" s="55" t="n">
        <v>0</v>
      </c>
      <c r="L486" s="55" t="n">
        <v>146520.7434</v>
      </c>
      <c r="M486" s="56" t="n">
        <f aca="false">DATE(YEAR(E486),MONTH(E486),1)</f>
        <v>39173</v>
      </c>
    </row>
    <row r="487" customFormat="false" ht="12.75" hidden="true" customHeight="false" outlineLevel="0" collapsed="false">
      <c r="A487" s="1" t="s">
        <v>34</v>
      </c>
      <c r="B487" s="1" t="s">
        <v>192</v>
      </c>
      <c r="C487" s="1" t="s">
        <v>73</v>
      </c>
      <c r="D487" s="1" t="s">
        <v>186</v>
      </c>
      <c r="E487" s="33" t="s">
        <v>153</v>
      </c>
      <c r="F487" s="34" t="n">
        <v>273792</v>
      </c>
      <c r="G487" s="34" t="n">
        <v>193054.2471</v>
      </c>
      <c r="H487" s="35" t="n">
        <v>0.705112812159002</v>
      </c>
      <c r="I487" s="54" t="n">
        <v>0.78006564</v>
      </c>
      <c r="J487" s="54" t="n">
        <v>7E-008</v>
      </c>
      <c r="K487" s="55" t="n">
        <v>0</v>
      </c>
      <c r="L487" s="55" t="n">
        <v>150594.9718</v>
      </c>
      <c r="M487" s="56" t="n">
        <f aca="false">DATE(YEAR(E487),MONTH(E487),1)</f>
        <v>39203</v>
      </c>
    </row>
    <row r="488" customFormat="false" ht="12.75" hidden="true" customHeight="false" outlineLevel="0" collapsed="false">
      <c r="A488" s="1" t="s">
        <v>34</v>
      </c>
      <c r="B488" s="1" t="s">
        <v>192</v>
      </c>
      <c r="C488" s="1" t="s">
        <v>73</v>
      </c>
      <c r="D488" s="1" t="s">
        <v>186</v>
      </c>
      <c r="E488" s="33" t="s">
        <v>154</v>
      </c>
      <c r="F488" s="34" t="n">
        <v>264960</v>
      </c>
      <c r="G488" s="34" t="n">
        <v>185762.5181</v>
      </c>
      <c r="H488" s="35" t="n">
        <v>0.701096460388931</v>
      </c>
      <c r="I488" s="54" t="n">
        <v>0.78018779</v>
      </c>
      <c r="J488" s="54" t="n">
        <v>7E-008</v>
      </c>
      <c r="K488" s="55" t="n">
        <v>0</v>
      </c>
      <c r="L488" s="55" t="n">
        <v>144929.6363</v>
      </c>
      <c r="M488" s="56" t="n">
        <f aca="false">DATE(YEAR(E488),MONTH(E488),1)</f>
        <v>39234</v>
      </c>
    </row>
    <row r="489" customFormat="false" ht="12.75" hidden="true" customHeight="false" outlineLevel="0" collapsed="false">
      <c r="A489" s="1" t="s">
        <v>34</v>
      </c>
      <c r="B489" s="1" t="s">
        <v>192</v>
      </c>
      <c r="C489" s="1" t="s">
        <v>73</v>
      </c>
      <c r="D489" s="1" t="s">
        <v>186</v>
      </c>
      <c r="E489" s="33" t="s">
        <v>155</v>
      </c>
      <c r="F489" s="34" t="n">
        <v>273792</v>
      </c>
      <c r="G489" s="34" t="n">
        <v>190892.7307</v>
      </c>
      <c r="H489" s="35" t="n">
        <v>0.697218073040439</v>
      </c>
      <c r="I489" s="54" t="n">
        <v>0.78031037</v>
      </c>
      <c r="J489" s="54" t="n">
        <v>7E-008</v>
      </c>
      <c r="K489" s="55" t="n">
        <v>0</v>
      </c>
      <c r="L489" s="55" t="n">
        <v>148955.5639</v>
      </c>
      <c r="M489" s="56" t="n">
        <f aca="false">DATE(YEAR(E489),MONTH(E489),1)</f>
        <v>39264</v>
      </c>
    </row>
    <row r="490" customFormat="false" ht="12.75" hidden="true" customHeight="false" outlineLevel="0" collapsed="false">
      <c r="A490" s="1" t="s">
        <v>34</v>
      </c>
      <c r="B490" s="1" t="s">
        <v>192</v>
      </c>
      <c r="C490" s="1" t="s">
        <v>73</v>
      </c>
      <c r="D490" s="1" t="s">
        <v>186</v>
      </c>
      <c r="E490" s="33" t="s">
        <v>156</v>
      </c>
      <c r="F490" s="34" t="n">
        <v>273792</v>
      </c>
      <c r="G490" s="34" t="n">
        <v>189797.8712</v>
      </c>
      <c r="H490" s="35" t="n">
        <v>0.693219199836633</v>
      </c>
      <c r="I490" s="54" t="n">
        <v>0.78044154</v>
      </c>
      <c r="J490" s="54" t="n">
        <v>7E-008</v>
      </c>
      <c r="K490" s="55" t="n">
        <v>0</v>
      </c>
      <c r="L490" s="55" t="n">
        <v>148126.1298</v>
      </c>
      <c r="M490" s="56" t="n">
        <f aca="false">DATE(YEAR(E490),MONTH(E490),1)</f>
        <v>39295</v>
      </c>
    </row>
    <row r="491" customFormat="false" ht="12.75" hidden="true" customHeight="false" outlineLevel="0" collapsed="false">
      <c r="A491" s="1" t="s">
        <v>34</v>
      </c>
      <c r="B491" s="1" t="s">
        <v>192</v>
      </c>
      <c r="C491" s="1" t="s">
        <v>73</v>
      </c>
      <c r="D491" s="1" t="s">
        <v>186</v>
      </c>
      <c r="E491" s="33" t="s">
        <v>157</v>
      </c>
      <c r="F491" s="34" t="n">
        <v>264960</v>
      </c>
      <c r="G491" s="34" t="n">
        <v>182618.2149</v>
      </c>
      <c r="H491" s="35" t="n">
        <v>0.689229374001235</v>
      </c>
      <c r="I491" s="54" t="n">
        <v>0.7805773</v>
      </c>
      <c r="J491" s="54" t="n">
        <v>7E-008</v>
      </c>
      <c r="K491" s="55" t="n">
        <v>0</v>
      </c>
      <c r="L491" s="55" t="n">
        <v>142547.6201</v>
      </c>
      <c r="M491" s="56" t="n">
        <f aca="false">DATE(YEAR(E491),MONTH(E491),1)</f>
        <v>39326</v>
      </c>
    </row>
    <row r="492" customFormat="false" ht="12.75" hidden="true" customHeight="false" outlineLevel="0" collapsed="false">
      <c r="A492" s="1" t="s">
        <v>34</v>
      </c>
      <c r="B492" s="1" t="s">
        <v>192</v>
      </c>
      <c r="C492" s="1" t="s">
        <v>73</v>
      </c>
      <c r="D492" s="1" t="s">
        <v>186</v>
      </c>
      <c r="E492" s="33" t="s">
        <v>158</v>
      </c>
      <c r="F492" s="34" t="n">
        <v>273792</v>
      </c>
      <c r="G492" s="34" t="n">
        <v>187650.7313</v>
      </c>
      <c r="H492" s="35" t="n">
        <v>0.685376969655374</v>
      </c>
      <c r="I492" s="54" t="n">
        <v>0.78071304</v>
      </c>
      <c r="J492" s="54" t="n">
        <v>7E-008</v>
      </c>
      <c r="K492" s="55" t="n">
        <v>0</v>
      </c>
      <c r="L492" s="55" t="n">
        <v>146501.3606</v>
      </c>
      <c r="M492" s="56" t="n">
        <f aca="false">DATE(YEAR(E492),MONTH(E492),1)</f>
        <v>39356</v>
      </c>
    </row>
    <row r="493" customFormat="false" ht="12.75" hidden="true" customHeight="false" outlineLevel="0" collapsed="false">
      <c r="A493" s="1" t="s">
        <v>34</v>
      </c>
      <c r="B493" s="1" t="s">
        <v>192</v>
      </c>
      <c r="C493" s="1" t="s">
        <v>73</v>
      </c>
      <c r="D493" s="1" t="s">
        <v>186</v>
      </c>
      <c r="E493" s="33" t="s">
        <v>159</v>
      </c>
      <c r="F493" s="34" t="n">
        <v>264960</v>
      </c>
      <c r="G493" s="34" t="n">
        <v>180545.1391</v>
      </c>
      <c r="H493" s="35" t="n">
        <v>0.681405265247849</v>
      </c>
      <c r="I493" s="54" t="n">
        <v>0.78085783</v>
      </c>
      <c r="J493" s="54" t="n">
        <v>7E-008</v>
      </c>
      <c r="K493" s="55" t="n">
        <v>0</v>
      </c>
      <c r="L493" s="55" t="n">
        <v>140980.0731</v>
      </c>
      <c r="M493" s="56" t="n">
        <f aca="false">DATE(YEAR(E493),MONTH(E493),1)</f>
        <v>39387</v>
      </c>
    </row>
    <row r="494" customFormat="false" ht="12.75" hidden="true" customHeight="false" outlineLevel="0" collapsed="false">
      <c r="A494" s="1" t="s">
        <v>34</v>
      </c>
      <c r="B494" s="1" t="s">
        <v>192</v>
      </c>
      <c r="C494" s="1" t="s">
        <v>73</v>
      </c>
      <c r="D494" s="1" t="s">
        <v>186</v>
      </c>
      <c r="E494" s="33" t="s">
        <v>160</v>
      </c>
      <c r="F494" s="34" t="n">
        <v>273792</v>
      </c>
      <c r="G494" s="34" t="n">
        <v>185513.4096</v>
      </c>
      <c r="H494" s="35" t="n">
        <v>0.677570599563245</v>
      </c>
      <c r="I494" s="54" t="n">
        <v>0.78100232</v>
      </c>
      <c r="J494" s="54" t="n">
        <v>7E-008</v>
      </c>
      <c r="K494" s="55" t="n">
        <v>0</v>
      </c>
      <c r="L494" s="55" t="n">
        <v>144886.3901</v>
      </c>
      <c r="M494" s="56" t="n">
        <f aca="false">DATE(YEAR(E494),MONTH(E494),1)</f>
        <v>39417</v>
      </c>
    </row>
    <row r="495" customFormat="false" ht="12.75" hidden="true" customHeight="false" outlineLevel="0" collapsed="false">
      <c r="A495" s="1" t="s">
        <v>34</v>
      </c>
      <c r="B495" s="1" t="s">
        <v>192</v>
      </c>
      <c r="C495" s="1" t="s">
        <v>73</v>
      </c>
      <c r="D495" s="1" t="s">
        <v>186</v>
      </c>
      <c r="E495" s="33" t="s">
        <v>161</v>
      </c>
      <c r="F495" s="34" t="n">
        <v>273792</v>
      </c>
      <c r="G495" s="34" t="n">
        <v>184431.0638</v>
      </c>
      <c r="H495" s="35" t="n">
        <v>0.673617431316076</v>
      </c>
      <c r="I495" s="54" t="n">
        <v>0.78115614</v>
      </c>
      <c r="J495" s="54" t="n">
        <v>7E-008</v>
      </c>
      <c r="K495" s="55" t="n">
        <v>0</v>
      </c>
      <c r="L495" s="55" t="n">
        <v>144069.4453</v>
      </c>
      <c r="M495" s="56" t="n">
        <f aca="false">DATE(YEAR(E495),MONTH(E495),1)</f>
        <v>39448</v>
      </c>
    </row>
    <row r="496" customFormat="false" ht="12.75" hidden="true" customHeight="false" outlineLevel="0" collapsed="false">
      <c r="A496" s="1" t="s">
        <v>34</v>
      </c>
      <c r="B496" s="1" t="s">
        <v>192</v>
      </c>
      <c r="C496" s="1" t="s">
        <v>73</v>
      </c>
      <c r="D496" s="1" t="s">
        <v>186</v>
      </c>
      <c r="E496" s="33" t="s">
        <v>162</v>
      </c>
      <c r="F496" s="34" t="n">
        <v>256128</v>
      </c>
      <c r="G496" s="34" t="n">
        <v>171522.2211</v>
      </c>
      <c r="H496" s="35" t="n">
        <v>0.669673839073645</v>
      </c>
      <c r="I496" s="54" t="n">
        <v>0.78131456</v>
      </c>
      <c r="J496" s="54" t="n">
        <v>7E-008</v>
      </c>
      <c r="K496" s="55" t="n">
        <v>0</v>
      </c>
      <c r="L496" s="55" t="n">
        <v>134012.7966</v>
      </c>
      <c r="M496" s="56" t="n">
        <f aca="false">DATE(YEAR(E496),MONTH(E496),1)</f>
        <v>39479</v>
      </c>
    </row>
    <row r="497" customFormat="false" ht="12.75" hidden="true" customHeight="false" outlineLevel="0" collapsed="false">
      <c r="A497" s="1" t="s">
        <v>34</v>
      </c>
      <c r="B497" s="1" t="s">
        <v>192</v>
      </c>
      <c r="C497" s="1" t="s">
        <v>73</v>
      </c>
      <c r="D497" s="1" t="s">
        <v>186</v>
      </c>
      <c r="E497" s="33" t="s">
        <v>163</v>
      </c>
      <c r="F497" s="34" t="n">
        <v>273792</v>
      </c>
      <c r="G497" s="34" t="n">
        <v>182343.674</v>
      </c>
      <c r="H497" s="35" t="n">
        <v>0.665993433082474</v>
      </c>
      <c r="I497" s="54" t="n">
        <v>0.78146692</v>
      </c>
      <c r="J497" s="54" t="n">
        <v>7E-008</v>
      </c>
      <c r="K497" s="55" t="n">
        <v>0</v>
      </c>
      <c r="L497" s="55" t="n">
        <v>142495.5364</v>
      </c>
      <c r="M497" s="56" t="n">
        <f aca="false">DATE(YEAR(E497),MONTH(E497),1)</f>
        <v>39508</v>
      </c>
    </row>
    <row r="498" customFormat="false" ht="12.75" hidden="true" customHeight="false" outlineLevel="0" collapsed="false">
      <c r="A498" s="1" t="s">
        <v>34</v>
      </c>
      <c r="B498" s="1" t="s">
        <v>192</v>
      </c>
      <c r="C498" s="1" t="s">
        <v>73</v>
      </c>
      <c r="D498" s="1" t="s">
        <v>186</v>
      </c>
      <c r="E498" s="33" t="s">
        <v>164</v>
      </c>
      <c r="F498" s="34" t="n">
        <v>264960</v>
      </c>
      <c r="G498" s="34" t="n">
        <v>175421.7143</v>
      </c>
      <c r="H498" s="35" t="n">
        <v>0.662068668055271</v>
      </c>
      <c r="I498" s="54" t="n">
        <v>0.78163423</v>
      </c>
      <c r="J498" s="54" t="n">
        <v>7E-008</v>
      </c>
      <c r="K498" s="55" t="n">
        <v>0</v>
      </c>
      <c r="L498" s="55" t="n">
        <v>137115.6055</v>
      </c>
      <c r="M498" s="56" t="n">
        <f aca="false">DATE(YEAR(E498),MONTH(E498),1)</f>
        <v>39539</v>
      </c>
    </row>
    <row r="499" customFormat="false" ht="12.75" hidden="true" customHeight="false" outlineLevel="0" collapsed="false">
      <c r="A499" s="1" t="s">
        <v>34</v>
      </c>
      <c r="B499" s="1" t="s">
        <v>192</v>
      </c>
      <c r="C499" s="1" t="s">
        <v>73</v>
      </c>
      <c r="D499" s="1" t="s">
        <v>186</v>
      </c>
      <c r="E499" s="33" t="s">
        <v>165</v>
      </c>
      <c r="F499" s="34" t="n">
        <v>273792</v>
      </c>
      <c r="G499" s="34" t="n">
        <v>180231.7734</v>
      </c>
      <c r="H499" s="35" t="n">
        <v>0.658279911021528</v>
      </c>
      <c r="I499" s="54" t="n">
        <v>0.78180054</v>
      </c>
      <c r="J499" s="54" t="n">
        <v>7E-008</v>
      </c>
      <c r="K499" s="55" t="n">
        <v>0</v>
      </c>
      <c r="L499" s="55" t="n">
        <v>140905.2849</v>
      </c>
      <c r="M499" s="56" t="n">
        <f aca="false">DATE(YEAR(E499),MONTH(E499),1)</f>
        <v>39569</v>
      </c>
    </row>
    <row r="500" customFormat="false" ht="12.75" hidden="true" customHeight="false" outlineLevel="0" collapsed="false">
      <c r="A500" s="1" t="s">
        <v>34</v>
      </c>
      <c r="B500" s="1" t="s">
        <v>192</v>
      </c>
      <c r="C500" s="1" t="s">
        <v>73</v>
      </c>
      <c r="D500" s="1" t="s">
        <v>186</v>
      </c>
      <c r="E500" s="33" t="s">
        <v>166</v>
      </c>
      <c r="F500" s="34" t="n">
        <v>264960</v>
      </c>
      <c r="G500" s="34" t="n">
        <v>173387.5906</v>
      </c>
      <c r="H500" s="35" t="n">
        <v>0.654391570926416</v>
      </c>
      <c r="I500" s="54" t="n">
        <v>0.78195672</v>
      </c>
      <c r="J500" s="54" t="n">
        <v>7E-008</v>
      </c>
      <c r="K500" s="55" t="n">
        <v>0</v>
      </c>
      <c r="L500" s="55" t="n">
        <v>135581.5801</v>
      </c>
      <c r="M500" s="56" t="n">
        <f aca="false">DATE(YEAR(E500),MONTH(E500),1)</f>
        <v>39600</v>
      </c>
    </row>
    <row r="501" customFormat="false" ht="12.75" hidden="true" customHeight="false" outlineLevel="0" collapsed="false">
      <c r="A501" s="1" t="s">
        <v>34</v>
      </c>
      <c r="B501" s="1" t="s">
        <v>192</v>
      </c>
      <c r="C501" s="1" t="s">
        <v>73</v>
      </c>
      <c r="D501" s="1" t="s">
        <v>186</v>
      </c>
      <c r="E501" s="33" t="s">
        <v>167</v>
      </c>
      <c r="F501" s="34" t="n">
        <v>273792</v>
      </c>
      <c r="G501" s="34" t="n">
        <v>178181.6323</v>
      </c>
      <c r="H501" s="35" t="n">
        <v>0.650791959908771</v>
      </c>
      <c r="I501" s="54" t="n">
        <v>0.78192729</v>
      </c>
      <c r="J501" s="54" t="n">
        <v>7E-008</v>
      </c>
      <c r="K501" s="55" t="n">
        <v>0</v>
      </c>
      <c r="L501" s="55" t="n">
        <v>139325.0687</v>
      </c>
      <c r="M501" s="56" t="n">
        <f aca="false">DATE(YEAR(E501),MONTH(E501),1)</f>
        <v>39630</v>
      </c>
    </row>
    <row r="502" customFormat="false" ht="12.75" hidden="true" customHeight="false" outlineLevel="0" collapsed="false">
      <c r="A502" s="1" t="s">
        <v>34</v>
      </c>
      <c r="B502" s="1" t="s">
        <v>192</v>
      </c>
      <c r="C502" s="1" t="s">
        <v>73</v>
      </c>
      <c r="D502" s="1" t="s">
        <v>186</v>
      </c>
      <c r="E502" s="33" t="s">
        <v>168</v>
      </c>
      <c r="F502" s="34" t="n">
        <v>273792</v>
      </c>
      <c r="G502" s="34" t="n">
        <v>177166.5413</v>
      </c>
      <c r="H502" s="35" t="n">
        <v>0.647084433951182</v>
      </c>
      <c r="I502" s="54" t="n">
        <v>0.78189643</v>
      </c>
      <c r="J502" s="54" t="n">
        <v>7E-008</v>
      </c>
      <c r="K502" s="55" t="n">
        <v>0</v>
      </c>
      <c r="L502" s="55" t="n">
        <v>138525.8739</v>
      </c>
      <c r="M502" s="56" t="n">
        <f aca="false">DATE(YEAR(E502),MONTH(E502),1)</f>
        <v>39661</v>
      </c>
    </row>
    <row r="503" customFormat="false" ht="12.75" hidden="true" customHeight="false" outlineLevel="0" collapsed="false">
      <c r="A503" s="1" t="s">
        <v>34</v>
      </c>
      <c r="B503" s="1" t="s">
        <v>192</v>
      </c>
      <c r="C503" s="1" t="s">
        <v>73</v>
      </c>
      <c r="D503" s="1" t="s">
        <v>186</v>
      </c>
      <c r="E503" s="33" t="s">
        <v>169</v>
      </c>
      <c r="F503" s="34" t="n">
        <v>264960</v>
      </c>
      <c r="G503" s="34" t="n">
        <v>170472.405</v>
      </c>
      <c r="H503" s="35" t="n">
        <v>0.643389209640784</v>
      </c>
      <c r="I503" s="54" t="n">
        <v>0.78186511</v>
      </c>
      <c r="J503" s="54" t="n">
        <v>7E-008</v>
      </c>
      <c r="K503" s="55" t="n">
        <v>0</v>
      </c>
      <c r="L503" s="55" t="n">
        <v>133286.4145</v>
      </c>
      <c r="M503" s="56" t="n">
        <f aca="false">DATE(YEAR(E503),MONTH(E503),1)</f>
        <v>39692</v>
      </c>
    </row>
    <row r="504" customFormat="false" ht="12.75" hidden="true" customHeight="false" outlineLevel="0" collapsed="false">
      <c r="A504" s="1" t="s">
        <v>34</v>
      </c>
      <c r="B504" s="1" t="s">
        <v>192</v>
      </c>
      <c r="C504" s="1" t="s">
        <v>73</v>
      </c>
      <c r="D504" s="1" t="s">
        <v>186</v>
      </c>
      <c r="E504" s="33" t="s">
        <v>170</v>
      </c>
      <c r="F504" s="34" t="n">
        <v>273792</v>
      </c>
      <c r="G504" s="34" t="n">
        <v>175178.9468</v>
      </c>
      <c r="H504" s="35" t="n">
        <v>0.639824928411079</v>
      </c>
      <c r="I504" s="54" t="n">
        <v>0.78183437</v>
      </c>
      <c r="J504" s="54" t="n">
        <v>7E-008</v>
      </c>
      <c r="K504" s="55" t="n">
        <v>0</v>
      </c>
      <c r="L504" s="55" t="n">
        <v>136960.9101</v>
      </c>
      <c r="M504" s="56" t="n">
        <f aca="false">DATE(YEAR(E504),MONTH(E504),1)</f>
        <v>39722</v>
      </c>
    </row>
    <row r="505" customFormat="false" ht="12.75" hidden="true" customHeight="false" outlineLevel="0" collapsed="false">
      <c r="A505" s="1" t="s">
        <v>34</v>
      </c>
      <c r="B505" s="1" t="s">
        <v>192</v>
      </c>
      <c r="C505" s="1" t="s">
        <v>73</v>
      </c>
      <c r="D505" s="1" t="s">
        <v>186</v>
      </c>
      <c r="E505" s="33" t="s">
        <v>171</v>
      </c>
      <c r="F505" s="34" t="n">
        <v>264960</v>
      </c>
      <c r="G505" s="34" t="n">
        <v>168555.3642</v>
      </c>
      <c r="H505" s="35" t="n">
        <v>0.6361540013163</v>
      </c>
      <c r="I505" s="54" t="n">
        <v>0.78180216</v>
      </c>
      <c r="J505" s="54" t="n">
        <v>7E-008</v>
      </c>
      <c r="K505" s="55" t="n">
        <v>0</v>
      </c>
      <c r="L505" s="55" t="n">
        <v>131776.9366</v>
      </c>
      <c r="M505" s="56" t="n">
        <f aca="false">DATE(YEAR(E505),MONTH(E505),1)</f>
        <v>39753</v>
      </c>
    </row>
    <row r="506" customFormat="false" ht="12.75" hidden="true" customHeight="false" outlineLevel="0" collapsed="false">
      <c r="A506" s="1" t="s">
        <v>34</v>
      </c>
      <c r="B506" s="1" t="s">
        <v>192</v>
      </c>
      <c r="C506" s="1" t="s">
        <v>73</v>
      </c>
      <c r="D506" s="1" t="s">
        <v>186</v>
      </c>
      <c r="E506" s="33" t="s">
        <v>172</v>
      </c>
      <c r="F506" s="34" t="n">
        <v>273792</v>
      </c>
      <c r="G506" s="34" t="n">
        <v>173204.458</v>
      </c>
      <c r="H506" s="35" t="n">
        <v>0.63261329025662</v>
      </c>
      <c r="I506" s="54" t="n">
        <v>0.78177056</v>
      </c>
      <c r="J506" s="54" t="n">
        <v>7E-008</v>
      </c>
      <c r="K506" s="55" t="n">
        <v>0</v>
      </c>
      <c r="L506" s="55" t="n">
        <v>135406.1335</v>
      </c>
      <c r="M506" s="56" t="n">
        <f aca="false">DATE(YEAR(E506),MONTH(E506),1)</f>
        <v>39783</v>
      </c>
    </row>
    <row r="507" customFormat="false" ht="12.75" hidden="true" customHeight="false" outlineLevel="0" collapsed="false">
      <c r="A507" s="1" t="s">
        <v>34</v>
      </c>
      <c r="B507" s="1" t="s">
        <v>192</v>
      </c>
      <c r="C507" s="1" t="s">
        <v>73</v>
      </c>
      <c r="D507" s="1" t="s">
        <v>186</v>
      </c>
      <c r="E507" s="33" t="s">
        <v>173</v>
      </c>
      <c r="F507" s="34" t="n">
        <v>273792</v>
      </c>
      <c r="G507" s="34" t="n">
        <v>172206.0716</v>
      </c>
      <c r="H507" s="35" t="n">
        <v>0.628966776308648</v>
      </c>
      <c r="I507" s="54" t="n">
        <v>0.78173745</v>
      </c>
      <c r="J507" s="54" t="n">
        <v>7E-008</v>
      </c>
      <c r="K507" s="55" t="n">
        <v>0</v>
      </c>
      <c r="L507" s="55" t="n">
        <v>134619.9233</v>
      </c>
      <c r="M507" s="56" t="n">
        <f aca="false">DATE(YEAR(E507),MONTH(E507),1)</f>
        <v>39814</v>
      </c>
    </row>
    <row r="508" customFormat="false" ht="12.75" hidden="true" customHeight="false" outlineLevel="0" collapsed="false">
      <c r="A508" s="1" t="s">
        <v>34</v>
      </c>
      <c r="B508" s="1" t="s">
        <v>192</v>
      </c>
      <c r="C508" s="1" t="s">
        <v>73</v>
      </c>
      <c r="D508" s="1" t="s">
        <v>186</v>
      </c>
      <c r="E508" s="33" t="s">
        <v>174</v>
      </c>
      <c r="F508" s="34" t="n">
        <v>247296</v>
      </c>
      <c r="G508" s="34" t="n">
        <v>154642.2783</v>
      </c>
      <c r="H508" s="35" t="n">
        <v>0.625332711789081</v>
      </c>
      <c r="I508" s="54" t="n">
        <v>0.78170389</v>
      </c>
      <c r="J508" s="54" t="n">
        <v>7E-008</v>
      </c>
      <c r="K508" s="55" t="n">
        <v>0</v>
      </c>
      <c r="L508" s="55" t="n">
        <v>120884.4595</v>
      </c>
      <c r="M508" s="56" t="n">
        <f aca="false">DATE(YEAR(E508),MONTH(E508),1)</f>
        <v>39845</v>
      </c>
    </row>
    <row r="509" customFormat="false" ht="12.75" hidden="true" customHeight="false" outlineLevel="0" collapsed="false">
      <c r="A509" s="1" t="s">
        <v>34</v>
      </c>
      <c r="B509" s="1" t="s">
        <v>192</v>
      </c>
      <c r="C509" s="1" t="s">
        <v>73</v>
      </c>
      <c r="D509" s="1" t="s">
        <v>186</v>
      </c>
      <c r="E509" s="33" t="s">
        <v>175</v>
      </c>
      <c r="F509" s="34" t="n">
        <v>273792</v>
      </c>
      <c r="G509" s="34" t="n">
        <v>170315.3403</v>
      </c>
      <c r="H509" s="35" t="n">
        <v>0.622061054704403</v>
      </c>
      <c r="I509" s="54" t="n">
        <v>0.78167318</v>
      </c>
      <c r="J509" s="54" t="n">
        <v>7E-008</v>
      </c>
      <c r="K509" s="55" t="n">
        <v>0</v>
      </c>
      <c r="L509" s="55" t="n">
        <v>133130.9225</v>
      </c>
      <c r="M509" s="56" t="n">
        <f aca="false">DATE(YEAR(E509),MONTH(E509),1)</f>
        <v>39873</v>
      </c>
    </row>
    <row r="510" customFormat="false" ht="12.75" hidden="true" customHeight="false" outlineLevel="0" collapsed="false">
      <c r="A510" s="1" t="s">
        <v>34</v>
      </c>
      <c r="B510" s="1" t="s">
        <v>192</v>
      </c>
      <c r="C510" s="1" t="s">
        <v>73</v>
      </c>
      <c r="D510" s="1" t="s">
        <v>186</v>
      </c>
      <c r="E510" s="33" t="s">
        <v>176</v>
      </c>
      <c r="F510" s="34" t="n">
        <v>264960</v>
      </c>
      <c r="G510" s="34" t="n">
        <v>163864.7136</v>
      </c>
      <c r="H510" s="35" t="n">
        <v>0.618450760776972</v>
      </c>
      <c r="I510" s="54" t="n">
        <v>0.78163876</v>
      </c>
      <c r="J510" s="54" t="n">
        <v>7E-008</v>
      </c>
      <c r="K510" s="55" t="n">
        <v>0</v>
      </c>
      <c r="L510" s="55" t="n">
        <v>128082.9997</v>
      </c>
      <c r="M510" s="56" t="n">
        <f aca="false">DATE(YEAR(E510),MONTH(E510),1)</f>
        <v>39904</v>
      </c>
    </row>
    <row r="511" customFormat="false" ht="12.75" hidden="true" customHeight="false" outlineLevel="0" collapsed="false">
      <c r="A511" s="1" t="s">
        <v>34</v>
      </c>
      <c r="B511" s="1" t="s">
        <v>192</v>
      </c>
      <c r="C511" s="1" t="s">
        <v>73</v>
      </c>
      <c r="D511" s="1" t="s">
        <v>186</v>
      </c>
      <c r="E511" s="33" t="s">
        <v>177</v>
      </c>
      <c r="F511" s="34" t="n">
        <v>273792</v>
      </c>
      <c r="G511" s="34" t="n">
        <v>168373.5532</v>
      </c>
      <c r="H511" s="35" t="n">
        <v>0.614968856527095</v>
      </c>
      <c r="I511" s="54" t="n">
        <v>0.78160501</v>
      </c>
      <c r="J511" s="54" t="n">
        <v>7E-008</v>
      </c>
      <c r="K511" s="55" t="n">
        <v>0</v>
      </c>
      <c r="L511" s="55" t="n">
        <v>131601.6007</v>
      </c>
      <c r="M511" s="56" t="n">
        <f aca="false">DATE(YEAR(E511),MONTH(E511),1)</f>
        <v>39934</v>
      </c>
    </row>
    <row r="512" customFormat="false" ht="12.75" hidden="true" customHeight="false" outlineLevel="0" collapsed="false">
      <c r="A512" s="1" t="s">
        <v>34</v>
      </c>
      <c r="B512" s="1" t="s">
        <v>192</v>
      </c>
      <c r="C512" s="1" t="s">
        <v>73</v>
      </c>
      <c r="D512" s="1" t="s">
        <v>186</v>
      </c>
      <c r="E512" s="33" t="s">
        <v>178</v>
      </c>
      <c r="F512" s="34" t="n">
        <v>264960</v>
      </c>
      <c r="G512" s="34" t="n">
        <v>161992.1033</v>
      </c>
      <c r="H512" s="35" t="n">
        <v>0.611383240252008</v>
      </c>
      <c r="I512" s="54" t="n">
        <v>0.78156969</v>
      </c>
      <c r="J512" s="54" t="n">
        <v>7E-008</v>
      </c>
      <c r="K512" s="55" t="n">
        <v>0</v>
      </c>
      <c r="L512" s="55" t="n">
        <v>126608.1063</v>
      </c>
      <c r="M512" s="56" t="n">
        <f aca="false">DATE(YEAR(E512),MONTH(E512),1)</f>
        <v>39965</v>
      </c>
    </row>
    <row r="513" customFormat="false" ht="12.75" hidden="true" customHeight="false" outlineLevel="0" collapsed="false">
      <c r="A513" s="1" t="s">
        <v>34</v>
      </c>
      <c r="B513" s="1" t="s">
        <v>192</v>
      </c>
      <c r="C513" s="1" t="s">
        <v>73</v>
      </c>
      <c r="D513" s="1" t="s">
        <v>186</v>
      </c>
      <c r="E513" s="33" t="s">
        <v>179</v>
      </c>
      <c r="F513" s="34" t="n">
        <v>273792</v>
      </c>
      <c r="G513" s="34" t="n">
        <v>166445.0743</v>
      </c>
      <c r="H513" s="35" t="n">
        <v>0.60792526558286</v>
      </c>
      <c r="I513" s="54" t="n">
        <v>0.78153507</v>
      </c>
      <c r="J513" s="54" t="n">
        <v>7E-008</v>
      </c>
      <c r="K513" s="55" t="n">
        <v>0</v>
      </c>
      <c r="L513" s="55" t="n">
        <v>130082.6518</v>
      </c>
      <c r="M513" s="56" t="n">
        <f aca="false">DATE(YEAR(E513),MONTH(E513),1)</f>
        <v>39995</v>
      </c>
    </row>
    <row r="514" customFormat="false" ht="12.75" hidden="true" customHeight="false" outlineLevel="0" collapsed="false">
      <c r="A514" s="1" t="s">
        <v>34</v>
      </c>
      <c r="B514" s="1" t="s">
        <v>192</v>
      </c>
      <c r="C514" s="1" t="s">
        <v>73</v>
      </c>
      <c r="D514" s="1" t="s">
        <v>186</v>
      </c>
      <c r="E514" s="33" t="s">
        <v>180</v>
      </c>
      <c r="F514" s="34" t="n">
        <v>273792</v>
      </c>
      <c r="G514" s="34" t="n">
        <v>165470.1446</v>
      </c>
      <c r="H514" s="35" t="n">
        <v>0.604364424832806</v>
      </c>
      <c r="I514" s="54" t="n">
        <v>0.78149886</v>
      </c>
      <c r="J514" s="54" t="n">
        <v>7E-008</v>
      </c>
      <c r="K514" s="55" t="n">
        <v>0</v>
      </c>
      <c r="L514" s="55" t="n">
        <v>129314.7177</v>
      </c>
      <c r="M514" s="56" t="n">
        <f aca="false">DATE(YEAR(E514),MONTH(E514),1)</f>
        <v>40026</v>
      </c>
    </row>
    <row r="515" customFormat="false" ht="12.75" hidden="true" customHeight="false" outlineLevel="0" collapsed="false">
      <c r="A515" s="1" t="s">
        <v>34</v>
      </c>
      <c r="B515" s="1" t="s">
        <v>192</v>
      </c>
      <c r="C515" s="1" t="s">
        <v>73</v>
      </c>
      <c r="D515" s="1" t="s">
        <v>186</v>
      </c>
      <c r="E515" s="33" t="s">
        <v>181</v>
      </c>
      <c r="F515" s="34" t="n">
        <v>264960</v>
      </c>
      <c r="G515" s="34" t="n">
        <v>159192.2632</v>
      </c>
      <c r="H515" s="35" t="n">
        <v>0.600816210792269</v>
      </c>
      <c r="I515" s="54" t="n">
        <v>0.78146219</v>
      </c>
      <c r="J515" s="54" t="n">
        <v>7E-008</v>
      </c>
      <c r="K515" s="55" t="n">
        <v>0</v>
      </c>
      <c r="L515" s="55" t="n">
        <v>124402.7237</v>
      </c>
      <c r="M515" s="56" t="n">
        <f aca="false">DATE(YEAR(E515),MONTH(E515),1)</f>
        <v>40057</v>
      </c>
    </row>
    <row r="516" customFormat="false" ht="12.75" hidden="true" customHeight="false" outlineLevel="0" collapsed="false">
      <c r="A516" s="1" t="s">
        <v>34</v>
      </c>
      <c r="B516" s="1" t="s">
        <v>192</v>
      </c>
      <c r="C516" s="1" t="s">
        <v>73</v>
      </c>
      <c r="D516" s="1" t="s">
        <v>186</v>
      </c>
      <c r="E516" s="33" t="s">
        <v>182</v>
      </c>
      <c r="F516" s="34" t="n">
        <v>273792</v>
      </c>
      <c r="G516" s="34" t="n">
        <v>163561.8348</v>
      </c>
      <c r="H516" s="35" t="n">
        <v>0.597394499520094</v>
      </c>
      <c r="I516" s="54" t="n">
        <v>0.78142627</v>
      </c>
      <c r="J516" s="54" t="n">
        <v>7E-008</v>
      </c>
      <c r="K516" s="55" t="n">
        <v>0</v>
      </c>
      <c r="L516" s="55" t="n">
        <v>127811.5037</v>
      </c>
      <c r="M516" s="56" t="n">
        <f aca="false">DATE(YEAR(E516),MONTH(E516),1)</f>
        <v>40087</v>
      </c>
    </row>
    <row r="517" customFormat="false" ht="12.75" hidden="true" customHeight="false" outlineLevel="0" collapsed="false">
      <c r="A517" s="1" t="s">
        <v>193</v>
      </c>
      <c r="B517" s="1" t="s">
        <v>194</v>
      </c>
      <c r="C517" s="1" t="s">
        <v>195</v>
      </c>
      <c r="D517" s="1" t="s">
        <v>196</v>
      </c>
      <c r="E517" s="33" t="s">
        <v>123</v>
      </c>
      <c r="F517" s="34" t="n">
        <v>-450000</v>
      </c>
      <c r="G517" s="34" t="n">
        <v>-373918.2901</v>
      </c>
      <c r="H517" s="35" t="n">
        <v>0.830929533592078</v>
      </c>
      <c r="I517" s="54" t="n">
        <v>-0.27499624</v>
      </c>
      <c r="J517" s="54" t="n">
        <v>-0.6551</v>
      </c>
      <c r="K517" s="55" t="n">
        <v>0</v>
      </c>
      <c r="L517" s="55" t="n">
        <v>-142127.7491</v>
      </c>
      <c r="M517" s="56" t="n">
        <f aca="false">DATE(YEAR(E517),MONTH(E517),1)</f>
        <v>38292</v>
      </c>
    </row>
    <row r="518" customFormat="false" ht="12.75" hidden="true" customHeight="false" outlineLevel="0" collapsed="false">
      <c r="A518" s="1" t="s">
        <v>193</v>
      </c>
      <c r="B518" s="1" t="s">
        <v>194</v>
      </c>
      <c r="C518" s="1" t="s">
        <v>195</v>
      </c>
      <c r="D518" s="1" t="s">
        <v>196</v>
      </c>
      <c r="E518" s="33" t="s">
        <v>124</v>
      </c>
      <c r="F518" s="34" t="n">
        <v>-465000</v>
      </c>
      <c r="G518" s="34" t="n">
        <v>-384367.7624</v>
      </c>
      <c r="H518" s="35" t="n">
        <v>0.826597338424042</v>
      </c>
      <c r="I518" s="54" t="n">
        <v>-0.27498886</v>
      </c>
      <c r="J518" s="54" t="n">
        <v>-0.6551</v>
      </c>
      <c r="K518" s="55" t="n">
        <v>0</v>
      </c>
      <c r="L518" s="55" t="n">
        <v>-146102.4679</v>
      </c>
      <c r="M518" s="56" t="n">
        <f aca="false">DATE(YEAR(E518),MONTH(E518),1)</f>
        <v>38322</v>
      </c>
    </row>
    <row r="519" customFormat="false" ht="12.75" hidden="true" customHeight="false" outlineLevel="0" collapsed="false">
      <c r="A519" s="1" t="s">
        <v>193</v>
      </c>
      <c r="B519" s="1" t="s">
        <v>194</v>
      </c>
      <c r="C519" s="1" t="s">
        <v>195</v>
      </c>
      <c r="D519" s="1" t="s">
        <v>196</v>
      </c>
      <c r="E519" s="33" t="s">
        <v>125</v>
      </c>
      <c r="F519" s="34" t="n">
        <v>-465000</v>
      </c>
      <c r="G519" s="34" t="n">
        <v>-382286.9966</v>
      </c>
      <c r="H519" s="35" t="n">
        <v>0.822122573243342</v>
      </c>
      <c r="I519" s="54" t="n">
        <v>-0.27498155</v>
      </c>
      <c r="J519" s="54" t="n">
        <v>-0.6551</v>
      </c>
      <c r="K519" s="55" t="n">
        <v>0</v>
      </c>
      <c r="L519" s="55" t="n">
        <v>-145314.341</v>
      </c>
      <c r="M519" s="56" t="n">
        <f aca="false">DATE(YEAR(E519),MONTH(E519),1)</f>
        <v>38353</v>
      </c>
    </row>
    <row r="520" customFormat="false" ht="12.75" hidden="true" customHeight="false" outlineLevel="0" collapsed="false">
      <c r="A520" s="1" t="s">
        <v>193</v>
      </c>
      <c r="B520" s="1" t="s">
        <v>194</v>
      </c>
      <c r="C520" s="1" t="s">
        <v>195</v>
      </c>
      <c r="D520" s="1" t="s">
        <v>196</v>
      </c>
      <c r="E520" s="33" t="s">
        <v>126</v>
      </c>
      <c r="F520" s="34" t="n">
        <v>-420000</v>
      </c>
      <c r="G520" s="34" t="n">
        <v>-343412.4046</v>
      </c>
      <c r="H520" s="35" t="n">
        <v>0.81764858245325</v>
      </c>
      <c r="I520" s="54" t="n">
        <v>-0.2749744</v>
      </c>
      <c r="J520" s="54" t="n">
        <v>-0.6551</v>
      </c>
      <c r="K520" s="55" t="n">
        <v>0</v>
      </c>
      <c r="L520" s="55" t="n">
        <v>-130539.847</v>
      </c>
      <c r="M520" s="56" t="n">
        <f aca="false">DATE(YEAR(E520),MONTH(E520),1)</f>
        <v>38384</v>
      </c>
    </row>
    <row r="521" customFormat="false" ht="12.75" hidden="true" customHeight="false" outlineLevel="0" collapsed="false">
      <c r="A521" s="1" t="s">
        <v>193</v>
      </c>
      <c r="B521" s="1" t="s">
        <v>194</v>
      </c>
      <c r="C521" s="1" t="s">
        <v>195</v>
      </c>
      <c r="D521" s="1" t="s">
        <v>196</v>
      </c>
      <c r="E521" s="33" t="s">
        <v>127</v>
      </c>
      <c r="F521" s="34" t="n">
        <v>-465000</v>
      </c>
      <c r="G521" s="34" t="n">
        <v>-378324.5763</v>
      </c>
      <c r="H521" s="35" t="n">
        <v>0.813601239426745</v>
      </c>
      <c r="I521" s="54" t="n">
        <v>-0.27496724</v>
      </c>
      <c r="J521" s="54" t="n">
        <v>-0.6551</v>
      </c>
      <c r="K521" s="55" t="n">
        <v>0</v>
      </c>
      <c r="L521" s="55" t="n">
        <v>-143813.5664</v>
      </c>
      <c r="M521" s="56" t="n">
        <f aca="false">DATE(YEAR(E521),MONTH(E521),1)</f>
        <v>38412</v>
      </c>
    </row>
    <row r="522" customFormat="false" ht="12.75" hidden="true" customHeight="false" outlineLevel="0" collapsed="false">
      <c r="A522" s="1" t="s">
        <v>193</v>
      </c>
      <c r="B522" s="1" t="s">
        <v>194</v>
      </c>
      <c r="C522" s="1" t="s">
        <v>195</v>
      </c>
      <c r="D522" s="1" t="s">
        <v>196</v>
      </c>
      <c r="E522" s="33" t="s">
        <v>128</v>
      </c>
      <c r="F522" s="34" t="n">
        <v>-450000</v>
      </c>
      <c r="G522" s="34" t="n">
        <v>-364126.4374</v>
      </c>
      <c r="H522" s="35" t="n">
        <v>0.809169860789535</v>
      </c>
      <c r="I522" s="54" t="n">
        <v>-0.32996514</v>
      </c>
      <c r="J522" s="54" t="n">
        <v>-0.6551</v>
      </c>
      <c r="K522" s="55" t="n">
        <v>0</v>
      </c>
      <c r="L522" s="55" t="n">
        <v>-118390.1991</v>
      </c>
      <c r="M522" s="56" t="n">
        <f aca="false">DATE(YEAR(E522),MONTH(E522),1)</f>
        <v>38443</v>
      </c>
    </row>
    <row r="523" customFormat="false" ht="12.75" hidden="true" customHeight="false" outlineLevel="0" collapsed="false">
      <c r="A523" s="1" t="s">
        <v>193</v>
      </c>
      <c r="B523" s="1" t="s">
        <v>194</v>
      </c>
      <c r="C523" s="1" t="s">
        <v>195</v>
      </c>
      <c r="D523" s="1" t="s">
        <v>196</v>
      </c>
      <c r="E523" s="33" t="s">
        <v>129</v>
      </c>
      <c r="F523" s="34" t="n">
        <v>-465000</v>
      </c>
      <c r="G523" s="34" t="n">
        <v>-374290.9882</v>
      </c>
      <c r="H523" s="35" t="n">
        <v>0.804926856353094</v>
      </c>
      <c r="I523" s="54" t="n">
        <v>-0.3299685</v>
      </c>
      <c r="J523" s="54" t="n">
        <v>-0.6551</v>
      </c>
      <c r="K523" s="55" t="n">
        <v>0</v>
      </c>
      <c r="L523" s="55" t="n">
        <v>-121693.7891</v>
      </c>
      <c r="M523" s="56" t="n">
        <f aca="false">DATE(YEAR(E523),MONTH(E523),1)</f>
        <v>38473</v>
      </c>
    </row>
    <row r="524" customFormat="false" ht="12.75" hidden="true" customHeight="false" outlineLevel="0" collapsed="false">
      <c r="A524" s="1" t="s">
        <v>193</v>
      </c>
      <c r="B524" s="1" t="s">
        <v>194</v>
      </c>
      <c r="C524" s="1" t="s">
        <v>195</v>
      </c>
      <c r="D524" s="1" t="s">
        <v>196</v>
      </c>
      <c r="E524" s="33" t="s">
        <v>130</v>
      </c>
      <c r="F524" s="34" t="n">
        <v>-450000</v>
      </c>
      <c r="G524" s="34" t="n">
        <v>-360242.856</v>
      </c>
      <c r="H524" s="35" t="n">
        <v>0.80053967997869</v>
      </c>
      <c r="I524" s="54" t="n">
        <v>-0.32997172</v>
      </c>
      <c r="J524" s="54" t="n">
        <v>-0.6551</v>
      </c>
      <c r="K524" s="55" t="n">
        <v>0</v>
      </c>
      <c r="L524" s="55" t="n">
        <v>-117125.1398</v>
      </c>
      <c r="M524" s="56" t="n">
        <f aca="false">DATE(YEAR(E524),MONTH(E524),1)</f>
        <v>38504</v>
      </c>
    </row>
    <row r="525" customFormat="false" ht="12.75" hidden="true" customHeight="false" outlineLevel="0" collapsed="false">
      <c r="A525" s="1" t="s">
        <v>193</v>
      </c>
      <c r="B525" s="1" t="s">
        <v>194</v>
      </c>
      <c r="C525" s="1" t="s">
        <v>195</v>
      </c>
      <c r="D525" s="1" t="s">
        <v>196</v>
      </c>
      <c r="E525" s="33" t="s">
        <v>131</v>
      </c>
      <c r="F525" s="34" t="n">
        <v>-465000</v>
      </c>
      <c r="G525" s="34" t="n">
        <v>-370277.6454</v>
      </c>
      <c r="H525" s="35" t="n">
        <v>0.796296011588002</v>
      </c>
      <c r="I525" s="54" t="n">
        <v>-0.3299751</v>
      </c>
      <c r="J525" s="54" t="n">
        <v>-0.6551</v>
      </c>
      <c r="K525" s="55" t="n">
        <v>0</v>
      </c>
      <c r="L525" s="55" t="n">
        <v>-120386.4819</v>
      </c>
      <c r="M525" s="56" t="n">
        <f aca="false">DATE(YEAR(E525),MONTH(E525),1)</f>
        <v>38534</v>
      </c>
    </row>
    <row r="526" customFormat="false" ht="12.75" hidden="true" customHeight="false" outlineLevel="0" collapsed="false">
      <c r="A526" s="1" t="s">
        <v>193</v>
      </c>
      <c r="B526" s="1" t="s">
        <v>194</v>
      </c>
      <c r="C526" s="1" t="s">
        <v>195</v>
      </c>
      <c r="D526" s="1" t="s">
        <v>196</v>
      </c>
      <c r="E526" s="33" t="s">
        <v>132</v>
      </c>
      <c r="F526" s="34" t="n">
        <v>-465000</v>
      </c>
      <c r="G526" s="34" t="n">
        <v>-368239.7491</v>
      </c>
      <c r="H526" s="35" t="n">
        <v>0.791913438855667</v>
      </c>
      <c r="I526" s="54" t="n">
        <v>-0.3299789</v>
      </c>
      <c r="J526" s="54" t="n">
        <v>-0.6551</v>
      </c>
      <c r="K526" s="55" t="n">
        <v>0</v>
      </c>
      <c r="L526" s="55" t="n">
        <v>-119722.5111</v>
      </c>
      <c r="M526" s="56" t="n">
        <f aca="false">DATE(YEAR(E526),MONTH(E526),1)</f>
        <v>38565</v>
      </c>
    </row>
    <row r="527" customFormat="false" ht="12.75" hidden="true" customHeight="false" outlineLevel="0" collapsed="false">
      <c r="A527" s="1" t="s">
        <v>193</v>
      </c>
      <c r="B527" s="1" t="s">
        <v>194</v>
      </c>
      <c r="C527" s="1" t="s">
        <v>195</v>
      </c>
      <c r="D527" s="1" t="s">
        <v>196</v>
      </c>
      <c r="E527" s="33" t="s">
        <v>133</v>
      </c>
      <c r="F527" s="34" t="n">
        <v>-450000</v>
      </c>
      <c r="G527" s="34" t="n">
        <v>-354388.1652</v>
      </c>
      <c r="H527" s="35" t="n">
        <v>0.787529256079064</v>
      </c>
      <c r="I527" s="54" t="n">
        <v>-0.32998248</v>
      </c>
      <c r="J527" s="54" t="n">
        <v>-0.6551</v>
      </c>
      <c r="K527" s="55" t="n">
        <v>0</v>
      </c>
      <c r="L527" s="55" t="n">
        <v>-115217.7998</v>
      </c>
      <c r="M527" s="56" t="n">
        <f aca="false">DATE(YEAR(E527),MONTH(E527),1)</f>
        <v>38596</v>
      </c>
    </row>
    <row r="528" customFormat="false" ht="12.75" hidden="true" customHeight="false" outlineLevel="0" collapsed="false">
      <c r="A528" s="1" t="s">
        <v>193</v>
      </c>
      <c r="B528" s="1" t="s">
        <v>194</v>
      </c>
      <c r="C528" s="1" t="s">
        <v>195</v>
      </c>
      <c r="D528" s="1" t="s">
        <v>196</v>
      </c>
      <c r="E528" s="33" t="s">
        <v>134</v>
      </c>
      <c r="F528" s="34" t="n">
        <v>-465000</v>
      </c>
      <c r="G528" s="34" t="n">
        <v>-364227.6396</v>
      </c>
      <c r="H528" s="35" t="n">
        <v>0.783285246547027</v>
      </c>
      <c r="I528" s="54" t="n">
        <v>-0.32998574</v>
      </c>
      <c r="J528" s="54" t="n">
        <v>-0.6551</v>
      </c>
      <c r="K528" s="55" t="n">
        <v>0</v>
      </c>
      <c r="L528" s="55" t="n">
        <v>-118415.5995</v>
      </c>
      <c r="M528" s="56" t="n">
        <f aca="false">DATE(YEAR(E528),MONTH(E528),1)</f>
        <v>38626</v>
      </c>
    </row>
    <row r="529" customFormat="false" ht="12.75" hidden="true" customHeight="false" outlineLevel="0" collapsed="false">
      <c r="A529" s="1" t="s">
        <v>193</v>
      </c>
      <c r="B529" s="1" t="s">
        <v>194</v>
      </c>
      <c r="C529" s="1" t="s">
        <v>195</v>
      </c>
      <c r="D529" s="1" t="s">
        <v>196</v>
      </c>
      <c r="E529" s="33" t="s">
        <v>135</v>
      </c>
      <c r="F529" s="34" t="n">
        <v>-450000</v>
      </c>
      <c r="G529" s="34" t="n">
        <v>-350504.4443</v>
      </c>
      <c r="H529" s="35" t="n">
        <v>0.778898765091193</v>
      </c>
      <c r="I529" s="54" t="n">
        <v>-0.27498889</v>
      </c>
      <c r="J529" s="54" t="n">
        <v>-0.6551</v>
      </c>
      <c r="K529" s="55" t="n">
        <v>0</v>
      </c>
      <c r="L529" s="55" t="n">
        <v>-133230.6342</v>
      </c>
      <c r="M529" s="56" t="n">
        <f aca="false">DATE(YEAR(E529),MONTH(E529),1)</f>
        <v>38657</v>
      </c>
    </row>
    <row r="530" customFormat="false" ht="12.75" hidden="true" customHeight="false" outlineLevel="0" collapsed="false">
      <c r="A530" s="1" t="s">
        <v>193</v>
      </c>
      <c r="B530" s="1" t="s">
        <v>194</v>
      </c>
      <c r="C530" s="1" t="s">
        <v>195</v>
      </c>
      <c r="D530" s="1" t="s">
        <v>196</v>
      </c>
      <c r="E530" s="33" t="s">
        <v>136</v>
      </c>
      <c r="F530" s="34" t="n">
        <v>-465000</v>
      </c>
      <c r="G530" s="34" t="n">
        <v>-360213.6847</v>
      </c>
      <c r="H530" s="35" t="n">
        <v>0.774653085476703</v>
      </c>
      <c r="I530" s="54" t="n">
        <v>-0.27499172</v>
      </c>
      <c r="J530" s="54" t="n">
        <v>-0.6551</v>
      </c>
      <c r="K530" s="55" t="n">
        <v>0</v>
      </c>
      <c r="L530" s="55" t="n">
        <v>-136920.2027</v>
      </c>
      <c r="M530" s="56" t="n">
        <f aca="false">DATE(YEAR(E530),MONTH(E530),1)</f>
        <v>38687</v>
      </c>
    </row>
    <row r="531" customFormat="false" ht="12.75" hidden="true" customHeight="false" outlineLevel="0" collapsed="false">
      <c r="A531" s="1" t="s">
        <v>193</v>
      </c>
      <c r="B531" s="1" t="s">
        <v>194</v>
      </c>
      <c r="C531" s="1" t="s">
        <v>195</v>
      </c>
      <c r="D531" s="1" t="s">
        <v>196</v>
      </c>
      <c r="E531" s="33" t="s">
        <v>137</v>
      </c>
      <c r="F531" s="34" t="n">
        <v>-465000</v>
      </c>
      <c r="G531" s="34" t="n">
        <v>-358173.4334</v>
      </c>
      <c r="H531" s="35" t="n">
        <v>0.770265448066112</v>
      </c>
      <c r="I531" s="54" t="n">
        <v>-0.27499444</v>
      </c>
      <c r="J531" s="54" t="n">
        <v>-0.6551</v>
      </c>
      <c r="K531" s="55" t="n">
        <v>0</v>
      </c>
      <c r="L531" s="55" t="n">
        <v>-136143.7141</v>
      </c>
      <c r="M531" s="56" t="n">
        <f aca="false">DATE(YEAR(E531),MONTH(E531),1)</f>
        <v>38718</v>
      </c>
    </row>
    <row r="532" customFormat="false" ht="12.75" hidden="true" customHeight="false" outlineLevel="0" collapsed="false">
      <c r="A532" s="1" t="s">
        <v>193</v>
      </c>
      <c r="B532" s="1" t="s">
        <v>194</v>
      </c>
      <c r="C532" s="1" t="s">
        <v>195</v>
      </c>
      <c r="D532" s="1" t="s">
        <v>196</v>
      </c>
      <c r="E532" s="33" t="s">
        <v>138</v>
      </c>
      <c r="F532" s="34" t="n">
        <v>-420000</v>
      </c>
      <c r="G532" s="34" t="n">
        <v>-321668.616</v>
      </c>
      <c r="H532" s="35" t="n">
        <v>0.765877657086976</v>
      </c>
      <c r="I532" s="54" t="n">
        <v>-0.27499693</v>
      </c>
      <c r="J532" s="54" t="n">
        <v>-0.6551</v>
      </c>
      <c r="K532" s="55" t="n">
        <v>0</v>
      </c>
      <c r="L532" s="55" t="n">
        <v>-122267.2278</v>
      </c>
      <c r="M532" s="56" t="n">
        <f aca="false">DATE(YEAR(E532),MONTH(E532),1)</f>
        <v>38749</v>
      </c>
    </row>
    <row r="533" customFormat="false" ht="12.75" hidden="true" customHeight="false" outlineLevel="0" collapsed="false">
      <c r="A533" s="1" t="s">
        <v>193</v>
      </c>
      <c r="B533" s="1" t="s">
        <v>194</v>
      </c>
      <c r="C533" s="1" t="s">
        <v>195</v>
      </c>
      <c r="D533" s="1" t="s">
        <v>196</v>
      </c>
      <c r="E533" s="33" t="s">
        <v>139</v>
      </c>
      <c r="F533" s="34" t="n">
        <v>-465000</v>
      </c>
      <c r="G533" s="34" t="n">
        <v>-354290.2892</v>
      </c>
      <c r="H533" s="35" t="n">
        <v>0.761914600428643</v>
      </c>
      <c r="I533" s="54" t="n">
        <v>-0.274999</v>
      </c>
      <c r="J533" s="54" t="n">
        <v>-0.6551</v>
      </c>
      <c r="K533" s="55" t="n">
        <v>0</v>
      </c>
      <c r="L533" s="55" t="n">
        <v>-134666.0948</v>
      </c>
      <c r="M533" s="56" t="n">
        <f aca="false">DATE(YEAR(E533),MONTH(E533),1)</f>
        <v>38777</v>
      </c>
    </row>
    <row r="534" customFormat="false" ht="12.75" hidden="true" customHeight="false" outlineLevel="0" collapsed="false">
      <c r="A534" s="1" t="s">
        <v>193</v>
      </c>
      <c r="B534" s="1" t="s">
        <v>194</v>
      </c>
      <c r="C534" s="1" t="s">
        <v>195</v>
      </c>
      <c r="D534" s="1" t="s">
        <v>196</v>
      </c>
      <c r="E534" s="33" t="s">
        <v>140</v>
      </c>
      <c r="F534" s="34" t="n">
        <v>-450000</v>
      </c>
      <c r="G534" s="34" t="n">
        <v>-340887.2928</v>
      </c>
      <c r="H534" s="35" t="n">
        <v>0.757527317352571</v>
      </c>
      <c r="I534" s="54" t="n">
        <v>-0.35500107</v>
      </c>
      <c r="J534" s="54" t="n">
        <v>-0.6551</v>
      </c>
      <c r="K534" s="55" t="n">
        <v>0</v>
      </c>
      <c r="L534" s="55" t="n">
        <v>-102299.9115</v>
      </c>
      <c r="M534" s="56" t="n">
        <f aca="false">DATE(YEAR(E534),MONTH(E534),1)</f>
        <v>38808</v>
      </c>
    </row>
    <row r="535" customFormat="false" ht="12.75" hidden="true" customHeight="false" outlineLevel="0" collapsed="false">
      <c r="A535" s="1" t="s">
        <v>193</v>
      </c>
      <c r="B535" s="1" t="s">
        <v>194</v>
      </c>
      <c r="C535" s="1" t="s">
        <v>195</v>
      </c>
      <c r="D535" s="1" t="s">
        <v>196</v>
      </c>
      <c r="E535" s="33" t="s">
        <v>141</v>
      </c>
      <c r="F535" s="34" t="n">
        <v>-465000</v>
      </c>
      <c r="G535" s="34" t="n">
        <v>-350276.2267</v>
      </c>
      <c r="H535" s="35" t="n">
        <v>0.753282207872455</v>
      </c>
      <c r="I535" s="54" t="n">
        <v>-0.35500287</v>
      </c>
      <c r="J535" s="54" t="n">
        <v>-0.6551</v>
      </c>
      <c r="K535" s="55" t="n">
        <v>0</v>
      </c>
      <c r="L535" s="55" t="n">
        <v>-105116.8903</v>
      </c>
      <c r="M535" s="56" t="n">
        <f aca="false">DATE(YEAR(E535),MONTH(E535),1)</f>
        <v>38838</v>
      </c>
    </row>
    <row r="536" customFormat="false" ht="12.75" hidden="true" customHeight="false" outlineLevel="0" collapsed="false">
      <c r="A536" s="1" t="s">
        <v>193</v>
      </c>
      <c r="B536" s="1" t="s">
        <v>194</v>
      </c>
      <c r="C536" s="1" t="s">
        <v>195</v>
      </c>
      <c r="D536" s="1" t="s">
        <v>196</v>
      </c>
      <c r="E536" s="33" t="s">
        <v>142</v>
      </c>
      <c r="F536" s="34" t="n">
        <v>-450000</v>
      </c>
      <c r="G536" s="34" t="n">
        <v>-337011.489</v>
      </c>
      <c r="H536" s="35" t="n">
        <v>0.748914419918615</v>
      </c>
      <c r="I536" s="54" t="n">
        <v>-0.35499513</v>
      </c>
      <c r="J536" s="54" t="n">
        <v>-0.6551</v>
      </c>
      <c r="K536" s="55" t="n">
        <v>0</v>
      </c>
      <c r="L536" s="55" t="n">
        <v>-101138.7878</v>
      </c>
      <c r="M536" s="56" t="n">
        <f aca="false">DATE(YEAR(E536),MONTH(E536),1)</f>
        <v>38869</v>
      </c>
    </row>
    <row r="537" customFormat="false" ht="12.75" hidden="true" customHeight="false" outlineLevel="0" collapsed="false">
      <c r="A537" s="1" t="s">
        <v>193</v>
      </c>
      <c r="B537" s="1" t="s">
        <v>194</v>
      </c>
      <c r="C537" s="1" t="s">
        <v>195</v>
      </c>
      <c r="D537" s="1" t="s">
        <v>196</v>
      </c>
      <c r="E537" s="33" t="s">
        <v>143</v>
      </c>
      <c r="F537" s="34" t="n">
        <v>-465000</v>
      </c>
      <c r="G537" s="34" t="n">
        <v>-346398.3264</v>
      </c>
      <c r="H537" s="35" t="n">
        <v>0.74494263734337</v>
      </c>
      <c r="I537" s="54" t="n">
        <v>-0.35498654</v>
      </c>
      <c r="J537" s="54" t="n">
        <v>-0.6551</v>
      </c>
      <c r="K537" s="55" t="n">
        <v>0</v>
      </c>
      <c r="L537" s="55" t="n">
        <v>-103958.7986</v>
      </c>
      <c r="M537" s="56" t="n">
        <f aca="false">DATE(YEAR(E537),MONTH(E537),1)</f>
        <v>38899</v>
      </c>
    </row>
    <row r="538" customFormat="false" ht="12.75" hidden="true" customHeight="false" outlineLevel="0" collapsed="false">
      <c r="A538" s="1" t="s">
        <v>193</v>
      </c>
      <c r="B538" s="1" t="s">
        <v>194</v>
      </c>
      <c r="C538" s="1" t="s">
        <v>195</v>
      </c>
      <c r="D538" s="1" t="s">
        <v>196</v>
      </c>
      <c r="E538" s="33" t="s">
        <v>144</v>
      </c>
      <c r="F538" s="34" t="n">
        <v>-465000</v>
      </c>
      <c r="G538" s="34" t="n">
        <v>-344493.3367</v>
      </c>
      <c r="H538" s="35" t="n">
        <v>0.740845885437675</v>
      </c>
      <c r="I538" s="54" t="n">
        <v>-0.35497712</v>
      </c>
      <c r="J538" s="54" t="n">
        <v>-0.6551</v>
      </c>
      <c r="K538" s="55" t="n">
        <v>0</v>
      </c>
      <c r="L538" s="55" t="n">
        <v>-103390.3319</v>
      </c>
      <c r="M538" s="56" t="n">
        <f aca="false">DATE(YEAR(E538),MONTH(E538),1)</f>
        <v>38930</v>
      </c>
    </row>
    <row r="539" customFormat="false" ht="12.75" hidden="true" customHeight="false" outlineLevel="0" collapsed="false">
      <c r="A539" s="1" t="s">
        <v>193</v>
      </c>
      <c r="B539" s="1" t="s">
        <v>194</v>
      </c>
      <c r="C539" s="1" t="s">
        <v>195</v>
      </c>
      <c r="D539" s="1" t="s">
        <v>196</v>
      </c>
      <c r="E539" s="33" t="s">
        <v>145</v>
      </c>
      <c r="F539" s="34" t="n">
        <v>-450000</v>
      </c>
      <c r="G539" s="34" t="n">
        <v>-331540.5609</v>
      </c>
      <c r="H539" s="35" t="n">
        <v>0.736756801968845</v>
      </c>
      <c r="I539" s="54" t="n">
        <v>-0.35496714</v>
      </c>
      <c r="J539" s="54" t="n">
        <v>-0.6551</v>
      </c>
      <c r="K539" s="55" t="n">
        <v>0</v>
      </c>
      <c r="L539" s="55" t="n">
        <v>-99506.2167</v>
      </c>
      <c r="M539" s="56" t="n">
        <f aca="false">DATE(YEAR(E539),MONTH(E539),1)</f>
        <v>38961</v>
      </c>
    </row>
    <row r="540" customFormat="false" ht="12.75" hidden="true" customHeight="false" outlineLevel="0" collapsed="false">
      <c r="A540" s="1" t="s">
        <v>193</v>
      </c>
      <c r="B540" s="1" t="s">
        <v>194</v>
      </c>
      <c r="C540" s="1" t="s">
        <v>195</v>
      </c>
      <c r="D540" s="1" t="s">
        <v>196</v>
      </c>
      <c r="E540" s="33" t="s">
        <v>146</v>
      </c>
      <c r="F540" s="34" t="n">
        <v>-465000</v>
      </c>
      <c r="G540" s="34" t="n">
        <v>-340755.2746</v>
      </c>
      <c r="H540" s="35" t="n">
        <v>0.732807042122161</v>
      </c>
      <c r="I540" s="54" t="n">
        <v>-0.35495695</v>
      </c>
      <c r="J540" s="54" t="n">
        <v>-0.6551</v>
      </c>
      <c r="K540" s="55" t="n">
        <v>0</v>
      </c>
      <c r="L540" s="55" t="n">
        <v>-102275.3275</v>
      </c>
      <c r="M540" s="56" t="n">
        <f aca="false">DATE(YEAR(E540),MONTH(E540),1)</f>
        <v>38991</v>
      </c>
    </row>
    <row r="541" customFormat="false" ht="12.75" hidden="true" customHeight="false" outlineLevel="0" collapsed="false">
      <c r="A541" s="1" t="s">
        <v>193</v>
      </c>
      <c r="B541" s="1" t="s">
        <v>194</v>
      </c>
      <c r="C541" s="1" t="s">
        <v>195</v>
      </c>
      <c r="D541" s="1" t="s">
        <v>196</v>
      </c>
      <c r="E541" s="33" t="s">
        <v>147</v>
      </c>
      <c r="F541" s="34" t="n">
        <v>-450000</v>
      </c>
      <c r="G541" s="34" t="n">
        <v>-327930.0334</v>
      </c>
      <c r="H541" s="35" t="n">
        <v>0.728733407648125</v>
      </c>
      <c r="I541" s="54" t="n">
        <v>-0.29994587</v>
      </c>
      <c r="J541" s="54" t="n">
        <v>-0.6551</v>
      </c>
      <c r="K541" s="55" t="n">
        <v>0</v>
      </c>
      <c r="L541" s="55" t="n">
        <v>-116465.7054</v>
      </c>
      <c r="M541" s="56" t="n">
        <f aca="false">DATE(YEAR(E541),MONTH(E541),1)</f>
        <v>39022</v>
      </c>
    </row>
    <row r="542" customFormat="false" ht="12.75" hidden="true" customHeight="false" outlineLevel="0" collapsed="false">
      <c r="A542" s="1" t="s">
        <v>193</v>
      </c>
      <c r="B542" s="1" t="s">
        <v>194</v>
      </c>
      <c r="C542" s="1" t="s">
        <v>195</v>
      </c>
      <c r="D542" s="1" t="s">
        <v>196</v>
      </c>
      <c r="E542" s="33" t="s">
        <v>148</v>
      </c>
      <c r="F542" s="34" t="n">
        <v>-465000</v>
      </c>
      <c r="G542" s="34" t="n">
        <v>-337031.4544</v>
      </c>
      <c r="H542" s="35" t="n">
        <v>0.724798826573952</v>
      </c>
      <c r="I542" s="54" t="n">
        <v>-0.29993462</v>
      </c>
      <c r="J542" s="54" t="n">
        <v>-0.6551</v>
      </c>
      <c r="K542" s="55" t="n">
        <v>0</v>
      </c>
      <c r="L542" s="55" t="n">
        <v>-119701.905</v>
      </c>
      <c r="M542" s="56" t="n">
        <f aca="false">DATE(YEAR(E542),MONTH(E542),1)</f>
        <v>39052</v>
      </c>
    </row>
    <row r="543" customFormat="false" ht="12.75" hidden="true" customHeight="false" outlineLevel="0" collapsed="false">
      <c r="A543" s="1" t="s">
        <v>193</v>
      </c>
      <c r="B543" s="1" t="s">
        <v>194</v>
      </c>
      <c r="C543" s="1" t="s">
        <v>195</v>
      </c>
      <c r="D543" s="1" t="s">
        <v>196</v>
      </c>
      <c r="E543" s="33" t="s">
        <v>149</v>
      </c>
      <c r="F543" s="34" t="n">
        <v>-465000</v>
      </c>
      <c r="G543" s="34" t="n">
        <v>-335144.6163</v>
      </c>
      <c r="H543" s="35" t="n">
        <v>0.720741110308541</v>
      </c>
      <c r="I543" s="54" t="n">
        <v>-0.29992244</v>
      </c>
      <c r="J543" s="54" t="n">
        <v>-0.6551</v>
      </c>
      <c r="K543" s="55" t="n">
        <v>0</v>
      </c>
      <c r="L543" s="55" t="n">
        <v>-119035.8464</v>
      </c>
      <c r="M543" s="56" t="n">
        <f aca="false">DATE(YEAR(E543),MONTH(E543),1)</f>
        <v>39083</v>
      </c>
    </row>
    <row r="544" customFormat="false" ht="12.75" hidden="true" customHeight="false" outlineLevel="0" collapsed="false">
      <c r="A544" s="1" t="s">
        <v>193</v>
      </c>
      <c r="B544" s="1" t="s">
        <v>194</v>
      </c>
      <c r="C544" s="1" t="s">
        <v>195</v>
      </c>
      <c r="D544" s="1" t="s">
        <v>196</v>
      </c>
      <c r="E544" s="33" t="s">
        <v>150</v>
      </c>
      <c r="F544" s="34" t="n">
        <v>-420000</v>
      </c>
      <c r="G544" s="34" t="n">
        <v>-301010.4974</v>
      </c>
      <c r="H544" s="35" t="n">
        <v>0.716691660555605</v>
      </c>
      <c r="I544" s="54" t="n">
        <v>-0.29990971</v>
      </c>
      <c r="J544" s="54" t="n">
        <v>-0.6551</v>
      </c>
      <c r="K544" s="55" t="n">
        <v>0</v>
      </c>
      <c r="L544" s="55" t="n">
        <v>-106916.0067</v>
      </c>
      <c r="M544" s="56" t="n">
        <f aca="false">DATE(YEAR(E544),MONTH(E544),1)</f>
        <v>39114</v>
      </c>
    </row>
    <row r="545" customFormat="false" ht="12.75" hidden="true" customHeight="false" outlineLevel="0" collapsed="false">
      <c r="A545" s="1" t="s">
        <v>193</v>
      </c>
      <c r="B545" s="1" t="s">
        <v>194</v>
      </c>
      <c r="C545" s="1" t="s">
        <v>195</v>
      </c>
      <c r="D545" s="1" t="s">
        <v>196</v>
      </c>
      <c r="E545" s="33" t="s">
        <v>151</v>
      </c>
      <c r="F545" s="34" t="n">
        <v>-465000</v>
      </c>
      <c r="G545" s="34" t="n">
        <v>-331564.2027</v>
      </c>
      <c r="H545" s="35" t="n">
        <v>0.713041296179286</v>
      </c>
      <c r="I545" s="54" t="n">
        <v>-0.29989773</v>
      </c>
      <c r="J545" s="54" t="n">
        <v>-0.6551</v>
      </c>
      <c r="K545" s="55" t="n">
        <v>0</v>
      </c>
      <c r="L545" s="55" t="n">
        <v>-117772.3591</v>
      </c>
      <c r="M545" s="56" t="n">
        <f aca="false">DATE(YEAR(E545),MONTH(E545),1)</f>
        <v>39142</v>
      </c>
    </row>
    <row r="546" customFormat="false" ht="12.75" hidden="true" customHeight="false" outlineLevel="0" collapsed="false">
      <c r="A546" s="1" t="s">
        <v>193</v>
      </c>
      <c r="B546" s="1" t="s">
        <v>194</v>
      </c>
      <c r="C546" s="1" t="s">
        <v>195</v>
      </c>
      <c r="D546" s="1" t="s">
        <v>196</v>
      </c>
      <c r="E546" s="33" t="s">
        <v>152</v>
      </c>
      <c r="F546" s="34" t="n">
        <v>-450000</v>
      </c>
      <c r="G546" s="34" t="n">
        <v>-319053.5566</v>
      </c>
      <c r="H546" s="35" t="n">
        <v>0.709007903560417</v>
      </c>
      <c r="I546" s="54" t="n">
        <v>-0.40488393</v>
      </c>
      <c r="J546" s="54" t="n">
        <v>-0.6551</v>
      </c>
      <c r="K546" s="55" t="n">
        <v>0</v>
      </c>
      <c r="L546" s="55" t="n">
        <v>-79832.3278</v>
      </c>
      <c r="M546" s="56" t="n">
        <f aca="false">DATE(YEAR(E546),MONTH(E546),1)</f>
        <v>39173</v>
      </c>
    </row>
    <row r="547" customFormat="false" ht="12.75" hidden="true" customHeight="false" outlineLevel="0" collapsed="false">
      <c r="A547" s="1" t="s">
        <v>193</v>
      </c>
      <c r="B547" s="1" t="s">
        <v>194</v>
      </c>
      <c r="C547" s="1" t="s">
        <v>195</v>
      </c>
      <c r="D547" s="1" t="s">
        <v>196</v>
      </c>
      <c r="E547" s="33" t="s">
        <v>153</v>
      </c>
      <c r="F547" s="34" t="n">
        <v>-465000</v>
      </c>
      <c r="G547" s="34" t="n">
        <v>-327877.4577</v>
      </c>
      <c r="H547" s="35" t="n">
        <v>0.705112812159002</v>
      </c>
      <c r="I547" s="54" t="n">
        <v>-0.40487004</v>
      </c>
      <c r="J547" s="54" t="n">
        <v>-0.6551</v>
      </c>
      <c r="K547" s="55" t="n">
        <v>0</v>
      </c>
      <c r="L547" s="55" t="n">
        <v>-82044.7619</v>
      </c>
      <c r="M547" s="56" t="n">
        <f aca="false">DATE(YEAR(E547),MONTH(E547),1)</f>
        <v>39203</v>
      </c>
    </row>
    <row r="548" customFormat="false" ht="12.75" hidden="true" customHeight="false" outlineLevel="0" collapsed="false">
      <c r="A548" s="1" t="s">
        <v>193</v>
      </c>
      <c r="B548" s="1" t="s">
        <v>194</v>
      </c>
      <c r="C548" s="1" t="s">
        <v>195</v>
      </c>
      <c r="D548" s="1" t="s">
        <v>196</v>
      </c>
      <c r="E548" s="33" t="s">
        <v>154</v>
      </c>
      <c r="F548" s="34" t="n">
        <v>-450000</v>
      </c>
      <c r="G548" s="34" t="n">
        <v>-315493.4072</v>
      </c>
      <c r="H548" s="35" t="n">
        <v>0.701096460388931</v>
      </c>
      <c r="I548" s="54" t="n">
        <v>-0.40485515</v>
      </c>
      <c r="J548" s="54" t="n">
        <v>-0.6551</v>
      </c>
      <c r="K548" s="55" t="n">
        <v>0</v>
      </c>
      <c r="L548" s="55" t="n">
        <v>-78950.6013</v>
      </c>
      <c r="M548" s="56" t="n">
        <f aca="false">DATE(YEAR(E548),MONTH(E548),1)</f>
        <v>39234</v>
      </c>
    </row>
    <row r="549" customFormat="false" ht="12.75" hidden="true" customHeight="false" outlineLevel="0" collapsed="false">
      <c r="A549" s="1" t="s">
        <v>193</v>
      </c>
      <c r="B549" s="1" t="s">
        <v>194</v>
      </c>
      <c r="C549" s="1" t="s">
        <v>195</v>
      </c>
      <c r="D549" s="1" t="s">
        <v>196</v>
      </c>
      <c r="E549" s="33" t="s">
        <v>155</v>
      </c>
      <c r="F549" s="34" t="n">
        <v>-465000</v>
      </c>
      <c r="G549" s="34" t="n">
        <v>-324206.404</v>
      </c>
      <c r="H549" s="35" t="n">
        <v>0.697218073040439</v>
      </c>
      <c r="I549" s="54" t="n">
        <v>-0.4048402</v>
      </c>
      <c r="J549" s="54" t="n">
        <v>-0.6551</v>
      </c>
      <c r="K549" s="55" t="n">
        <v>0</v>
      </c>
      <c r="L549" s="55" t="n">
        <v>-81135.8301</v>
      </c>
      <c r="M549" s="56" t="n">
        <f aca="false">DATE(YEAR(E549),MONTH(E549),1)</f>
        <v>39264</v>
      </c>
    </row>
    <row r="550" customFormat="false" ht="12.75" hidden="true" customHeight="false" outlineLevel="0" collapsed="false">
      <c r="A550" s="1" t="s">
        <v>193</v>
      </c>
      <c r="B550" s="1" t="s">
        <v>194</v>
      </c>
      <c r="C550" s="1" t="s">
        <v>195</v>
      </c>
      <c r="D550" s="1" t="s">
        <v>196</v>
      </c>
      <c r="E550" s="33" t="s">
        <v>156</v>
      </c>
      <c r="F550" s="34" t="n">
        <v>-465000</v>
      </c>
      <c r="G550" s="34" t="n">
        <v>-322346.9279</v>
      </c>
      <c r="H550" s="35" t="n">
        <v>0.693219199836633</v>
      </c>
      <c r="I550" s="54" t="n">
        <v>-0.4048242</v>
      </c>
      <c r="J550" s="54" t="n">
        <v>-0.6551</v>
      </c>
      <c r="K550" s="55" t="n">
        <v>0</v>
      </c>
      <c r="L550" s="55" t="n">
        <v>-80675.6345</v>
      </c>
      <c r="M550" s="56" t="n">
        <f aca="false">DATE(YEAR(E550),MONTH(E550),1)</f>
        <v>39295</v>
      </c>
    </row>
    <row r="551" customFormat="false" ht="12.75" hidden="true" customHeight="false" outlineLevel="0" collapsed="false">
      <c r="A551" s="1" t="s">
        <v>193</v>
      </c>
      <c r="B551" s="1" t="s">
        <v>194</v>
      </c>
      <c r="C551" s="1" t="s">
        <v>195</v>
      </c>
      <c r="D551" s="1" t="s">
        <v>196</v>
      </c>
      <c r="E551" s="33" t="s">
        <v>157</v>
      </c>
      <c r="F551" s="34" t="n">
        <v>-450000</v>
      </c>
      <c r="G551" s="34" t="n">
        <v>-310153.2183</v>
      </c>
      <c r="H551" s="35" t="n">
        <v>0.689229374001235</v>
      </c>
      <c r="I551" s="54" t="n">
        <v>-0.40480765</v>
      </c>
      <c r="J551" s="54" t="n">
        <v>-0.6551</v>
      </c>
      <c r="K551" s="55" t="n">
        <v>0</v>
      </c>
      <c r="L551" s="55" t="n">
        <v>-77628.9789</v>
      </c>
      <c r="M551" s="56" t="n">
        <f aca="false">DATE(YEAR(E551),MONTH(E551),1)</f>
        <v>39326</v>
      </c>
    </row>
    <row r="552" customFormat="false" ht="12.75" hidden="true" customHeight="false" outlineLevel="0" collapsed="false">
      <c r="A552" s="1" t="s">
        <v>193</v>
      </c>
      <c r="B552" s="1" t="s">
        <v>194</v>
      </c>
      <c r="C552" s="1" t="s">
        <v>195</v>
      </c>
      <c r="D552" s="1" t="s">
        <v>196</v>
      </c>
      <c r="E552" s="33" t="s">
        <v>158</v>
      </c>
      <c r="F552" s="34" t="n">
        <v>-465000</v>
      </c>
      <c r="G552" s="34" t="n">
        <v>-318700.2909</v>
      </c>
      <c r="H552" s="35" t="n">
        <v>0.685376969655374</v>
      </c>
      <c r="I552" s="54" t="n">
        <v>-0.40479109</v>
      </c>
      <c r="J552" s="54" t="n">
        <v>-0.6551</v>
      </c>
      <c r="K552" s="55" t="n">
        <v>0</v>
      </c>
      <c r="L552" s="55" t="n">
        <v>-79773.5217</v>
      </c>
      <c r="M552" s="56" t="n">
        <f aca="false">DATE(YEAR(E552),MONTH(E552),1)</f>
        <v>39356</v>
      </c>
    </row>
    <row r="553" customFormat="false" ht="12.75" hidden="true" customHeight="false" outlineLevel="0" collapsed="false">
      <c r="A553" s="1" t="s">
        <v>193</v>
      </c>
      <c r="B553" s="1" t="s">
        <v>194</v>
      </c>
      <c r="C553" s="1" t="s">
        <v>195</v>
      </c>
      <c r="D553" s="1" t="s">
        <v>196</v>
      </c>
      <c r="E553" s="33" t="s">
        <v>159</v>
      </c>
      <c r="F553" s="34" t="n">
        <v>-450000</v>
      </c>
      <c r="G553" s="34" t="n">
        <v>-306632.3694</v>
      </c>
      <c r="H553" s="35" t="n">
        <v>0.681405265247849</v>
      </c>
      <c r="I553" s="54" t="n">
        <v>-0.34657533</v>
      </c>
      <c r="J553" s="54" t="n">
        <v>-0.6551</v>
      </c>
      <c r="K553" s="55" t="n">
        <v>0</v>
      </c>
      <c r="L553" s="55" t="n">
        <v>-94603.6497</v>
      </c>
      <c r="M553" s="56" t="n">
        <f aca="false">DATE(YEAR(E553),MONTH(E553),1)</f>
        <v>39387</v>
      </c>
    </row>
    <row r="554" customFormat="false" ht="12.75" hidden="true" customHeight="false" outlineLevel="0" collapsed="false">
      <c r="A554" s="1" t="s">
        <v>193</v>
      </c>
      <c r="B554" s="1" t="s">
        <v>194</v>
      </c>
      <c r="C554" s="1" t="s">
        <v>195</v>
      </c>
      <c r="D554" s="1" t="s">
        <v>196</v>
      </c>
      <c r="E554" s="33" t="s">
        <v>160</v>
      </c>
      <c r="F554" s="34" t="n">
        <v>-465000</v>
      </c>
      <c r="G554" s="34" t="n">
        <v>-315070.3288</v>
      </c>
      <c r="H554" s="35" t="n">
        <v>0.677570599563245</v>
      </c>
      <c r="I554" s="54" t="n">
        <v>-0.34655897</v>
      </c>
      <c r="J554" s="54" t="n">
        <v>-0.6551</v>
      </c>
      <c r="K554" s="55" t="n">
        <v>0</v>
      </c>
      <c r="L554" s="55" t="n">
        <v>-97212.1235</v>
      </c>
      <c r="M554" s="56" t="n">
        <f aca="false">DATE(YEAR(E554),MONTH(E554),1)</f>
        <v>39417</v>
      </c>
    </row>
    <row r="555" customFormat="false" ht="12.75" hidden="true" customHeight="false" outlineLevel="0" collapsed="false">
      <c r="A555" s="1" t="s">
        <v>193</v>
      </c>
      <c r="B555" s="1" t="s">
        <v>194</v>
      </c>
      <c r="C555" s="1" t="s">
        <v>195</v>
      </c>
      <c r="D555" s="1" t="s">
        <v>196</v>
      </c>
      <c r="E555" s="33" t="s">
        <v>161</v>
      </c>
      <c r="F555" s="34" t="n">
        <v>-465000</v>
      </c>
      <c r="G555" s="34" t="n">
        <v>-313232.1056</v>
      </c>
      <c r="H555" s="35" t="n">
        <v>0.673617431316076</v>
      </c>
      <c r="I555" s="54" t="n">
        <v>-0.34654155</v>
      </c>
      <c r="J555" s="54" t="n">
        <v>-0.6551</v>
      </c>
      <c r="K555" s="55" t="n">
        <v>0</v>
      </c>
      <c r="L555" s="55" t="n">
        <v>-96650.4123</v>
      </c>
      <c r="M555" s="56" t="n">
        <f aca="false">DATE(YEAR(E555),MONTH(E555),1)</f>
        <v>39448</v>
      </c>
    </row>
    <row r="556" customFormat="false" ht="12.75" hidden="true" customHeight="false" outlineLevel="0" collapsed="false">
      <c r="A556" s="1" t="s">
        <v>193</v>
      </c>
      <c r="B556" s="1" t="s">
        <v>194</v>
      </c>
      <c r="C556" s="1" t="s">
        <v>195</v>
      </c>
      <c r="D556" s="1" t="s">
        <v>196</v>
      </c>
      <c r="E556" s="33" t="s">
        <v>162</v>
      </c>
      <c r="F556" s="34" t="n">
        <v>-435000</v>
      </c>
      <c r="G556" s="34" t="n">
        <v>-291308.12</v>
      </c>
      <c r="H556" s="35" t="n">
        <v>0.669673839073645</v>
      </c>
      <c r="I556" s="54" t="n">
        <v>-0.34652361</v>
      </c>
      <c r="J556" s="54" t="n">
        <v>-0.6551</v>
      </c>
      <c r="K556" s="55" t="n">
        <v>0</v>
      </c>
      <c r="L556" s="55" t="n">
        <v>-89890.8073</v>
      </c>
      <c r="M556" s="56" t="n">
        <f aca="false">DATE(YEAR(E556),MONTH(E556),1)</f>
        <v>39479</v>
      </c>
    </row>
    <row r="557" customFormat="false" ht="12.75" hidden="true" customHeight="false" outlineLevel="0" collapsed="false">
      <c r="A557" s="1" t="s">
        <v>193</v>
      </c>
      <c r="B557" s="1" t="s">
        <v>194</v>
      </c>
      <c r="C557" s="1" t="s">
        <v>195</v>
      </c>
      <c r="D557" s="1" t="s">
        <v>196</v>
      </c>
      <c r="E557" s="33" t="s">
        <v>163</v>
      </c>
      <c r="F557" s="34" t="n">
        <v>-465000</v>
      </c>
      <c r="G557" s="34" t="n">
        <v>-309686.9464</v>
      </c>
      <c r="H557" s="35" t="n">
        <v>0.665993433082474</v>
      </c>
      <c r="I557" s="54" t="n">
        <v>-0.34650636</v>
      </c>
      <c r="J557" s="54" t="n">
        <v>-0.6551</v>
      </c>
      <c r="K557" s="55" t="n">
        <v>0</v>
      </c>
      <c r="L557" s="55" t="n">
        <v>-95567.4222</v>
      </c>
      <c r="M557" s="56" t="n">
        <f aca="false">DATE(YEAR(E557),MONTH(E557),1)</f>
        <v>39508</v>
      </c>
    </row>
    <row r="558" customFormat="false" ht="12.75" hidden="true" customHeight="false" outlineLevel="0" collapsed="false">
      <c r="A558" s="1" t="s">
        <v>193</v>
      </c>
      <c r="B558" s="1" t="s">
        <v>194</v>
      </c>
      <c r="C558" s="1" t="s">
        <v>195</v>
      </c>
      <c r="D558" s="1" t="s">
        <v>196</v>
      </c>
      <c r="E558" s="33" t="s">
        <v>164</v>
      </c>
      <c r="F558" s="34" t="n">
        <v>-450000</v>
      </c>
      <c r="G558" s="34" t="n">
        <v>-297930.9006</v>
      </c>
      <c r="H558" s="35" t="n">
        <v>0.662068668055271</v>
      </c>
      <c r="I558" s="54" t="n">
        <v>-0.50148741</v>
      </c>
      <c r="J558" s="54" t="n">
        <v>-0.6551</v>
      </c>
      <c r="K558" s="55" t="n">
        <v>0</v>
      </c>
      <c r="L558" s="55" t="n">
        <v>-45765.9366</v>
      </c>
      <c r="M558" s="56" t="n">
        <f aca="false">DATE(YEAR(E558),MONTH(E558),1)</f>
        <v>39539</v>
      </c>
    </row>
    <row r="559" customFormat="false" ht="12.75" hidden="true" customHeight="false" outlineLevel="0" collapsed="false">
      <c r="A559" s="1" t="s">
        <v>193</v>
      </c>
      <c r="B559" s="1" t="s">
        <v>194</v>
      </c>
      <c r="C559" s="1" t="s">
        <v>195</v>
      </c>
      <c r="D559" s="1" t="s">
        <v>196</v>
      </c>
      <c r="E559" s="33" t="s">
        <v>165</v>
      </c>
      <c r="F559" s="34" t="n">
        <v>-465000</v>
      </c>
      <c r="G559" s="34" t="n">
        <v>-306100.1586</v>
      </c>
      <c r="H559" s="35" t="n">
        <v>0.658279911021528</v>
      </c>
      <c r="I559" s="54" t="n">
        <v>-0.50146858</v>
      </c>
      <c r="J559" s="54" t="n">
        <v>-0.6551</v>
      </c>
      <c r="K559" s="55" t="n">
        <v>0</v>
      </c>
      <c r="L559" s="55" t="n">
        <v>-47026.6019</v>
      </c>
      <c r="M559" s="56" t="n">
        <f aca="false">DATE(YEAR(E559),MONTH(E559),1)</f>
        <v>39569</v>
      </c>
    </row>
    <row r="560" customFormat="false" ht="12.75" hidden="true" customHeight="false" outlineLevel="0" collapsed="false">
      <c r="A560" s="1" t="s">
        <v>193</v>
      </c>
      <c r="B560" s="1" t="s">
        <v>194</v>
      </c>
      <c r="C560" s="1" t="s">
        <v>195</v>
      </c>
      <c r="D560" s="1" t="s">
        <v>196</v>
      </c>
      <c r="E560" s="33" t="s">
        <v>166</v>
      </c>
      <c r="F560" s="34" t="n">
        <v>-450000</v>
      </c>
      <c r="G560" s="34" t="n">
        <v>-294476.2069</v>
      </c>
      <c r="H560" s="35" t="n">
        <v>0.654391570926416</v>
      </c>
      <c r="I560" s="54" t="n">
        <v>-0.50145089</v>
      </c>
      <c r="J560" s="54" t="n">
        <v>-0.6551</v>
      </c>
      <c r="K560" s="55" t="n">
        <v>0</v>
      </c>
      <c r="L560" s="55" t="n">
        <v>-45246.006</v>
      </c>
      <c r="M560" s="56" t="n">
        <f aca="false">DATE(YEAR(E560),MONTH(E560),1)</f>
        <v>39600</v>
      </c>
    </row>
    <row r="561" customFormat="false" ht="12.75" hidden="true" customHeight="false" outlineLevel="0" collapsed="false">
      <c r="A561" s="1" t="s">
        <v>193</v>
      </c>
      <c r="B561" s="1" t="s">
        <v>194</v>
      </c>
      <c r="C561" s="1" t="s">
        <v>195</v>
      </c>
      <c r="D561" s="1" t="s">
        <v>196</v>
      </c>
      <c r="E561" s="33" t="s">
        <v>167</v>
      </c>
      <c r="F561" s="34" t="n">
        <v>-465000</v>
      </c>
      <c r="G561" s="34" t="n">
        <v>-302618.2614</v>
      </c>
      <c r="H561" s="35" t="n">
        <v>0.650791959908771</v>
      </c>
      <c r="I561" s="54" t="n">
        <v>-0.50145423</v>
      </c>
      <c r="J561" s="54" t="n">
        <v>-0.6551</v>
      </c>
      <c r="K561" s="55" t="n">
        <v>0</v>
      </c>
      <c r="L561" s="55" t="n">
        <v>-46496.0168</v>
      </c>
      <c r="M561" s="56" t="n">
        <f aca="false">DATE(YEAR(E561),MONTH(E561),1)</f>
        <v>39630</v>
      </c>
    </row>
    <row r="562" customFormat="false" ht="12.75" hidden="true" customHeight="false" outlineLevel="0" collapsed="false">
      <c r="A562" s="1" t="s">
        <v>193</v>
      </c>
      <c r="B562" s="1" t="s">
        <v>194</v>
      </c>
      <c r="C562" s="1" t="s">
        <v>195</v>
      </c>
      <c r="D562" s="1" t="s">
        <v>196</v>
      </c>
      <c r="E562" s="33" t="s">
        <v>168</v>
      </c>
      <c r="F562" s="34" t="n">
        <v>-465000</v>
      </c>
      <c r="G562" s="34" t="n">
        <v>-300894.2618</v>
      </c>
      <c r="H562" s="35" t="n">
        <v>0.647084433951182</v>
      </c>
      <c r="I562" s="54" t="n">
        <v>-0.50145772</v>
      </c>
      <c r="J562" s="54" t="n">
        <v>-0.6551</v>
      </c>
      <c r="K562" s="55" t="n">
        <v>0</v>
      </c>
      <c r="L562" s="55" t="n">
        <v>-46230.08</v>
      </c>
      <c r="M562" s="56" t="n">
        <f aca="false">DATE(YEAR(E562),MONTH(E562),1)</f>
        <v>39661</v>
      </c>
    </row>
    <row r="563" customFormat="false" ht="12.75" hidden="true" customHeight="false" outlineLevel="0" collapsed="false">
      <c r="A563" s="1" t="s">
        <v>193</v>
      </c>
      <c r="B563" s="1" t="s">
        <v>194</v>
      </c>
      <c r="C563" s="1" t="s">
        <v>195</v>
      </c>
      <c r="D563" s="1" t="s">
        <v>196</v>
      </c>
      <c r="E563" s="33" t="s">
        <v>169</v>
      </c>
      <c r="F563" s="34" t="n">
        <v>-450000</v>
      </c>
      <c r="G563" s="34" t="n">
        <v>-289525.1443</v>
      </c>
      <c r="H563" s="35" t="n">
        <v>0.643389209640784</v>
      </c>
      <c r="I563" s="54" t="n">
        <v>-0.50146127</v>
      </c>
      <c r="J563" s="54" t="n">
        <v>-0.6551</v>
      </c>
      <c r="K563" s="55" t="n">
        <v>0</v>
      </c>
      <c r="L563" s="55" t="n">
        <v>-44482.2762</v>
      </c>
      <c r="M563" s="56" t="n">
        <f aca="false">DATE(YEAR(E563),MONTH(E563),1)</f>
        <v>39692</v>
      </c>
    </row>
    <row r="564" customFormat="false" ht="12.75" hidden="true" customHeight="false" outlineLevel="0" collapsed="false">
      <c r="A564" s="1" t="s">
        <v>193</v>
      </c>
      <c r="B564" s="1" t="s">
        <v>194</v>
      </c>
      <c r="C564" s="1" t="s">
        <v>195</v>
      </c>
      <c r="D564" s="1" t="s">
        <v>196</v>
      </c>
      <c r="E564" s="33" t="s">
        <v>170</v>
      </c>
      <c r="F564" s="34" t="n">
        <v>-465000</v>
      </c>
      <c r="G564" s="34" t="n">
        <v>-297518.5917</v>
      </c>
      <c r="H564" s="35" t="n">
        <v>0.639824928411079</v>
      </c>
      <c r="I564" s="54" t="n">
        <v>-0.50146475</v>
      </c>
      <c r="J564" s="54" t="n">
        <v>-0.6551</v>
      </c>
      <c r="K564" s="55" t="n">
        <v>0</v>
      </c>
      <c r="L564" s="55" t="n">
        <v>-45709.3436</v>
      </c>
      <c r="M564" s="56" t="n">
        <f aca="false">DATE(YEAR(E564),MONTH(E564),1)</f>
        <v>39722</v>
      </c>
    </row>
    <row r="565" customFormat="false" ht="12.75" hidden="true" customHeight="false" outlineLevel="0" collapsed="false">
      <c r="A565" s="1" t="s">
        <v>193</v>
      </c>
      <c r="B565" s="1" t="s">
        <v>194</v>
      </c>
      <c r="C565" s="1" t="s">
        <v>195</v>
      </c>
      <c r="D565" s="1" t="s">
        <v>196</v>
      </c>
      <c r="E565" s="33" t="s">
        <v>171</v>
      </c>
      <c r="F565" s="34" t="n">
        <v>-450000</v>
      </c>
      <c r="G565" s="34" t="n">
        <v>-286269.3006</v>
      </c>
      <c r="H565" s="35" t="n">
        <v>0.6361540013163</v>
      </c>
      <c r="I565" s="54" t="n">
        <v>-0.3664684</v>
      </c>
      <c r="J565" s="54" t="n">
        <v>-0.6551</v>
      </c>
      <c r="K565" s="55" t="n">
        <v>0</v>
      </c>
      <c r="L565" s="55" t="n">
        <v>-82626.3673</v>
      </c>
      <c r="M565" s="56" t="n">
        <f aca="false">DATE(YEAR(E565),MONTH(E565),1)</f>
        <v>39753</v>
      </c>
    </row>
    <row r="566" customFormat="false" ht="12.75" hidden="true" customHeight="false" outlineLevel="0" collapsed="false">
      <c r="A566" s="1" t="s">
        <v>193</v>
      </c>
      <c r="B566" s="1" t="s">
        <v>194</v>
      </c>
      <c r="C566" s="1" t="s">
        <v>195</v>
      </c>
      <c r="D566" s="1" t="s">
        <v>196</v>
      </c>
      <c r="E566" s="33" t="s">
        <v>172</v>
      </c>
      <c r="F566" s="34" t="n">
        <v>-465000</v>
      </c>
      <c r="G566" s="34" t="n">
        <v>-294165.18</v>
      </c>
      <c r="H566" s="35" t="n">
        <v>0.63261329025662</v>
      </c>
      <c r="I566" s="54" t="n">
        <v>-0.36647198</v>
      </c>
      <c r="J566" s="54" t="n">
        <v>-0.6551</v>
      </c>
      <c r="K566" s="55" t="n">
        <v>0</v>
      </c>
      <c r="L566" s="55" t="n">
        <v>-84904.3148</v>
      </c>
      <c r="M566" s="56" t="n">
        <f aca="false">DATE(YEAR(E566),MONTH(E566),1)</f>
        <v>39783</v>
      </c>
    </row>
    <row r="567" customFormat="false" ht="12.75" hidden="true" customHeight="false" outlineLevel="0" collapsed="false">
      <c r="A567" s="1" t="s">
        <v>193</v>
      </c>
      <c r="B567" s="1" t="s">
        <v>194</v>
      </c>
      <c r="C567" s="1" t="s">
        <v>195</v>
      </c>
      <c r="D567" s="1" t="s">
        <v>196</v>
      </c>
      <c r="E567" s="33" t="s">
        <v>173</v>
      </c>
      <c r="F567" s="34" t="n">
        <v>-465000</v>
      </c>
      <c r="G567" s="34" t="n">
        <v>-292469.551</v>
      </c>
      <c r="H567" s="35" t="n">
        <v>0.628966776308648</v>
      </c>
      <c r="I567" s="54" t="n">
        <v>-0.36647572</v>
      </c>
      <c r="J567" s="54" t="n">
        <v>-0.6551</v>
      </c>
      <c r="K567" s="55" t="n">
        <v>0</v>
      </c>
      <c r="L567" s="55" t="n">
        <v>-84413.8123</v>
      </c>
      <c r="M567" s="56" t="n">
        <f aca="false">DATE(YEAR(E567),MONTH(E567),1)</f>
        <v>39814</v>
      </c>
    </row>
    <row r="568" customFormat="false" ht="12.75" hidden="true" customHeight="false" outlineLevel="0" collapsed="false">
      <c r="A568" s="1" t="s">
        <v>193</v>
      </c>
      <c r="B568" s="1" t="s">
        <v>194</v>
      </c>
      <c r="C568" s="1" t="s">
        <v>195</v>
      </c>
      <c r="D568" s="1" t="s">
        <v>196</v>
      </c>
      <c r="E568" s="33" t="s">
        <v>174</v>
      </c>
      <c r="F568" s="34" t="n">
        <v>-420000</v>
      </c>
      <c r="G568" s="34" t="n">
        <v>-262639.739</v>
      </c>
      <c r="H568" s="35" t="n">
        <v>0.625332711789081</v>
      </c>
      <c r="I568" s="54" t="n">
        <v>-0.36647952</v>
      </c>
      <c r="J568" s="54" t="n">
        <v>-0.6551</v>
      </c>
      <c r="K568" s="55" t="n">
        <v>0</v>
      </c>
      <c r="L568" s="55" t="n">
        <v>-75803.2062</v>
      </c>
      <c r="M568" s="56" t="n">
        <f aca="false">DATE(YEAR(E568),MONTH(E568),1)</f>
        <v>39845</v>
      </c>
    </row>
    <row r="569" customFormat="false" ht="12.75" hidden="true" customHeight="false" outlineLevel="0" collapsed="false">
      <c r="A569" s="1" t="s">
        <v>193</v>
      </c>
      <c r="B569" s="1" t="s">
        <v>194</v>
      </c>
      <c r="C569" s="1" t="s">
        <v>195</v>
      </c>
      <c r="D569" s="1" t="s">
        <v>196</v>
      </c>
      <c r="E569" s="33" t="s">
        <v>175</v>
      </c>
      <c r="F569" s="34" t="n">
        <v>-465000</v>
      </c>
      <c r="G569" s="34" t="n">
        <v>-289258.3904</v>
      </c>
      <c r="H569" s="35" t="n">
        <v>0.622061054704403</v>
      </c>
      <c r="I569" s="54" t="n">
        <v>-0.366483</v>
      </c>
      <c r="J569" s="54" t="n">
        <v>-0.6551</v>
      </c>
      <c r="K569" s="55" t="n">
        <v>0</v>
      </c>
      <c r="L569" s="55" t="n">
        <v>-83484.8883</v>
      </c>
      <c r="M569" s="56" t="n">
        <f aca="false">DATE(YEAR(E569),MONTH(E569),1)</f>
        <v>39873</v>
      </c>
    </row>
    <row r="570" customFormat="false" ht="12.75" hidden="true" customHeight="false" outlineLevel="0" collapsed="false">
      <c r="A570" s="1" t="s">
        <v>193</v>
      </c>
      <c r="B570" s="1" t="s">
        <v>194</v>
      </c>
      <c r="C570" s="1" t="s">
        <v>195</v>
      </c>
      <c r="D570" s="1" t="s">
        <v>196</v>
      </c>
      <c r="E570" s="33" t="s">
        <v>176</v>
      </c>
      <c r="F570" s="34" t="n">
        <v>-450000</v>
      </c>
      <c r="G570" s="34" t="n">
        <v>-278302.8423</v>
      </c>
      <c r="H570" s="35" t="n">
        <v>0.618450760776972</v>
      </c>
      <c r="I570" s="54" t="n">
        <v>-0.5214869</v>
      </c>
      <c r="J570" s="54" t="n">
        <v>-0.6551</v>
      </c>
      <c r="K570" s="55" t="n">
        <v>0</v>
      </c>
      <c r="L570" s="55" t="n">
        <v>-37184.9054</v>
      </c>
      <c r="M570" s="56" t="n">
        <f aca="false">DATE(YEAR(E570),MONTH(E570),1)</f>
        <v>39904</v>
      </c>
    </row>
    <row r="571" customFormat="false" ht="12.75" hidden="true" customHeight="false" outlineLevel="0" collapsed="false">
      <c r="A571" s="1" t="s">
        <v>193</v>
      </c>
      <c r="B571" s="1" t="s">
        <v>194</v>
      </c>
      <c r="C571" s="1" t="s">
        <v>195</v>
      </c>
      <c r="D571" s="1" t="s">
        <v>196</v>
      </c>
      <c r="E571" s="33" t="s">
        <v>177</v>
      </c>
      <c r="F571" s="34" t="n">
        <v>-465000</v>
      </c>
      <c r="G571" s="34" t="n">
        <v>-285960.5183</v>
      </c>
      <c r="H571" s="35" t="n">
        <v>0.614968856527095</v>
      </c>
      <c r="I571" s="54" t="n">
        <v>-0.52149072</v>
      </c>
      <c r="J571" s="54" t="n">
        <v>-0.6551</v>
      </c>
      <c r="K571" s="55" t="n">
        <v>0</v>
      </c>
      <c r="L571" s="55" t="n">
        <v>-38206.9783</v>
      </c>
      <c r="M571" s="56" t="n">
        <f aca="false">DATE(YEAR(E571),MONTH(E571),1)</f>
        <v>39934</v>
      </c>
    </row>
    <row r="572" customFormat="false" ht="12.75" hidden="true" customHeight="false" outlineLevel="0" collapsed="false">
      <c r="A572" s="1" t="s">
        <v>193</v>
      </c>
      <c r="B572" s="1" t="s">
        <v>194</v>
      </c>
      <c r="C572" s="1" t="s">
        <v>195</v>
      </c>
      <c r="D572" s="1" t="s">
        <v>196</v>
      </c>
      <c r="E572" s="33" t="s">
        <v>178</v>
      </c>
      <c r="F572" s="34" t="n">
        <v>-450000</v>
      </c>
      <c r="G572" s="34" t="n">
        <v>-275122.4581</v>
      </c>
      <c r="H572" s="35" t="n">
        <v>0.611383240252008</v>
      </c>
      <c r="I572" s="54" t="n">
        <v>-0.52149472</v>
      </c>
      <c r="J572" s="54" t="n">
        <v>-0.6551</v>
      </c>
      <c r="K572" s="55" t="n">
        <v>0</v>
      </c>
      <c r="L572" s="55" t="n">
        <v>-36757.8125</v>
      </c>
      <c r="M572" s="56" t="n">
        <f aca="false">DATE(YEAR(E572),MONTH(E572),1)</f>
        <v>39965</v>
      </c>
    </row>
    <row r="573" customFormat="false" ht="12.75" hidden="true" customHeight="false" outlineLevel="0" collapsed="false">
      <c r="A573" s="1" t="s">
        <v>193</v>
      </c>
      <c r="B573" s="1" t="s">
        <v>194</v>
      </c>
      <c r="C573" s="1" t="s">
        <v>195</v>
      </c>
      <c r="D573" s="1" t="s">
        <v>196</v>
      </c>
      <c r="E573" s="33" t="s">
        <v>179</v>
      </c>
      <c r="F573" s="34" t="n">
        <v>-465000</v>
      </c>
      <c r="G573" s="34" t="n">
        <v>-282685.2485</v>
      </c>
      <c r="H573" s="35" t="n">
        <v>0.60792526558286</v>
      </c>
      <c r="I573" s="54" t="n">
        <v>-0.52149864</v>
      </c>
      <c r="J573" s="54" t="n">
        <v>-0.6551</v>
      </c>
      <c r="K573" s="55" t="n">
        <v>0</v>
      </c>
      <c r="L573" s="55" t="n">
        <v>-37767.1332</v>
      </c>
      <c r="M573" s="56" t="n">
        <f aca="false">DATE(YEAR(E573),MONTH(E573),1)</f>
        <v>39995</v>
      </c>
    </row>
    <row r="574" customFormat="false" ht="12.75" hidden="true" customHeight="false" outlineLevel="0" collapsed="false">
      <c r="A574" s="1" t="s">
        <v>193</v>
      </c>
      <c r="B574" s="1" t="s">
        <v>194</v>
      </c>
      <c r="C574" s="1" t="s">
        <v>195</v>
      </c>
      <c r="D574" s="1" t="s">
        <v>196</v>
      </c>
      <c r="E574" s="33" t="s">
        <v>180</v>
      </c>
      <c r="F574" s="34" t="n">
        <v>-465000</v>
      </c>
      <c r="G574" s="34" t="n">
        <v>-281029.4575</v>
      </c>
      <c r="H574" s="35" t="n">
        <v>0.604364424832806</v>
      </c>
      <c r="I574" s="54" t="n">
        <v>-0.52150274</v>
      </c>
      <c r="J574" s="54" t="n">
        <v>-0.6551</v>
      </c>
      <c r="K574" s="55" t="n">
        <v>0</v>
      </c>
      <c r="L574" s="55" t="n">
        <v>-37544.7648</v>
      </c>
      <c r="M574" s="56" t="n">
        <f aca="false">DATE(YEAR(E574),MONTH(E574),1)</f>
        <v>40026</v>
      </c>
    </row>
    <row r="575" customFormat="false" ht="12.75" hidden="true" customHeight="false" outlineLevel="0" collapsed="false">
      <c r="A575" s="1" t="s">
        <v>193</v>
      </c>
      <c r="B575" s="1" t="s">
        <v>194</v>
      </c>
      <c r="C575" s="1" t="s">
        <v>195</v>
      </c>
      <c r="D575" s="1" t="s">
        <v>196</v>
      </c>
      <c r="E575" s="33" t="s">
        <v>181</v>
      </c>
      <c r="F575" s="34" t="n">
        <v>-450000</v>
      </c>
      <c r="G575" s="34" t="n">
        <v>-270367.2949</v>
      </c>
      <c r="H575" s="35" t="n">
        <v>0.600816210792269</v>
      </c>
      <c r="I575" s="54" t="n">
        <v>-0.52150689</v>
      </c>
      <c r="J575" s="54" t="n">
        <v>-0.6551</v>
      </c>
      <c r="K575" s="55" t="n">
        <v>0</v>
      </c>
      <c r="L575" s="55" t="n">
        <v>-36119.2065</v>
      </c>
      <c r="M575" s="56" t="n">
        <f aca="false">DATE(YEAR(E575),MONTH(E575),1)</f>
        <v>40057</v>
      </c>
    </row>
    <row r="576" customFormat="false" ht="12.75" hidden="true" customHeight="false" outlineLevel="0" collapsed="false">
      <c r="A576" s="1" t="s">
        <v>193</v>
      </c>
      <c r="B576" s="1" t="s">
        <v>194</v>
      </c>
      <c r="C576" s="1" t="s">
        <v>195</v>
      </c>
      <c r="D576" s="1" t="s">
        <v>196</v>
      </c>
      <c r="E576" s="33" t="s">
        <v>182</v>
      </c>
      <c r="F576" s="34" t="n">
        <v>-465000</v>
      </c>
      <c r="G576" s="34" t="n">
        <v>-277788.4423</v>
      </c>
      <c r="H576" s="35" t="n">
        <v>0.597394499520094</v>
      </c>
      <c r="I576" s="54" t="n">
        <v>-0.52151096</v>
      </c>
      <c r="J576" s="54" t="n">
        <v>-0.6551</v>
      </c>
      <c r="K576" s="55" t="n">
        <v>0</v>
      </c>
      <c r="L576" s="55" t="n">
        <v>-37109.4907</v>
      </c>
      <c r="M576" s="56" t="n">
        <f aca="false">DATE(YEAR(E576),MONTH(E576),1)</f>
        <v>40087</v>
      </c>
    </row>
    <row r="577" customFormat="false" ht="12.75" hidden="true" customHeight="false" outlineLevel="0" collapsed="false">
      <c r="A577" s="1" t="s">
        <v>193</v>
      </c>
      <c r="B577" s="1" t="s">
        <v>194</v>
      </c>
      <c r="C577" s="1" t="s">
        <v>195</v>
      </c>
      <c r="D577" s="1" t="s">
        <v>196</v>
      </c>
      <c r="E577" s="33" t="s">
        <v>197</v>
      </c>
      <c r="F577" s="34" t="n">
        <v>-450000</v>
      </c>
      <c r="G577" s="34" t="n">
        <v>-267242.0395</v>
      </c>
      <c r="H577" s="35" t="n">
        <v>0.593871198963394</v>
      </c>
      <c r="I577" s="54" t="n">
        <v>-0.48151522</v>
      </c>
      <c r="J577" s="54" t="n">
        <v>-0.6551</v>
      </c>
      <c r="K577" s="55" t="n">
        <v>0</v>
      </c>
      <c r="L577" s="55" t="n">
        <v>-46389.1518</v>
      </c>
      <c r="M577" s="56" t="n">
        <f aca="false">DATE(YEAR(E577),MONTH(E577),1)</f>
        <v>40118</v>
      </c>
    </row>
    <row r="578" customFormat="false" ht="12.75" hidden="true" customHeight="false" outlineLevel="0" collapsed="false">
      <c r="A578" s="1" t="s">
        <v>193</v>
      </c>
      <c r="B578" s="1" t="s">
        <v>194</v>
      </c>
      <c r="C578" s="1" t="s">
        <v>195</v>
      </c>
      <c r="D578" s="1" t="s">
        <v>196</v>
      </c>
      <c r="E578" s="33" t="s">
        <v>198</v>
      </c>
      <c r="F578" s="34" t="n">
        <v>-465000</v>
      </c>
      <c r="G578" s="34" t="n">
        <v>-274570.2423</v>
      </c>
      <c r="H578" s="35" t="n">
        <v>0.590473639318741</v>
      </c>
      <c r="I578" s="54" t="n">
        <v>-0.48151938</v>
      </c>
      <c r="J578" s="54" t="n">
        <v>-0.6551</v>
      </c>
      <c r="K578" s="55" t="n">
        <v>0</v>
      </c>
      <c r="L578" s="55" t="n">
        <v>-47660.0727</v>
      </c>
      <c r="M578" s="56" t="n">
        <f aca="false">DATE(YEAR(E578),MONTH(E578),1)</f>
        <v>40148</v>
      </c>
    </row>
    <row r="579" customFormat="false" ht="12.75" hidden="true" customHeight="false" outlineLevel="0" collapsed="false">
      <c r="A579" s="1" t="s">
        <v>193</v>
      </c>
      <c r="B579" s="1" t="s">
        <v>194</v>
      </c>
      <c r="C579" s="1" t="s">
        <v>195</v>
      </c>
      <c r="D579" s="1" t="s">
        <v>196</v>
      </c>
      <c r="E579" s="33" t="s">
        <v>199</v>
      </c>
      <c r="F579" s="34" t="n">
        <v>-465000</v>
      </c>
      <c r="G579" s="34" t="n">
        <v>-272943.5319</v>
      </c>
      <c r="H579" s="35" t="n">
        <v>0.586975337377715</v>
      </c>
      <c r="I579" s="54" t="n">
        <v>-0.48152374</v>
      </c>
      <c r="J579" s="54" t="n">
        <v>-0.6551</v>
      </c>
      <c r="K579" s="55" t="n">
        <v>0</v>
      </c>
      <c r="L579" s="55" t="n">
        <v>-47376.5188</v>
      </c>
      <c r="M579" s="56" t="n">
        <f aca="false">DATE(YEAR(E579),MONTH(E579),1)</f>
        <v>40179</v>
      </c>
    </row>
    <row r="580" customFormat="false" ht="12.75" hidden="true" customHeight="false" outlineLevel="0" collapsed="false">
      <c r="A580" s="1" t="s">
        <v>193</v>
      </c>
      <c r="B580" s="1" t="s">
        <v>194</v>
      </c>
      <c r="C580" s="1" t="s">
        <v>195</v>
      </c>
      <c r="D580" s="1" t="s">
        <v>196</v>
      </c>
      <c r="E580" s="33" t="s">
        <v>200</v>
      </c>
      <c r="F580" s="34" t="n">
        <v>-420000</v>
      </c>
      <c r="G580" s="34" t="n">
        <v>-245065.7037</v>
      </c>
      <c r="H580" s="35" t="n">
        <v>0.583489770670134</v>
      </c>
      <c r="I580" s="54" t="n">
        <v>-0.48152814</v>
      </c>
      <c r="J580" s="54" t="n">
        <v>-0.6551</v>
      </c>
      <c r="K580" s="55" t="n">
        <v>0</v>
      </c>
      <c r="L580" s="55" t="n">
        <v>-42536.5098</v>
      </c>
      <c r="M580" s="56" t="n">
        <f aca="false">DATE(YEAR(E580),MONTH(E580),1)</f>
        <v>40210</v>
      </c>
    </row>
    <row r="581" customFormat="false" ht="12.75" hidden="true" customHeight="false" outlineLevel="0" collapsed="false">
      <c r="A581" s="1" t="s">
        <v>193</v>
      </c>
      <c r="B581" s="1" t="s">
        <v>194</v>
      </c>
      <c r="C581" s="1" t="s">
        <v>195</v>
      </c>
      <c r="D581" s="1" t="s">
        <v>196</v>
      </c>
      <c r="E581" s="33" t="s">
        <v>201</v>
      </c>
      <c r="F581" s="34" t="n">
        <v>-465000</v>
      </c>
      <c r="G581" s="34" t="n">
        <v>-269863.9031</v>
      </c>
      <c r="H581" s="35" t="n">
        <v>0.580352479756302</v>
      </c>
      <c r="I581" s="54" t="n">
        <v>-0.48153216</v>
      </c>
      <c r="J581" s="54" t="n">
        <v>-0.6551</v>
      </c>
      <c r="K581" s="55" t="n">
        <v>0</v>
      </c>
      <c r="L581" s="55" t="n">
        <v>-46839.6935</v>
      </c>
      <c r="M581" s="56" t="n">
        <f aca="false">DATE(YEAR(E581),MONTH(E581),1)</f>
        <v>40238</v>
      </c>
    </row>
    <row r="582" customFormat="false" ht="12.75" hidden="true" customHeight="false" outlineLevel="0" collapsed="false">
      <c r="A582" s="1" t="s">
        <v>193</v>
      </c>
      <c r="B582" s="1" t="s">
        <v>194</v>
      </c>
      <c r="C582" s="1" t="s">
        <v>195</v>
      </c>
      <c r="D582" s="1" t="s">
        <v>196</v>
      </c>
      <c r="E582" s="33" t="s">
        <v>202</v>
      </c>
      <c r="F582" s="34" t="n">
        <v>-450000</v>
      </c>
      <c r="G582" s="34" t="n">
        <v>-259601.0427</v>
      </c>
      <c r="H582" s="35" t="n">
        <v>0.576891205896464</v>
      </c>
      <c r="I582" s="54" t="n">
        <v>-0.55153667</v>
      </c>
      <c r="J582" s="54" t="n">
        <v>-0.6551</v>
      </c>
      <c r="K582" s="55" t="n">
        <v>0</v>
      </c>
      <c r="L582" s="55" t="n">
        <v>-26885.1489</v>
      </c>
      <c r="M582" s="56" t="n">
        <f aca="false">DATE(YEAR(E582),MONTH(E582),1)</f>
        <v>40269</v>
      </c>
    </row>
    <row r="583" customFormat="false" ht="12.75" hidden="true" customHeight="false" outlineLevel="0" collapsed="false">
      <c r="A583" s="1" t="s">
        <v>193</v>
      </c>
      <c r="B583" s="1" t="s">
        <v>194</v>
      </c>
      <c r="C583" s="1" t="s">
        <v>195</v>
      </c>
      <c r="D583" s="1" t="s">
        <v>196</v>
      </c>
      <c r="E583" s="33" t="s">
        <v>203</v>
      </c>
      <c r="F583" s="34" t="n">
        <v>-465000</v>
      </c>
      <c r="G583" s="34" t="n">
        <v>-266702.5008</v>
      </c>
      <c r="H583" s="35" t="n">
        <v>0.573553765168777</v>
      </c>
      <c r="I583" s="54" t="n">
        <v>-0.55154108</v>
      </c>
      <c r="J583" s="54" t="n">
        <v>-0.6551</v>
      </c>
      <c r="K583" s="55" t="n">
        <v>0</v>
      </c>
      <c r="L583" s="55" t="n">
        <v>-27619.4242</v>
      </c>
      <c r="M583" s="56" t="n">
        <f aca="false">DATE(YEAR(E583),MONTH(E583),1)</f>
        <v>40299</v>
      </c>
    </row>
    <row r="584" customFormat="false" ht="12.75" hidden="true" customHeight="false" outlineLevel="0" collapsed="false">
      <c r="A584" s="1" t="s">
        <v>193</v>
      </c>
      <c r="B584" s="1" t="s">
        <v>194</v>
      </c>
      <c r="C584" s="1" t="s">
        <v>195</v>
      </c>
      <c r="D584" s="1" t="s">
        <v>196</v>
      </c>
      <c r="E584" s="33" t="s">
        <v>204</v>
      </c>
      <c r="F584" s="34" t="n">
        <v>-450000</v>
      </c>
      <c r="G584" s="34" t="n">
        <v>-256552.9556</v>
      </c>
      <c r="H584" s="35" t="n">
        <v>0.570117679209328</v>
      </c>
      <c r="I584" s="54" t="n">
        <v>-0.55154568</v>
      </c>
      <c r="J584" s="54" t="n">
        <v>-0.6551</v>
      </c>
      <c r="K584" s="55" t="n">
        <v>0</v>
      </c>
      <c r="L584" s="55" t="n">
        <v>-26567.167</v>
      </c>
      <c r="M584" s="56" t="n">
        <f aca="false">DATE(YEAR(E584),MONTH(E584),1)</f>
        <v>40330</v>
      </c>
    </row>
    <row r="585" customFormat="false" ht="12.75" hidden="true" customHeight="false" outlineLevel="0" collapsed="false">
      <c r="A585" s="1" t="s">
        <v>193</v>
      </c>
      <c r="B585" s="1" t="s">
        <v>194</v>
      </c>
      <c r="C585" s="1" t="s">
        <v>195</v>
      </c>
      <c r="D585" s="1" t="s">
        <v>196</v>
      </c>
      <c r="E585" s="33" t="s">
        <v>205</v>
      </c>
      <c r="F585" s="34" t="n">
        <v>-465000</v>
      </c>
      <c r="G585" s="34" t="n">
        <v>-263564.161</v>
      </c>
      <c r="H585" s="35" t="n">
        <v>0.566804647322955</v>
      </c>
      <c r="I585" s="54" t="n">
        <v>-0.55155018</v>
      </c>
      <c r="J585" s="54" t="n">
        <v>-0.6551</v>
      </c>
      <c r="K585" s="55" t="n">
        <v>0</v>
      </c>
      <c r="L585" s="55" t="n">
        <v>-27292.0203</v>
      </c>
      <c r="M585" s="56" t="n">
        <f aca="false">DATE(YEAR(E585),MONTH(E585),1)</f>
        <v>40360</v>
      </c>
    </row>
    <row r="586" customFormat="false" ht="12.75" hidden="true" customHeight="false" outlineLevel="0" collapsed="false">
      <c r="A586" s="1" t="s">
        <v>193</v>
      </c>
      <c r="B586" s="1" t="s">
        <v>194</v>
      </c>
      <c r="C586" s="1" t="s">
        <v>195</v>
      </c>
      <c r="D586" s="1" t="s">
        <v>196</v>
      </c>
      <c r="E586" s="33" t="s">
        <v>206</v>
      </c>
      <c r="F586" s="34" t="n">
        <v>-465000</v>
      </c>
      <c r="G586" s="34" t="n">
        <v>-261978.125</v>
      </c>
      <c r="H586" s="35" t="n">
        <v>0.563393817175254</v>
      </c>
      <c r="I586" s="54" t="n">
        <v>-0.55155489</v>
      </c>
      <c r="J586" s="54" t="n">
        <v>-0.6551</v>
      </c>
      <c r="K586" s="55" t="n">
        <v>0</v>
      </c>
      <c r="L586" s="55" t="n">
        <v>-27126.5539</v>
      </c>
      <c r="M586" s="56" t="n">
        <f aca="false">DATE(YEAR(E586),MONTH(E586),1)</f>
        <v>40391</v>
      </c>
    </row>
    <row r="587" customFormat="false" ht="12.75" hidden="true" customHeight="false" outlineLevel="0" collapsed="false">
      <c r="A587" s="1" t="s">
        <v>193</v>
      </c>
      <c r="B587" s="1" t="s">
        <v>194</v>
      </c>
      <c r="C587" s="1" t="s">
        <v>195</v>
      </c>
      <c r="D587" s="1" t="s">
        <v>196</v>
      </c>
      <c r="E587" s="33" t="s">
        <v>207</v>
      </c>
      <c r="F587" s="34" t="n">
        <v>-450000</v>
      </c>
      <c r="G587" s="34" t="n">
        <v>-251998.1309</v>
      </c>
      <c r="H587" s="35" t="n">
        <v>0.559995846415874</v>
      </c>
      <c r="I587" s="54" t="n">
        <v>-0.55155965</v>
      </c>
      <c r="J587" s="54" t="n">
        <v>-0.6551</v>
      </c>
      <c r="K587" s="55" t="n">
        <v>0</v>
      </c>
      <c r="L587" s="55" t="n">
        <v>-26091.9757</v>
      </c>
      <c r="M587" s="56" t="n">
        <f aca="false">DATE(YEAR(E587),MONTH(E587),1)</f>
        <v>40422</v>
      </c>
    </row>
    <row r="588" customFormat="false" ht="12.75" hidden="true" customHeight="false" outlineLevel="0" collapsed="false">
      <c r="A588" s="1" t="s">
        <v>193</v>
      </c>
      <c r="B588" s="1" t="s">
        <v>194</v>
      </c>
      <c r="C588" s="1" t="s">
        <v>195</v>
      </c>
      <c r="D588" s="1" t="s">
        <v>196</v>
      </c>
      <c r="E588" s="33" t="s">
        <v>208</v>
      </c>
      <c r="F588" s="34" t="n">
        <v>-465000</v>
      </c>
      <c r="G588" s="34" t="n">
        <v>-258874.682</v>
      </c>
      <c r="H588" s="35" t="n">
        <v>0.556719746213136</v>
      </c>
      <c r="I588" s="54" t="n">
        <v>-0.5515643</v>
      </c>
      <c r="J588" s="54" t="n">
        <v>-0.6551</v>
      </c>
      <c r="K588" s="55" t="n">
        <v>0</v>
      </c>
      <c r="L588" s="55" t="n">
        <v>-26802.772</v>
      </c>
      <c r="M588" s="56" t="n">
        <f aca="false">DATE(YEAR(E588),MONTH(E588),1)</f>
        <v>40452</v>
      </c>
    </row>
    <row r="589" customFormat="false" ht="12.75" hidden="true" customHeight="false" outlineLevel="0" collapsed="false">
      <c r="A589" s="1" t="s">
        <v>193</v>
      </c>
      <c r="B589" s="1" t="s">
        <v>194</v>
      </c>
      <c r="C589" s="1" t="s">
        <v>195</v>
      </c>
      <c r="D589" s="1" t="s">
        <v>196</v>
      </c>
      <c r="E589" s="33" t="s">
        <v>209</v>
      </c>
      <c r="F589" s="34" t="n">
        <v>-450000</v>
      </c>
      <c r="G589" s="34" t="n">
        <v>-249006.206</v>
      </c>
      <c r="H589" s="35" t="n">
        <v>0.553347124516243</v>
      </c>
      <c r="I589" s="54" t="n">
        <v>-0.51156916</v>
      </c>
      <c r="J589" s="54" t="n">
        <v>-0.6551</v>
      </c>
      <c r="K589" s="55" t="n">
        <v>0</v>
      </c>
      <c r="L589" s="55" t="n">
        <v>-35740.0711</v>
      </c>
      <c r="M589" s="56" t="n">
        <f aca="false">DATE(YEAR(E589),MONTH(E589),1)</f>
        <v>40483</v>
      </c>
    </row>
    <row r="590" customFormat="false" ht="12.75" hidden="true" customHeight="false" outlineLevel="0" collapsed="false">
      <c r="A590" s="1" t="s">
        <v>193</v>
      </c>
      <c r="B590" s="1" t="s">
        <v>194</v>
      </c>
      <c r="C590" s="1" t="s">
        <v>195</v>
      </c>
      <c r="D590" s="1" t="s">
        <v>196</v>
      </c>
      <c r="E590" s="33" t="s">
        <v>210</v>
      </c>
      <c r="F590" s="34" t="n">
        <v>-465000</v>
      </c>
      <c r="G590" s="34" t="n">
        <v>-255794.4462</v>
      </c>
      <c r="H590" s="35" t="n">
        <v>0.550095583250567</v>
      </c>
      <c r="I590" s="54" t="n">
        <v>-0.5115739</v>
      </c>
      <c r="J590" s="54" t="n">
        <v>-0.6551</v>
      </c>
      <c r="K590" s="55" t="n">
        <v>0</v>
      </c>
      <c r="L590" s="55" t="n">
        <v>-36713.1781</v>
      </c>
      <c r="M590" s="56" t="n">
        <f aca="false">DATE(YEAR(E590),MONTH(E590),1)</f>
        <v>40513</v>
      </c>
    </row>
    <row r="591" customFormat="false" ht="12.75" hidden="true" customHeight="false" outlineLevel="0" collapsed="false">
      <c r="A591" s="1" t="s">
        <v>193</v>
      </c>
      <c r="B591" s="1" t="s">
        <v>194</v>
      </c>
      <c r="C591" s="1" t="s">
        <v>195</v>
      </c>
      <c r="D591" s="1" t="s">
        <v>196</v>
      </c>
      <c r="E591" s="33" t="s">
        <v>211</v>
      </c>
      <c r="F591" s="34" t="n">
        <v>-465000</v>
      </c>
      <c r="G591" s="34" t="n">
        <v>-254237.9904</v>
      </c>
      <c r="H591" s="35" t="n">
        <v>0.546748366429717</v>
      </c>
      <c r="I591" s="54" t="n">
        <v>-0.51157886</v>
      </c>
      <c r="J591" s="54" t="n">
        <v>-0.6551</v>
      </c>
      <c r="K591" s="55" t="n">
        <v>0</v>
      </c>
      <c r="L591" s="55" t="n">
        <v>-36488.5256</v>
      </c>
      <c r="M591" s="56" t="n">
        <f aca="false">DATE(YEAR(E591),MONTH(E591),1)</f>
        <v>40544</v>
      </c>
    </row>
    <row r="592" customFormat="false" ht="12.75" hidden="true" customHeight="false" outlineLevel="0" collapsed="false">
      <c r="A592" s="1" t="s">
        <v>193</v>
      </c>
      <c r="B592" s="1" t="s">
        <v>194</v>
      </c>
      <c r="C592" s="1" t="s">
        <v>195</v>
      </c>
      <c r="D592" s="1" t="s">
        <v>196</v>
      </c>
      <c r="E592" s="33" t="s">
        <v>212</v>
      </c>
      <c r="F592" s="34" t="n">
        <v>-420000</v>
      </c>
      <c r="G592" s="34" t="n">
        <v>-228233.9137</v>
      </c>
      <c r="H592" s="35" t="n">
        <v>0.543414080151493</v>
      </c>
      <c r="I592" s="54" t="n">
        <v>-0.51158387</v>
      </c>
      <c r="J592" s="54" t="n">
        <v>-0.6551</v>
      </c>
      <c r="K592" s="55" t="n">
        <v>0</v>
      </c>
      <c r="L592" s="55" t="n">
        <v>-32755.2476</v>
      </c>
      <c r="M592" s="56" t="n">
        <f aca="false">DATE(YEAR(E592),MONTH(E592),1)</f>
        <v>40575</v>
      </c>
    </row>
    <row r="593" customFormat="false" ht="12.75" hidden="true" customHeight="false" outlineLevel="0" collapsed="false">
      <c r="A593" s="1" t="s">
        <v>193</v>
      </c>
      <c r="B593" s="1" t="s">
        <v>194</v>
      </c>
      <c r="C593" s="1" t="s">
        <v>195</v>
      </c>
      <c r="D593" s="1" t="s">
        <v>196</v>
      </c>
      <c r="E593" s="33" t="s">
        <v>213</v>
      </c>
      <c r="F593" s="34" t="n">
        <v>-465000</v>
      </c>
      <c r="G593" s="34" t="n">
        <v>-251292.3199</v>
      </c>
      <c r="H593" s="35" t="n">
        <v>0.540413591285025</v>
      </c>
      <c r="I593" s="54" t="n">
        <v>-0.51158844</v>
      </c>
      <c r="J593" s="54" t="n">
        <v>-0.6551</v>
      </c>
      <c r="K593" s="55" t="n">
        <v>0</v>
      </c>
      <c r="L593" s="55" t="n">
        <v>-36063.3528</v>
      </c>
      <c r="M593" s="56" t="n">
        <f aca="false">DATE(YEAR(E593),MONTH(E593),1)</f>
        <v>40603</v>
      </c>
    </row>
    <row r="594" customFormat="false" ht="12.75" hidden="true" customHeight="false" outlineLevel="0" collapsed="false">
      <c r="A594" s="1" t="s">
        <v>193</v>
      </c>
      <c r="B594" s="1" t="s">
        <v>194</v>
      </c>
      <c r="C594" s="1" t="s">
        <v>195</v>
      </c>
      <c r="D594" s="1" t="s">
        <v>196</v>
      </c>
      <c r="E594" s="33" t="s">
        <v>214</v>
      </c>
      <c r="F594" s="34" t="n">
        <v>-450000</v>
      </c>
      <c r="G594" s="34" t="n">
        <v>-241696.777</v>
      </c>
      <c r="H594" s="35" t="n">
        <v>0.537103948968379</v>
      </c>
      <c r="I594" s="54" t="n">
        <v>-0.58959355</v>
      </c>
      <c r="J594" s="54" t="n">
        <v>-0.6551</v>
      </c>
      <c r="K594" s="55" t="n">
        <v>0</v>
      </c>
      <c r="L594" s="55" t="n">
        <v>-15832.6987</v>
      </c>
      <c r="M594" s="56" t="n">
        <f aca="false">DATE(YEAR(E594),MONTH(E594),1)</f>
        <v>40634</v>
      </c>
    </row>
    <row r="595" customFormat="false" ht="12.75" hidden="true" customHeight="false" outlineLevel="0" collapsed="false">
      <c r="A595" s="1" t="s">
        <v>193</v>
      </c>
      <c r="B595" s="1" t="s">
        <v>194</v>
      </c>
      <c r="C595" s="1" t="s">
        <v>195</v>
      </c>
      <c r="D595" s="1" t="s">
        <v>196</v>
      </c>
      <c r="E595" s="33" t="s">
        <v>215</v>
      </c>
      <c r="F595" s="34" t="n">
        <v>-465000</v>
      </c>
      <c r="G595" s="34" t="n">
        <v>-248269.7375</v>
      </c>
      <c r="H595" s="35" t="n">
        <v>0.533913413928813</v>
      </c>
      <c r="I595" s="54" t="n">
        <v>-0.58959854</v>
      </c>
      <c r="J595" s="54" t="n">
        <v>-0.6551</v>
      </c>
      <c r="K595" s="55" t="n">
        <v>0</v>
      </c>
      <c r="L595" s="55" t="n">
        <v>-16262.031</v>
      </c>
      <c r="M595" s="56" t="n">
        <f aca="false">DATE(YEAR(E595),MONTH(E595),1)</f>
        <v>40664</v>
      </c>
    </row>
    <row r="596" customFormat="false" ht="12.75" hidden="true" customHeight="false" outlineLevel="0" collapsed="false">
      <c r="A596" s="1" t="s">
        <v>193</v>
      </c>
      <c r="B596" s="1" t="s">
        <v>194</v>
      </c>
      <c r="C596" s="1" t="s">
        <v>195</v>
      </c>
      <c r="D596" s="1" t="s">
        <v>196</v>
      </c>
      <c r="E596" s="33" t="s">
        <v>216</v>
      </c>
      <c r="F596" s="34" t="n">
        <v>-450000</v>
      </c>
      <c r="G596" s="34" t="n">
        <v>-238786.9738</v>
      </c>
      <c r="H596" s="35" t="n">
        <v>0.530637719445579</v>
      </c>
      <c r="I596" s="54" t="n">
        <v>-0.58959276</v>
      </c>
      <c r="J596" s="54" t="n">
        <v>-0.6551</v>
      </c>
      <c r="K596" s="55" t="n">
        <v>0</v>
      </c>
      <c r="L596" s="55" t="n">
        <v>-15642.2756</v>
      </c>
      <c r="M596" s="56" t="n">
        <f aca="false">DATE(YEAR(E596),MONTH(E596),1)</f>
        <v>40695</v>
      </c>
    </row>
    <row r="597" customFormat="false" ht="12.75" hidden="true" customHeight="false" outlineLevel="0" collapsed="false">
      <c r="A597" s="1" t="s">
        <v>193</v>
      </c>
      <c r="B597" s="1" t="s">
        <v>194</v>
      </c>
      <c r="C597" s="1" t="s">
        <v>195</v>
      </c>
      <c r="D597" s="1" t="s">
        <v>196</v>
      </c>
      <c r="E597" s="33" t="s">
        <v>217</v>
      </c>
      <c r="F597" s="34" t="n">
        <v>-465000</v>
      </c>
      <c r="G597" s="34" t="n">
        <v>-245392.2562</v>
      </c>
      <c r="H597" s="35" t="n">
        <v>0.52772528204371</v>
      </c>
      <c r="I597" s="54" t="n">
        <v>-0.58959338</v>
      </c>
      <c r="J597" s="54" t="n">
        <v>-0.6551</v>
      </c>
      <c r="K597" s="55" t="n">
        <v>0</v>
      </c>
      <c r="L597" s="55" t="n">
        <v>-16074.8179</v>
      </c>
      <c r="M597" s="56" t="n">
        <f aca="false">DATE(YEAR(E597),MONTH(E597),1)</f>
        <v>40725</v>
      </c>
    </row>
    <row r="598" customFormat="false" ht="12.75" hidden="true" customHeight="false" outlineLevel="0" collapsed="false">
      <c r="A598" s="1" t="s">
        <v>193</v>
      </c>
      <c r="B598" s="1" t="s">
        <v>194</v>
      </c>
      <c r="C598" s="1" t="s">
        <v>195</v>
      </c>
      <c r="D598" s="1" t="s">
        <v>196</v>
      </c>
      <c r="E598" s="33" t="s">
        <v>218</v>
      </c>
      <c r="F598" s="34" t="n">
        <v>-465000</v>
      </c>
      <c r="G598" s="34" t="n">
        <v>-243999.3491</v>
      </c>
      <c r="H598" s="35" t="n">
        <v>0.524729782977838</v>
      </c>
      <c r="I598" s="54" t="n">
        <v>-0.58959399</v>
      </c>
      <c r="J598" s="54" t="n">
        <v>-0.6551</v>
      </c>
      <c r="K598" s="55" t="n">
        <v>0</v>
      </c>
      <c r="L598" s="55" t="n">
        <v>-15983.4234</v>
      </c>
      <c r="M598" s="56" t="n">
        <f aca="false">DATE(YEAR(E598),MONTH(E598),1)</f>
        <v>40756</v>
      </c>
    </row>
    <row r="599" customFormat="false" ht="12.75" hidden="true" customHeight="false" outlineLevel="0" collapsed="false">
      <c r="A599" s="1" t="s">
        <v>193</v>
      </c>
      <c r="B599" s="1" t="s">
        <v>194</v>
      </c>
      <c r="C599" s="1" t="s">
        <v>195</v>
      </c>
      <c r="D599" s="1" t="s">
        <v>196</v>
      </c>
      <c r="E599" s="33" t="s">
        <v>219</v>
      </c>
      <c r="F599" s="34" t="n">
        <v>-450000</v>
      </c>
      <c r="G599" s="34" t="n">
        <v>-234786.8183</v>
      </c>
      <c r="H599" s="35" t="n">
        <v>0.521748485111939</v>
      </c>
      <c r="I599" s="54" t="n">
        <v>-0.58959458</v>
      </c>
      <c r="J599" s="54" t="n">
        <v>-0.6551</v>
      </c>
      <c r="K599" s="55" t="n">
        <v>0</v>
      </c>
      <c r="L599" s="55" t="n">
        <v>-15379.8088</v>
      </c>
      <c r="M599" s="56" t="n">
        <f aca="false">DATE(YEAR(E599),MONTH(E599),1)</f>
        <v>40787</v>
      </c>
    </row>
    <row r="600" customFormat="false" ht="12.75" hidden="true" customHeight="false" outlineLevel="0" collapsed="false">
      <c r="A600" s="1" t="s">
        <v>193</v>
      </c>
      <c r="B600" s="1" t="s">
        <v>194</v>
      </c>
      <c r="C600" s="1" t="s">
        <v>195</v>
      </c>
      <c r="D600" s="1" t="s">
        <v>196</v>
      </c>
      <c r="E600" s="33" t="s">
        <v>220</v>
      </c>
      <c r="F600" s="34" t="n">
        <v>-465000</v>
      </c>
      <c r="G600" s="34" t="n">
        <v>-241277.7277</v>
      </c>
      <c r="H600" s="35" t="n">
        <v>0.518876833718604</v>
      </c>
      <c r="I600" s="54" t="n">
        <v>-0.58959513</v>
      </c>
      <c r="J600" s="54" t="n">
        <v>-0.6551</v>
      </c>
      <c r="K600" s="55" t="n">
        <v>0</v>
      </c>
      <c r="L600" s="55" t="n">
        <v>-15804.8665</v>
      </c>
      <c r="M600" s="56" t="n">
        <f aca="false">DATE(YEAR(E600),MONTH(E600),1)</f>
        <v>40817</v>
      </c>
    </row>
    <row r="601" customFormat="false" ht="12.75" hidden="true" customHeight="false" outlineLevel="0" collapsed="false">
      <c r="A601" s="1" t="s">
        <v>193</v>
      </c>
      <c r="B601" s="1" t="s">
        <v>194</v>
      </c>
      <c r="C601" s="1" t="s">
        <v>195</v>
      </c>
      <c r="D601" s="1" t="s">
        <v>196</v>
      </c>
      <c r="E601" s="33" t="s">
        <v>221</v>
      </c>
      <c r="F601" s="34" t="n">
        <v>-450000</v>
      </c>
      <c r="G601" s="34" t="n">
        <v>-232165.5021</v>
      </c>
      <c r="H601" s="35" t="n">
        <v>0.515923338029299</v>
      </c>
      <c r="I601" s="54" t="n">
        <v>-0.52959567</v>
      </c>
      <c r="J601" s="54" t="n">
        <v>-0.6551</v>
      </c>
      <c r="K601" s="55" t="n">
        <v>0</v>
      </c>
      <c r="L601" s="55" t="n">
        <v>-29137.7757</v>
      </c>
      <c r="M601" s="56" t="n">
        <f aca="false">DATE(YEAR(E601),MONTH(E601),1)</f>
        <v>40848</v>
      </c>
    </row>
    <row r="602" customFormat="false" ht="12.75" hidden="true" customHeight="false" outlineLevel="0" collapsed="false">
      <c r="A602" s="1" t="s">
        <v>193</v>
      </c>
      <c r="B602" s="1" t="s">
        <v>194</v>
      </c>
      <c r="C602" s="1" t="s">
        <v>195</v>
      </c>
      <c r="D602" s="1" t="s">
        <v>196</v>
      </c>
      <c r="E602" s="33" t="s">
        <v>222</v>
      </c>
      <c r="F602" s="34" t="n">
        <v>-465000</v>
      </c>
      <c r="G602" s="34" t="n">
        <v>-238581.5029</v>
      </c>
      <c r="H602" s="35" t="n">
        <v>0.513078500880791</v>
      </c>
      <c r="I602" s="54" t="n">
        <v>-0.52959617</v>
      </c>
      <c r="J602" s="54" t="n">
        <v>-0.6551</v>
      </c>
      <c r="K602" s="55" t="n">
        <v>0</v>
      </c>
      <c r="L602" s="55" t="n">
        <v>-29942.892</v>
      </c>
      <c r="M602" s="56" t="n">
        <f aca="false">DATE(YEAR(E602),MONTH(E602),1)</f>
        <v>40878</v>
      </c>
    </row>
    <row r="603" customFormat="false" ht="12.75" hidden="true" customHeight="false" outlineLevel="0" collapsed="false">
      <c r="A603" s="1" t="s">
        <v>193</v>
      </c>
      <c r="B603" s="1" t="s">
        <v>194</v>
      </c>
      <c r="C603" s="1" t="s">
        <v>195</v>
      </c>
      <c r="D603" s="1" t="s">
        <v>196</v>
      </c>
      <c r="E603" s="33" t="s">
        <v>223</v>
      </c>
      <c r="F603" s="34" t="n">
        <v>-465000</v>
      </c>
      <c r="G603" s="34" t="n">
        <v>-237220.9679</v>
      </c>
      <c r="H603" s="35" t="n">
        <v>0.510152619215488</v>
      </c>
      <c r="I603" s="54" t="n">
        <v>-0.52959667</v>
      </c>
      <c r="J603" s="54" t="n">
        <v>-0.6551</v>
      </c>
      <c r="K603" s="55" t="n">
        <v>0</v>
      </c>
      <c r="L603" s="55" t="n">
        <v>-29772.0225</v>
      </c>
      <c r="M603" s="56" t="n">
        <f aca="false">DATE(YEAR(E603),MONTH(E603),1)</f>
        <v>40909</v>
      </c>
    </row>
    <row r="604" customFormat="false" ht="12.75" hidden="true" customHeight="false" outlineLevel="0" collapsed="false">
      <c r="A604" s="1" t="s">
        <v>193</v>
      </c>
      <c r="B604" s="1" t="s">
        <v>194</v>
      </c>
      <c r="C604" s="1" t="s">
        <v>195</v>
      </c>
      <c r="D604" s="1" t="s">
        <v>196</v>
      </c>
      <c r="E604" s="33" t="s">
        <v>224</v>
      </c>
      <c r="F604" s="34" t="n">
        <v>-435000</v>
      </c>
      <c r="G604" s="34" t="n">
        <v>-220649.704</v>
      </c>
      <c r="H604" s="35" t="n">
        <v>0.507240698922868</v>
      </c>
      <c r="I604" s="54" t="n">
        <v>-0.52959713</v>
      </c>
      <c r="J604" s="54" t="n">
        <v>-0.6551</v>
      </c>
      <c r="K604" s="55" t="n">
        <v>0</v>
      </c>
      <c r="L604" s="55" t="n">
        <v>-27692.17</v>
      </c>
      <c r="M604" s="56" t="n">
        <f aca="false">DATE(YEAR(E604),MONTH(E604),1)</f>
        <v>40940</v>
      </c>
    </row>
    <row r="605" customFormat="false" ht="12.75" hidden="true" customHeight="false" outlineLevel="0" collapsed="false">
      <c r="A605" s="1" t="s">
        <v>193</v>
      </c>
      <c r="B605" s="1" t="s">
        <v>194</v>
      </c>
      <c r="C605" s="1" t="s">
        <v>195</v>
      </c>
      <c r="D605" s="1" t="s">
        <v>196</v>
      </c>
      <c r="E605" s="33" t="s">
        <v>225</v>
      </c>
      <c r="F605" s="34" t="n">
        <v>-465000</v>
      </c>
      <c r="G605" s="34" t="n">
        <v>-234606.097</v>
      </c>
      <c r="H605" s="35" t="n">
        <v>0.504529240870027</v>
      </c>
      <c r="I605" s="54" t="n">
        <v>-0.52959755</v>
      </c>
      <c r="J605" s="54" t="n">
        <v>-0.6551</v>
      </c>
      <c r="K605" s="55" t="n">
        <v>0</v>
      </c>
      <c r="L605" s="55" t="n">
        <v>-29443.6395</v>
      </c>
      <c r="M605" s="56" t="n">
        <f aca="false">DATE(YEAR(E605),MONTH(E605),1)</f>
        <v>40969</v>
      </c>
    </row>
    <row r="606" customFormat="false" ht="12.75" hidden="true" customHeight="false" outlineLevel="0" collapsed="false">
      <c r="A606" s="1" t="s">
        <v>193</v>
      </c>
      <c r="B606" s="1" t="s">
        <v>194</v>
      </c>
      <c r="C606" s="1" t="s">
        <v>195</v>
      </c>
      <c r="D606" s="1" t="s">
        <v>196</v>
      </c>
      <c r="E606" s="33" t="s">
        <v>226</v>
      </c>
      <c r="F606" s="34" t="n">
        <v>-450000</v>
      </c>
      <c r="G606" s="34" t="n">
        <v>-225739.8923</v>
      </c>
      <c r="H606" s="35" t="n">
        <v>0.501644205018131</v>
      </c>
      <c r="I606" s="54" t="n">
        <v>-0.62959797</v>
      </c>
      <c r="J606" s="54" t="n">
        <v>-0.6551</v>
      </c>
      <c r="K606" s="55" t="n">
        <v>0</v>
      </c>
      <c r="L606" s="55" t="n">
        <v>-5756.8245</v>
      </c>
      <c r="M606" s="56" t="n">
        <f aca="false">DATE(YEAR(E606),MONTH(E606),1)</f>
        <v>41000</v>
      </c>
    </row>
    <row r="607" customFormat="false" ht="12.75" hidden="true" customHeight="false" outlineLevel="0" collapsed="false">
      <c r="A607" s="1" t="s">
        <v>193</v>
      </c>
      <c r="B607" s="1" t="s">
        <v>194</v>
      </c>
      <c r="C607" s="1" t="s">
        <v>195</v>
      </c>
      <c r="D607" s="1" t="s">
        <v>196</v>
      </c>
      <c r="E607" s="33" t="s">
        <v>227</v>
      </c>
      <c r="F607" s="34" t="n">
        <v>-465000</v>
      </c>
      <c r="G607" s="34" t="n">
        <v>-231972.4078</v>
      </c>
      <c r="H607" s="35" t="n">
        <v>0.49886539316379</v>
      </c>
      <c r="I607" s="54" t="n">
        <v>-0.62959836</v>
      </c>
      <c r="J607" s="54" t="n">
        <v>-0.6551</v>
      </c>
      <c r="K607" s="55" t="n">
        <v>0</v>
      </c>
      <c r="L607" s="55" t="n">
        <v>-5915.6769</v>
      </c>
      <c r="M607" s="56" t="n">
        <f aca="false">DATE(YEAR(E607),MONTH(E607),1)</f>
        <v>41030</v>
      </c>
    </row>
    <row r="608" customFormat="false" ht="12.75" hidden="true" customHeight="false" outlineLevel="0" collapsed="false">
      <c r="A608" s="1" t="s">
        <v>193</v>
      </c>
      <c r="B608" s="1" t="s">
        <v>194</v>
      </c>
      <c r="C608" s="1" t="s">
        <v>195</v>
      </c>
      <c r="D608" s="1" t="s">
        <v>196</v>
      </c>
      <c r="E608" s="33" t="s">
        <v>228</v>
      </c>
      <c r="F608" s="34" t="n">
        <v>-450000</v>
      </c>
      <c r="G608" s="34" t="n">
        <v>-223203.3769</v>
      </c>
      <c r="H608" s="35" t="n">
        <v>0.496007504183947</v>
      </c>
      <c r="I608" s="54" t="n">
        <v>-0.62959873</v>
      </c>
      <c r="J608" s="54" t="n">
        <v>-0.6551</v>
      </c>
      <c r="K608" s="55" t="n">
        <v>0</v>
      </c>
      <c r="L608" s="55" t="n">
        <v>-5691.9686</v>
      </c>
      <c r="M608" s="56" t="n">
        <f aca="false">DATE(YEAR(E608),MONTH(E608),1)</f>
        <v>41061</v>
      </c>
    </row>
    <row r="609" customFormat="false" ht="12.75" hidden="true" customHeight="false" outlineLevel="0" collapsed="false">
      <c r="A609" s="1" t="s">
        <v>193</v>
      </c>
      <c r="B609" s="1" t="s">
        <v>194</v>
      </c>
      <c r="C609" s="1" t="s">
        <v>195</v>
      </c>
      <c r="D609" s="1" t="s">
        <v>196</v>
      </c>
      <c r="E609" s="33" t="s">
        <v>229</v>
      </c>
      <c r="F609" s="34" t="n">
        <v>-465000</v>
      </c>
      <c r="G609" s="34" t="n">
        <v>-229363.516</v>
      </c>
      <c r="H609" s="35" t="n">
        <v>0.493254873073531</v>
      </c>
      <c r="I609" s="54" t="n">
        <v>-0.62959907</v>
      </c>
      <c r="J609" s="54" t="n">
        <v>-0.6551</v>
      </c>
      <c r="K609" s="55" t="n">
        <v>0</v>
      </c>
      <c r="L609" s="55" t="n">
        <v>-5848.9822</v>
      </c>
      <c r="M609" s="56" t="n">
        <f aca="false">DATE(YEAR(E609),MONTH(E609),1)</f>
        <v>41091</v>
      </c>
    </row>
    <row r="610" customFormat="false" ht="12.75" hidden="true" customHeight="false" outlineLevel="0" collapsed="false">
      <c r="A610" s="1" t="s">
        <v>193</v>
      </c>
      <c r="B610" s="1" t="s">
        <v>194</v>
      </c>
      <c r="C610" s="1" t="s">
        <v>195</v>
      </c>
      <c r="D610" s="1" t="s">
        <v>196</v>
      </c>
      <c r="E610" s="33" t="s">
        <v>230</v>
      </c>
      <c r="F610" s="34" t="n">
        <v>-465000</v>
      </c>
      <c r="G610" s="34" t="n">
        <v>-228047.1341</v>
      </c>
      <c r="H610" s="35" t="n">
        <v>0.490423944196932</v>
      </c>
      <c r="I610" s="54" t="n">
        <v>-0.6295994</v>
      </c>
      <c r="J610" s="54" t="n">
        <v>-0.6551</v>
      </c>
      <c r="K610" s="55" t="n">
        <v>0</v>
      </c>
      <c r="L610" s="55" t="n">
        <v>-5815.3388</v>
      </c>
      <c r="M610" s="56" t="n">
        <f aca="false">DATE(YEAR(E610),MONTH(E610),1)</f>
        <v>41122</v>
      </c>
    </row>
    <row r="611" customFormat="false" ht="12.75" hidden="true" customHeight="false" outlineLevel="0" collapsed="false">
      <c r="A611" s="1" t="s">
        <v>193</v>
      </c>
      <c r="B611" s="1" t="s">
        <v>194</v>
      </c>
      <c r="C611" s="1" t="s">
        <v>195</v>
      </c>
      <c r="D611" s="1" t="s">
        <v>196</v>
      </c>
      <c r="E611" s="33" t="s">
        <v>231</v>
      </c>
      <c r="F611" s="34" t="n">
        <v>-450000</v>
      </c>
      <c r="G611" s="34" t="n">
        <v>-219422.9902</v>
      </c>
      <c r="H611" s="35" t="n">
        <v>0.48760664491549</v>
      </c>
      <c r="I611" s="54" t="n">
        <v>-0.6295997</v>
      </c>
      <c r="J611" s="54" t="n">
        <v>-0.6551</v>
      </c>
      <c r="K611" s="55" t="n">
        <v>0</v>
      </c>
      <c r="L611" s="55" t="n">
        <v>-5595.3516</v>
      </c>
      <c r="M611" s="56" t="n">
        <f aca="false">DATE(YEAR(E611),MONTH(E611),1)</f>
        <v>41153</v>
      </c>
    </row>
    <row r="612" customFormat="false" ht="12.75" hidden="true" customHeight="false" outlineLevel="0" collapsed="false">
      <c r="A612" s="1" t="s">
        <v>193</v>
      </c>
      <c r="B612" s="1" t="s">
        <v>194</v>
      </c>
      <c r="C612" s="1" t="s">
        <v>195</v>
      </c>
      <c r="D612" s="1" t="s">
        <v>196</v>
      </c>
      <c r="E612" s="33" t="s">
        <v>232</v>
      </c>
      <c r="F612" s="34" t="n">
        <v>-465000</v>
      </c>
      <c r="G612" s="34" t="n">
        <v>-225475.3185</v>
      </c>
      <c r="H612" s="35" t="n">
        <v>0.484893158168073</v>
      </c>
      <c r="I612" s="54" t="n">
        <v>-0.62959997</v>
      </c>
      <c r="J612" s="54" t="n">
        <v>-0.6551</v>
      </c>
      <c r="K612" s="55" t="n">
        <v>0</v>
      </c>
      <c r="L612" s="55" t="n">
        <v>-5749.6271</v>
      </c>
      <c r="M612" s="56" t="n">
        <f aca="false">DATE(YEAR(E612),MONTH(E612),1)</f>
        <v>41183</v>
      </c>
    </row>
    <row r="613" customFormat="false" ht="12.75" hidden="true" customHeight="false" outlineLevel="0" collapsed="false">
      <c r="A613" s="1" t="s">
        <v>193</v>
      </c>
      <c r="B613" s="1" t="s">
        <v>194</v>
      </c>
      <c r="C613" s="1" t="s">
        <v>195</v>
      </c>
      <c r="D613" s="1" t="s">
        <v>196</v>
      </c>
      <c r="E613" s="33" t="s">
        <v>233</v>
      </c>
      <c r="F613" s="34" t="n">
        <v>-450000</v>
      </c>
      <c r="G613" s="34" t="n">
        <v>-216946.1421</v>
      </c>
      <c r="H613" s="35" t="n">
        <v>0.482102538106082</v>
      </c>
      <c r="I613" s="54" t="n">
        <v>-0.56960023</v>
      </c>
      <c r="J613" s="54" t="n">
        <v>-0.6551</v>
      </c>
      <c r="K613" s="55" t="n">
        <v>0</v>
      </c>
      <c r="L613" s="55" t="n">
        <v>-18548.8462</v>
      </c>
      <c r="M613" s="56" t="n">
        <f aca="false">DATE(YEAR(E613),MONTH(E613),1)</f>
        <v>41214</v>
      </c>
    </row>
    <row r="614" customFormat="false" ht="12.75" hidden="true" customHeight="false" outlineLevel="0" collapsed="false">
      <c r="A614" s="1" t="s">
        <v>193</v>
      </c>
      <c r="B614" s="1" t="s">
        <v>194</v>
      </c>
      <c r="C614" s="1" t="s">
        <v>195</v>
      </c>
      <c r="D614" s="1" t="s">
        <v>196</v>
      </c>
      <c r="E614" s="33" t="s">
        <v>234</v>
      </c>
      <c r="F614" s="34" t="n">
        <v>-465000</v>
      </c>
      <c r="G614" s="34" t="n">
        <v>-222927.8727</v>
      </c>
      <c r="H614" s="35" t="n">
        <v>0.479414780053438</v>
      </c>
      <c r="I614" s="54" t="n">
        <v>-0.56960045</v>
      </c>
      <c r="J614" s="54" t="n">
        <v>-0.6551</v>
      </c>
      <c r="K614" s="55" t="n">
        <v>0</v>
      </c>
      <c r="L614" s="55" t="n">
        <v>-19060.2332</v>
      </c>
      <c r="M614" s="56" t="n">
        <f aca="false">DATE(YEAR(E614),MONTH(E614),1)</f>
        <v>41244</v>
      </c>
    </row>
    <row r="615" customFormat="false" ht="12.75" hidden="true" customHeight="false" outlineLevel="0" collapsed="false">
      <c r="A615" s="1" t="s">
        <v>193</v>
      </c>
      <c r="B615" s="1" t="s">
        <v>194</v>
      </c>
      <c r="C615" s="1" t="s">
        <v>195</v>
      </c>
      <c r="D615" s="1" t="s">
        <v>196</v>
      </c>
      <c r="E615" s="33" t="s">
        <v>235</v>
      </c>
      <c r="F615" s="34" t="n">
        <v>-465000</v>
      </c>
      <c r="G615" s="34" t="n">
        <v>-221642.5539</v>
      </c>
      <c r="H615" s="35" t="n">
        <v>0.476650653519174</v>
      </c>
      <c r="I615" s="54" t="n">
        <v>-0.56960065</v>
      </c>
      <c r="J615" s="54" t="n">
        <v>-0.6551</v>
      </c>
      <c r="K615" s="55" t="n">
        <v>0</v>
      </c>
      <c r="L615" s="55" t="n">
        <v>-18950.2933</v>
      </c>
      <c r="M615" s="56" t="n">
        <f aca="false">DATE(YEAR(E615),MONTH(E615),1)</f>
        <v>41275</v>
      </c>
    </row>
    <row r="616" customFormat="false" ht="12.75" hidden="true" customHeight="false" outlineLevel="0" collapsed="false">
      <c r="A616" s="1" t="s">
        <v>193</v>
      </c>
      <c r="B616" s="1" t="s">
        <v>194</v>
      </c>
      <c r="C616" s="1" t="s">
        <v>195</v>
      </c>
      <c r="D616" s="1" t="s">
        <v>196</v>
      </c>
      <c r="E616" s="33" t="s">
        <v>236</v>
      </c>
      <c r="F616" s="34" t="n">
        <v>-420000</v>
      </c>
      <c r="G616" s="34" t="n">
        <v>-199037.9664</v>
      </c>
      <c r="H616" s="35" t="n">
        <v>0.473899919889311</v>
      </c>
      <c r="I616" s="54" t="n">
        <v>-0.56960084</v>
      </c>
      <c r="J616" s="54" t="n">
        <v>-0.6551</v>
      </c>
      <c r="K616" s="55" t="n">
        <v>0</v>
      </c>
      <c r="L616" s="55" t="n">
        <v>-17017.5796</v>
      </c>
      <c r="M616" s="56" t="n">
        <f aca="false">DATE(YEAR(E616),MONTH(E616),1)</f>
        <v>41306</v>
      </c>
    </row>
    <row r="617" customFormat="false" ht="12.75" hidden="true" customHeight="false" outlineLevel="0" collapsed="false">
      <c r="A617" s="1" t="s">
        <v>193</v>
      </c>
      <c r="B617" s="1" t="s">
        <v>194</v>
      </c>
      <c r="C617" s="1" t="s">
        <v>195</v>
      </c>
      <c r="D617" s="1" t="s">
        <v>196</v>
      </c>
      <c r="E617" s="33" t="s">
        <v>237</v>
      </c>
      <c r="F617" s="34" t="n">
        <v>-465000</v>
      </c>
      <c r="G617" s="34" t="n">
        <v>-219213.489</v>
      </c>
      <c r="H617" s="35" t="n">
        <v>0.471426858029086</v>
      </c>
      <c r="I617" s="54" t="n">
        <v>-0.56960098</v>
      </c>
      <c r="J617" s="54" t="n">
        <v>-0.6551</v>
      </c>
      <c r="K617" s="55" t="n">
        <v>0</v>
      </c>
      <c r="L617" s="55" t="n">
        <v>-18742.5385</v>
      </c>
      <c r="M617" s="56" t="n">
        <f aca="false">DATE(YEAR(E617),MONTH(E617),1)</f>
        <v>41334</v>
      </c>
    </row>
    <row r="618" customFormat="false" ht="12.75" hidden="true" customHeight="false" outlineLevel="0" collapsed="false">
      <c r="A618" s="1" t="s">
        <v>193</v>
      </c>
      <c r="B618" s="1" t="s">
        <v>194</v>
      </c>
      <c r="C618" s="1" t="s">
        <v>195</v>
      </c>
      <c r="D618" s="1" t="s">
        <v>196</v>
      </c>
      <c r="E618" s="33" t="s">
        <v>238</v>
      </c>
      <c r="F618" s="34" t="n">
        <v>-450000</v>
      </c>
      <c r="G618" s="34" t="n">
        <v>-210915.667</v>
      </c>
      <c r="H618" s="35" t="n">
        <v>0.468701482161096</v>
      </c>
      <c r="I618" s="54" t="n">
        <v>-0.66960112</v>
      </c>
      <c r="J618" s="54" t="n">
        <v>-0.6551</v>
      </c>
      <c r="K618" s="55" t="n">
        <v>0</v>
      </c>
      <c r="L618" s="55" t="n">
        <v>3058.5125</v>
      </c>
      <c r="M618" s="56" t="n">
        <f aca="false">DATE(YEAR(E618),MONTH(E618),1)</f>
        <v>41365</v>
      </c>
    </row>
    <row r="619" customFormat="false" ht="12.75" hidden="true" customHeight="false" outlineLevel="0" collapsed="false">
      <c r="A619" s="1" t="s">
        <v>193</v>
      </c>
      <c r="B619" s="1" t="s">
        <v>194</v>
      </c>
      <c r="C619" s="1" t="s">
        <v>195</v>
      </c>
      <c r="D619" s="1" t="s">
        <v>196</v>
      </c>
      <c r="E619" s="33" t="s">
        <v>239</v>
      </c>
      <c r="F619" s="34" t="n">
        <v>-465000</v>
      </c>
      <c r="G619" s="34" t="n">
        <v>-216725.6385</v>
      </c>
      <c r="H619" s="35" t="n">
        <v>0.466076642037931</v>
      </c>
      <c r="I619" s="54" t="n">
        <v>-0.66960122</v>
      </c>
      <c r="J619" s="54" t="n">
        <v>-0.6551</v>
      </c>
      <c r="K619" s="55" t="n">
        <v>0</v>
      </c>
      <c r="L619" s="55" t="n">
        <v>3142.787</v>
      </c>
      <c r="M619" s="56" t="n">
        <f aca="false">DATE(YEAR(E619),MONTH(E619),1)</f>
        <v>41395</v>
      </c>
    </row>
    <row r="620" customFormat="false" ht="12.75" hidden="true" customHeight="false" outlineLevel="0" collapsed="false">
      <c r="A620" s="1" t="s">
        <v>193</v>
      </c>
      <c r="B620" s="1" t="s">
        <v>194</v>
      </c>
      <c r="C620" s="1" t="s">
        <v>195</v>
      </c>
      <c r="D620" s="1" t="s">
        <v>196</v>
      </c>
      <c r="E620" s="33" t="s">
        <v>240</v>
      </c>
      <c r="F620" s="34" t="n">
        <v>-450000</v>
      </c>
      <c r="G620" s="34" t="n">
        <v>-208519.7859</v>
      </c>
      <c r="H620" s="35" t="n">
        <v>0.463377301984077</v>
      </c>
      <c r="I620" s="54" t="n">
        <v>-0.66960131</v>
      </c>
      <c r="J620" s="54" t="n">
        <v>-0.6551</v>
      </c>
      <c r="K620" s="55" t="n">
        <v>0</v>
      </c>
      <c r="L620" s="55" t="n">
        <v>3023.8104</v>
      </c>
      <c r="M620" s="56" t="n">
        <f aca="false">DATE(YEAR(E620),MONTH(E620),1)</f>
        <v>41426</v>
      </c>
    </row>
    <row r="621" customFormat="false" ht="12.75" hidden="true" customHeight="false" outlineLevel="0" collapsed="false">
      <c r="A621" s="1" t="s">
        <v>193</v>
      </c>
      <c r="B621" s="1" t="s">
        <v>194</v>
      </c>
      <c r="C621" s="1" t="s">
        <v>195</v>
      </c>
      <c r="D621" s="1" t="s">
        <v>196</v>
      </c>
      <c r="E621" s="33" t="s">
        <v>241</v>
      </c>
      <c r="F621" s="34" t="n">
        <v>-465000</v>
      </c>
      <c r="G621" s="34" t="n">
        <v>-214261.5694</v>
      </c>
      <c r="H621" s="35" t="n">
        <v>0.46077756867608</v>
      </c>
      <c r="I621" s="54" t="n">
        <v>-0.66960137</v>
      </c>
      <c r="J621" s="54" t="n">
        <v>-0.6551</v>
      </c>
      <c r="K621" s="55" t="n">
        <v>0</v>
      </c>
      <c r="L621" s="55" t="n">
        <v>3107.087</v>
      </c>
      <c r="M621" s="56" t="n">
        <f aca="false">DATE(YEAR(E621),MONTH(E621),1)</f>
        <v>41456</v>
      </c>
    </row>
    <row r="622" customFormat="false" ht="12.75" hidden="true" customHeight="false" outlineLevel="0" collapsed="false">
      <c r="A622" s="1" t="s">
        <v>193</v>
      </c>
      <c r="B622" s="1" t="s">
        <v>194</v>
      </c>
      <c r="C622" s="1" t="s">
        <v>195</v>
      </c>
      <c r="D622" s="1" t="s">
        <v>196</v>
      </c>
      <c r="E622" s="33" t="s">
        <v>242</v>
      </c>
      <c r="F622" s="34" t="n">
        <v>-465000</v>
      </c>
      <c r="G622" s="34" t="n">
        <v>-213018.3974</v>
      </c>
      <c r="H622" s="35" t="n">
        <v>0.458104080346391</v>
      </c>
      <c r="I622" s="54" t="n">
        <v>-0.66960141</v>
      </c>
      <c r="J622" s="54" t="n">
        <v>-0.6551</v>
      </c>
      <c r="K622" s="55" t="n">
        <v>0</v>
      </c>
      <c r="L622" s="55" t="n">
        <v>3089.0678</v>
      </c>
      <c r="M622" s="56" t="n">
        <f aca="false">DATE(YEAR(E622),MONTH(E622),1)</f>
        <v>41487</v>
      </c>
    </row>
    <row r="623" customFormat="false" ht="12.75" hidden="true" customHeight="false" outlineLevel="0" collapsed="false">
      <c r="A623" s="1" t="s">
        <v>193</v>
      </c>
      <c r="B623" s="1" t="s">
        <v>194</v>
      </c>
      <c r="C623" s="1" t="s">
        <v>195</v>
      </c>
      <c r="D623" s="1" t="s">
        <v>196</v>
      </c>
      <c r="E623" s="33" t="s">
        <v>243</v>
      </c>
      <c r="F623" s="34" t="n">
        <v>-450000</v>
      </c>
      <c r="G623" s="34" t="n">
        <v>-204949.6467</v>
      </c>
      <c r="H623" s="35" t="n">
        <v>0.455443659383841</v>
      </c>
      <c r="I623" s="54" t="n">
        <v>-0.66960143</v>
      </c>
      <c r="J623" s="54" t="n">
        <v>-0.6551</v>
      </c>
      <c r="K623" s="55" t="n">
        <v>0</v>
      </c>
      <c r="L623" s="55" t="n">
        <v>2972.0627</v>
      </c>
      <c r="M623" s="56" t="n">
        <f aca="false">DATE(YEAR(E623),MONTH(E623),1)</f>
        <v>41518</v>
      </c>
    </row>
    <row r="624" customFormat="false" ht="12.75" hidden="true" customHeight="false" outlineLevel="0" collapsed="false">
      <c r="A624" s="1" t="s">
        <v>193</v>
      </c>
      <c r="B624" s="1" t="s">
        <v>194</v>
      </c>
      <c r="C624" s="1" t="s">
        <v>195</v>
      </c>
      <c r="D624" s="1" t="s">
        <v>196</v>
      </c>
      <c r="E624" s="33" t="s">
        <v>244</v>
      </c>
      <c r="F624" s="34" t="n">
        <v>-465000</v>
      </c>
      <c r="G624" s="34" t="n">
        <v>-210589.8769</v>
      </c>
      <c r="H624" s="35" t="n">
        <v>0.45288145572276</v>
      </c>
      <c r="I624" s="54" t="n">
        <v>-0.66960142</v>
      </c>
      <c r="J624" s="54" t="n">
        <v>-0.6551</v>
      </c>
      <c r="K624" s="55" t="n">
        <v>0</v>
      </c>
      <c r="L624" s="55" t="n">
        <v>3053.8524</v>
      </c>
      <c r="M624" s="56" t="n">
        <f aca="false">DATE(YEAR(E624),MONTH(E624),1)</f>
        <v>41548</v>
      </c>
    </row>
    <row r="625" customFormat="false" ht="12.75" hidden="true" customHeight="false" outlineLevel="0" collapsed="false">
      <c r="A625" s="1" t="s">
        <v>193</v>
      </c>
      <c r="B625" s="1" t="s">
        <v>194</v>
      </c>
      <c r="C625" s="1" t="s">
        <v>195</v>
      </c>
      <c r="D625" s="1" t="s">
        <v>196</v>
      </c>
      <c r="E625" s="33" t="s">
        <v>245</v>
      </c>
      <c r="F625" s="34" t="n">
        <v>-450000</v>
      </c>
      <c r="G625" s="34" t="n">
        <v>-202610.9744</v>
      </c>
      <c r="H625" s="35" t="n">
        <v>0.450246609758198</v>
      </c>
      <c r="I625" s="54" t="n">
        <v>-0.60960139</v>
      </c>
      <c r="J625" s="54" t="n">
        <v>-0.6551</v>
      </c>
      <c r="K625" s="55" t="n">
        <v>0</v>
      </c>
      <c r="L625" s="55" t="n">
        <v>-9218.5181</v>
      </c>
      <c r="M625" s="56" t="n">
        <f aca="false">DATE(YEAR(E625),MONTH(E625),1)</f>
        <v>41579</v>
      </c>
    </row>
    <row r="626" customFormat="false" ht="12.75" hidden="true" customHeight="false" outlineLevel="0" collapsed="false">
      <c r="A626" s="1" t="s">
        <v>193</v>
      </c>
      <c r="B626" s="1" t="s">
        <v>194</v>
      </c>
      <c r="C626" s="1" t="s">
        <v>195</v>
      </c>
      <c r="D626" s="1" t="s">
        <v>196</v>
      </c>
      <c r="E626" s="33" t="s">
        <v>246</v>
      </c>
      <c r="F626" s="34" t="n">
        <v>-465000</v>
      </c>
      <c r="G626" s="34" t="n">
        <v>-208184.7164</v>
      </c>
      <c r="H626" s="35" t="n">
        <v>0.447709067553986</v>
      </c>
      <c r="I626" s="54" t="n">
        <v>-0.60960133</v>
      </c>
      <c r="J626" s="54" t="n">
        <v>-0.6551</v>
      </c>
      <c r="K626" s="55" t="n">
        <v>0</v>
      </c>
      <c r="L626" s="55" t="n">
        <v>-9472.1269</v>
      </c>
      <c r="M626" s="56" t="n">
        <f aca="false">DATE(YEAR(E626),MONTH(E626),1)</f>
        <v>41609</v>
      </c>
    </row>
    <row r="627" customFormat="false" ht="12.75" hidden="true" customHeight="false" outlineLevel="0" collapsed="false">
      <c r="A627" s="1" t="s">
        <v>193</v>
      </c>
      <c r="B627" s="1" t="s">
        <v>194</v>
      </c>
      <c r="C627" s="1" t="s">
        <v>195</v>
      </c>
      <c r="D627" s="1" t="s">
        <v>196</v>
      </c>
      <c r="E627" s="33" t="s">
        <v>247</v>
      </c>
      <c r="F627" s="34" t="n">
        <v>-465000</v>
      </c>
      <c r="G627" s="34" t="n">
        <v>-206971.3204</v>
      </c>
      <c r="H627" s="35" t="n">
        <v>0.445099613728752</v>
      </c>
      <c r="I627" s="54" t="n">
        <v>-0.60960125</v>
      </c>
      <c r="J627" s="54" t="n">
        <v>-0.6551</v>
      </c>
      <c r="K627" s="55" t="n">
        <v>0</v>
      </c>
      <c r="L627" s="55" t="n">
        <v>-9416.9356</v>
      </c>
      <c r="M627" s="56" t="n">
        <f aca="false">DATE(YEAR(E627),MONTH(E627),1)</f>
        <v>41640</v>
      </c>
    </row>
    <row r="628" customFormat="false" ht="12.75" hidden="true" customHeight="false" outlineLevel="0" collapsed="false">
      <c r="A628" s="1" t="s">
        <v>193</v>
      </c>
      <c r="B628" s="1" t="s">
        <v>194</v>
      </c>
      <c r="C628" s="1" t="s">
        <v>195</v>
      </c>
      <c r="D628" s="1" t="s">
        <v>196</v>
      </c>
      <c r="E628" s="33" t="s">
        <v>248</v>
      </c>
      <c r="F628" s="34" t="n">
        <v>-420000</v>
      </c>
      <c r="G628" s="34" t="n">
        <v>-185851.2576</v>
      </c>
      <c r="H628" s="35" t="n">
        <v>0.44250299419084</v>
      </c>
      <c r="I628" s="54" t="n">
        <v>-0.60960115</v>
      </c>
      <c r="J628" s="54" t="n">
        <v>-0.6551</v>
      </c>
      <c r="K628" s="55" t="n">
        <v>0</v>
      </c>
      <c r="L628" s="55" t="n">
        <v>-8456.0187</v>
      </c>
      <c r="M628" s="56" t="n">
        <f aca="false">DATE(YEAR(E628),MONTH(E628),1)</f>
        <v>41671</v>
      </c>
    </row>
    <row r="629" customFormat="false" ht="12.75" hidden="true" customHeight="false" outlineLevel="0" collapsed="false">
      <c r="A629" s="1" t="s">
        <v>193</v>
      </c>
      <c r="B629" s="1" t="s">
        <v>194</v>
      </c>
      <c r="C629" s="1" t="s">
        <v>195</v>
      </c>
      <c r="D629" s="1" t="s">
        <v>196</v>
      </c>
      <c r="E629" s="33" t="s">
        <v>249</v>
      </c>
      <c r="F629" s="34" t="n">
        <v>-465000</v>
      </c>
      <c r="G629" s="34" t="n">
        <v>-204678.4235</v>
      </c>
      <c r="H629" s="35" t="n">
        <v>0.440168652640052</v>
      </c>
      <c r="I629" s="54" t="n">
        <v>-0.60960103</v>
      </c>
      <c r="J629" s="54" t="n">
        <v>-0.6551</v>
      </c>
      <c r="K629" s="55" t="n">
        <v>0</v>
      </c>
      <c r="L629" s="55" t="n">
        <v>-9312.6567</v>
      </c>
      <c r="M629" s="56" t="n">
        <f aca="false">DATE(YEAR(E629),MONTH(E629),1)</f>
        <v>41699</v>
      </c>
    </row>
    <row r="630" customFormat="false" ht="13.5" hidden="true" customHeight="false" outlineLevel="0" collapsed="false">
      <c r="A630" s="1" t="s">
        <v>193</v>
      </c>
      <c r="B630" s="1" t="s">
        <v>194</v>
      </c>
      <c r="C630" s="1" t="s">
        <v>195</v>
      </c>
      <c r="D630" s="1" t="s">
        <v>196</v>
      </c>
      <c r="E630" s="33" t="s">
        <v>250</v>
      </c>
      <c r="F630" s="34" t="n">
        <v>-450000</v>
      </c>
      <c r="G630" s="69" t="n">
        <v>-196918.3484</v>
      </c>
      <c r="H630" s="35" t="n">
        <v>0.43759632978147</v>
      </c>
      <c r="I630" s="54" t="n">
        <v>-0.70960088</v>
      </c>
      <c r="J630" s="54" t="n">
        <v>-0.6551</v>
      </c>
      <c r="K630" s="55" t="n">
        <v>0</v>
      </c>
      <c r="L630" s="55" t="n">
        <v>10732.2238</v>
      </c>
      <c r="M630" s="56" t="n">
        <f aca="false">DATE(YEAR(E630),MONTH(E630),1)</f>
        <v>41730</v>
      </c>
    </row>
    <row r="631" customFormat="false" ht="12.75" hidden="true" customHeight="false" outlineLevel="0" collapsed="false">
      <c r="A631" s="1" t="s">
        <v>193</v>
      </c>
      <c r="B631" s="1" t="s">
        <v>194</v>
      </c>
      <c r="C631" s="1" t="s">
        <v>195</v>
      </c>
      <c r="D631" s="1" t="s">
        <v>196</v>
      </c>
      <c r="E631" s="33" t="s">
        <v>251</v>
      </c>
      <c r="F631" s="34" t="n">
        <v>-465000</v>
      </c>
      <c r="G631" s="34" t="n">
        <v>-202330.3702</v>
      </c>
      <c r="H631" s="35" t="n">
        <v>0.435119075694857</v>
      </c>
      <c r="I631" s="54" t="n">
        <v>-0.70960071</v>
      </c>
      <c r="J631" s="54" t="n">
        <v>-0.6551</v>
      </c>
      <c r="K631" s="55" t="n">
        <v>0</v>
      </c>
      <c r="L631" s="55" t="n">
        <v>11027.1496</v>
      </c>
      <c r="M631" s="56" t="n">
        <f aca="false">DATE(YEAR(E631),MONTH(E631),1)</f>
        <v>41760</v>
      </c>
    </row>
    <row r="632" customFormat="false" ht="12.75" hidden="true" customHeight="false" outlineLevel="0" collapsed="false">
      <c r="A632" s="1" t="s">
        <v>193</v>
      </c>
      <c r="B632" s="1" t="s">
        <v>194</v>
      </c>
      <c r="C632" s="1" t="s">
        <v>195</v>
      </c>
      <c r="D632" s="1" t="s">
        <v>196</v>
      </c>
      <c r="E632" s="33" t="s">
        <v>252</v>
      </c>
      <c r="F632" s="34" t="n">
        <v>-450000</v>
      </c>
      <c r="G632" s="34" t="n">
        <v>-194657.2625</v>
      </c>
      <c r="H632" s="35" t="n">
        <v>0.432571694529905</v>
      </c>
      <c r="I632" s="54" t="n">
        <v>-0.70960051</v>
      </c>
      <c r="J632" s="54" t="n">
        <v>-0.6551</v>
      </c>
      <c r="K632" s="55" t="n">
        <v>0</v>
      </c>
      <c r="L632" s="55" t="n">
        <v>10608.921</v>
      </c>
      <c r="M632" s="56" t="n">
        <f aca="false">DATE(YEAR(E632),MONTH(E632),1)</f>
        <v>41791</v>
      </c>
    </row>
    <row r="633" customFormat="false" ht="12.75" hidden="true" customHeight="false" outlineLevel="0" collapsed="false">
      <c r="A633" s="1" t="s">
        <v>193</v>
      </c>
      <c r="B633" s="1" t="s">
        <v>194</v>
      </c>
      <c r="C633" s="1" t="s">
        <v>195</v>
      </c>
      <c r="D633" s="1" t="s">
        <v>196</v>
      </c>
      <c r="E633" s="33" t="s">
        <v>253</v>
      </c>
      <c r="F633" s="34" t="n">
        <v>-465000</v>
      </c>
      <c r="G633" s="34" t="n">
        <v>-200005.0978</v>
      </c>
      <c r="H633" s="35" t="n">
        <v>0.430118489894499</v>
      </c>
      <c r="I633" s="54" t="n">
        <v>-0.7096003</v>
      </c>
      <c r="J633" s="54" t="n">
        <v>-0.6551</v>
      </c>
      <c r="K633" s="55" t="n">
        <v>0</v>
      </c>
      <c r="L633" s="55" t="n">
        <v>10900.3377</v>
      </c>
      <c r="M633" s="56" t="n">
        <f aca="false">DATE(YEAR(E633),MONTH(E633),1)</f>
        <v>41821</v>
      </c>
    </row>
    <row r="634" customFormat="false" ht="12.75" hidden="true" customHeight="false" outlineLevel="0" collapsed="false">
      <c r="A634" s="1" t="s">
        <v>193</v>
      </c>
      <c r="B634" s="1" t="s">
        <v>194</v>
      </c>
      <c r="C634" s="1" t="s">
        <v>195</v>
      </c>
      <c r="D634" s="1" t="s">
        <v>196</v>
      </c>
      <c r="E634" s="33" t="s">
        <v>254</v>
      </c>
      <c r="F634" s="34" t="n">
        <v>-465000</v>
      </c>
      <c r="G634" s="34" t="n">
        <v>-198832.0793</v>
      </c>
      <c r="H634" s="35" t="n">
        <v>0.427595869369657</v>
      </c>
      <c r="I634" s="54" t="n">
        <v>-0.70960005</v>
      </c>
      <c r="J634" s="54" t="n">
        <v>-0.6551</v>
      </c>
      <c r="K634" s="55" t="n">
        <v>0</v>
      </c>
      <c r="L634" s="55" t="n">
        <v>10836.3588</v>
      </c>
      <c r="M634" s="56" t="n">
        <f aca="false">DATE(YEAR(E634),MONTH(E634),1)</f>
        <v>41852</v>
      </c>
    </row>
    <row r="635" customFormat="false" ht="12.75" hidden="true" customHeight="false" outlineLevel="0" collapsed="false">
      <c r="A635" s="1" t="s">
        <v>193</v>
      </c>
      <c r="B635" s="1" t="s">
        <v>194</v>
      </c>
      <c r="C635" s="1" t="s">
        <v>195</v>
      </c>
      <c r="D635" s="1" t="s">
        <v>196</v>
      </c>
      <c r="E635" s="33" t="s">
        <v>255</v>
      </c>
      <c r="F635" s="34" t="n">
        <v>-450000</v>
      </c>
      <c r="G635" s="34" t="n">
        <v>-191288.5933</v>
      </c>
      <c r="H635" s="35" t="n">
        <v>0.425085762908357</v>
      </c>
      <c r="I635" s="54" t="n">
        <v>-0.70959978</v>
      </c>
      <c r="J635" s="54" t="n">
        <v>-0.6551</v>
      </c>
      <c r="K635" s="55" t="n">
        <v>0</v>
      </c>
      <c r="L635" s="55" t="n">
        <v>10425.1866</v>
      </c>
      <c r="M635" s="56" t="n">
        <f aca="false">DATE(YEAR(E635),MONTH(E635),1)</f>
        <v>41883</v>
      </c>
    </row>
    <row r="636" customFormat="false" ht="12.75" hidden="true" customHeight="false" outlineLevel="0" collapsed="false">
      <c r="A636" s="1" t="s">
        <v>193</v>
      </c>
      <c r="B636" s="1" t="s">
        <v>194</v>
      </c>
      <c r="C636" s="1" t="s">
        <v>195</v>
      </c>
      <c r="D636" s="1" t="s">
        <v>196</v>
      </c>
      <c r="E636" s="33" t="s">
        <v>256</v>
      </c>
      <c r="F636" s="34" t="n">
        <v>-465000</v>
      </c>
      <c r="G636" s="34" t="n">
        <v>-196540.852</v>
      </c>
      <c r="H636" s="35" t="n">
        <v>0.422668498834102</v>
      </c>
      <c r="I636" s="54" t="n">
        <v>-0.7095995</v>
      </c>
      <c r="J636" s="54" t="n">
        <v>-0.6551</v>
      </c>
      <c r="K636" s="55" t="n">
        <v>0</v>
      </c>
      <c r="L636" s="55" t="n">
        <v>10711.3775</v>
      </c>
      <c r="M636" s="56" t="n">
        <f aca="false">DATE(YEAR(E636),MONTH(E636),1)</f>
        <v>41913</v>
      </c>
    </row>
    <row r="637" customFormat="false" ht="12.75" hidden="true" customHeight="false" outlineLevel="0" collapsed="false">
      <c r="A637" s="1" t="s">
        <v>193</v>
      </c>
      <c r="B637" s="1" t="s">
        <v>257</v>
      </c>
      <c r="C637" s="1" t="s">
        <v>195</v>
      </c>
      <c r="D637" s="1" t="s">
        <v>196</v>
      </c>
      <c r="E637" s="33" t="s">
        <v>123</v>
      </c>
      <c r="F637" s="34" t="n">
        <v>-192000</v>
      </c>
      <c r="G637" s="34" t="n">
        <v>-159538.4704</v>
      </c>
      <c r="H637" s="35" t="n">
        <v>0.830929533592078</v>
      </c>
      <c r="I637" s="54" t="n">
        <v>-0.27499624</v>
      </c>
      <c r="J637" s="54" t="n">
        <v>-0.56</v>
      </c>
      <c r="K637" s="55" t="n">
        <v>0</v>
      </c>
      <c r="L637" s="55" t="n">
        <v>-45469.0644</v>
      </c>
      <c r="M637" s="56" t="n">
        <f aca="false">DATE(YEAR(E637),MONTH(E637),1)</f>
        <v>38292</v>
      </c>
    </row>
    <row r="638" customFormat="false" ht="12.75" hidden="true" customHeight="false" outlineLevel="0" collapsed="false">
      <c r="A638" s="1" t="s">
        <v>193</v>
      </c>
      <c r="B638" s="1" t="s">
        <v>257</v>
      </c>
      <c r="C638" s="1" t="s">
        <v>195</v>
      </c>
      <c r="D638" s="1" t="s">
        <v>196</v>
      </c>
      <c r="E638" s="33" t="s">
        <v>124</v>
      </c>
      <c r="F638" s="34" t="n">
        <v>-198400</v>
      </c>
      <c r="G638" s="34" t="n">
        <v>-163996.9119</v>
      </c>
      <c r="H638" s="35" t="n">
        <v>0.826597338424042</v>
      </c>
      <c r="I638" s="54" t="n">
        <v>-0.27498886</v>
      </c>
      <c r="J638" s="54" t="n">
        <v>-0.56</v>
      </c>
      <c r="K638" s="55" t="n">
        <v>0</v>
      </c>
      <c r="L638" s="55" t="n">
        <v>-46740.9467</v>
      </c>
      <c r="M638" s="56" t="n">
        <f aca="false">DATE(YEAR(E638),MONTH(E638),1)</f>
        <v>38322</v>
      </c>
    </row>
    <row r="639" customFormat="false" ht="12.75" hidden="true" customHeight="false" outlineLevel="0" collapsed="false">
      <c r="A639" s="1" t="s">
        <v>193</v>
      </c>
      <c r="B639" s="1" t="s">
        <v>257</v>
      </c>
      <c r="C639" s="1" t="s">
        <v>195</v>
      </c>
      <c r="D639" s="1" t="s">
        <v>196</v>
      </c>
      <c r="E639" s="33" t="s">
        <v>125</v>
      </c>
      <c r="F639" s="34" t="n">
        <v>-198400</v>
      </c>
      <c r="G639" s="34" t="n">
        <v>-163109.1185</v>
      </c>
      <c r="H639" s="35" t="n">
        <v>0.822122573243342</v>
      </c>
      <c r="I639" s="54" t="n">
        <v>-0.27498155</v>
      </c>
      <c r="J639" s="54" t="n">
        <v>-0.56</v>
      </c>
      <c r="K639" s="55" t="n">
        <v>0</v>
      </c>
      <c r="L639" s="55" t="n">
        <v>-46489.1083</v>
      </c>
      <c r="M639" s="56" t="n">
        <f aca="false">DATE(YEAR(E639),MONTH(E639),1)</f>
        <v>38353</v>
      </c>
    </row>
    <row r="640" customFormat="false" ht="12.75" hidden="true" customHeight="false" outlineLevel="0" collapsed="false">
      <c r="A640" s="1" t="s">
        <v>193</v>
      </c>
      <c r="B640" s="1" t="s">
        <v>257</v>
      </c>
      <c r="C640" s="1" t="s">
        <v>195</v>
      </c>
      <c r="D640" s="1" t="s">
        <v>196</v>
      </c>
      <c r="E640" s="33" t="s">
        <v>126</v>
      </c>
      <c r="F640" s="34" t="n">
        <v>-179200</v>
      </c>
      <c r="G640" s="34" t="n">
        <v>-146522.626</v>
      </c>
      <c r="H640" s="35" t="n">
        <v>0.81764858245325</v>
      </c>
      <c r="I640" s="54" t="n">
        <v>-0.2749744</v>
      </c>
      <c r="J640" s="54" t="n">
        <v>-0.56</v>
      </c>
      <c r="K640" s="55" t="n">
        <v>0</v>
      </c>
      <c r="L640" s="55" t="n">
        <v>-41762.6997</v>
      </c>
      <c r="M640" s="56" t="n">
        <f aca="false">DATE(YEAR(E640),MONTH(E640),1)</f>
        <v>38384</v>
      </c>
    </row>
    <row r="641" customFormat="false" ht="12.75" hidden="true" customHeight="false" outlineLevel="0" collapsed="false">
      <c r="A641" s="1" t="s">
        <v>193</v>
      </c>
      <c r="B641" s="1" t="s">
        <v>257</v>
      </c>
      <c r="C641" s="1" t="s">
        <v>195</v>
      </c>
      <c r="D641" s="1" t="s">
        <v>196</v>
      </c>
      <c r="E641" s="33" t="s">
        <v>127</v>
      </c>
      <c r="F641" s="34" t="n">
        <v>-198400</v>
      </c>
      <c r="G641" s="34" t="n">
        <v>-161418.4859</v>
      </c>
      <c r="H641" s="35" t="n">
        <v>0.813601239426745</v>
      </c>
      <c r="I641" s="54" t="n">
        <v>-0.27496724</v>
      </c>
      <c r="J641" s="54" t="n">
        <v>-0.56</v>
      </c>
      <c r="K641" s="55" t="n">
        <v>0</v>
      </c>
      <c r="L641" s="55" t="n">
        <v>-46009.557</v>
      </c>
      <c r="M641" s="56" t="n">
        <f aca="false">DATE(YEAR(E641),MONTH(E641),1)</f>
        <v>38412</v>
      </c>
    </row>
    <row r="642" customFormat="false" ht="12.75" hidden="true" customHeight="false" outlineLevel="0" collapsed="false">
      <c r="A642" s="1" t="s">
        <v>193</v>
      </c>
      <c r="B642" s="1" t="s">
        <v>257</v>
      </c>
      <c r="C642" s="1" t="s">
        <v>195</v>
      </c>
      <c r="D642" s="1" t="s">
        <v>196</v>
      </c>
      <c r="E642" s="33" t="s">
        <v>128</v>
      </c>
      <c r="F642" s="34" t="n">
        <v>-192000</v>
      </c>
      <c r="G642" s="34" t="n">
        <v>-155360.6133</v>
      </c>
      <c r="H642" s="35" t="n">
        <v>0.809169860789535</v>
      </c>
      <c r="I642" s="54" t="n">
        <v>-0.32996514</v>
      </c>
      <c r="J642" s="54" t="n">
        <v>-0.7</v>
      </c>
      <c r="K642" s="55" t="n">
        <v>0</v>
      </c>
      <c r="L642" s="55" t="n">
        <v>-57488.8432</v>
      </c>
      <c r="M642" s="56" t="n">
        <f aca="false">DATE(YEAR(E642),MONTH(E642),1)</f>
        <v>38443</v>
      </c>
    </row>
    <row r="643" customFormat="false" ht="12.75" hidden="true" customHeight="false" outlineLevel="0" collapsed="false">
      <c r="A643" s="1" t="s">
        <v>193</v>
      </c>
      <c r="B643" s="1" t="s">
        <v>257</v>
      </c>
      <c r="C643" s="1" t="s">
        <v>195</v>
      </c>
      <c r="D643" s="1" t="s">
        <v>196</v>
      </c>
      <c r="E643" s="33" t="s">
        <v>129</v>
      </c>
      <c r="F643" s="34" t="n">
        <v>-198400</v>
      </c>
      <c r="G643" s="34" t="n">
        <v>-159697.4883</v>
      </c>
      <c r="H643" s="35" t="n">
        <v>0.804926856353094</v>
      </c>
      <c r="I643" s="54" t="n">
        <v>-0.3299685</v>
      </c>
      <c r="J643" s="54" t="n">
        <v>-0.7</v>
      </c>
      <c r="K643" s="55" t="n">
        <v>0</v>
      </c>
      <c r="L643" s="55" t="n">
        <v>-59093.1006</v>
      </c>
      <c r="M643" s="56" t="n">
        <f aca="false">DATE(YEAR(E643),MONTH(E643),1)</f>
        <v>38473</v>
      </c>
    </row>
    <row r="644" customFormat="false" ht="12.75" hidden="true" customHeight="false" outlineLevel="0" collapsed="false">
      <c r="A644" s="1" t="s">
        <v>193</v>
      </c>
      <c r="B644" s="1" t="s">
        <v>257</v>
      </c>
      <c r="C644" s="1" t="s">
        <v>195</v>
      </c>
      <c r="D644" s="1" t="s">
        <v>196</v>
      </c>
      <c r="E644" s="33" t="s">
        <v>130</v>
      </c>
      <c r="F644" s="34" t="n">
        <v>-192000</v>
      </c>
      <c r="G644" s="34" t="n">
        <v>-153703.6186</v>
      </c>
      <c r="H644" s="35" t="n">
        <v>0.80053967997869</v>
      </c>
      <c r="I644" s="54" t="n">
        <v>-0.32997172</v>
      </c>
      <c r="J644" s="54" t="n">
        <v>-0.7</v>
      </c>
      <c r="K644" s="55" t="n">
        <v>0</v>
      </c>
      <c r="L644" s="55" t="n">
        <v>-56874.6854</v>
      </c>
      <c r="M644" s="56" t="n">
        <f aca="false">DATE(YEAR(E644),MONTH(E644),1)</f>
        <v>38504</v>
      </c>
    </row>
    <row r="645" customFormat="false" ht="12.75" hidden="true" customHeight="false" outlineLevel="0" collapsed="false">
      <c r="A645" s="1" t="s">
        <v>193</v>
      </c>
      <c r="B645" s="1" t="s">
        <v>257</v>
      </c>
      <c r="C645" s="1" t="s">
        <v>195</v>
      </c>
      <c r="D645" s="1" t="s">
        <v>196</v>
      </c>
      <c r="E645" s="33" t="s">
        <v>131</v>
      </c>
      <c r="F645" s="34" t="n">
        <v>-198400</v>
      </c>
      <c r="G645" s="34" t="n">
        <v>-157985.1287</v>
      </c>
      <c r="H645" s="35" t="n">
        <v>0.796296011588002</v>
      </c>
      <c r="I645" s="54" t="n">
        <v>-0.3299751</v>
      </c>
      <c r="J645" s="54" t="n">
        <v>-0.7</v>
      </c>
      <c r="K645" s="55" t="n">
        <v>0</v>
      </c>
      <c r="L645" s="55" t="n">
        <v>-58458.4312</v>
      </c>
      <c r="M645" s="56" t="n">
        <f aca="false">DATE(YEAR(E645),MONTH(E645),1)</f>
        <v>38534</v>
      </c>
    </row>
    <row r="646" customFormat="false" ht="12.75" hidden="true" customHeight="false" outlineLevel="0" collapsed="false">
      <c r="A646" s="1" t="s">
        <v>193</v>
      </c>
      <c r="B646" s="1" t="s">
        <v>257</v>
      </c>
      <c r="C646" s="1" t="s">
        <v>195</v>
      </c>
      <c r="D646" s="1" t="s">
        <v>196</v>
      </c>
      <c r="E646" s="33" t="s">
        <v>132</v>
      </c>
      <c r="F646" s="34" t="n">
        <v>-198400</v>
      </c>
      <c r="G646" s="34" t="n">
        <v>-157115.6263</v>
      </c>
      <c r="H646" s="35" t="n">
        <v>0.791913438855667</v>
      </c>
      <c r="I646" s="54" t="n">
        <v>-0.3299789</v>
      </c>
      <c r="J646" s="54" t="n">
        <v>-0.7</v>
      </c>
      <c r="K646" s="55" t="n">
        <v>0</v>
      </c>
      <c r="L646" s="55" t="n">
        <v>-58136.0963</v>
      </c>
      <c r="M646" s="56" t="n">
        <f aca="false">DATE(YEAR(E646),MONTH(E646),1)</f>
        <v>38565</v>
      </c>
    </row>
    <row r="647" customFormat="false" ht="12.75" hidden="true" customHeight="false" outlineLevel="0" collapsed="false">
      <c r="A647" s="1" t="s">
        <v>193</v>
      </c>
      <c r="B647" s="1" t="s">
        <v>257</v>
      </c>
      <c r="C647" s="1" t="s">
        <v>195</v>
      </c>
      <c r="D647" s="1" t="s">
        <v>196</v>
      </c>
      <c r="E647" s="33" t="s">
        <v>133</v>
      </c>
      <c r="F647" s="34" t="n">
        <v>-192000</v>
      </c>
      <c r="G647" s="34" t="n">
        <v>-151205.6172</v>
      </c>
      <c r="H647" s="35" t="n">
        <v>0.787529256079064</v>
      </c>
      <c r="I647" s="54" t="n">
        <v>-0.32998248</v>
      </c>
      <c r="J647" s="54" t="n">
        <v>-0.7</v>
      </c>
      <c r="K647" s="55" t="n">
        <v>0</v>
      </c>
      <c r="L647" s="55" t="n">
        <v>-55948.7268</v>
      </c>
      <c r="M647" s="56" t="n">
        <f aca="false">DATE(YEAR(E647),MONTH(E647),1)</f>
        <v>38596</v>
      </c>
    </row>
    <row r="648" customFormat="false" ht="12.75" hidden="true" customHeight="false" outlineLevel="0" collapsed="false">
      <c r="A648" s="1" t="s">
        <v>193</v>
      </c>
      <c r="B648" s="1" t="s">
        <v>257</v>
      </c>
      <c r="C648" s="1" t="s">
        <v>195</v>
      </c>
      <c r="D648" s="1" t="s">
        <v>196</v>
      </c>
      <c r="E648" s="33" t="s">
        <v>134</v>
      </c>
      <c r="F648" s="34" t="n">
        <v>-198400</v>
      </c>
      <c r="G648" s="34" t="n">
        <v>-155403.7929</v>
      </c>
      <c r="H648" s="35" t="n">
        <v>0.783285246547027</v>
      </c>
      <c r="I648" s="54" t="n">
        <v>-0.32998574</v>
      </c>
      <c r="J648" s="54" t="n">
        <v>-0.7</v>
      </c>
      <c r="K648" s="55" t="n">
        <v>0</v>
      </c>
      <c r="L648" s="55" t="n">
        <v>-57501.6194</v>
      </c>
      <c r="M648" s="56" t="n">
        <f aca="false">DATE(YEAR(E648),MONTH(E648),1)</f>
        <v>38626</v>
      </c>
    </row>
    <row r="649" customFormat="false" ht="12.75" hidden="true" customHeight="false" outlineLevel="0" collapsed="false">
      <c r="A649" s="1" t="s">
        <v>193</v>
      </c>
      <c r="B649" s="1" t="s">
        <v>257</v>
      </c>
      <c r="C649" s="1" t="s">
        <v>195</v>
      </c>
      <c r="D649" s="1" t="s">
        <v>196</v>
      </c>
      <c r="E649" s="33" t="s">
        <v>135</v>
      </c>
      <c r="F649" s="34" t="n">
        <v>-192000</v>
      </c>
      <c r="G649" s="34" t="n">
        <v>-149548.5629</v>
      </c>
      <c r="H649" s="35" t="n">
        <v>0.778898765091193</v>
      </c>
      <c r="I649" s="54" t="n">
        <v>-0.27498889</v>
      </c>
      <c r="J649" s="54" t="n">
        <v>-0.56</v>
      </c>
      <c r="K649" s="55" t="n">
        <v>0</v>
      </c>
      <c r="L649" s="55" t="n">
        <v>-42623.0023</v>
      </c>
      <c r="M649" s="56" t="n">
        <f aca="false">DATE(YEAR(E649),MONTH(E649),1)</f>
        <v>38657</v>
      </c>
    </row>
    <row r="650" customFormat="false" ht="12.75" hidden="true" customHeight="false" outlineLevel="0" collapsed="false">
      <c r="A650" s="1" t="s">
        <v>193</v>
      </c>
      <c r="B650" s="1" t="s">
        <v>257</v>
      </c>
      <c r="C650" s="1" t="s">
        <v>195</v>
      </c>
      <c r="D650" s="1" t="s">
        <v>196</v>
      </c>
      <c r="E650" s="33" t="s">
        <v>136</v>
      </c>
      <c r="F650" s="34" t="n">
        <v>-198400</v>
      </c>
      <c r="G650" s="34" t="n">
        <v>-153691.1722</v>
      </c>
      <c r="H650" s="35" t="n">
        <v>0.774653085476703</v>
      </c>
      <c r="I650" s="54" t="n">
        <v>-0.27499172</v>
      </c>
      <c r="J650" s="54" t="n">
        <v>-0.56</v>
      </c>
      <c r="K650" s="55" t="n">
        <v>0</v>
      </c>
      <c r="L650" s="55" t="n">
        <v>-43803.256</v>
      </c>
      <c r="M650" s="56" t="n">
        <f aca="false">DATE(YEAR(E650),MONTH(E650),1)</f>
        <v>38687</v>
      </c>
    </row>
    <row r="651" customFormat="false" ht="12.75" hidden="true" customHeight="false" outlineLevel="0" collapsed="false">
      <c r="A651" s="1" t="s">
        <v>193</v>
      </c>
      <c r="B651" s="1" t="s">
        <v>257</v>
      </c>
      <c r="C651" s="1" t="s">
        <v>195</v>
      </c>
      <c r="D651" s="1" t="s">
        <v>196</v>
      </c>
      <c r="E651" s="33" t="s">
        <v>137</v>
      </c>
      <c r="F651" s="34" t="n">
        <v>-198400</v>
      </c>
      <c r="G651" s="34" t="n">
        <v>-152820.6649</v>
      </c>
      <c r="H651" s="35" t="n">
        <v>0.770265448066112</v>
      </c>
      <c r="I651" s="54" t="n">
        <v>-0.27499444</v>
      </c>
      <c r="J651" s="54" t="n">
        <v>-0.56</v>
      </c>
      <c r="K651" s="55" t="n">
        <v>0</v>
      </c>
      <c r="L651" s="55" t="n">
        <v>-43554.7395</v>
      </c>
      <c r="M651" s="56" t="n">
        <f aca="false">DATE(YEAR(E651),MONTH(E651),1)</f>
        <v>38718</v>
      </c>
    </row>
    <row r="652" customFormat="false" ht="12.75" hidden="true" customHeight="false" outlineLevel="0" collapsed="false">
      <c r="A652" s="1" t="s">
        <v>193</v>
      </c>
      <c r="B652" s="1" t="s">
        <v>257</v>
      </c>
      <c r="C652" s="1" t="s">
        <v>195</v>
      </c>
      <c r="D652" s="1" t="s">
        <v>196</v>
      </c>
      <c r="E652" s="33" t="s">
        <v>138</v>
      </c>
      <c r="F652" s="34" t="n">
        <v>-179200</v>
      </c>
      <c r="G652" s="34" t="n">
        <v>-137245.2761</v>
      </c>
      <c r="H652" s="35" t="n">
        <v>0.765877657086976</v>
      </c>
      <c r="I652" s="54" t="n">
        <v>-0.27499693</v>
      </c>
      <c r="J652" s="54" t="n">
        <v>-0.56</v>
      </c>
      <c r="K652" s="55" t="n">
        <v>0</v>
      </c>
      <c r="L652" s="55" t="n">
        <v>-39115.3248</v>
      </c>
      <c r="M652" s="56" t="n">
        <f aca="false">DATE(YEAR(E652),MONTH(E652),1)</f>
        <v>38749</v>
      </c>
    </row>
    <row r="653" customFormat="false" ht="12.75" hidden="true" customHeight="false" outlineLevel="0" collapsed="false">
      <c r="A653" s="1" t="s">
        <v>193</v>
      </c>
      <c r="B653" s="1" t="s">
        <v>257</v>
      </c>
      <c r="C653" s="1" t="s">
        <v>195</v>
      </c>
      <c r="D653" s="1" t="s">
        <v>196</v>
      </c>
      <c r="E653" s="33" t="s">
        <v>139</v>
      </c>
      <c r="F653" s="34" t="n">
        <v>-198400</v>
      </c>
      <c r="G653" s="34" t="n">
        <v>-151163.8567</v>
      </c>
      <c r="H653" s="35" t="n">
        <v>0.761914600428643</v>
      </c>
      <c r="I653" s="54" t="n">
        <v>-0.274999</v>
      </c>
      <c r="J653" s="54" t="n">
        <v>-0.56</v>
      </c>
      <c r="K653" s="55" t="n">
        <v>0</v>
      </c>
      <c r="L653" s="55" t="n">
        <v>-43081.851</v>
      </c>
      <c r="M653" s="56" t="n">
        <f aca="false">DATE(YEAR(E653),MONTH(E653),1)</f>
        <v>38777</v>
      </c>
    </row>
    <row r="654" customFormat="false" ht="12.75" hidden="true" customHeight="false" outlineLevel="0" collapsed="false">
      <c r="A654" s="1" t="s">
        <v>193</v>
      </c>
      <c r="B654" s="1" t="s">
        <v>257</v>
      </c>
      <c r="C654" s="1" t="s">
        <v>195</v>
      </c>
      <c r="D654" s="1" t="s">
        <v>196</v>
      </c>
      <c r="E654" s="33" t="s">
        <v>140</v>
      </c>
      <c r="F654" s="34" t="n">
        <v>-192000</v>
      </c>
      <c r="G654" s="34" t="n">
        <v>-145445.2449</v>
      </c>
      <c r="H654" s="35" t="n">
        <v>0.757527317352571</v>
      </c>
      <c r="I654" s="54" t="n">
        <v>-0.35500107</v>
      </c>
      <c r="J654" s="54" t="n">
        <v>-0.7</v>
      </c>
      <c r="K654" s="55" t="n">
        <v>0</v>
      </c>
      <c r="L654" s="55" t="n">
        <v>-50178.4537</v>
      </c>
      <c r="M654" s="56" t="n">
        <f aca="false">DATE(YEAR(E654),MONTH(E654),1)</f>
        <v>38808</v>
      </c>
    </row>
    <row r="655" customFormat="false" ht="12.75" hidden="true" customHeight="false" outlineLevel="0" collapsed="false">
      <c r="A655" s="1" t="s">
        <v>193</v>
      </c>
      <c r="B655" s="1" t="s">
        <v>257</v>
      </c>
      <c r="C655" s="1" t="s">
        <v>195</v>
      </c>
      <c r="D655" s="1" t="s">
        <v>196</v>
      </c>
      <c r="E655" s="33" t="s">
        <v>141</v>
      </c>
      <c r="F655" s="34" t="n">
        <v>-198400</v>
      </c>
      <c r="G655" s="34" t="n">
        <v>-149451.19</v>
      </c>
      <c r="H655" s="35" t="n">
        <v>0.753282207872455</v>
      </c>
      <c r="I655" s="54" t="n">
        <v>-0.35500287</v>
      </c>
      <c r="J655" s="54" t="n">
        <v>-0.7</v>
      </c>
      <c r="K655" s="55" t="n">
        <v>0</v>
      </c>
      <c r="L655" s="55" t="n">
        <v>-51560.2316</v>
      </c>
      <c r="M655" s="56" t="n">
        <f aca="false">DATE(YEAR(E655),MONTH(E655),1)</f>
        <v>38838</v>
      </c>
    </row>
    <row r="656" customFormat="false" ht="12.75" hidden="true" customHeight="false" outlineLevel="0" collapsed="false">
      <c r="A656" s="1" t="s">
        <v>193</v>
      </c>
      <c r="B656" s="1" t="s">
        <v>257</v>
      </c>
      <c r="C656" s="1" t="s">
        <v>195</v>
      </c>
      <c r="D656" s="1" t="s">
        <v>196</v>
      </c>
      <c r="E656" s="33" t="s">
        <v>142</v>
      </c>
      <c r="F656" s="34" t="n">
        <v>-192000</v>
      </c>
      <c r="G656" s="34" t="n">
        <v>-143791.5686</v>
      </c>
      <c r="H656" s="35" t="n">
        <v>0.748914419918615</v>
      </c>
      <c r="I656" s="54" t="n">
        <v>-0.35499513</v>
      </c>
      <c r="J656" s="54" t="n">
        <v>-0.7</v>
      </c>
      <c r="K656" s="55" t="n">
        <v>0</v>
      </c>
      <c r="L656" s="55" t="n">
        <v>-49608.7909</v>
      </c>
      <c r="M656" s="56" t="n">
        <f aca="false">DATE(YEAR(E656),MONTH(E656),1)</f>
        <v>38869</v>
      </c>
    </row>
    <row r="657" customFormat="false" ht="12.75" hidden="true" customHeight="false" outlineLevel="0" collapsed="false">
      <c r="A657" s="1" t="s">
        <v>193</v>
      </c>
      <c r="B657" s="1" t="s">
        <v>257</v>
      </c>
      <c r="C657" s="1" t="s">
        <v>195</v>
      </c>
      <c r="D657" s="1" t="s">
        <v>196</v>
      </c>
      <c r="E657" s="33" t="s">
        <v>143</v>
      </c>
      <c r="F657" s="34" t="n">
        <v>-198400</v>
      </c>
      <c r="G657" s="34" t="n">
        <v>-147796.6192</v>
      </c>
      <c r="H657" s="35" t="n">
        <v>0.74494263734337</v>
      </c>
      <c r="I657" s="54" t="n">
        <v>-0.35498654</v>
      </c>
      <c r="J657" s="54" t="n">
        <v>-0.7</v>
      </c>
      <c r="K657" s="55" t="n">
        <v>0</v>
      </c>
      <c r="L657" s="55" t="n">
        <v>-50991.8223</v>
      </c>
      <c r="M657" s="56" t="n">
        <f aca="false">DATE(YEAR(E657),MONTH(E657),1)</f>
        <v>38899</v>
      </c>
    </row>
    <row r="658" customFormat="false" ht="12.75" hidden="true" customHeight="false" outlineLevel="0" collapsed="false">
      <c r="A658" s="1" t="s">
        <v>193</v>
      </c>
      <c r="B658" s="1" t="s">
        <v>257</v>
      </c>
      <c r="C658" s="1" t="s">
        <v>195</v>
      </c>
      <c r="D658" s="1" t="s">
        <v>196</v>
      </c>
      <c r="E658" s="33" t="s">
        <v>144</v>
      </c>
      <c r="F658" s="34" t="n">
        <v>-198400</v>
      </c>
      <c r="G658" s="34" t="n">
        <v>-146983.8237</v>
      </c>
      <c r="H658" s="35" t="n">
        <v>0.740845885437675</v>
      </c>
      <c r="I658" s="54" t="n">
        <v>-0.35497712</v>
      </c>
      <c r="J658" s="54" t="n">
        <v>-0.7</v>
      </c>
      <c r="K658" s="55" t="n">
        <v>0</v>
      </c>
      <c r="L658" s="55" t="n">
        <v>-50712.782</v>
      </c>
      <c r="M658" s="56" t="n">
        <f aca="false">DATE(YEAR(E658),MONTH(E658),1)</f>
        <v>38930</v>
      </c>
    </row>
    <row r="659" customFormat="false" ht="12.75" hidden="true" customHeight="false" outlineLevel="0" collapsed="false">
      <c r="A659" s="1" t="s">
        <v>193</v>
      </c>
      <c r="B659" s="1" t="s">
        <v>257</v>
      </c>
      <c r="C659" s="1" t="s">
        <v>195</v>
      </c>
      <c r="D659" s="1" t="s">
        <v>196</v>
      </c>
      <c r="E659" s="33" t="s">
        <v>145</v>
      </c>
      <c r="F659" s="34" t="n">
        <v>-192000</v>
      </c>
      <c r="G659" s="34" t="n">
        <v>-141457.306</v>
      </c>
      <c r="H659" s="35" t="n">
        <v>0.736756801968845</v>
      </c>
      <c r="I659" s="54" t="n">
        <v>-0.35496714</v>
      </c>
      <c r="J659" s="54" t="n">
        <v>-0.7</v>
      </c>
      <c r="K659" s="55" t="n">
        <v>0</v>
      </c>
      <c r="L659" s="55" t="n">
        <v>-48807.4189</v>
      </c>
      <c r="M659" s="56" t="n">
        <f aca="false">DATE(YEAR(E659),MONTH(E659),1)</f>
        <v>38961</v>
      </c>
    </row>
    <row r="660" customFormat="false" ht="12.75" hidden="true" customHeight="false" outlineLevel="0" collapsed="false">
      <c r="A660" s="1" t="s">
        <v>193</v>
      </c>
      <c r="B660" s="1" t="s">
        <v>257</v>
      </c>
      <c r="C660" s="1" t="s">
        <v>195</v>
      </c>
      <c r="D660" s="1" t="s">
        <v>196</v>
      </c>
      <c r="E660" s="33" t="s">
        <v>146</v>
      </c>
      <c r="F660" s="34" t="n">
        <v>-198400</v>
      </c>
      <c r="G660" s="34" t="n">
        <v>-145388.9172</v>
      </c>
      <c r="H660" s="35" t="n">
        <v>0.732807042122161</v>
      </c>
      <c r="I660" s="54" t="n">
        <v>-0.35495695</v>
      </c>
      <c r="J660" s="54" t="n">
        <v>-0.7</v>
      </c>
      <c r="K660" s="55" t="n">
        <v>0</v>
      </c>
      <c r="L660" s="55" t="n">
        <v>-50165.4354</v>
      </c>
      <c r="M660" s="56" t="n">
        <f aca="false">DATE(YEAR(E660),MONTH(E660),1)</f>
        <v>38991</v>
      </c>
    </row>
    <row r="661" customFormat="false" ht="12.75" hidden="true" customHeight="false" outlineLevel="0" collapsed="false">
      <c r="A661" s="1" t="s">
        <v>193</v>
      </c>
      <c r="B661" s="1" t="s">
        <v>257</v>
      </c>
      <c r="C661" s="1" t="s">
        <v>195</v>
      </c>
      <c r="D661" s="1" t="s">
        <v>196</v>
      </c>
      <c r="E661" s="33" t="s">
        <v>147</v>
      </c>
      <c r="F661" s="34" t="n">
        <v>-192000</v>
      </c>
      <c r="G661" s="34" t="n">
        <v>-139916.8143</v>
      </c>
      <c r="H661" s="35" t="n">
        <v>0.728733407648125</v>
      </c>
      <c r="I661" s="54" t="n">
        <v>-0.29994587</v>
      </c>
      <c r="J661" s="54" t="n">
        <v>-0.56</v>
      </c>
      <c r="K661" s="55" t="n">
        <v>0</v>
      </c>
      <c r="L661" s="55" t="n">
        <v>-36385.9453</v>
      </c>
      <c r="M661" s="56" t="n">
        <f aca="false">DATE(YEAR(E661),MONTH(E661),1)</f>
        <v>39022</v>
      </c>
    </row>
    <row r="662" customFormat="false" ht="12.75" hidden="true" customHeight="false" outlineLevel="0" collapsed="false">
      <c r="A662" s="1" t="s">
        <v>193</v>
      </c>
      <c r="B662" s="1" t="s">
        <v>257</v>
      </c>
      <c r="C662" s="1" t="s">
        <v>195</v>
      </c>
      <c r="D662" s="1" t="s">
        <v>196</v>
      </c>
      <c r="E662" s="33" t="s">
        <v>148</v>
      </c>
      <c r="F662" s="34" t="n">
        <v>-198400</v>
      </c>
      <c r="G662" s="34" t="n">
        <v>-143800.0872</v>
      </c>
      <c r="H662" s="35" t="n">
        <v>0.724798826573952</v>
      </c>
      <c r="I662" s="54" t="n">
        <v>-0.29993462</v>
      </c>
      <c r="J662" s="54" t="n">
        <v>-0.56</v>
      </c>
      <c r="K662" s="55" t="n">
        <v>0</v>
      </c>
      <c r="L662" s="55" t="n">
        <v>-37397.4245</v>
      </c>
      <c r="M662" s="56" t="n">
        <f aca="false">DATE(YEAR(E662),MONTH(E662),1)</f>
        <v>39052</v>
      </c>
    </row>
    <row r="663" customFormat="false" ht="12.75" hidden="true" customHeight="false" outlineLevel="0" collapsed="false">
      <c r="A663" s="1" t="s">
        <v>193</v>
      </c>
      <c r="B663" s="1" t="s">
        <v>257</v>
      </c>
      <c r="C663" s="1" t="s">
        <v>195</v>
      </c>
      <c r="D663" s="1" t="s">
        <v>196</v>
      </c>
      <c r="E663" s="33" t="s">
        <v>149</v>
      </c>
      <c r="F663" s="34" t="n">
        <v>-198400</v>
      </c>
      <c r="G663" s="34" t="n">
        <v>-142995.0363</v>
      </c>
      <c r="H663" s="35" t="n">
        <v>0.720741110308541</v>
      </c>
      <c r="I663" s="54" t="n">
        <v>-0.29992244</v>
      </c>
      <c r="J663" s="54" t="n">
        <v>-0.56</v>
      </c>
      <c r="K663" s="55" t="n">
        <v>0</v>
      </c>
      <c r="L663" s="55" t="n">
        <v>-37189.7998</v>
      </c>
      <c r="M663" s="56" t="n">
        <f aca="false">DATE(YEAR(E663),MONTH(E663),1)</f>
        <v>39083</v>
      </c>
    </row>
    <row r="664" customFormat="false" ht="12.75" hidden="true" customHeight="false" outlineLevel="0" collapsed="false">
      <c r="A664" s="1" t="s">
        <v>193</v>
      </c>
      <c r="B664" s="1" t="s">
        <v>257</v>
      </c>
      <c r="C664" s="1" t="s">
        <v>195</v>
      </c>
      <c r="D664" s="1" t="s">
        <v>196</v>
      </c>
      <c r="E664" s="33" t="s">
        <v>150</v>
      </c>
      <c r="F664" s="34" t="n">
        <v>-179200</v>
      </c>
      <c r="G664" s="34" t="n">
        <v>-128431.1456</v>
      </c>
      <c r="H664" s="35" t="n">
        <v>0.716691660555605</v>
      </c>
      <c r="I664" s="54" t="n">
        <v>-0.29990971</v>
      </c>
      <c r="J664" s="54" t="n">
        <v>-0.56</v>
      </c>
      <c r="K664" s="55" t="n">
        <v>0</v>
      </c>
      <c r="L664" s="55" t="n">
        <v>-33403.6942</v>
      </c>
      <c r="M664" s="56" t="n">
        <f aca="false">DATE(YEAR(E664),MONTH(E664),1)</f>
        <v>39114</v>
      </c>
    </row>
    <row r="665" customFormat="false" ht="12.75" hidden="true" customHeight="false" outlineLevel="0" collapsed="false">
      <c r="A665" s="1" t="s">
        <v>193</v>
      </c>
      <c r="B665" s="1" t="s">
        <v>257</v>
      </c>
      <c r="C665" s="1" t="s">
        <v>195</v>
      </c>
      <c r="D665" s="1" t="s">
        <v>196</v>
      </c>
      <c r="E665" s="33" t="s">
        <v>151</v>
      </c>
      <c r="F665" s="34" t="n">
        <v>-198400</v>
      </c>
      <c r="G665" s="34" t="n">
        <v>-141467.3932</v>
      </c>
      <c r="H665" s="35" t="n">
        <v>0.713041296179286</v>
      </c>
      <c r="I665" s="54" t="n">
        <v>-0.29989773</v>
      </c>
      <c r="J665" s="54" t="n">
        <v>-0.56</v>
      </c>
      <c r="K665" s="55" t="n">
        <v>0</v>
      </c>
      <c r="L665" s="55" t="n">
        <v>-36795.9908</v>
      </c>
      <c r="M665" s="56" t="n">
        <f aca="false">DATE(YEAR(E665),MONTH(E665),1)</f>
        <v>39142</v>
      </c>
    </row>
    <row r="666" customFormat="false" ht="12.75" hidden="true" customHeight="false" outlineLevel="0" collapsed="false">
      <c r="A666" s="1" t="s">
        <v>193</v>
      </c>
      <c r="B666" s="1" t="s">
        <v>257</v>
      </c>
      <c r="C666" s="1" t="s">
        <v>195</v>
      </c>
      <c r="D666" s="1" t="s">
        <v>196</v>
      </c>
      <c r="E666" s="33" t="s">
        <v>152</v>
      </c>
      <c r="F666" s="34" t="n">
        <v>-192000</v>
      </c>
      <c r="G666" s="34" t="n">
        <v>-136129.5175</v>
      </c>
      <c r="H666" s="35" t="n">
        <v>0.709007903560417</v>
      </c>
      <c r="I666" s="54" t="n">
        <v>-0.40488393</v>
      </c>
      <c r="J666" s="54" t="n">
        <v>-0.7</v>
      </c>
      <c r="K666" s="55" t="n">
        <v>0</v>
      </c>
      <c r="L666" s="55" t="n">
        <v>-40174.0085</v>
      </c>
      <c r="M666" s="56" t="n">
        <f aca="false">DATE(YEAR(E666),MONTH(E666),1)</f>
        <v>39173</v>
      </c>
    </row>
    <row r="667" customFormat="false" ht="12.75" hidden="true" customHeight="false" outlineLevel="0" collapsed="false">
      <c r="A667" s="1" t="s">
        <v>193</v>
      </c>
      <c r="B667" s="1" t="s">
        <v>257</v>
      </c>
      <c r="C667" s="1" t="s">
        <v>195</v>
      </c>
      <c r="D667" s="1" t="s">
        <v>196</v>
      </c>
      <c r="E667" s="33" t="s">
        <v>153</v>
      </c>
      <c r="F667" s="34" t="n">
        <v>-198400</v>
      </c>
      <c r="G667" s="34" t="n">
        <v>-139894.3819</v>
      </c>
      <c r="H667" s="35" t="n">
        <v>0.705112812159002</v>
      </c>
      <c r="I667" s="54" t="n">
        <v>-0.40487004</v>
      </c>
      <c r="J667" s="54" t="n">
        <v>-0.7</v>
      </c>
      <c r="K667" s="55" t="n">
        <v>0</v>
      </c>
      <c r="L667" s="55" t="n">
        <v>-41287.0228</v>
      </c>
      <c r="M667" s="56" t="n">
        <f aca="false">DATE(YEAR(E667),MONTH(E667),1)</f>
        <v>39203</v>
      </c>
    </row>
    <row r="668" customFormat="false" ht="12.75" hidden="true" customHeight="false" outlineLevel="0" collapsed="false">
      <c r="A668" s="1" t="s">
        <v>193</v>
      </c>
      <c r="B668" s="1" t="s">
        <v>257</v>
      </c>
      <c r="C668" s="1" t="s">
        <v>195</v>
      </c>
      <c r="D668" s="1" t="s">
        <v>196</v>
      </c>
      <c r="E668" s="33" t="s">
        <v>154</v>
      </c>
      <c r="F668" s="34" t="n">
        <v>-192000</v>
      </c>
      <c r="G668" s="34" t="n">
        <v>-134610.5204</v>
      </c>
      <c r="H668" s="35" t="n">
        <v>0.701096460388931</v>
      </c>
      <c r="I668" s="54" t="n">
        <v>-0.40485515</v>
      </c>
      <c r="J668" s="54" t="n">
        <v>-0.7</v>
      </c>
      <c r="K668" s="55" t="n">
        <v>0</v>
      </c>
      <c r="L668" s="55" t="n">
        <v>-39729.6022</v>
      </c>
      <c r="M668" s="56" t="n">
        <f aca="false">DATE(YEAR(E668),MONTH(E668),1)</f>
        <v>39234</v>
      </c>
    </row>
    <row r="669" customFormat="false" ht="12.75" hidden="true" customHeight="false" outlineLevel="0" collapsed="false">
      <c r="A669" s="1" t="s">
        <v>193</v>
      </c>
      <c r="B669" s="1" t="s">
        <v>257</v>
      </c>
      <c r="C669" s="1" t="s">
        <v>195</v>
      </c>
      <c r="D669" s="1" t="s">
        <v>196</v>
      </c>
      <c r="E669" s="33" t="s">
        <v>155</v>
      </c>
      <c r="F669" s="34" t="n">
        <v>-198400</v>
      </c>
      <c r="G669" s="34" t="n">
        <v>-138328.0657</v>
      </c>
      <c r="H669" s="35" t="n">
        <v>0.697218073040439</v>
      </c>
      <c r="I669" s="54" t="n">
        <v>-0.4048402</v>
      </c>
      <c r="J669" s="54" t="n">
        <v>-0.7</v>
      </c>
      <c r="K669" s="55" t="n">
        <v>0</v>
      </c>
      <c r="L669" s="55" t="n">
        <v>-40828.8843</v>
      </c>
      <c r="M669" s="56" t="n">
        <f aca="false">DATE(YEAR(E669),MONTH(E669),1)</f>
        <v>39264</v>
      </c>
    </row>
    <row r="670" customFormat="false" ht="12.75" hidden="true" customHeight="false" outlineLevel="0" collapsed="false">
      <c r="A670" s="1" t="s">
        <v>193</v>
      </c>
      <c r="B670" s="1" t="s">
        <v>257</v>
      </c>
      <c r="C670" s="1" t="s">
        <v>195</v>
      </c>
      <c r="D670" s="1" t="s">
        <v>196</v>
      </c>
      <c r="E670" s="33" t="s">
        <v>156</v>
      </c>
      <c r="F670" s="34" t="n">
        <v>-198400</v>
      </c>
      <c r="G670" s="34" t="n">
        <v>-137534.6892</v>
      </c>
      <c r="H670" s="35" t="n">
        <v>0.693219199836633</v>
      </c>
      <c r="I670" s="54" t="n">
        <v>-0.4048242</v>
      </c>
      <c r="J670" s="54" t="n">
        <v>-0.7</v>
      </c>
      <c r="K670" s="55" t="n">
        <v>0</v>
      </c>
      <c r="L670" s="55" t="n">
        <v>-40596.9116</v>
      </c>
      <c r="M670" s="56" t="n">
        <f aca="false">DATE(YEAR(E670),MONTH(E670),1)</f>
        <v>39295</v>
      </c>
    </row>
    <row r="671" customFormat="false" ht="12.75" hidden="true" customHeight="false" outlineLevel="0" collapsed="false">
      <c r="A671" s="1" t="s">
        <v>193</v>
      </c>
      <c r="B671" s="1" t="s">
        <v>257</v>
      </c>
      <c r="C671" s="1" t="s">
        <v>195</v>
      </c>
      <c r="D671" s="1" t="s">
        <v>196</v>
      </c>
      <c r="E671" s="33" t="s">
        <v>157</v>
      </c>
      <c r="F671" s="34" t="n">
        <v>-192000</v>
      </c>
      <c r="G671" s="34" t="n">
        <v>-132332.0398</v>
      </c>
      <c r="H671" s="35" t="n">
        <v>0.689229374001235</v>
      </c>
      <c r="I671" s="54" t="n">
        <v>-0.40480765</v>
      </c>
      <c r="J671" s="54" t="n">
        <v>-0.7</v>
      </c>
      <c r="K671" s="55" t="n">
        <v>0</v>
      </c>
      <c r="L671" s="55" t="n">
        <v>-39063.4063</v>
      </c>
      <c r="M671" s="56" t="n">
        <f aca="false">DATE(YEAR(E671),MONTH(E671),1)</f>
        <v>39326</v>
      </c>
    </row>
    <row r="672" customFormat="false" ht="12.75" hidden="true" customHeight="false" outlineLevel="0" collapsed="false">
      <c r="A672" s="1" t="s">
        <v>193</v>
      </c>
      <c r="B672" s="1" t="s">
        <v>257</v>
      </c>
      <c r="C672" s="1" t="s">
        <v>195</v>
      </c>
      <c r="D672" s="1" t="s">
        <v>196</v>
      </c>
      <c r="E672" s="33" t="s">
        <v>158</v>
      </c>
      <c r="F672" s="34" t="n">
        <v>-198400</v>
      </c>
      <c r="G672" s="34" t="n">
        <v>-135978.7908</v>
      </c>
      <c r="H672" s="35" t="n">
        <v>0.685376969655374</v>
      </c>
      <c r="I672" s="54" t="n">
        <v>-0.40479109</v>
      </c>
      <c r="J672" s="54" t="n">
        <v>-0.7</v>
      </c>
      <c r="K672" s="55" t="n">
        <v>0</v>
      </c>
      <c r="L672" s="55" t="n">
        <v>-40142.1503</v>
      </c>
      <c r="M672" s="56" t="n">
        <f aca="false">DATE(YEAR(E672),MONTH(E672),1)</f>
        <v>39356</v>
      </c>
    </row>
    <row r="673" customFormat="false" ht="12.75" hidden="true" customHeight="false" outlineLevel="0" collapsed="false">
      <c r="A673" s="1" t="s">
        <v>193</v>
      </c>
      <c r="B673" s="1" t="s">
        <v>257</v>
      </c>
      <c r="C673" s="1" t="s">
        <v>195</v>
      </c>
      <c r="D673" s="1" t="s">
        <v>196</v>
      </c>
      <c r="E673" s="33" t="s">
        <v>159</v>
      </c>
      <c r="F673" s="34" t="n">
        <v>-192000</v>
      </c>
      <c r="G673" s="34" t="n">
        <v>-130829.8109</v>
      </c>
      <c r="H673" s="35" t="n">
        <v>0.681405265247849</v>
      </c>
      <c r="I673" s="54" t="n">
        <v>-0.34657533</v>
      </c>
      <c r="J673" s="54" t="n">
        <v>-0.56</v>
      </c>
      <c r="K673" s="55" t="n">
        <v>0</v>
      </c>
      <c r="L673" s="55" t="n">
        <v>-27922.3089</v>
      </c>
      <c r="M673" s="56" t="n">
        <f aca="false">DATE(YEAR(E673),MONTH(E673),1)</f>
        <v>39387</v>
      </c>
    </row>
    <row r="674" customFormat="false" ht="12.75" hidden="true" customHeight="false" outlineLevel="0" collapsed="false">
      <c r="A674" s="1" t="s">
        <v>193</v>
      </c>
      <c r="B674" s="1" t="s">
        <v>257</v>
      </c>
      <c r="C674" s="1" t="s">
        <v>195</v>
      </c>
      <c r="D674" s="1" t="s">
        <v>196</v>
      </c>
      <c r="E674" s="33" t="s">
        <v>160</v>
      </c>
      <c r="F674" s="34" t="n">
        <v>-198400</v>
      </c>
      <c r="G674" s="34" t="n">
        <v>-134430.007</v>
      </c>
      <c r="H674" s="35" t="n">
        <v>0.677570599563245</v>
      </c>
      <c r="I674" s="54" t="n">
        <v>-0.34655897</v>
      </c>
      <c r="J674" s="54" t="n">
        <v>-0.56</v>
      </c>
      <c r="K674" s="55" t="n">
        <v>0</v>
      </c>
      <c r="L674" s="55" t="n">
        <v>-28692.879</v>
      </c>
      <c r="M674" s="56" t="n">
        <f aca="false">DATE(YEAR(E674),MONTH(E674),1)</f>
        <v>39417</v>
      </c>
    </row>
    <row r="675" customFormat="false" ht="12.75" hidden="true" customHeight="false" outlineLevel="0" collapsed="false">
      <c r="A675" s="1" t="s">
        <v>193</v>
      </c>
      <c r="B675" s="1" t="s">
        <v>257</v>
      </c>
      <c r="C675" s="1" t="s">
        <v>195</v>
      </c>
      <c r="D675" s="1" t="s">
        <v>196</v>
      </c>
      <c r="E675" s="33" t="s">
        <v>161</v>
      </c>
      <c r="F675" s="34" t="n">
        <v>-198400</v>
      </c>
      <c r="G675" s="34" t="n">
        <v>-133645.6984</v>
      </c>
      <c r="H675" s="35" t="n">
        <v>0.673617431316076</v>
      </c>
      <c r="I675" s="54" t="n">
        <v>-0.34654155</v>
      </c>
      <c r="J675" s="54" t="n">
        <v>-0.56</v>
      </c>
      <c r="K675" s="55" t="n">
        <v>0</v>
      </c>
      <c r="L675" s="55" t="n">
        <v>-28527.8034</v>
      </c>
      <c r="M675" s="56" t="n">
        <f aca="false">DATE(YEAR(E675),MONTH(E675),1)</f>
        <v>39448</v>
      </c>
    </row>
    <row r="676" customFormat="false" ht="12.75" hidden="true" customHeight="false" outlineLevel="0" collapsed="false">
      <c r="A676" s="1" t="s">
        <v>193</v>
      </c>
      <c r="B676" s="1" t="s">
        <v>257</v>
      </c>
      <c r="C676" s="1" t="s">
        <v>195</v>
      </c>
      <c r="D676" s="1" t="s">
        <v>196</v>
      </c>
      <c r="E676" s="33" t="s">
        <v>162</v>
      </c>
      <c r="F676" s="34" t="n">
        <v>-185600</v>
      </c>
      <c r="G676" s="34" t="n">
        <v>-124291.4645</v>
      </c>
      <c r="H676" s="35" t="n">
        <v>0.669673839073645</v>
      </c>
      <c r="I676" s="54" t="n">
        <v>-0.34652361</v>
      </c>
      <c r="J676" s="54" t="n">
        <v>-0.56</v>
      </c>
      <c r="K676" s="55" t="n">
        <v>0</v>
      </c>
      <c r="L676" s="55" t="n">
        <v>-26533.2928</v>
      </c>
      <c r="M676" s="56" t="n">
        <f aca="false">DATE(YEAR(E676),MONTH(E676),1)</f>
        <v>39479</v>
      </c>
    </row>
    <row r="677" customFormat="false" ht="12.75" hidden="true" customHeight="false" outlineLevel="0" collapsed="false">
      <c r="A677" s="1" t="s">
        <v>193</v>
      </c>
      <c r="B677" s="1" t="s">
        <v>257</v>
      </c>
      <c r="C677" s="1" t="s">
        <v>195</v>
      </c>
      <c r="D677" s="1" t="s">
        <v>196</v>
      </c>
      <c r="E677" s="33" t="s">
        <v>163</v>
      </c>
      <c r="F677" s="34" t="n">
        <v>-198400</v>
      </c>
      <c r="G677" s="34" t="n">
        <v>-132133.0971</v>
      </c>
      <c r="H677" s="35" t="n">
        <v>0.665993433082474</v>
      </c>
      <c r="I677" s="54" t="n">
        <v>-0.34650636</v>
      </c>
      <c r="J677" s="54" t="n">
        <v>-0.56</v>
      </c>
      <c r="K677" s="55" t="n">
        <v>0</v>
      </c>
      <c r="L677" s="55" t="n">
        <v>-28209.5759</v>
      </c>
      <c r="M677" s="56" t="n">
        <f aca="false">DATE(YEAR(E677),MONTH(E677),1)</f>
        <v>39508</v>
      </c>
    </row>
    <row r="678" customFormat="false" ht="12.75" hidden="true" customHeight="false" outlineLevel="0" collapsed="false">
      <c r="A678" s="1" t="s">
        <v>193</v>
      </c>
      <c r="B678" s="1" t="s">
        <v>257</v>
      </c>
      <c r="C678" s="1" t="s">
        <v>195</v>
      </c>
      <c r="D678" s="1" t="s">
        <v>196</v>
      </c>
      <c r="E678" s="33" t="s">
        <v>164</v>
      </c>
      <c r="F678" s="34" t="n">
        <v>-192000</v>
      </c>
      <c r="G678" s="34" t="n">
        <v>-127117.1843</v>
      </c>
      <c r="H678" s="35" t="n">
        <v>0.662068668055271</v>
      </c>
      <c r="I678" s="54" t="n">
        <v>-0.50148741</v>
      </c>
      <c r="J678" s="54" t="n">
        <v>-0.7</v>
      </c>
      <c r="K678" s="55" t="n">
        <v>0</v>
      </c>
      <c r="L678" s="55" t="n">
        <v>-25234.3612</v>
      </c>
      <c r="M678" s="56" t="n">
        <f aca="false">DATE(YEAR(E678),MONTH(E678),1)</f>
        <v>39539</v>
      </c>
    </row>
    <row r="679" customFormat="false" ht="12.75" hidden="true" customHeight="false" outlineLevel="0" collapsed="false">
      <c r="A679" s="1" t="s">
        <v>193</v>
      </c>
      <c r="B679" s="1" t="s">
        <v>257</v>
      </c>
      <c r="C679" s="1" t="s">
        <v>195</v>
      </c>
      <c r="D679" s="1" t="s">
        <v>196</v>
      </c>
      <c r="E679" s="33" t="s">
        <v>165</v>
      </c>
      <c r="F679" s="34" t="n">
        <v>-198400</v>
      </c>
      <c r="G679" s="34" t="n">
        <v>-130602.7343</v>
      </c>
      <c r="H679" s="35" t="n">
        <v>0.658279911021528</v>
      </c>
      <c r="I679" s="54" t="n">
        <v>-0.50146858</v>
      </c>
      <c r="J679" s="54" t="n">
        <v>-0.7</v>
      </c>
      <c r="K679" s="55" t="n">
        <v>0</v>
      </c>
      <c r="L679" s="55" t="n">
        <v>-25928.7463</v>
      </c>
      <c r="M679" s="56" t="n">
        <f aca="false">DATE(YEAR(E679),MONTH(E679),1)</f>
        <v>39569</v>
      </c>
    </row>
    <row r="680" customFormat="false" ht="12.75" hidden="true" customHeight="false" outlineLevel="0" collapsed="false">
      <c r="A680" s="1" t="s">
        <v>193</v>
      </c>
      <c r="B680" s="1" t="s">
        <v>257</v>
      </c>
      <c r="C680" s="1" t="s">
        <v>195</v>
      </c>
      <c r="D680" s="1" t="s">
        <v>196</v>
      </c>
      <c r="E680" s="33" t="s">
        <v>166</v>
      </c>
      <c r="F680" s="34" t="n">
        <v>-192000</v>
      </c>
      <c r="G680" s="34" t="n">
        <v>-125643.1816</v>
      </c>
      <c r="H680" s="35" t="n">
        <v>0.654391570926416</v>
      </c>
      <c r="I680" s="54" t="n">
        <v>-0.50145089</v>
      </c>
      <c r="J680" s="54" t="n">
        <v>-0.7</v>
      </c>
      <c r="K680" s="55" t="n">
        <v>0</v>
      </c>
      <c r="L680" s="55" t="n">
        <v>-24946.3414</v>
      </c>
      <c r="M680" s="56" t="n">
        <f aca="false">DATE(YEAR(E680),MONTH(E680),1)</f>
        <v>39600</v>
      </c>
    </row>
    <row r="681" customFormat="false" ht="12.75" hidden="true" customHeight="false" outlineLevel="0" collapsed="false">
      <c r="A681" s="1" t="s">
        <v>193</v>
      </c>
      <c r="B681" s="1" t="s">
        <v>257</v>
      </c>
      <c r="C681" s="1" t="s">
        <v>195</v>
      </c>
      <c r="D681" s="1" t="s">
        <v>196</v>
      </c>
      <c r="E681" s="33" t="s">
        <v>167</v>
      </c>
      <c r="F681" s="34" t="n">
        <v>-198400</v>
      </c>
      <c r="G681" s="34" t="n">
        <v>-129117.1248</v>
      </c>
      <c r="H681" s="35" t="n">
        <v>0.650791959908771</v>
      </c>
      <c r="I681" s="54" t="n">
        <v>-0.50145423</v>
      </c>
      <c r="J681" s="54" t="n">
        <v>-0.7</v>
      </c>
      <c r="K681" s="55" t="n">
        <v>0</v>
      </c>
      <c r="L681" s="55" t="n">
        <v>-25635.6594</v>
      </c>
      <c r="M681" s="56" t="n">
        <f aca="false">DATE(YEAR(E681),MONTH(E681),1)</f>
        <v>39630</v>
      </c>
    </row>
    <row r="682" customFormat="false" ht="12.75" hidden="true" customHeight="false" outlineLevel="0" collapsed="false">
      <c r="A682" s="1" t="s">
        <v>193</v>
      </c>
      <c r="B682" s="1" t="s">
        <v>257</v>
      </c>
      <c r="C682" s="1" t="s">
        <v>195</v>
      </c>
      <c r="D682" s="1" t="s">
        <v>196</v>
      </c>
      <c r="E682" s="33" t="s">
        <v>168</v>
      </c>
      <c r="F682" s="34" t="n">
        <v>-198400</v>
      </c>
      <c r="G682" s="34" t="n">
        <v>-128381.5517</v>
      </c>
      <c r="H682" s="35" t="n">
        <v>0.647084433951182</v>
      </c>
      <c r="I682" s="54" t="n">
        <v>-0.50145772</v>
      </c>
      <c r="J682" s="54" t="n">
        <v>-0.7</v>
      </c>
      <c r="K682" s="55" t="n">
        <v>0</v>
      </c>
      <c r="L682" s="55" t="n">
        <v>-25489.1658</v>
      </c>
      <c r="M682" s="56" t="n">
        <f aca="false">DATE(YEAR(E682),MONTH(E682),1)</f>
        <v>39661</v>
      </c>
    </row>
    <row r="683" customFormat="false" ht="12.75" hidden="true" customHeight="false" outlineLevel="0" collapsed="false">
      <c r="A683" s="1" t="s">
        <v>193</v>
      </c>
      <c r="B683" s="1" t="s">
        <v>257</v>
      </c>
      <c r="C683" s="1" t="s">
        <v>195</v>
      </c>
      <c r="D683" s="1" t="s">
        <v>196</v>
      </c>
      <c r="E683" s="33" t="s">
        <v>169</v>
      </c>
      <c r="F683" s="34" t="n">
        <v>-192000</v>
      </c>
      <c r="G683" s="34" t="n">
        <v>-123530.7283</v>
      </c>
      <c r="H683" s="35" t="n">
        <v>0.643389209640784</v>
      </c>
      <c r="I683" s="54" t="n">
        <v>-0.50146127</v>
      </c>
      <c r="J683" s="54" t="n">
        <v>-0.7</v>
      </c>
      <c r="K683" s="55" t="n">
        <v>0</v>
      </c>
      <c r="L683" s="55" t="n">
        <v>-24525.6342</v>
      </c>
      <c r="M683" s="56" t="n">
        <f aca="false">DATE(YEAR(E683),MONTH(E683),1)</f>
        <v>39692</v>
      </c>
    </row>
    <row r="684" customFormat="false" ht="12.75" hidden="true" customHeight="false" outlineLevel="0" collapsed="false">
      <c r="A684" s="1" t="s">
        <v>193</v>
      </c>
      <c r="B684" s="1" t="s">
        <v>257</v>
      </c>
      <c r="C684" s="1" t="s">
        <v>195</v>
      </c>
      <c r="D684" s="1" t="s">
        <v>196</v>
      </c>
      <c r="E684" s="33" t="s">
        <v>170</v>
      </c>
      <c r="F684" s="34" t="n">
        <v>-198400</v>
      </c>
      <c r="G684" s="34" t="n">
        <v>-126941.2658</v>
      </c>
      <c r="H684" s="35" t="n">
        <v>0.639824928411079</v>
      </c>
      <c r="I684" s="54" t="n">
        <v>-0.50146475</v>
      </c>
      <c r="J684" s="54" t="n">
        <v>-0.7</v>
      </c>
      <c r="K684" s="55" t="n">
        <v>0</v>
      </c>
      <c r="L684" s="55" t="n">
        <v>-25202.3161</v>
      </c>
      <c r="M684" s="56" t="n">
        <f aca="false">DATE(YEAR(E684),MONTH(E684),1)</f>
        <v>39722</v>
      </c>
    </row>
    <row r="685" customFormat="false" ht="12.75" hidden="true" customHeight="false" outlineLevel="0" collapsed="false">
      <c r="A685" s="1" t="s">
        <v>193</v>
      </c>
      <c r="B685" s="1" t="s">
        <v>257</v>
      </c>
      <c r="C685" s="1" t="s">
        <v>195</v>
      </c>
      <c r="D685" s="1" t="s">
        <v>196</v>
      </c>
      <c r="E685" s="33" t="s">
        <v>171</v>
      </c>
      <c r="F685" s="34" t="n">
        <v>-192000</v>
      </c>
      <c r="G685" s="34" t="n">
        <v>-122141.5683</v>
      </c>
      <c r="H685" s="35" t="n">
        <v>0.6361540013163</v>
      </c>
      <c r="I685" s="54" t="n">
        <v>-0.3664684</v>
      </c>
      <c r="J685" s="54" t="n">
        <v>-0.56</v>
      </c>
      <c r="K685" s="55" t="n">
        <v>0</v>
      </c>
      <c r="L685" s="55" t="n">
        <v>-23638.2536</v>
      </c>
      <c r="M685" s="56" t="n">
        <f aca="false">DATE(YEAR(E685),MONTH(E685),1)</f>
        <v>39753</v>
      </c>
    </row>
    <row r="686" customFormat="false" ht="12.75" hidden="true" customHeight="false" outlineLevel="0" collapsed="false">
      <c r="A686" s="1" t="s">
        <v>193</v>
      </c>
      <c r="B686" s="1" t="s">
        <v>257</v>
      </c>
      <c r="C686" s="1" t="s">
        <v>195</v>
      </c>
      <c r="D686" s="1" t="s">
        <v>196</v>
      </c>
      <c r="E686" s="33" t="s">
        <v>172</v>
      </c>
      <c r="F686" s="34" t="n">
        <v>-198400</v>
      </c>
      <c r="G686" s="34" t="n">
        <v>-125510.4768</v>
      </c>
      <c r="H686" s="35" t="n">
        <v>0.63261329025662</v>
      </c>
      <c r="I686" s="54" t="n">
        <v>-0.36647198</v>
      </c>
      <c r="J686" s="54" t="n">
        <v>-0.56</v>
      </c>
      <c r="K686" s="55" t="n">
        <v>0</v>
      </c>
      <c r="L686" s="55" t="n">
        <v>-24289.7946</v>
      </c>
      <c r="M686" s="56" t="n">
        <f aca="false">DATE(YEAR(E686),MONTH(E686),1)</f>
        <v>39783</v>
      </c>
    </row>
    <row r="687" customFormat="false" ht="12.75" hidden="true" customHeight="false" outlineLevel="0" collapsed="false">
      <c r="A687" s="1" t="s">
        <v>193</v>
      </c>
      <c r="B687" s="1" t="s">
        <v>257</v>
      </c>
      <c r="C687" s="1" t="s">
        <v>195</v>
      </c>
      <c r="D687" s="1" t="s">
        <v>196</v>
      </c>
      <c r="E687" s="33" t="s">
        <v>173</v>
      </c>
      <c r="F687" s="34" t="n">
        <v>-198400</v>
      </c>
      <c r="G687" s="34" t="n">
        <v>-124787.0084</v>
      </c>
      <c r="H687" s="35" t="n">
        <v>0.628966776308648</v>
      </c>
      <c r="I687" s="54" t="n">
        <v>-0.36647572</v>
      </c>
      <c r="J687" s="54" t="n">
        <v>-0.56</v>
      </c>
      <c r="K687" s="55" t="n">
        <v>0</v>
      </c>
      <c r="L687" s="55" t="n">
        <v>-24149.3154</v>
      </c>
      <c r="M687" s="56" t="n">
        <f aca="false">DATE(YEAR(E687),MONTH(E687),1)</f>
        <v>39814</v>
      </c>
    </row>
    <row r="688" customFormat="false" ht="12.75" hidden="true" customHeight="false" outlineLevel="0" collapsed="false">
      <c r="A688" s="1" t="s">
        <v>193</v>
      </c>
      <c r="B688" s="1" t="s">
        <v>257</v>
      </c>
      <c r="C688" s="1" t="s">
        <v>195</v>
      </c>
      <c r="D688" s="1" t="s">
        <v>196</v>
      </c>
      <c r="E688" s="33" t="s">
        <v>174</v>
      </c>
      <c r="F688" s="34" t="n">
        <v>-179200</v>
      </c>
      <c r="G688" s="34" t="n">
        <v>-112059.622</v>
      </c>
      <c r="H688" s="35" t="n">
        <v>0.625332711789081</v>
      </c>
      <c r="I688" s="54" t="n">
        <v>-0.36647952</v>
      </c>
      <c r="J688" s="54" t="n">
        <v>-0.56</v>
      </c>
      <c r="K688" s="55" t="n">
        <v>0</v>
      </c>
      <c r="L688" s="55" t="n">
        <v>-21685.8313</v>
      </c>
      <c r="M688" s="56" t="n">
        <f aca="false">DATE(YEAR(E688),MONTH(E688),1)</f>
        <v>39845</v>
      </c>
    </row>
    <row r="689" customFormat="false" ht="12.75" hidden="true" customHeight="false" outlineLevel="0" collapsed="false">
      <c r="A689" s="1" t="s">
        <v>193</v>
      </c>
      <c r="B689" s="1" t="s">
        <v>257</v>
      </c>
      <c r="C689" s="1" t="s">
        <v>195</v>
      </c>
      <c r="D689" s="1" t="s">
        <v>196</v>
      </c>
      <c r="E689" s="33" t="s">
        <v>175</v>
      </c>
      <c r="F689" s="34" t="n">
        <v>-198400</v>
      </c>
      <c r="G689" s="34" t="n">
        <v>-123416.9133</v>
      </c>
      <c r="H689" s="35" t="n">
        <v>0.622061054704403</v>
      </c>
      <c r="I689" s="54" t="n">
        <v>-0.366483</v>
      </c>
      <c r="J689" s="54" t="n">
        <v>-0.56</v>
      </c>
      <c r="K689" s="55" t="n">
        <v>0</v>
      </c>
      <c r="L689" s="55" t="n">
        <v>-23883.2706</v>
      </c>
      <c r="M689" s="56" t="n">
        <f aca="false">DATE(YEAR(E689),MONTH(E689),1)</f>
        <v>39873</v>
      </c>
    </row>
    <row r="690" customFormat="false" ht="12.75" hidden="true" customHeight="false" outlineLevel="0" collapsed="false">
      <c r="A690" s="1" t="s">
        <v>193</v>
      </c>
      <c r="B690" s="1" t="s">
        <v>257</v>
      </c>
      <c r="C690" s="1" t="s">
        <v>195</v>
      </c>
      <c r="D690" s="1" t="s">
        <v>196</v>
      </c>
      <c r="E690" s="33" t="s">
        <v>176</v>
      </c>
      <c r="F690" s="34" t="n">
        <v>-192000</v>
      </c>
      <c r="G690" s="34" t="n">
        <v>-118742.5461</v>
      </c>
      <c r="H690" s="35" t="n">
        <v>0.618450760776972</v>
      </c>
      <c r="I690" s="54" t="n">
        <v>-0.5214869</v>
      </c>
      <c r="J690" s="54" t="n">
        <v>-0.7</v>
      </c>
      <c r="K690" s="55" t="n">
        <v>0</v>
      </c>
      <c r="L690" s="55" t="n">
        <v>-21197.1</v>
      </c>
      <c r="M690" s="56" t="n">
        <f aca="false">DATE(YEAR(E690),MONTH(E690),1)</f>
        <v>39904</v>
      </c>
    </row>
    <row r="691" customFormat="false" ht="12.75" hidden="true" customHeight="false" outlineLevel="0" collapsed="false">
      <c r="A691" s="1" t="s">
        <v>193</v>
      </c>
      <c r="B691" s="1" t="s">
        <v>257</v>
      </c>
      <c r="C691" s="1" t="s">
        <v>195</v>
      </c>
      <c r="D691" s="1" t="s">
        <v>196</v>
      </c>
      <c r="E691" s="33" t="s">
        <v>177</v>
      </c>
      <c r="F691" s="34" t="n">
        <v>-198400</v>
      </c>
      <c r="G691" s="34" t="n">
        <v>-122009.8211</v>
      </c>
      <c r="H691" s="35" t="n">
        <v>0.614968856527095</v>
      </c>
      <c r="I691" s="54" t="n">
        <v>-0.52149072</v>
      </c>
      <c r="J691" s="54" t="n">
        <v>-0.7</v>
      </c>
      <c r="K691" s="55" t="n">
        <v>0</v>
      </c>
      <c r="L691" s="55" t="n">
        <v>-21779.8851</v>
      </c>
      <c r="M691" s="56" t="n">
        <f aca="false">DATE(YEAR(E691),MONTH(E691),1)</f>
        <v>39934</v>
      </c>
    </row>
    <row r="692" customFormat="false" ht="12.75" hidden="true" customHeight="false" outlineLevel="0" collapsed="false">
      <c r="A692" s="1" t="s">
        <v>193</v>
      </c>
      <c r="B692" s="1" t="s">
        <v>257</v>
      </c>
      <c r="C692" s="1" t="s">
        <v>195</v>
      </c>
      <c r="D692" s="1" t="s">
        <v>196</v>
      </c>
      <c r="E692" s="33" t="s">
        <v>178</v>
      </c>
      <c r="F692" s="34" t="n">
        <v>-192000</v>
      </c>
      <c r="G692" s="34" t="n">
        <v>-117385.5821</v>
      </c>
      <c r="H692" s="35" t="n">
        <v>0.611383240252008</v>
      </c>
      <c r="I692" s="54" t="n">
        <v>-0.52149472</v>
      </c>
      <c r="J692" s="54" t="n">
        <v>-0.7</v>
      </c>
      <c r="K692" s="55" t="n">
        <v>0</v>
      </c>
      <c r="L692" s="55" t="n">
        <v>-20953.946</v>
      </c>
      <c r="M692" s="56" t="n">
        <f aca="false">DATE(YEAR(E692),MONTH(E692),1)</f>
        <v>39965</v>
      </c>
    </row>
    <row r="693" customFormat="false" ht="12.75" hidden="true" customHeight="false" outlineLevel="0" collapsed="false">
      <c r="A693" s="1" t="s">
        <v>193</v>
      </c>
      <c r="B693" s="1" t="s">
        <v>257</v>
      </c>
      <c r="C693" s="1" t="s">
        <v>195</v>
      </c>
      <c r="D693" s="1" t="s">
        <v>196</v>
      </c>
      <c r="E693" s="33" t="s">
        <v>179</v>
      </c>
      <c r="F693" s="34" t="n">
        <v>-198400</v>
      </c>
      <c r="G693" s="34" t="n">
        <v>-120612.3727</v>
      </c>
      <c r="H693" s="35" t="n">
        <v>0.60792526558286</v>
      </c>
      <c r="I693" s="54" t="n">
        <v>-0.52149864</v>
      </c>
      <c r="J693" s="54" t="n">
        <v>-0.7</v>
      </c>
      <c r="K693" s="55" t="n">
        <v>0</v>
      </c>
      <c r="L693" s="55" t="n">
        <v>-21529.4724</v>
      </c>
      <c r="M693" s="56" t="n">
        <f aca="false">DATE(YEAR(E693),MONTH(E693),1)</f>
        <v>39995</v>
      </c>
    </row>
    <row r="694" customFormat="false" ht="12.75" hidden="true" customHeight="false" outlineLevel="0" collapsed="false">
      <c r="A694" s="1" t="s">
        <v>193</v>
      </c>
      <c r="B694" s="1" t="s">
        <v>257</v>
      </c>
      <c r="C694" s="1" t="s">
        <v>195</v>
      </c>
      <c r="D694" s="1" t="s">
        <v>196</v>
      </c>
      <c r="E694" s="33" t="s">
        <v>180</v>
      </c>
      <c r="F694" s="34" t="n">
        <v>-198400</v>
      </c>
      <c r="G694" s="34" t="n">
        <v>-119905.9019</v>
      </c>
      <c r="H694" s="35" t="n">
        <v>0.604364424832806</v>
      </c>
      <c r="I694" s="54" t="n">
        <v>-0.52150274</v>
      </c>
      <c r="J694" s="54" t="n">
        <v>-0.7</v>
      </c>
      <c r="K694" s="55" t="n">
        <v>0</v>
      </c>
      <c r="L694" s="55" t="n">
        <v>-21402.8746</v>
      </c>
      <c r="M694" s="56" t="n">
        <f aca="false">DATE(YEAR(E694),MONTH(E694),1)</f>
        <v>40026</v>
      </c>
    </row>
    <row r="695" customFormat="false" ht="12.75" hidden="true" customHeight="false" outlineLevel="0" collapsed="false">
      <c r="A695" s="1" t="s">
        <v>193</v>
      </c>
      <c r="B695" s="1" t="s">
        <v>257</v>
      </c>
      <c r="C695" s="1" t="s">
        <v>195</v>
      </c>
      <c r="D695" s="1" t="s">
        <v>196</v>
      </c>
      <c r="E695" s="33" t="s">
        <v>181</v>
      </c>
      <c r="F695" s="34" t="n">
        <v>-192000</v>
      </c>
      <c r="G695" s="34" t="n">
        <v>-115356.7125</v>
      </c>
      <c r="H695" s="35" t="n">
        <v>0.600816210792269</v>
      </c>
      <c r="I695" s="54" t="n">
        <v>-0.52150689</v>
      </c>
      <c r="J695" s="54" t="n">
        <v>-0.7</v>
      </c>
      <c r="K695" s="55" t="n">
        <v>0</v>
      </c>
      <c r="L695" s="55" t="n">
        <v>-20590.3778</v>
      </c>
      <c r="M695" s="56" t="n">
        <f aca="false">DATE(YEAR(E695),MONTH(E695),1)</f>
        <v>40057</v>
      </c>
    </row>
    <row r="696" customFormat="false" ht="12.75" hidden="true" customHeight="false" outlineLevel="0" collapsed="false">
      <c r="A696" s="1" t="s">
        <v>193</v>
      </c>
      <c r="B696" s="1" t="s">
        <v>257</v>
      </c>
      <c r="C696" s="1" t="s">
        <v>195</v>
      </c>
      <c r="D696" s="1" t="s">
        <v>196</v>
      </c>
      <c r="E696" s="33" t="s">
        <v>182</v>
      </c>
      <c r="F696" s="34" t="n">
        <v>-198400</v>
      </c>
      <c r="G696" s="34" t="n">
        <v>-118523.0687</v>
      </c>
      <c r="H696" s="35" t="n">
        <v>0.597394499520094</v>
      </c>
      <c r="I696" s="54" t="n">
        <v>-0.52151096</v>
      </c>
      <c r="J696" s="54" t="n">
        <v>-0.7</v>
      </c>
      <c r="K696" s="55" t="n">
        <v>0</v>
      </c>
      <c r="L696" s="55" t="n">
        <v>-21155.0685</v>
      </c>
      <c r="M696" s="56" t="n">
        <f aca="false">DATE(YEAR(E696),MONTH(E696),1)</f>
        <v>40087</v>
      </c>
    </row>
    <row r="697" customFormat="false" ht="12.75" hidden="true" customHeight="false" outlineLevel="0" collapsed="false">
      <c r="A697" s="1" t="s">
        <v>193</v>
      </c>
      <c r="B697" s="1" t="s">
        <v>257</v>
      </c>
      <c r="C697" s="1" t="s">
        <v>195</v>
      </c>
      <c r="D697" s="1" t="s">
        <v>196</v>
      </c>
      <c r="E697" s="33" t="s">
        <v>197</v>
      </c>
      <c r="F697" s="34" t="n">
        <v>-480000</v>
      </c>
      <c r="G697" s="34" t="n">
        <v>-285058.1755</v>
      </c>
      <c r="H697" s="35" t="n">
        <v>0.593871198963394</v>
      </c>
      <c r="I697" s="54" t="n">
        <v>-0.48151522</v>
      </c>
      <c r="J697" s="54" t="n">
        <v>-0.56</v>
      </c>
      <c r="K697" s="55" t="n">
        <v>0</v>
      </c>
      <c r="L697" s="55" t="n">
        <v>-22372.7295</v>
      </c>
      <c r="M697" s="56" t="n">
        <f aca="false">DATE(YEAR(E697),MONTH(E697),1)</f>
        <v>40118</v>
      </c>
    </row>
    <row r="698" customFormat="false" ht="12.75" hidden="true" customHeight="false" outlineLevel="0" collapsed="false">
      <c r="A698" s="1" t="s">
        <v>193</v>
      </c>
      <c r="B698" s="1" t="s">
        <v>257</v>
      </c>
      <c r="C698" s="1" t="s">
        <v>195</v>
      </c>
      <c r="D698" s="1" t="s">
        <v>196</v>
      </c>
      <c r="E698" s="33" t="s">
        <v>198</v>
      </c>
      <c r="F698" s="34" t="n">
        <v>-496000</v>
      </c>
      <c r="G698" s="34" t="n">
        <v>-292874.9251</v>
      </c>
      <c r="H698" s="35" t="n">
        <v>0.590473639318741</v>
      </c>
      <c r="I698" s="54" t="n">
        <v>-0.48151938</v>
      </c>
      <c r="J698" s="54" t="n">
        <v>-0.56</v>
      </c>
      <c r="K698" s="55" t="n">
        <v>0</v>
      </c>
      <c r="L698" s="55" t="n">
        <v>-22985.0055</v>
      </c>
      <c r="M698" s="56" t="n">
        <f aca="false">DATE(YEAR(E698),MONTH(E698),1)</f>
        <v>40148</v>
      </c>
    </row>
    <row r="699" customFormat="false" ht="12.75" hidden="true" customHeight="false" outlineLevel="0" collapsed="false">
      <c r="A699" s="1" t="s">
        <v>193</v>
      </c>
      <c r="B699" s="1" t="s">
        <v>257</v>
      </c>
      <c r="C699" s="1" t="s">
        <v>195</v>
      </c>
      <c r="D699" s="1" t="s">
        <v>196</v>
      </c>
      <c r="E699" s="33" t="s">
        <v>199</v>
      </c>
      <c r="F699" s="34" t="n">
        <v>-496000</v>
      </c>
      <c r="G699" s="34" t="n">
        <v>-291139.7673</v>
      </c>
      <c r="H699" s="35" t="n">
        <v>0.586975337377715</v>
      </c>
      <c r="I699" s="54" t="n">
        <v>-0.48152374</v>
      </c>
      <c r="J699" s="54" t="n">
        <v>-0.56</v>
      </c>
      <c r="K699" s="55" t="n">
        <v>0</v>
      </c>
      <c r="L699" s="55" t="n">
        <v>-22847.5615</v>
      </c>
      <c r="M699" s="56" t="n">
        <f aca="false">DATE(YEAR(E699),MONTH(E699),1)</f>
        <v>40179</v>
      </c>
    </row>
    <row r="700" customFormat="false" ht="12.75" hidden="true" customHeight="false" outlineLevel="0" collapsed="false">
      <c r="A700" s="1" t="s">
        <v>193</v>
      </c>
      <c r="B700" s="1" t="s">
        <v>257</v>
      </c>
      <c r="C700" s="1" t="s">
        <v>195</v>
      </c>
      <c r="D700" s="1" t="s">
        <v>196</v>
      </c>
      <c r="E700" s="33" t="s">
        <v>200</v>
      </c>
      <c r="F700" s="34" t="n">
        <v>-448000</v>
      </c>
      <c r="G700" s="34" t="n">
        <v>-261403.4173</v>
      </c>
      <c r="H700" s="35" t="n">
        <v>0.583489770670134</v>
      </c>
      <c r="I700" s="54" t="n">
        <v>-0.48152814</v>
      </c>
      <c r="J700" s="54" t="n">
        <v>-0.56</v>
      </c>
      <c r="K700" s="55" t="n">
        <v>0</v>
      </c>
      <c r="L700" s="55" t="n">
        <v>-20512.8121</v>
      </c>
      <c r="M700" s="56" t="n">
        <f aca="false">DATE(YEAR(E700),MONTH(E700),1)</f>
        <v>40210</v>
      </c>
    </row>
    <row r="701" customFormat="false" ht="12.75" hidden="true" customHeight="false" outlineLevel="0" collapsed="false">
      <c r="A701" s="1" t="s">
        <v>193</v>
      </c>
      <c r="B701" s="1" t="s">
        <v>257</v>
      </c>
      <c r="C701" s="1" t="s">
        <v>195</v>
      </c>
      <c r="D701" s="1" t="s">
        <v>196</v>
      </c>
      <c r="E701" s="33" t="s">
        <v>201</v>
      </c>
      <c r="F701" s="34" t="n">
        <v>-496000</v>
      </c>
      <c r="G701" s="34" t="n">
        <v>-287854.83</v>
      </c>
      <c r="H701" s="35" t="n">
        <v>0.580352479756302</v>
      </c>
      <c r="I701" s="54" t="n">
        <v>-0.48153216</v>
      </c>
      <c r="J701" s="54" t="n">
        <v>-0.56</v>
      </c>
      <c r="K701" s="55" t="n">
        <v>0</v>
      </c>
      <c r="L701" s="55" t="n">
        <v>-22587.3454</v>
      </c>
      <c r="M701" s="56" t="n">
        <f aca="false">DATE(YEAR(E701),MONTH(E701),1)</f>
        <v>40238</v>
      </c>
    </row>
    <row r="702" customFormat="false" ht="12.75" hidden="true" customHeight="false" outlineLevel="0" collapsed="false">
      <c r="A702" s="1" t="s">
        <v>193</v>
      </c>
      <c r="B702" s="1" t="s">
        <v>257</v>
      </c>
      <c r="C702" s="1" t="s">
        <v>195</v>
      </c>
      <c r="D702" s="1" t="s">
        <v>196</v>
      </c>
      <c r="E702" s="33" t="s">
        <v>202</v>
      </c>
      <c r="F702" s="34" t="n">
        <v>-480000</v>
      </c>
      <c r="G702" s="34" t="n">
        <v>-276907.7788</v>
      </c>
      <c r="H702" s="35" t="n">
        <v>0.576891205896464</v>
      </c>
      <c r="I702" s="54" t="n">
        <v>-0.55153667</v>
      </c>
      <c r="J702" s="54" t="n">
        <v>-0.7</v>
      </c>
      <c r="K702" s="55" t="n">
        <v>0</v>
      </c>
      <c r="L702" s="55" t="n">
        <v>-41110.6515</v>
      </c>
      <c r="M702" s="56" t="n">
        <f aca="false">DATE(YEAR(E702),MONTH(E702),1)</f>
        <v>40269</v>
      </c>
    </row>
    <row r="703" customFormat="false" ht="12.75" hidden="true" customHeight="false" outlineLevel="0" collapsed="false">
      <c r="A703" s="1" t="s">
        <v>193</v>
      </c>
      <c r="B703" s="1" t="s">
        <v>257</v>
      </c>
      <c r="C703" s="1" t="s">
        <v>195</v>
      </c>
      <c r="D703" s="1" t="s">
        <v>196</v>
      </c>
      <c r="E703" s="33" t="s">
        <v>203</v>
      </c>
      <c r="F703" s="34" t="n">
        <v>-496000</v>
      </c>
      <c r="G703" s="34" t="n">
        <v>-284482.6675</v>
      </c>
      <c r="H703" s="35" t="n">
        <v>0.573553765168777</v>
      </c>
      <c r="I703" s="54" t="n">
        <v>-0.55154108</v>
      </c>
      <c r="J703" s="54" t="n">
        <v>-0.7</v>
      </c>
      <c r="K703" s="55" t="n">
        <v>0</v>
      </c>
      <c r="L703" s="55" t="n">
        <v>-42233.991</v>
      </c>
      <c r="M703" s="56" t="n">
        <f aca="false">DATE(YEAR(E703),MONTH(E703),1)</f>
        <v>40299</v>
      </c>
    </row>
    <row r="704" customFormat="false" ht="12.75" hidden="true" customHeight="false" outlineLevel="0" collapsed="false">
      <c r="A704" s="1" t="s">
        <v>193</v>
      </c>
      <c r="B704" s="1" t="s">
        <v>257</v>
      </c>
      <c r="C704" s="1" t="s">
        <v>195</v>
      </c>
      <c r="D704" s="1" t="s">
        <v>196</v>
      </c>
      <c r="E704" s="33" t="s">
        <v>204</v>
      </c>
      <c r="F704" s="34" t="n">
        <v>-480000</v>
      </c>
      <c r="G704" s="34" t="n">
        <v>-273656.486</v>
      </c>
      <c r="H704" s="35" t="n">
        <v>0.570117679209328</v>
      </c>
      <c r="I704" s="54" t="n">
        <v>-0.55154568</v>
      </c>
      <c r="J704" s="54" t="n">
        <v>-0.7</v>
      </c>
      <c r="K704" s="55" t="n">
        <v>0</v>
      </c>
      <c r="L704" s="55" t="n">
        <v>-40625.4877</v>
      </c>
      <c r="M704" s="56" t="n">
        <f aca="false">DATE(YEAR(E704),MONTH(E704),1)</f>
        <v>40330</v>
      </c>
    </row>
    <row r="705" customFormat="false" ht="12.75" hidden="true" customHeight="false" outlineLevel="0" collapsed="false">
      <c r="A705" s="1" t="s">
        <v>193</v>
      </c>
      <c r="B705" s="1" t="s">
        <v>257</v>
      </c>
      <c r="C705" s="1" t="s">
        <v>195</v>
      </c>
      <c r="D705" s="1" t="s">
        <v>196</v>
      </c>
      <c r="E705" s="33" t="s">
        <v>205</v>
      </c>
      <c r="F705" s="34" t="n">
        <v>-496000</v>
      </c>
      <c r="G705" s="34" t="n">
        <v>-281135.1051</v>
      </c>
      <c r="H705" s="35" t="n">
        <v>0.566804647322955</v>
      </c>
      <c r="I705" s="54" t="n">
        <v>-0.55155018</v>
      </c>
      <c r="J705" s="54" t="n">
        <v>-0.7</v>
      </c>
      <c r="K705" s="55" t="n">
        <v>0</v>
      </c>
      <c r="L705" s="55" t="n">
        <v>-41734.4546</v>
      </c>
      <c r="M705" s="56" t="n">
        <f aca="false">DATE(YEAR(E705),MONTH(E705),1)</f>
        <v>40360</v>
      </c>
    </row>
    <row r="706" customFormat="false" ht="12.75" hidden="true" customHeight="false" outlineLevel="0" collapsed="false">
      <c r="A706" s="1" t="s">
        <v>193</v>
      </c>
      <c r="B706" s="1" t="s">
        <v>257</v>
      </c>
      <c r="C706" s="1" t="s">
        <v>195</v>
      </c>
      <c r="D706" s="1" t="s">
        <v>196</v>
      </c>
      <c r="E706" s="33" t="s">
        <v>206</v>
      </c>
      <c r="F706" s="34" t="n">
        <v>-496000</v>
      </c>
      <c r="G706" s="34" t="n">
        <v>-279443.3333</v>
      </c>
      <c r="H706" s="35" t="n">
        <v>0.563393817175254</v>
      </c>
      <c r="I706" s="54" t="n">
        <v>-0.55155489</v>
      </c>
      <c r="J706" s="54" t="n">
        <v>-0.7</v>
      </c>
      <c r="K706" s="55" t="n">
        <v>0</v>
      </c>
      <c r="L706" s="55" t="n">
        <v>-41481.9965</v>
      </c>
      <c r="M706" s="56" t="n">
        <f aca="false">DATE(YEAR(E706),MONTH(E706),1)</f>
        <v>40391</v>
      </c>
    </row>
    <row r="707" customFormat="false" ht="12.75" hidden="true" customHeight="false" outlineLevel="0" collapsed="false">
      <c r="A707" s="1" t="s">
        <v>193</v>
      </c>
      <c r="B707" s="1" t="s">
        <v>257</v>
      </c>
      <c r="C707" s="1" t="s">
        <v>195</v>
      </c>
      <c r="D707" s="1" t="s">
        <v>196</v>
      </c>
      <c r="E707" s="33" t="s">
        <v>207</v>
      </c>
      <c r="F707" s="34" t="n">
        <v>-480000</v>
      </c>
      <c r="G707" s="34" t="n">
        <v>-268798.0063</v>
      </c>
      <c r="H707" s="35" t="n">
        <v>0.559995846415874</v>
      </c>
      <c r="I707" s="54" t="n">
        <v>-0.55155965</v>
      </c>
      <c r="J707" s="54" t="n">
        <v>-0.7</v>
      </c>
      <c r="K707" s="55" t="n">
        <v>0</v>
      </c>
      <c r="L707" s="55" t="n">
        <v>-39900.4712</v>
      </c>
      <c r="M707" s="56" t="n">
        <f aca="false">DATE(YEAR(E707),MONTH(E707),1)</f>
        <v>40422</v>
      </c>
    </row>
    <row r="708" customFormat="false" ht="12.75" hidden="true" customHeight="false" outlineLevel="0" collapsed="false">
      <c r="A708" s="1" t="s">
        <v>193</v>
      </c>
      <c r="B708" s="1" t="s">
        <v>257</v>
      </c>
      <c r="C708" s="1" t="s">
        <v>195</v>
      </c>
      <c r="D708" s="1" t="s">
        <v>196</v>
      </c>
      <c r="E708" s="33" t="s">
        <v>208</v>
      </c>
      <c r="F708" s="34" t="n">
        <v>-496000</v>
      </c>
      <c r="G708" s="34" t="n">
        <v>-276132.9941</v>
      </c>
      <c r="H708" s="35" t="n">
        <v>0.556719746213136</v>
      </c>
      <c r="I708" s="54" t="n">
        <v>-0.5515643</v>
      </c>
      <c r="J708" s="54" t="n">
        <v>-0.7</v>
      </c>
      <c r="K708" s="55" t="n">
        <v>0</v>
      </c>
      <c r="L708" s="55" t="n">
        <v>-40987.9949</v>
      </c>
      <c r="M708" s="56" t="n">
        <f aca="false">DATE(YEAR(E708),MONTH(E708),1)</f>
        <v>40452</v>
      </c>
    </row>
    <row r="709" customFormat="false" ht="12.75" hidden="true" customHeight="false" outlineLevel="0" collapsed="false">
      <c r="A709" s="1" t="s">
        <v>193</v>
      </c>
      <c r="B709" s="1" t="s">
        <v>257</v>
      </c>
      <c r="C709" s="1" t="s">
        <v>195</v>
      </c>
      <c r="D709" s="1" t="s">
        <v>196</v>
      </c>
      <c r="E709" s="33" t="s">
        <v>209</v>
      </c>
      <c r="F709" s="34" t="n">
        <v>-480000</v>
      </c>
      <c r="G709" s="34" t="n">
        <v>-265606.6198</v>
      </c>
      <c r="H709" s="35" t="n">
        <v>0.553347124516243</v>
      </c>
      <c r="I709" s="54" t="n">
        <v>-0.51156916</v>
      </c>
      <c r="J709" s="54" t="n">
        <v>-0.56</v>
      </c>
      <c r="K709" s="55" t="n">
        <v>0</v>
      </c>
      <c r="L709" s="55" t="n">
        <v>-12863.553</v>
      </c>
      <c r="M709" s="56" t="n">
        <f aca="false">DATE(YEAR(E709),MONTH(E709),1)</f>
        <v>40483</v>
      </c>
    </row>
    <row r="710" customFormat="false" ht="12.75" hidden="true" customHeight="false" outlineLevel="0" collapsed="false">
      <c r="A710" s="1" t="s">
        <v>193</v>
      </c>
      <c r="B710" s="1" t="s">
        <v>257</v>
      </c>
      <c r="C710" s="1" t="s">
        <v>195</v>
      </c>
      <c r="D710" s="1" t="s">
        <v>196</v>
      </c>
      <c r="E710" s="33" t="s">
        <v>210</v>
      </c>
      <c r="F710" s="34" t="n">
        <v>-496000</v>
      </c>
      <c r="G710" s="34" t="n">
        <v>-272847.4093</v>
      </c>
      <c r="H710" s="35" t="n">
        <v>0.550095583250567</v>
      </c>
      <c r="I710" s="54" t="n">
        <v>-0.5115739</v>
      </c>
      <c r="J710" s="54" t="n">
        <v>-0.56</v>
      </c>
      <c r="K710" s="55" t="n">
        <v>0</v>
      </c>
      <c r="L710" s="55" t="n">
        <v>-13212.9347</v>
      </c>
      <c r="M710" s="56" t="n">
        <f aca="false">DATE(YEAR(E710),MONTH(E710),1)</f>
        <v>40513</v>
      </c>
    </row>
    <row r="711" customFormat="false" ht="12.75" hidden="true" customHeight="false" outlineLevel="0" collapsed="false">
      <c r="A711" s="1" t="s">
        <v>193</v>
      </c>
      <c r="B711" s="1" t="s">
        <v>257</v>
      </c>
      <c r="C711" s="1" t="s">
        <v>195</v>
      </c>
      <c r="D711" s="1" t="s">
        <v>196</v>
      </c>
      <c r="E711" s="33" t="s">
        <v>211</v>
      </c>
      <c r="F711" s="34" t="n">
        <v>-496000</v>
      </c>
      <c r="G711" s="34" t="n">
        <v>-271187.1897</v>
      </c>
      <c r="H711" s="35" t="n">
        <v>0.546748366429717</v>
      </c>
      <c r="I711" s="54" t="n">
        <v>-0.51157886</v>
      </c>
      <c r="J711" s="54" t="n">
        <v>-0.56</v>
      </c>
      <c r="K711" s="55" t="n">
        <v>0</v>
      </c>
      <c r="L711" s="55" t="n">
        <v>-13131.1922</v>
      </c>
      <c r="M711" s="56" t="n">
        <f aca="false">DATE(YEAR(E711),MONTH(E711),1)</f>
        <v>40544</v>
      </c>
    </row>
    <row r="712" customFormat="false" ht="12.75" hidden="true" customHeight="false" outlineLevel="0" collapsed="false">
      <c r="A712" s="1" t="s">
        <v>193</v>
      </c>
      <c r="B712" s="1" t="s">
        <v>257</v>
      </c>
      <c r="C712" s="1" t="s">
        <v>195</v>
      </c>
      <c r="D712" s="1" t="s">
        <v>196</v>
      </c>
      <c r="E712" s="33" t="s">
        <v>212</v>
      </c>
      <c r="F712" s="34" t="n">
        <v>-448000</v>
      </c>
      <c r="G712" s="34" t="n">
        <v>-243449.5079</v>
      </c>
      <c r="H712" s="35" t="n">
        <v>0.543414080151493</v>
      </c>
      <c r="I712" s="54" t="n">
        <v>-0.51158387</v>
      </c>
      <c r="J712" s="54" t="n">
        <v>-0.56</v>
      </c>
      <c r="K712" s="55" t="n">
        <v>0</v>
      </c>
      <c r="L712" s="55" t="n">
        <v>-11786.8826</v>
      </c>
      <c r="M712" s="56" t="n">
        <f aca="false">DATE(YEAR(E712),MONTH(E712),1)</f>
        <v>40575</v>
      </c>
    </row>
    <row r="713" customFormat="false" ht="12.75" hidden="true" customHeight="false" outlineLevel="0" collapsed="false">
      <c r="A713" s="1" t="s">
        <v>193</v>
      </c>
      <c r="B713" s="1" t="s">
        <v>257</v>
      </c>
      <c r="C713" s="1" t="s">
        <v>195</v>
      </c>
      <c r="D713" s="1" t="s">
        <v>196</v>
      </c>
      <c r="E713" s="33" t="s">
        <v>213</v>
      </c>
      <c r="F713" s="34" t="n">
        <v>-496000</v>
      </c>
      <c r="G713" s="34" t="n">
        <v>-268045.1413</v>
      </c>
      <c r="H713" s="35" t="n">
        <v>0.540413591285025</v>
      </c>
      <c r="I713" s="54" t="n">
        <v>-0.51158844</v>
      </c>
      <c r="J713" s="54" t="n">
        <v>-0.56</v>
      </c>
      <c r="K713" s="55" t="n">
        <v>0</v>
      </c>
      <c r="L713" s="55" t="n">
        <v>-12976.4834</v>
      </c>
      <c r="M713" s="56" t="n">
        <f aca="false">DATE(YEAR(E713),MONTH(E713),1)</f>
        <v>40603</v>
      </c>
    </row>
    <row r="714" customFormat="false" ht="12.75" hidden="true" customHeight="false" outlineLevel="0" collapsed="false">
      <c r="A714" s="1" t="s">
        <v>193</v>
      </c>
      <c r="B714" s="1" t="s">
        <v>257</v>
      </c>
      <c r="C714" s="1" t="s">
        <v>195</v>
      </c>
      <c r="D714" s="1" t="s">
        <v>196</v>
      </c>
      <c r="E714" s="33" t="s">
        <v>214</v>
      </c>
      <c r="F714" s="34" t="n">
        <v>-480000</v>
      </c>
      <c r="G714" s="34" t="n">
        <v>-257809.8955</v>
      </c>
      <c r="H714" s="35" t="n">
        <v>0.537103948968379</v>
      </c>
      <c r="I714" s="54" t="n">
        <v>-0.58959355</v>
      </c>
      <c r="J714" s="54" t="n">
        <v>-0.7</v>
      </c>
      <c r="K714" s="55" t="n">
        <v>0</v>
      </c>
      <c r="L714" s="55" t="n">
        <v>-28463.8762</v>
      </c>
      <c r="M714" s="56" t="n">
        <f aca="false">DATE(YEAR(E714),MONTH(E714),1)</f>
        <v>40634</v>
      </c>
    </row>
    <row r="715" customFormat="false" ht="12.75" hidden="true" customHeight="false" outlineLevel="0" collapsed="false">
      <c r="A715" s="1" t="s">
        <v>193</v>
      </c>
      <c r="B715" s="1" t="s">
        <v>257</v>
      </c>
      <c r="C715" s="1" t="s">
        <v>195</v>
      </c>
      <c r="D715" s="1" t="s">
        <v>196</v>
      </c>
      <c r="E715" s="33" t="s">
        <v>215</v>
      </c>
      <c r="F715" s="34" t="n">
        <v>-496000</v>
      </c>
      <c r="G715" s="34" t="n">
        <v>-264821.0533</v>
      </c>
      <c r="H715" s="35" t="n">
        <v>0.533913413928813</v>
      </c>
      <c r="I715" s="54" t="n">
        <v>-0.58959854</v>
      </c>
      <c r="J715" s="54" t="n">
        <v>-0.7</v>
      </c>
      <c r="K715" s="55" t="n">
        <v>0</v>
      </c>
      <c r="L715" s="55" t="n">
        <v>-29236.6317</v>
      </c>
      <c r="M715" s="56" t="n">
        <f aca="false">DATE(YEAR(E715),MONTH(E715),1)</f>
        <v>40664</v>
      </c>
    </row>
    <row r="716" customFormat="false" ht="12.75" hidden="true" customHeight="false" outlineLevel="0" collapsed="false">
      <c r="A716" s="1" t="s">
        <v>193</v>
      </c>
      <c r="B716" s="1" t="s">
        <v>257</v>
      </c>
      <c r="C716" s="1" t="s">
        <v>195</v>
      </c>
      <c r="D716" s="1" t="s">
        <v>196</v>
      </c>
      <c r="E716" s="33" t="s">
        <v>216</v>
      </c>
      <c r="F716" s="34" t="n">
        <v>-480000</v>
      </c>
      <c r="G716" s="34" t="n">
        <v>-254706.1053</v>
      </c>
      <c r="H716" s="35" t="n">
        <v>0.530637719445579</v>
      </c>
      <c r="I716" s="54" t="n">
        <v>-0.58959276</v>
      </c>
      <c r="J716" s="54" t="n">
        <v>-0.7</v>
      </c>
      <c r="K716" s="55" t="n">
        <v>0</v>
      </c>
      <c r="L716" s="55" t="n">
        <v>-28121.3981</v>
      </c>
      <c r="M716" s="56" t="n">
        <f aca="false">DATE(YEAR(E716),MONTH(E716),1)</f>
        <v>40695</v>
      </c>
    </row>
    <row r="717" customFormat="false" ht="12.75" hidden="true" customHeight="false" outlineLevel="0" collapsed="false">
      <c r="A717" s="1" t="s">
        <v>193</v>
      </c>
      <c r="B717" s="1" t="s">
        <v>257</v>
      </c>
      <c r="C717" s="1" t="s">
        <v>195</v>
      </c>
      <c r="D717" s="1" t="s">
        <v>196</v>
      </c>
      <c r="E717" s="33" t="s">
        <v>217</v>
      </c>
      <c r="F717" s="34" t="n">
        <v>-496000</v>
      </c>
      <c r="G717" s="34" t="n">
        <v>-261751.7399</v>
      </c>
      <c r="H717" s="35" t="n">
        <v>0.52772528204371</v>
      </c>
      <c r="I717" s="54" t="n">
        <v>-0.58959338</v>
      </c>
      <c r="J717" s="54" t="n">
        <v>-0.7</v>
      </c>
      <c r="K717" s="55" t="n">
        <v>0</v>
      </c>
      <c r="L717" s="55" t="n">
        <v>-28899.1255</v>
      </c>
      <c r="M717" s="56" t="n">
        <f aca="false">DATE(YEAR(E717),MONTH(E717),1)</f>
        <v>40725</v>
      </c>
    </row>
    <row r="718" customFormat="false" ht="12.75" hidden="true" customHeight="false" outlineLevel="0" collapsed="false">
      <c r="A718" s="1" t="s">
        <v>193</v>
      </c>
      <c r="B718" s="1" t="s">
        <v>257</v>
      </c>
      <c r="C718" s="1" t="s">
        <v>195</v>
      </c>
      <c r="D718" s="1" t="s">
        <v>196</v>
      </c>
      <c r="E718" s="33" t="s">
        <v>218</v>
      </c>
      <c r="F718" s="34" t="n">
        <v>-496000</v>
      </c>
      <c r="G718" s="34" t="n">
        <v>-260265.9724</v>
      </c>
      <c r="H718" s="35" t="n">
        <v>0.524729782977838</v>
      </c>
      <c r="I718" s="54" t="n">
        <v>-0.58959399</v>
      </c>
      <c r="J718" s="54" t="n">
        <v>-0.7</v>
      </c>
      <c r="K718" s="55" t="n">
        <v>0</v>
      </c>
      <c r="L718" s="55" t="n">
        <v>-28734.9271</v>
      </c>
      <c r="M718" s="56" t="n">
        <f aca="false">DATE(YEAR(E718),MONTH(E718),1)</f>
        <v>40756</v>
      </c>
    </row>
    <row r="719" customFormat="false" ht="12.75" hidden="true" customHeight="false" outlineLevel="0" collapsed="false">
      <c r="A719" s="1" t="s">
        <v>193</v>
      </c>
      <c r="B719" s="1" t="s">
        <v>257</v>
      </c>
      <c r="C719" s="1" t="s">
        <v>195</v>
      </c>
      <c r="D719" s="1" t="s">
        <v>196</v>
      </c>
      <c r="E719" s="33" t="s">
        <v>219</v>
      </c>
      <c r="F719" s="34" t="n">
        <v>-480000</v>
      </c>
      <c r="G719" s="34" t="n">
        <v>-250439.2729</v>
      </c>
      <c r="H719" s="35" t="n">
        <v>0.521748485111939</v>
      </c>
      <c r="I719" s="54" t="n">
        <v>-0.58959458</v>
      </c>
      <c r="J719" s="54" t="n">
        <v>-0.7</v>
      </c>
      <c r="K719" s="55" t="n">
        <v>0</v>
      </c>
      <c r="L719" s="55" t="n">
        <v>-27649.8528</v>
      </c>
      <c r="M719" s="56" t="n">
        <f aca="false">DATE(YEAR(E719),MONTH(E719),1)</f>
        <v>40787</v>
      </c>
    </row>
    <row r="720" customFormat="false" ht="12.75" hidden="true" customHeight="false" outlineLevel="0" collapsed="false">
      <c r="A720" s="1" t="s">
        <v>193</v>
      </c>
      <c r="B720" s="1" t="s">
        <v>257</v>
      </c>
      <c r="C720" s="1" t="s">
        <v>195</v>
      </c>
      <c r="D720" s="1" t="s">
        <v>196</v>
      </c>
      <c r="E720" s="33" t="s">
        <v>220</v>
      </c>
      <c r="F720" s="34" t="n">
        <v>-496000</v>
      </c>
      <c r="G720" s="34" t="n">
        <v>-257362.9095</v>
      </c>
      <c r="H720" s="35" t="n">
        <v>0.518876833718604</v>
      </c>
      <c r="I720" s="54" t="n">
        <v>-0.58959513</v>
      </c>
      <c r="J720" s="54" t="n">
        <v>-0.7</v>
      </c>
      <c r="K720" s="55" t="n">
        <v>0</v>
      </c>
      <c r="L720" s="55" t="n">
        <v>-28414.1189</v>
      </c>
      <c r="M720" s="56" t="n">
        <f aca="false">DATE(YEAR(E720),MONTH(E720),1)</f>
        <v>40817</v>
      </c>
    </row>
    <row r="721" customFormat="false" ht="12.75" hidden="true" customHeight="false" outlineLevel="0" collapsed="false">
      <c r="A721" s="1" t="s">
        <v>193</v>
      </c>
      <c r="B721" s="1" t="s">
        <v>257</v>
      </c>
      <c r="C721" s="1" t="s">
        <v>195</v>
      </c>
      <c r="D721" s="1" t="s">
        <v>196</v>
      </c>
      <c r="E721" s="33" t="s">
        <v>221</v>
      </c>
      <c r="F721" s="34" t="n">
        <v>-480000</v>
      </c>
      <c r="G721" s="34" t="n">
        <v>-247643.2023</v>
      </c>
      <c r="H721" s="35" t="n">
        <v>0.515923338029299</v>
      </c>
      <c r="I721" s="54" t="n">
        <v>-0.52959567</v>
      </c>
      <c r="J721" s="54" t="n">
        <v>-0.56</v>
      </c>
      <c r="K721" s="55" t="n">
        <v>0</v>
      </c>
      <c r="L721" s="55" t="n">
        <v>-7529.4255</v>
      </c>
      <c r="M721" s="56" t="n">
        <f aca="false">DATE(YEAR(E721),MONTH(E721),1)</f>
        <v>40848</v>
      </c>
    </row>
    <row r="722" customFormat="false" ht="12.75" hidden="true" customHeight="false" outlineLevel="0" collapsed="false">
      <c r="A722" s="1" t="s">
        <v>193</v>
      </c>
      <c r="B722" s="1" t="s">
        <v>257</v>
      </c>
      <c r="C722" s="1" t="s">
        <v>195</v>
      </c>
      <c r="D722" s="1" t="s">
        <v>196</v>
      </c>
      <c r="E722" s="33" t="s">
        <v>222</v>
      </c>
      <c r="F722" s="34" t="n">
        <v>-496000</v>
      </c>
      <c r="G722" s="34" t="n">
        <v>-254486.9364</v>
      </c>
      <c r="H722" s="35" t="n">
        <v>0.513078500880791</v>
      </c>
      <c r="I722" s="54" t="n">
        <v>-0.52959617</v>
      </c>
      <c r="J722" s="54" t="n">
        <v>-0.56</v>
      </c>
      <c r="K722" s="55" t="n">
        <v>0</v>
      </c>
      <c r="L722" s="55" t="n">
        <v>-7737.3771</v>
      </c>
      <c r="M722" s="56" t="n">
        <f aca="false">DATE(YEAR(E722),MONTH(E722),1)</f>
        <v>40878</v>
      </c>
    </row>
    <row r="723" customFormat="false" ht="12.75" hidden="true" customHeight="false" outlineLevel="0" collapsed="false">
      <c r="A723" s="1" t="s">
        <v>193</v>
      </c>
      <c r="B723" s="1" t="s">
        <v>257</v>
      </c>
      <c r="C723" s="1" t="s">
        <v>195</v>
      </c>
      <c r="D723" s="1" t="s">
        <v>196</v>
      </c>
      <c r="E723" s="33" t="s">
        <v>223</v>
      </c>
      <c r="F723" s="34" t="n">
        <v>-496000</v>
      </c>
      <c r="G723" s="34" t="n">
        <v>-253035.6991</v>
      </c>
      <c r="H723" s="35" t="n">
        <v>0.510152619215488</v>
      </c>
      <c r="I723" s="54" t="n">
        <v>-0.52959667</v>
      </c>
      <c r="J723" s="54" t="n">
        <v>-0.56</v>
      </c>
      <c r="K723" s="55" t="n">
        <v>0</v>
      </c>
      <c r="L723" s="55" t="n">
        <v>-7693.129</v>
      </c>
      <c r="M723" s="56" t="n">
        <f aca="false">DATE(YEAR(E723),MONTH(E723),1)</f>
        <v>40909</v>
      </c>
    </row>
    <row r="724" customFormat="false" ht="12.75" hidden="true" customHeight="false" outlineLevel="0" collapsed="false">
      <c r="A724" s="1" t="s">
        <v>193</v>
      </c>
      <c r="B724" s="1" t="s">
        <v>257</v>
      </c>
      <c r="C724" s="1" t="s">
        <v>195</v>
      </c>
      <c r="D724" s="1" t="s">
        <v>196</v>
      </c>
      <c r="E724" s="33" t="s">
        <v>224</v>
      </c>
      <c r="F724" s="34" t="n">
        <v>-464000</v>
      </c>
      <c r="G724" s="34" t="n">
        <v>-235359.6843</v>
      </c>
      <c r="H724" s="35" t="n">
        <v>0.507240698922868</v>
      </c>
      <c r="I724" s="54" t="n">
        <v>-0.52959713</v>
      </c>
      <c r="J724" s="54" t="n">
        <v>-0.56</v>
      </c>
      <c r="K724" s="55" t="n">
        <v>0</v>
      </c>
      <c r="L724" s="55" t="n">
        <v>-7155.6087</v>
      </c>
      <c r="M724" s="56" t="n">
        <f aca="false">DATE(YEAR(E724),MONTH(E724),1)</f>
        <v>40940</v>
      </c>
    </row>
    <row r="725" customFormat="false" ht="12.75" hidden="true" customHeight="false" outlineLevel="0" collapsed="false">
      <c r="A725" s="1" t="s">
        <v>193</v>
      </c>
      <c r="B725" s="1" t="s">
        <v>257</v>
      </c>
      <c r="C725" s="1" t="s">
        <v>195</v>
      </c>
      <c r="D725" s="1" t="s">
        <v>196</v>
      </c>
      <c r="E725" s="33" t="s">
        <v>225</v>
      </c>
      <c r="F725" s="34" t="n">
        <v>-496000</v>
      </c>
      <c r="G725" s="34" t="n">
        <v>-250246.5035</v>
      </c>
      <c r="H725" s="35" t="n">
        <v>0.504529240870027</v>
      </c>
      <c r="I725" s="54" t="n">
        <v>-0.52959755</v>
      </c>
      <c r="J725" s="54" t="n">
        <v>-0.56</v>
      </c>
      <c r="K725" s="55" t="n">
        <v>0</v>
      </c>
      <c r="L725" s="55" t="n">
        <v>-7608.1063</v>
      </c>
      <c r="M725" s="56" t="n">
        <f aca="false">DATE(YEAR(E725),MONTH(E725),1)</f>
        <v>40969</v>
      </c>
    </row>
    <row r="726" customFormat="false" ht="12.75" hidden="true" customHeight="false" outlineLevel="0" collapsed="false">
      <c r="A726" s="1" t="s">
        <v>193</v>
      </c>
      <c r="B726" s="1" t="s">
        <v>257</v>
      </c>
      <c r="C726" s="1" t="s">
        <v>195</v>
      </c>
      <c r="D726" s="1" t="s">
        <v>196</v>
      </c>
      <c r="E726" s="33" t="s">
        <v>226</v>
      </c>
      <c r="F726" s="34" t="n">
        <v>-480000</v>
      </c>
      <c r="G726" s="34" t="n">
        <v>-240789.2184</v>
      </c>
      <c r="H726" s="35" t="n">
        <v>0.501644205018131</v>
      </c>
      <c r="I726" s="54" t="n">
        <v>-0.62959797</v>
      </c>
      <c r="J726" s="54" t="n">
        <v>-0.7</v>
      </c>
      <c r="K726" s="55" t="n">
        <v>0</v>
      </c>
      <c r="L726" s="55" t="n">
        <v>-16952.0487</v>
      </c>
      <c r="M726" s="56" t="n">
        <f aca="false">DATE(YEAR(E726),MONTH(E726),1)</f>
        <v>41000</v>
      </c>
    </row>
    <row r="727" customFormat="false" ht="12.75" hidden="true" customHeight="false" outlineLevel="0" collapsed="false">
      <c r="A727" s="1" t="s">
        <v>193</v>
      </c>
      <c r="B727" s="1" t="s">
        <v>257</v>
      </c>
      <c r="C727" s="1" t="s">
        <v>195</v>
      </c>
      <c r="D727" s="1" t="s">
        <v>196</v>
      </c>
      <c r="E727" s="33" t="s">
        <v>227</v>
      </c>
      <c r="F727" s="34" t="n">
        <v>-496000</v>
      </c>
      <c r="G727" s="34" t="n">
        <v>-247437.235</v>
      </c>
      <c r="H727" s="35" t="n">
        <v>0.49886539316379</v>
      </c>
      <c r="I727" s="54" t="n">
        <v>-0.62959836</v>
      </c>
      <c r="J727" s="54" t="n">
        <v>-0.7</v>
      </c>
      <c r="K727" s="55" t="n">
        <v>0</v>
      </c>
      <c r="L727" s="55" t="n">
        <v>-17419.9872</v>
      </c>
      <c r="M727" s="56" t="n">
        <f aca="false">DATE(YEAR(E727),MONTH(E727),1)</f>
        <v>41030</v>
      </c>
    </row>
    <row r="728" customFormat="false" ht="12.75" hidden="true" customHeight="false" outlineLevel="0" collapsed="false">
      <c r="A728" s="1" t="s">
        <v>193</v>
      </c>
      <c r="B728" s="1" t="s">
        <v>257</v>
      </c>
      <c r="C728" s="1" t="s">
        <v>195</v>
      </c>
      <c r="D728" s="1" t="s">
        <v>196</v>
      </c>
      <c r="E728" s="33" t="s">
        <v>228</v>
      </c>
      <c r="F728" s="34" t="n">
        <v>-480000</v>
      </c>
      <c r="G728" s="34" t="n">
        <v>-238083.602</v>
      </c>
      <c r="H728" s="35" t="n">
        <v>0.496007504183947</v>
      </c>
      <c r="I728" s="54" t="n">
        <v>-0.62959873</v>
      </c>
      <c r="J728" s="54" t="n">
        <v>-0.7</v>
      </c>
      <c r="K728" s="55" t="n">
        <v>0</v>
      </c>
      <c r="L728" s="55" t="n">
        <v>-16761.3869</v>
      </c>
      <c r="M728" s="56" t="n">
        <f aca="false">DATE(YEAR(E728),MONTH(E728),1)</f>
        <v>41061</v>
      </c>
    </row>
    <row r="729" customFormat="false" ht="12.75" hidden="true" customHeight="false" outlineLevel="0" collapsed="false">
      <c r="A729" s="1" t="s">
        <v>193</v>
      </c>
      <c r="B729" s="1" t="s">
        <v>257</v>
      </c>
      <c r="C729" s="1" t="s">
        <v>195</v>
      </c>
      <c r="D729" s="1" t="s">
        <v>196</v>
      </c>
      <c r="E729" s="33" t="s">
        <v>229</v>
      </c>
      <c r="F729" s="34" t="n">
        <v>-496000</v>
      </c>
      <c r="G729" s="34" t="n">
        <v>-244654.417</v>
      </c>
      <c r="H729" s="35" t="n">
        <v>0.493254873073531</v>
      </c>
      <c r="I729" s="54" t="n">
        <v>-0.62959907</v>
      </c>
      <c r="J729" s="54" t="n">
        <v>-0.7</v>
      </c>
      <c r="K729" s="55" t="n">
        <v>0</v>
      </c>
      <c r="L729" s="55" t="n">
        <v>-17223.8976</v>
      </c>
      <c r="M729" s="56" t="n">
        <f aca="false">DATE(YEAR(E729),MONTH(E729),1)</f>
        <v>41091</v>
      </c>
    </row>
    <row r="730" customFormat="false" ht="12.75" hidden="true" customHeight="false" outlineLevel="0" collapsed="false">
      <c r="A730" s="1" t="s">
        <v>193</v>
      </c>
      <c r="B730" s="1" t="s">
        <v>257</v>
      </c>
      <c r="C730" s="1" t="s">
        <v>195</v>
      </c>
      <c r="D730" s="1" t="s">
        <v>196</v>
      </c>
      <c r="E730" s="33" t="s">
        <v>230</v>
      </c>
      <c r="F730" s="34" t="n">
        <v>-496000</v>
      </c>
      <c r="G730" s="34" t="n">
        <v>-243250.2763</v>
      </c>
      <c r="H730" s="35" t="n">
        <v>0.490423944196932</v>
      </c>
      <c r="I730" s="54" t="n">
        <v>-0.6295994</v>
      </c>
      <c r="J730" s="54" t="n">
        <v>-0.7</v>
      </c>
      <c r="K730" s="55" t="n">
        <v>0</v>
      </c>
      <c r="L730" s="55" t="n">
        <v>-17124.9654</v>
      </c>
      <c r="M730" s="56" t="n">
        <f aca="false">DATE(YEAR(E730),MONTH(E730),1)</f>
        <v>41122</v>
      </c>
    </row>
    <row r="731" customFormat="false" ht="12.75" hidden="true" customHeight="false" outlineLevel="0" collapsed="false">
      <c r="A731" s="1" t="s">
        <v>193</v>
      </c>
      <c r="B731" s="1" t="s">
        <v>257</v>
      </c>
      <c r="C731" s="1" t="s">
        <v>195</v>
      </c>
      <c r="D731" s="1" t="s">
        <v>196</v>
      </c>
      <c r="E731" s="33" t="s">
        <v>231</v>
      </c>
      <c r="F731" s="34" t="n">
        <v>-480000</v>
      </c>
      <c r="G731" s="34" t="n">
        <v>-234051.1896</v>
      </c>
      <c r="H731" s="35" t="n">
        <v>0.48760664491549</v>
      </c>
      <c r="I731" s="54" t="n">
        <v>-0.6295997</v>
      </c>
      <c r="J731" s="54" t="n">
        <v>-0.7</v>
      </c>
      <c r="K731" s="55" t="n">
        <v>0</v>
      </c>
      <c r="L731" s="55" t="n">
        <v>-16477.2735</v>
      </c>
      <c r="M731" s="56" t="n">
        <f aca="false">DATE(YEAR(E731),MONTH(E731),1)</f>
        <v>41153</v>
      </c>
    </row>
    <row r="732" customFormat="false" ht="12.75" hidden="true" customHeight="false" outlineLevel="0" collapsed="false">
      <c r="A732" s="1" t="s">
        <v>193</v>
      </c>
      <c r="B732" s="1" t="s">
        <v>257</v>
      </c>
      <c r="C732" s="1" t="s">
        <v>195</v>
      </c>
      <c r="D732" s="1" t="s">
        <v>196</v>
      </c>
      <c r="E732" s="33" t="s">
        <v>232</v>
      </c>
      <c r="F732" s="34" t="n">
        <v>-496000</v>
      </c>
      <c r="G732" s="34" t="n">
        <v>-240507.0065</v>
      </c>
      <c r="H732" s="35" t="n">
        <v>0.484893158168073</v>
      </c>
      <c r="I732" s="54" t="n">
        <v>-0.62959997</v>
      </c>
      <c r="J732" s="54" t="n">
        <v>-0.7</v>
      </c>
      <c r="K732" s="55" t="n">
        <v>0</v>
      </c>
      <c r="L732" s="55" t="n">
        <v>-16931.7002</v>
      </c>
      <c r="M732" s="56" t="n">
        <f aca="false">DATE(YEAR(E732),MONTH(E732),1)</f>
        <v>41183</v>
      </c>
    </row>
    <row r="733" customFormat="false" ht="12.75" hidden="true" customHeight="false" outlineLevel="0" collapsed="false">
      <c r="A733" s="1" t="s">
        <v>193</v>
      </c>
      <c r="B733" s="1" t="s">
        <v>257</v>
      </c>
      <c r="C733" s="1" t="s">
        <v>195</v>
      </c>
      <c r="D733" s="1" t="s">
        <v>196</v>
      </c>
      <c r="E733" s="33" t="s">
        <v>233</v>
      </c>
      <c r="F733" s="34" t="n">
        <v>-480000</v>
      </c>
      <c r="G733" s="34" t="n">
        <v>-231409.2183</v>
      </c>
      <c r="H733" s="35" t="n">
        <v>0.482102538106082</v>
      </c>
      <c r="I733" s="54" t="n">
        <v>-0.56960023</v>
      </c>
      <c r="J733" s="54" t="n">
        <v>-0.56</v>
      </c>
      <c r="K733" s="55" t="n">
        <v>0</v>
      </c>
      <c r="L733" s="55" t="n">
        <v>2221.5807</v>
      </c>
      <c r="M733" s="56" t="n">
        <f aca="false">DATE(YEAR(E733),MONTH(E733),1)</f>
        <v>41214</v>
      </c>
    </row>
    <row r="734" customFormat="false" ht="12.75" hidden="true" customHeight="false" outlineLevel="0" collapsed="false">
      <c r="A734" s="1" t="s">
        <v>193</v>
      </c>
      <c r="B734" s="1" t="s">
        <v>257</v>
      </c>
      <c r="C734" s="1" t="s">
        <v>195</v>
      </c>
      <c r="D734" s="1" t="s">
        <v>196</v>
      </c>
      <c r="E734" s="33" t="s">
        <v>234</v>
      </c>
      <c r="F734" s="34" t="n">
        <v>-496000</v>
      </c>
      <c r="G734" s="34" t="n">
        <v>-237789.7309</v>
      </c>
      <c r="H734" s="35" t="n">
        <v>0.479414780053438</v>
      </c>
      <c r="I734" s="54" t="n">
        <v>-0.56960045</v>
      </c>
      <c r="J734" s="54" t="n">
        <v>-0.56</v>
      </c>
      <c r="K734" s="55" t="n">
        <v>0</v>
      </c>
      <c r="L734" s="55" t="n">
        <v>2282.888</v>
      </c>
      <c r="M734" s="56" t="n">
        <f aca="false">DATE(YEAR(E734),MONTH(E734),1)</f>
        <v>41244</v>
      </c>
    </row>
    <row r="735" customFormat="false" ht="12.75" hidden="true" customHeight="false" outlineLevel="0" collapsed="false">
      <c r="A735" s="1" t="s">
        <v>193</v>
      </c>
      <c r="B735" s="1" t="s">
        <v>257</v>
      </c>
      <c r="C735" s="1" t="s">
        <v>195</v>
      </c>
      <c r="D735" s="1" t="s">
        <v>196</v>
      </c>
      <c r="E735" s="33" t="s">
        <v>235</v>
      </c>
      <c r="F735" s="34" t="n">
        <v>-496000</v>
      </c>
      <c r="G735" s="34" t="n">
        <v>-236418.7241</v>
      </c>
      <c r="H735" s="35" t="n">
        <v>0.476650653519174</v>
      </c>
      <c r="I735" s="54" t="n">
        <v>-0.56960065</v>
      </c>
      <c r="J735" s="54" t="n">
        <v>-0.56</v>
      </c>
      <c r="K735" s="55" t="n">
        <v>0</v>
      </c>
      <c r="L735" s="55" t="n">
        <v>2269.7745</v>
      </c>
      <c r="M735" s="56" t="n">
        <f aca="false">DATE(YEAR(E735),MONTH(E735),1)</f>
        <v>41275</v>
      </c>
    </row>
    <row r="736" customFormat="false" ht="12.75" hidden="true" customHeight="false" outlineLevel="0" collapsed="false">
      <c r="A736" s="1" t="s">
        <v>193</v>
      </c>
      <c r="B736" s="1" t="s">
        <v>257</v>
      </c>
      <c r="C736" s="1" t="s">
        <v>195</v>
      </c>
      <c r="D736" s="1" t="s">
        <v>196</v>
      </c>
      <c r="E736" s="33" t="s">
        <v>236</v>
      </c>
      <c r="F736" s="34" t="n">
        <v>-448000</v>
      </c>
      <c r="G736" s="34" t="n">
        <v>-212307.1641</v>
      </c>
      <c r="H736" s="35" t="n">
        <v>0.473899919889311</v>
      </c>
      <c r="I736" s="54" t="n">
        <v>-0.56960084</v>
      </c>
      <c r="J736" s="54" t="n">
        <v>-0.56</v>
      </c>
      <c r="K736" s="55" t="n">
        <v>0</v>
      </c>
      <c r="L736" s="55" t="n">
        <v>2038.3264</v>
      </c>
      <c r="M736" s="56" t="n">
        <f aca="false">DATE(YEAR(E736),MONTH(E736),1)</f>
        <v>41306</v>
      </c>
    </row>
    <row r="737" customFormat="false" ht="12.75" hidden="true" customHeight="false" outlineLevel="0" collapsed="false">
      <c r="A737" s="1" t="s">
        <v>193</v>
      </c>
      <c r="B737" s="1" t="s">
        <v>257</v>
      </c>
      <c r="C737" s="1" t="s">
        <v>195</v>
      </c>
      <c r="D737" s="1" t="s">
        <v>196</v>
      </c>
      <c r="E737" s="33" t="s">
        <v>237</v>
      </c>
      <c r="F737" s="34" t="n">
        <v>-496000</v>
      </c>
      <c r="G737" s="34" t="n">
        <v>-233827.7216</v>
      </c>
      <c r="H737" s="35" t="n">
        <v>0.471426858029086</v>
      </c>
      <c r="I737" s="54" t="n">
        <v>-0.56960098</v>
      </c>
      <c r="J737" s="54" t="n">
        <v>-0.56</v>
      </c>
      <c r="K737" s="55" t="n">
        <v>0</v>
      </c>
      <c r="L737" s="55" t="n">
        <v>2244.9753</v>
      </c>
      <c r="M737" s="56" t="n">
        <f aca="false">DATE(YEAR(E737),MONTH(E737),1)</f>
        <v>41334</v>
      </c>
    </row>
    <row r="738" customFormat="false" ht="12.75" hidden="true" customHeight="false" outlineLevel="0" collapsed="false">
      <c r="A738" s="1" t="s">
        <v>193</v>
      </c>
      <c r="B738" s="1" t="s">
        <v>257</v>
      </c>
      <c r="C738" s="1" t="s">
        <v>195</v>
      </c>
      <c r="D738" s="1" t="s">
        <v>196</v>
      </c>
      <c r="E738" s="33" t="s">
        <v>238</v>
      </c>
      <c r="F738" s="34" t="n">
        <v>-480000</v>
      </c>
      <c r="G738" s="34" t="n">
        <v>-224976.7114</v>
      </c>
      <c r="H738" s="35" t="n">
        <v>0.468701482161096</v>
      </c>
      <c r="I738" s="54" t="n">
        <v>-0.66960112</v>
      </c>
      <c r="J738" s="54" t="n">
        <v>-0.7</v>
      </c>
      <c r="K738" s="55" t="n">
        <v>0</v>
      </c>
      <c r="L738" s="55" t="n">
        <v>-6839.041</v>
      </c>
      <c r="M738" s="56" t="n">
        <f aca="false">DATE(YEAR(E738),MONTH(E738),1)</f>
        <v>41365</v>
      </c>
    </row>
    <row r="739" customFormat="false" ht="12.75" hidden="true" customHeight="false" outlineLevel="0" collapsed="false">
      <c r="A739" s="1" t="s">
        <v>193</v>
      </c>
      <c r="B739" s="1" t="s">
        <v>257</v>
      </c>
      <c r="C739" s="1" t="s">
        <v>195</v>
      </c>
      <c r="D739" s="1" t="s">
        <v>196</v>
      </c>
      <c r="E739" s="33" t="s">
        <v>239</v>
      </c>
      <c r="F739" s="34" t="n">
        <v>-496000</v>
      </c>
      <c r="G739" s="34" t="n">
        <v>-231174.0145</v>
      </c>
      <c r="H739" s="35" t="n">
        <v>0.466076642037931</v>
      </c>
      <c r="I739" s="54" t="n">
        <v>-0.66960122</v>
      </c>
      <c r="J739" s="54" t="n">
        <v>-0.7</v>
      </c>
      <c r="K739" s="55" t="n">
        <v>0</v>
      </c>
      <c r="L739" s="55" t="n">
        <v>-7027.4071</v>
      </c>
      <c r="M739" s="56" t="n">
        <f aca="false">DATE(YEAR(E739),MONTH(E739),1)</f>
        <v>41395</v>
      </c>
    </row>
    <row r="740" customFormat="false" ht="12.75" hidden="true" customHeight="false" outlineLevel="0" collapsed="false">
      <c r="A740" s="1" t="s">
        <v>193</v>
      </c>
      <c r="B740" s="1" t="s">
        <v>257</v>
      </c>
      <c r="C740" s="1" t="s">
        <v>195</v>
      </c>
      <c r="D740" s="1" t="s">
        <v>196</v>
      </c>
      <c r="E740" s="33" t="s">
        <v>240</v>
      </c>
      <c r="F740" s="34" t="n">
        <v>-480000</v>
      </c>
      <c r="G740" s="34" t="n">
        <v>-222421.105</v>
      </c>
      <c r="H740" s="35" t="n">
        <v>0.463377301984077</v>
      </c>
      <c r="I740" s="54" t="n">
        <v>-0.66960131</v>
      </c>
      <c r="J740" s="54" t="n">
        <v>-0.7</v>
      </c>
      <c r="K740" s="55" t="n">
        <v>0</v>
      </c>
      <c r="L740" s="55" t="n">
        <v>-6761.3099</v>
      </c>
      <c r="M740" s="56" t="n">
        <f aca="false">DATE(YEAR(E740),MONTH(E740),1)</f>
        <v>41426</v>
      </c>
    </row>
    <row r="741" customFormat="false" ht="12.75" hidden="true" customHeight="false" outlineLevel="0" collapsed="false">
      <c r="A741" s="1" t="s">
        <v>193</v>
      </c>
      <c r="B741" s="1" t="s">
        <v>257</v>
      </c>
      <c r="C741" s="1" t="s">
        <v>195</v>
      </c>
      <c r="D741" s="1" t="s">
        <v>196</v>
      </c>
      <c r="E741" s="33" t="s">
        <v>241</v>
      </c>
      <c r="F741" s="34" t="n">
        <v>-496000</v>
      </c>
      <c r="G741" s="34" t="n">
        <v>-228545.6741</v>
      </c>
      <c r="H741" s="35" t="n">
        <v>0.46077756867608</v>
      </c>
      <c r="I741" s="54" t="n">
        <v>-0.66960137</v>
      </c>
      <c r="J741" s="54" t="n">
        <v>-0.7</v>
      </c>
      <c r="K741" s="55" t="n">
        <v>0</v>
      </c>
      <c r="L741" s="55" t="n">
        <v>-6947.4746</v>
      </c>
      <c r="M741" s="56" t="n">
        <f aca="false">DATE(YEAR(E741),MONTH(E741),1)</f>
        <v>41456</v>
      </c>
    </row>
    <row r="742" customFormat="false" ht="12.75" hidden="true" customHeight="false" outlineLevel="0" collapsed="false">
      <c r="A742" s="1" t="s">
        <v>193</v>
      </c>
      <c r="B742" s="1" t="s">
        <v>257</v>
      </c>
      <c r="C742" s="1" t="s">
        <v>195</v>
      </c>
      <c r="D742" s="1" t="s">
        <v>196</v>
      </c>
      <c r="E742" s="33" t="s">
        <v>242</v>
      </c>
      <c r="F742" s="34" t="n">
        <v>-496000</v>
      </c>
      <c r="G742" s="34" t="n">
        <v>-227219.6239</v>
      </c>
      <c r="H742" s="35" t="n">
        <v>0.458104080346391</v>
      </c>
      <c r="I742" s="54" t="n">
        <v>-0.66960141</v>
      </c>
      <c r="J742" s="54" t="n">
        <v>-0.7</v>
      </c>
      <c r="K742" s="55" t="n">
        <v>0</v>
      </c>
      <c r="L742" s="55" t="n">
        <v>-6907.1555</v>
      </c>
      <c r="M742" s="56" t="n">
        <f aca="false">DATE(YEAR(E742),MONTH(E742),1)</f>
        <v>41487</v>
      </c>
    </row>
    <row r="743" customFormat="false" ht="12.75" hidden="true" customHeight="false" outlineLevel="0" collapsed="false">
      <c r="A743" s="1" t="s">
        <v>193</v>
      </c>
      <c r="B743" s="1" t="s">
        <v>257</v>
      </c>
      <c r="C743" s="1" t="s">
        <v>195</v>
      </c>
      <c r="D743" s="1" t="s">
        <v>196</v>
      </c>
      <c r="E743" s="33" t="s">
        <v>243</v>
      </c>
      <c r="F743" s="34" t="n">
        <v>-480000</v>
      </c>
      <c r="G743" s="34" t="n">
        <v>-218612.9565</v>
      </c>
      <c r="H743" s="35" t="n">
        <v>0.455443659383841</v>
      </c>
      <c r="I743" s="54" t="n">
        <v>-0.66960143</v>
      </c>
      <c r="J743" s="54" t="n">
        <v>-0.7</v>
      </c>
      <c r="K743" s="55" t="n">
        <v>0</v>
      </c>
      <c r="L743" s="55" t="n">
        <v>-6645.5215</v>
      </c>
      <c r="M743" s="56" t="n">
        <f aca="false">DATE(YEAR(E743),MONTH(E743),1)</f>
        <v>41518</v>
      </c>
    </row>
    <row r="744" customFormat="false" ht="12.75" hidden="true" customHeight="false" outlineLevel="0" collapsed="false">
      <c r="A744" s="1" t="s">
        <v>193</v>
      </c>
      <c r="B744" s="1" t="s">
        <v>257</v>
      </c>
      <c r="C744" s="1" t="s">
        <v>195</v>
      </c>
      <c r="D744" s="1" t="s">
        <v>196</v>
      </c>
      <c r="E744" s="33" t="s">
        <v>244</v>
      </c>
      <c r="F744" s="34" t="n">
        <v>-496000</v>
      </c>
      <c r="G744" s="34" t="n">
        <v>-224629.202</v>
      </c>
      <c r="H744" s="35" t="n">
        <v>0.45288145572276</v>
      </c>
      <c r="I744" s="54" t="n">
        <v>-0.66960142</v>
      </c>
      <c r="J744" s="54" t="n">
        <v>-0.7</v>
      </c>
      <c r="K744" s="55" t="n">
        <v>0</v>
      </c>
      <c r="L744" s="55" t="n">
        <v>-6828.4086</v>
      </c>
      <c r="M744" s="56" t="n">
        <f aca="false">DATE(YEAR(E744),MONTH(E744),1)</f>
        <v>41548</v>
      </c>
    </row>
    <row r="745" customFormat="false" ht="12.75" hidden="true" customHeight="false" outlineLevel="0" collapsed="false">
      <c r="A745" s="1" t="s">
        <v>193</v>
      </c>
      <c r="B745" s="1" t="s">
        <v>257</v>
      </c>
      <c r="C745" s="1" t="s">
        <v>195</v>
      </c>
      <c r="D745" s="1" t="s">
        <v>196</v>
      </c>
      <c r="E745" s="33" t="s">
        <v>245</v>
      </c>
      <c r="F745" s="34" t="n">
        <v>-480000</v>
      </c>
      <c r="G745" s="34" t="n">
        <v>-216118.3727</v>
      </c>
      <c r="H745" s="35" t="n">
        <v>0.450246609758198</v>
      </c>
      <c r="I745" s="54" t="n">
        <v>-0.60960139</v>
      </c>
      <c r="J745" s="54" t="n">
        <v>-0.56</v>
      </c>
      <c r="K745" s="55" t="n">
        <v>0</v>
      </c>
      <c r="L745" s="55" t="n">
        <v>10719.7713</v>
      </c>
      <c r="M745" s="56" t="n">
        <f aca="false">DATE(YEAR(E745),MONTH(E745),1)</f>
        <v>41579</v>
      </c>
    </row>
    <row r="746" customFormat="false" ht="12.75" hidden="true" customHeight="false" outlineLevel="0" collapsed="false">
      <c r="A746" s="1" t="s">
        <v>193</v>
      </c>
      <c r="B746" s="1" t="s">
        <v>257</v>
      </c>
      <c r="C746" s="1" t="s">
        <v>195</v>
      </c>
      <c r="D746" s="1" t="s">
        <v>196</v>
      </c>
      <c r="E746" s="33" t="s">
        <v>246</v>
      </c>
      <c r="F746" s="34" t="n">
        <v>-496000</v>
      </c>
      <c r="G746" s="34" t="n">
        <v>-222063.6975</v>
      </c>
      <c r="H746" s="35" t="n">
        <v>0.447709067553986</v>
      </c>
      <c r="I746" s="54" t="n">
        <v>-0.60960133</v>
      </c>
      <c r="J746" s="54" t="n">
        <v>-0.56</v>
      </c>
      <c r="K746" s="55" t="n">
        <v>0</v>
      </c>
      <c r="L746" s="55" t="n">
        <v>11014.6556</v>
      </c>
      <c r="M746" s="56" t="n">
        <f aca="false">DATE(YEAR(E746),MONTH(E746),1)</f>
        <v>41609</v>
      </c>
    </row>
    <row r="747" customFormat="false" ht="12.75" hidden="true" customHeight="false" outlineLevel="0" collapsed="false">
      <c r="A747" s="1" t="s">
        <v>193</v>
      </c>
      <c r="B747" s="1" t="s">
        <v>257</v>
      </c>
      <c r="C747" s="1" t="s">
        <v>195</v>
      </c>
      <c r="D747" s="1" t="s">
        <v>196</v>
      </c>
      <c r="E747" s="33" t="s">
        <v>247</v>
      </c>
      <c r="F747" s="34" t="n">
        <v>-496000</v>
      </c>
      <c r="G747" s="34" t="n">
        <v>-220769.4084</v>
      </c>
      <c r="H747" s="35" t="n">
        <v>0.445099613728752</v>
      </c>
      <c r="I747" s="54" t="n">
        <v>-0.60960125</v>
      </c>
      <c r="J747" s="54" t="n">
        <v>-0.56</v>
      </c>
      <c r="K747" s="55" t="n">
        <v>0</v>
      </c>
      <c r="L747" s="55" t="n">
        <v>10950.4394</v>
      </c>
      <c r="M747" s="56" t="n">
        <f aca="false">DATE(YEAR(E747),MONTH(E747),1)</f>
        <v>41640</v>
      </c>
    </row>
    <row r="748" customFormat="false" ht="12.75" hidden="true" customHeight="false" outlineLevel="0" collapsed="false">
      <c r="A748" s="1" t="s">
        <v>193</v>
      </c>
      <c r="B748" s="1" t="s">
        <v>257</v>
      </c>
      <c r="C748" s="1" t="s">
        <v>195</v>
      </c>
      <c r="D748" s="1" t="s">
        <v>196</v>
      </c>
      <c r="E748" s="33" t="s">
        <v>248</v>
      </c>
      <c r="F748" s="34" t="n">
        <v>-448000</v>
      </c>
      <c r="G748" s="34" t="n">
        <v>-198241.3414</v>
      </c>
      <c r="H748" s="35" t="n">
        <v>0.44250299419084</v>
      </c>
      <c r="I748" s="54" t="n">
        <v>-0.60960115</v>
      </c>
      <c r="J748" s="54" t="n">
        <v>-0.56</v>
      </c>
      <c r="K748" s="55" t="n">
        <v>0</v>
      </c>
      <c r="L748" s="55" t="n">
        <v>9832.9983</v>
      </c>
      <c r="M748" s="56" t="n">
        <f aca="false">DATE(YEAR(E748),MONTH(E748),1)</f>
        <v>41671</v>
      </c>
    </row>
    <row r="749" customFormat="false" ht="12.75" hidden="true" customHeight="false" outlineLevel="0" collapsed="false">
      <c r="A749" s="1" t="s">
        <v>193</v>
      </c>
      <c r="B749" s="1" t="s">
        <v>257</v>
      </c>
      <c r="C749" s="1" t="s">
        <v>195</v>
      </c>
      <c r="D749" s="1" t="s">
        <v>196</v>
      </c>
      <c r="E749" s="33" t="s">
        <v>249</v>
      </c>
      <c r="F749" s="34" t="n">
        <v>-496000</v>
      </c>
      <c r="G749" s="34" t="n">
        <v>-218323.6517</v>
      </c>
      <c r="H749" s="35" t="n">
        <v>0.440168652640052</v>
      </c>
      <c r="I749" s="54" t="n">
        <v>-0.60960103</v>
      </c>
      <c r="J749" s="54" t="n">
        <v>-0.56</v>
      </c>
      <c r="K749" s="55" t="n">
        <v>0</v>
      </c>
      <c r="L749" s="55" t="n">
        <v>10829.0788</v>
      </c>
      <c r="M749" s="56" t="n">
        <f aca="false">DATE(YEAR(E749),MONTH(E749),1)</f>
        <v>41699</v>
      </c>
    </row>
    <row r="750" customFormat="false" ht="12.75" hidden="true" customHeight="false" outlineLevel="0" collapsed="false">
      <c r="A750" s="1" t="s">
        <v>193</v>
      </c>
      <c r="B750" s="1" t="s">
        <v>257</v>
      </c>
      <c r="C750" s="1" t="s">
        <v>195</v>
      </c>
      <c r="D750" s="1" t="s">
        <v>196</v>
      </c>
      <c r="E750" s="33" t="s">
        <v>250</v>
      </c>
      <c r="F750" s="34" t="n">
        <v>-480000</v>
      </c>
      <c r="G750" s="34" t="n">
        <v>-210046.2383</v>
      </c>
      <c r="H750" s="35" t="n">
        <v>0.43759632978147</v>
      </c>
      <c r="I750" s="54" t="n">
        <v>-0.70960088</v>
      </c>
      <c r="J750" s="54" t="n">
        <v>-0.7</v>
      </c>
      <c r="K750" s="55" t="n">
        <v>0</v>
      </c>
      <c r="L750" s="55" t="n">
        <v>2016.6293</v>
      </c>
      <c r="M750" s="56" t="n">
        <f aca="false">DATE(YEAR(E750),MONTH(E750),1)</f>
        <v>41730</v>
      </c>
    </row>
    <row r="751" customFormat="false" ht="12.75" hidden="true" customHeight="false" outlineLevel="0" collapsed="false">
      <c r="A751" s="1" t="s">
        <v>193</v>
      </c>
      <c r="B751" s="1" t="s">
        <v>257</v>
      </c>
      <c r="C751" s="1" t="s">
        <v>195</v>
      </c>
      <c r="D751" s="1" t="s">
        <v>196</v>
      </c>
      <c r="E751" s="33" t="s">
        <v>251</v>
      </c>
      <c r="F751" s="34" t="n">
        <v>-496000</v>
      </c>
      <c r="G751" s="34" t="n">
        <v>-215819.0615</v>
      </c>
      <c r="H751" s="35" t="n">
        <v>0.435119075694857</v>
      </c>
      <c r="I751" s="54" t="n">
        <v>-0.70960071</v>
      </c>
      <c r="J751" s="54" t="n">
        <v>-0.7</v>
      </c>
      <c r="K751" s="55" t="n">
        <v>0</v>
      </c>
      <c r="L751" s="55" t="n">
        <v>2072.017</v>
      </c>
      <c r="M751" s="56" t="n">
        <f aca="false">DATE(YEAR(E751),MONTH(E751),1)</f>
        <v>41760</v>
      </c>
    </row>
    <row r="752" customFormat="false" ht="12.75" hidden="true" customHeight="false" outlineLevel="0" collapsed="false">
      <c r="A752" s="1" t="s">
        <v>193</v>
      </c>
      <c r="B752" s="1" t="s">
        <v>257</v>
      </c>
      <c r="C752" s="1" t="s">
        <v>195</v>
      </c>
      <c r="D752" s="1" t="s">
        <v>196</v>
      </c>
      <c r="E752" s="33" t="s">
        <v>252</v>
      </c>
      <c r="F752" s="34" t="n">
        <v>-480000</v>
      </c>
      <c r="G752" s="34" t="n">
        <v>-207634.4134</v>
      </c>
      <c r="H752" s="35" t="n">
        <v>0.432571694529905</v>
      </c>
      <c r="I752" s="54" t="n">
        <v>-0.70960051</v>
      </c>
      <c r="J752" s="54" t="n">
        <v>-0.7</v>
      </c>
      <c r="K752" s="55" t="n">
        <v>0</v>
      </c>
      <c r="L752" s="55" t="n">
        <v>1993.3973</v>
      </c>
      <c r="M752" s="56" t="n">
        <f aca="false">DATE(YEAR(E752),MONTH(E752),1)</f>
        <v>41791</v>
      </c>
    </row>
    <row r="753" customFormat="false" ht="12.75" hidden="true" customHeight="false" outlineLevel="0" collapsed="false">
      <c r="A753" s="1" t="s">
        <v>193</v>
      </c>
      <c r="B753" s="1" t="s">
        <v>257</v>
      </c>
      <c r="C753" s="1" t="s">
        <v>195</v>
      </c>
      <c r="D753" s="1" t="s">
        <v>196</v>
      </c>
      <c r="E753" s="33" t="s">
        <v>253</v>
      </c>
      <c r="F753" s="34" t="n">
        <v>-496000</v>
      </c>
      <c r="G753" s="34" t="n">
        <v>-213338.771</v>
      </c>
      <c r="H753" s="35" t="n">
        <v>0.430118489894499</v>
      </c>
      <c r="I753" s="54" t="n">
        <v>-0.7096003</v>
      </c>
      <c r="J753" s="54" t="n">
        <v>-0.7</v>
      </c>
      <c r="K753" s="55" t="n">
        <v>0</v>
      </c>
      <c r="L753" s="55" t="n">
        <v>2048.1161</v>
      </c>
      <c r="M753" s="56" t="n">
        <f aca="false">DATE(YEAR(E753),MONTH(E753),1)</f>
        <v>41821</v>
      </c>
    </row>
    <row r="754" customFormat="false" ht="12.75" hidden="true" customHeight="false" outlineLevel="0" collapsed="false">
      <c r="A754" s="1" t="s">
        <v>193</v>
      </c>
      <c r="B754" s="1" t="s">
        <v>257</v>
      </c>
      <c r="C754" s="1" t="s">
        <v>195</v>
      </c>
      <c r="D754" s="1" t="s">
        <v>196</v>
      </c>
      <c r="E754" s="33" t="s">
        <v>254</v>
      </c>
      <c r="F754" s="34" t="n">
        <v>-496000</v>
      </c>
      <c r="G754" s="34" t="n">
        <v>-212087.5512</v>
      </c>
      <c r="H754" s="35" t="n">
        <v>0.427595869369657</v>
      </c>
      <c r="I754" s="54" t="n">
        <v>-0.70960005</v>
      </c>
      <c r="J754" s="54" t="n">
        <v>-0.7</v>
      </c>
      <c r="K754" s="55" t="n">
        <v>0</v>
      </c>
      <c r="L754" s="55" t="n">
        <v>2036.0517</v>
      </c>
      <c r="M754" s="56" t="n">
        <f aca="false">DATE(YEAR(E754),MONTH(E754),1)</f>
        <v>41852</v>
      </c>
    </row>
    <row r="755" customFormat="false" ht="12.75" hidden="true" customHeight="false" outlineLevel="0" collapsed="false">
      <c r="A755" s="1" t="s">
        <v>193</v>
      </c>
      <c r="B755" s="1" t="s">
        <v>257</v>
      </c>
      <c r="C755" s="1" t="s">
        <v>195</v>
      </c>
      <c r="D755" s="1" t="s">
        <v>196</v>
      </c>
      <c r="E755" s="33" t="s">
        <v>255</v>
      </c>
      <c r="F755" s="34" t="n">
        <v>-480000</v>
      </c>
      <c r="G755" s="34" t="n">
        <v>-204041.1662</v>
      </c>
      <c r="H755" s="35" t="n">
        <v>0.425085762908357</v>
      </c>
      <c r="I755" s="54" t="n">
        <v>-0.70959978</v>
      </c>
      <c r="J755" s="54" t="n">
        <v>-0.7</v>
      </c>
      <c r="K755" s="55" t="n">
        <v>0</v>
      </c>
      <c r="L755" s="55" t="n">
        <v>1958.7507</v>
      </c>
      <c r="M755" s="56" t="n">
        <f aca="false">DATE(YEAR(E755),MONTH(E755),1)</f>
        <v>41883</v>
      </c>
    </row>
    <row r="756" customFormat="false" ht="12.75" hidden="true" customHeight="false" outlineLevel="0" collapsed="false">
      <c r="A756" s="1" t="s">
        <v>193</v>
      </c>
      <c r="B756" s="1" t="s">
        <v>257</v>
      </c>
      <c r="C756" s="1" t="s">
        <v>195</v>
      </c>
      <c r="D756" s="1" t="s">
        <v>196</v>
      </c>
      <c r="E756" s="33" t="s">
        <v>256</v>
      </c>
      <c r="F756" s="34" t="n">
        <v>-496000</v>
      </c>
      <c r="G756" s="34" t="n">
        <v>-209643.5754</v>
      </c>
      <c r="H756" s="35" t="n">
        <v>0.422668498834102</v>
      </c>
      <c r="I756" s="54" t="n">
        <v>-0.7095995</v>
      </c>
      <c r="J756" s="54" t="n">
        <v>-0.7</v>
      </c>
      <c r="K756" s="55" t="n">
        <v>0</v>
      </c>
      <c r="L756" s="55" t="n">
        <v>2012.4728</v>
      </c>
      <c r="M756" s="56" t="n">
        <f aca="false">DATE(YEAR(E756),MONTH(E756),1)</f>
        <v>41913</v>
      </c>
    </row>
    <row r="757" customFormat="false" ht="12.75" hidden="true" customHeight="false" outlineLevel="0" collapsed="false">
      <c r="A757" s="1" t="s">
        <v>193</v>
      </c>
      <c r="B757" s="1" t="s">
        <v>257</v>
      </c>
      <c r="C757" s="1" t="s">
        <v>195</v>
      </c>
      <c r="D757" s="1" t="s">
        <v>196</v>
      </c>
      <c r="E757" s="33" t="s">
        <v>258</v>
      </c>
      <c r="F757" s="34" t="n">
        <v>-930000</v>
      </c>
      <c r="G757" s="34" t="n">
        <v>-390770.0793</v>
      </c>
      <c r="H757" s="35" t="n">
        <v>0.42018288097252</v>
      </c>
      <c r="I757" s="54" t="n">
        <v>-0.64959918</v>
      </c>
      <c r="J757" s="54" t="n">
        <v>-0.56</v>
      </c>
      <c r="K757" s="55" t="n">
        <v>0</v>
      </c>
      <c r="L757" s="55" t="n">
        <v>35012.6778</v>
      </c>
      <c r="M757" s="56" t="n">
        <f aca="false">DATE(YEAR(E757),MONTH(E757),1)</f>
        <v>41944</v>
      </c>
    </row>
    <row r="758" customFormat="false" ht="12.75" hidden="true" customHeight="false" outlineLevel="0" collapsed="false">
      <c r="A758" s="1" t="s">
        <v>193</v>
      </c>
      <c r="B758" s="1" t="s">
        <v>257</v>
      </c>
      <c r="C758" s="1" t="s">
        <v>195</v>
      </c>
      <c r="D758" s="1" t="s">
        <v>196</v>
      </c>
      <c r="E758" s="33" t="s">
        <v>259</v>
      </c>
      <c r="F758" s="34" t="n">
        <v>-961000</v>
      </c>
      <c r="G758" s="34" t="n">
        <v>-401495.4486</v>
      </c>
      <c r="H758" s="35" t="n">
        <v>0.417789228532069</v>
      </c>
      <c r="I758" s="54" t="n">
        <v>-0.64959885</v>
      </c>
      <c r="J758" s="54" t="n">
        <v>-0.56</v>
      </c>
      <c r="K758" s="55" t="n">
        <v>0</v>
      </c>
      <c r="L758" s="55" t="n">
        <v>35973.529</v>
      </c>
      <c r="M758" s="56" t="n">
        <f aca="false">DATE(YEAR(E758),MONTH(E758),1)</f>
        <v>41974</v>
      </c>
    </row>
    <row r="759" customFormat="false" ht="12.75" hidden="true" customHeight="false" outlineLevel="0" collapsed="false">
      <c r="A759" s="1"/>
      <c r="B759" s="1"/>
      <c r="C759" s="1"/>
      <c r="D759" s="1"/>
      <c r="E759" s="33"/>
      <c r="F759" s="34"/>
      <c r="G759" s="34"/>
      <c r="H759" s="35"/>
      <c r="I759" s="54"/>
      <c r="J759" s="54"/>
      <c r="K759" s="55"/>
      <c r="L759" s="55"/>
      <c r="M759" s="56" t="n">
        <f aca="false">DATE(YEAR(E759),MONTH(E759),1)</f>
        <v>-29</v>
      </c>
    </row>
    <row r="760" customFormat="false" ht="12.75" hidden="true" customHeight="false" outlineLevel="0" collapsed="false">
      <c r="A760" s="1"/>
      <c r="B760" s="1"/>
      <c r="C760" s="1"/>
      <c r="D760" s="1"/>
      <c r="E760" s="33"/>
      <c r="F760" s="34"/>
      <c r="G760" s="34"/>
      <c r="H760" s="35"/>
      <c r="I760" s="54"/>
      <c r="J760" s="54"/>
      <c r="K760" s="55"/>
      <c r="L760" s="55"/>
      <c r="M760" s="56" t="n">
        <f aca="false">DATE(YEAR(E760),MONTH(E760),1)</f>
        <v>-29</v>
      </c>
    </row>
    <row r="761" customFormat="false" ht="12.75" hidden="true" customHeight="false" outlineLevel="0" collapsed="false">
      <c r="A761" s="1"/>
      <c r="B761" s="1"/>
      <c r="C761" s="1"/>
      <c r="D761" s="1"/>
      <c r="E761" s="33"/>
      <c r="F761" s="34"/>
      <c r="G761" s="34"/>
      <c r="H761" s="35"/>
      <c r="I761" s="54"/>
      <c r="J761" s="54"/>
      <c r="K761" s="55"/>
      <c r="L761" s="55"/>
      <c r="M761" s="56" t="n">
        <f aca="false">DATE(YEAR(E761),MONTH(E761),1)</f>
        <v>-29</v>
      </c>
    </row>
    <row r="762" customFormat="false" ht="12.75" hidden="true" customHeight="false" outlineLevel="0" collapsed="false">
      <c r="A762" s="1"/>
      <c r="B762" s="1"/>
      <c r="C762" s="1"/>
      <c r="D762" s="1"/>
      <c r="E762" s="33"/>
      <c r="F762" s="34"/>
      <c r="G762" s="34"/>
      <c r="H762" s="35"/>
      <c r="I762" s="54"/>
      <c r="J762" s="54"/>
      <c r="K762" s="55"/>
      <c r="L762" s="55"/>
      <c r="M762" s="56" t="n">
        <f aca="false">DATE(YEAR(E762),MONTH(E762),1)</f>
        <v>-29</v>
      </c>
    </row>
    <row r="763" customFormat="false" ht="12.75" hidden="true" customHeight="false" outlineLevel="0" collapsed="false">
      <c r="A763" s="1"/>
      <c r="B763" s="1"/>
      <c r="C763" s="1"/>
      <c r="D763" s="1"/>
      <c r="E763" s="33"/>
      <c r="F763" s="34"/>
      <c r="G763" s="34"/>
      <c r="H763" s="35"/>
      <c r="I763" s="54"/>
      <c r="J763" s="54"/>
      <c r="K763" s="55"/>
      <c r="L763" s="55"/>
      <c r="M763" s="56" t="n">
        <f aca="false">DATE(YEAR(E763),MONTH(E763),1)</f>
        <v>-29</v>
      </c>
    </row>
    <row r="764" customFormat="false" ht="12.75" hidden="true" customHeight="false" outlineLevel="0" collapsed="false">
      <c r="A764" s="1"/>
      <c r="B764" s="1"/>
      <c r="C764" s="1"/>
      <c r="D764" s="1"/>
      <c r="E764" s="33"/>
      <c r="F764" s="34"/>
      <c r="G764" s="34"/>
      <c r="H764" s="35"/>
      <c r="I764" s="54"/>
      <c r="J764" s="54"/>
      <c r="K764" s="55"/>
      <c r="L764" s="55"/>
      <c r="M764" s="56" t="n">
        <f aca="false">DATE(YEAR(E764),MONTH(E764),1)</f>
        <v>-29</v>
      </c>
    </row>
    <row r="765" customFormat="false" ht="12.75" hidden="true" customHeight="false" outlineLevel="0" collapsed="false">
      <c r="A765" s="1"/>
      <c r="B765" s="1"/>
      <c r="C765" s="1"/>
      <c r="D765" s="1"/>
      <c r="E765" s="33"/>
      <c r="F765" s="34"/>
      <c r="G765" s="34"/>
      <c r="H765" s="35"/>
      <c r="I765" s="54"/>
      <c r="J765" s="54"/>
      <c r="K765" s="55"/>
      <c r="L765" s="55"/>
      <c r="M765" s="56" t="n">
        <f aca="false">DATE(YEAR(E765),MONTH(E765),1)</f>
        <v>-29</v>
      </c>
    </row>
    <row r="766" customFormat="false" ht="12.75" hidden="true" customHeight="false" outlineLevel="0" collapsed="false">
      <c r="A766" s="1"/>
      <c r="B766" s="1"/>
      <c r="C766" s="1"/>
      <c r="D766" s="1"/>
      <c r="E766" s="33"/>
      <c r="F766" s="34"/>
      <c r="G766" s="34"/>
      <c r="H766" s="35"/>
      <c r="I766" s="54"/>
      <c r="J766" s="54"/>
      <c r="K766" s="55"/>
      <c r="L766" s="55"/>
      <c r="M766" s="56" t="n">
        <f aca="false">DATE(YEAR(E766),MONTH(E766),1)</f>
        <v>-29</v>
      </c>
    </row>
    <row r="767" customFormat="false" ht="12.75" hidden="true" customHeight="false" outlineLevel="0" collapsed="false">
      <c r="A767" s="1"/>
      <c r="B767" s="1"/>
      <c r="C767" s="1"/>
      <c r="D767" s="1"/>
      <c r="E767" s="33"/>
      <c r="F767" s="34"/>
      <c r="G767" s="34"/>
      <c r="H767" s="35"/>
      <c r="I767" s="54"/>
      <c r="J767" s="54"/>
      <c r="K767" s="55"/>
      <c r="L767" s="55"/>
      <c r="M767" s="56" t="n">
        <f aca="false">DATE(YEAR(E767),MONTH(E767),1)</f>
        <v>-29</v>
      </c>
    </row>
    <row r="768" customFormat="false" ht="12.75" hidden="true" customHeight="false" outlineLevel="0" collapsed="false">
      <c r="A768" s="1"/>
      <c r="B768" s="1"/>
      <c r="C768" s="1"/>
      <c r="D768" s="1"/>
      <c r="E768" s="33"/>
      <c r="F768" s="34"/>
      <c r="G768" s="34"/>
      <c r="H768" s="35"/>
      <c r="I768" s="54"/>
      <c r="J768" s="54"/>
      <c r="K768" s="55"/>
      <c r="L768" s="55"/>
      <c r="M768" s="56" t="n">
        <f aca="false">DATE(YEAR(E768),MONTH(E768),1)</f>
        <v>-29</v>
      </c>
    </row>
    <row r="771" customFormat="false" ht="12.75" hidden="false" customHeight="false" outlineLevel="0" collapsed="false">
      <c r="A771" s="70"/>
    </row>
    <row r="772" customFormat="false" ht="12.75" hidden="false" customHeight="false" outlineLevel="0" collapsed="false">
      <c r="A772" s="71"/>
      <c r="B772" s="71"/>
      <c r="C772" s="71"/>
      <c r="D772" s="71"/>
      <c r="E772" s="72"/>
      <c r="F772" s="73"/>
      <c r="G772" s="73"/>
      <c r="H772" s="74"/>
      <c r="I772" s="75"/>
      <c r="J772" s="75"/>
      <c r="K772" s="76"/>
      <c r="L772" s="76"/>
    </row>
    <row r="773" customFormat="false" ht="12.75" hidden="false" customHeight="false" outlineLevel="0" collapsed="false">
      <c r="A773" s="71"/>
      <c r="B773" s="71"/>
      <c r="C773" s="71"/>
      <c r="D773" s="71"/>
      <c r="E773" s="72"/>
      <c r="F773" s="73"/>
      <c r="G773" s="73"/>
      <c r="H773" s="74"/>
      <c r="I773" s="75"/>
      <c r="J773" s="75"/>
      <c r="K773" s="76"/>
      <c r="L773" s="76"/>
    </row>
    <row r="774" customFormat="false" ht="12.75" hidden="false" customHeight="false" outlineLevel="0" collapsed="false">
      <c r="A774" s="71"/>
      <c r="B774" s="71"/>
      <c r="C774" s="71"/>
      <c r="D774" s="71"/>
      <c r="E774" s="72"/>
      <c r="F774" s="73"/>
      <c r="G774" s="73"/>
      <c r="H774" s="74"/>
      <c r="I774" s="75"/>
      <c r="J774" s="75"/>
      <c r="K774" s="76"/>
      <c r="L774" s="76"/>
    </row>
    <row r="775" customFormat="false" ht="12.75" hidden="false" customHeight="false" outlineLevel="0" collapsed="false">
      <c r="A775" s="71"/>
      <c r="B775" s="71"/>
      <c r="C775" s="71"/>
      <c r="D775" s="71"/>
      <c r="E775" s="72"/>
      <c r="F775" s="73"/>
      <c r="G775" s="73"/>
      <c r="H775" s="74"/>
      <c r="I775" s="75"/>
      <c r="J775" s="75"/>
      <c r="K775" s="76"/>
      <c r="L775" s="76"/>
    </row>
    <row r="776" customFormat="false" ht="12.75" hidden="false" customHeight="false" outlineLevel="0" collapsed="false">
      <c r="A776" s="71"/>
      <c r="B776" s="71"/>
      <c r="C776" s="71"/>
      <c r="D776" s="71"/>
      <c r="E776" s="72"/>
      <c r="F776" s="73"/>
      <c r="G776" s="73"/>
      <c r="H776" s="74"/>
      <c r="I776" s="75"/>
      <c r="J776" s="75"/>
      <c r="K776" s="76"/>
      <c r="L776" s="76"/>
    </row>
    <row r="777" customFormat="false" ht="12.75" hidden="false" customHeight="false" outlineLevel="0" collapsed="false">
      <c r="A777" s="71"/>
      <c r="B777" s="71"/>
      <c r="C777" s="71"/>
      <c r="D777" s="71"/>
      <c r="E777" s="72"/>
      <c r="F777" s="73"/>
      <c r="G777" s="73"/>
      <c r="H777" s="74"/>
      <c r="I777" s="75"/>
      <c r="J777" s="75"/>
      <c r="K777" s="76"/>
      <c r="L777" s="76"/>
    </row>
    <row r="778" customFormat="false" ht="12.75" hidden="false" customHeight="false" outlineLevel="0" collapsed="false">
      <c r="A778" s="71"/>
      <c r="B778" s="71"/>
      <c r="C778" s="71"/>
      <c r="D778" s="71"/>
      <c r="E778" s="72"/>
      <c r="F778" s="73"/>
      <c r="G778" s="73"/>
      <c r="H778" s="74"/>
      <c r="I778" s="75"/>
      <c r="J778" s="75"/>
      <c r="K778" s="76"/>
      <c r="L778" s="76"/>
    </row>
    <row r="779" customFormat="false" ht="12.75" hidden="false" customHeight="false" outlineLevel="0" collapsed="false">
      <c r="A779" s="71"/>
      <c r="B779" s="71"/>
      <c r="C779" s="71"/>
      <c r="D779" s="71"/>
      <c r="E779" s="72"/>
      <c r="F779" s="73"/>
      <c r="G779" s="73"/>
      <c r="H779" s="74"/>
      <c r="I779" s="75"/>
      <c r="J779" s="75"/>
      <c r="K779" s="76"/>
      <c r="L779" s="76"/>
    </row>
    <row r="780" customFormat="false" ht="12.75" hidden="false" customHeight="false" outlineLevel="0" collapsed="false">
      <c r="A780" s="71"/>
      <c r="B780" s="71"/>
      <c r="C780" s="71"/>
      <c r="D780" s="71"/>
      <c r="E780" s="72"/>
      <c r="F780" s="73"/>
      <c r="G780" s="73"/>
      <c r="H780" s="74"/>
      <c r="I780" s="75"/>
      <c r="J780" s="75"/>
      <c r="K780" s="76"/>
      <c r="L780" s="76"/>
    </row>
    <row r="781" customFormat="false" ht="12.75" hidden="false" customHeight="false" outlineLevel="0" collapsed="false">
      <c r="A781" s="71"/>
      <c r="B781" s="71"/>
      <c r="C781" s="71"/>
      <c r="D781" s="71"/>
      <c r="E781" s="72"/>
      <c r="F781" s="73"/>
      <c r="G781" s="73"/>
      <c r="H781" s="74"/>
      <c r="I781" s="75"/>
      <c r="J781" s="75"/>
      <c r="K781" s="76"/>
      <c r="L781" s="76"/>
    </row>
    <row r="782" customFormat="false" ht="12.75" hidden="false" customHeight="false" outlineLevel="0" collapsed="false">
      <c r="A782" s="71"/>
      <c r="B782" s="71"/>
      <c r="C782" s="71"/>
      <c r="D782" s="71"/>
      <c r="E782" s="72"/>
      <c r="F782" s="73"/>
      <c r="G782" s="73"/>
      <c r="H782" s="74"/>
      <c r="I782" s="75"/>
      <c r="J782" s="75"/>
      <c r="K782" s="76"/>
      <c r="L782" s="76"/>
    </row>
    <row r="783" customFormat="false" ht="12.75" hidden="false" customHeight="false" outlineLevel="0" collapsed="false">
      <c r="A783" s="71"/>
      <c r="B783" s="71"/>
      <c r="C783" s="71"/>
      <c r="D783" s="71"/>
      <c r="E783" s="72"/>
      <c r="F783" s="73"/>
      <c r="G783" s="73"/>
      <c r="H783" s="74"/>
      <c r="I783" s="75"/>
      <c r="J783" s="75"/>
      <c r="K783" s="76"/>
      <c r="L783" s="76"/>
    </row>
    <row r="784" customFormat="false" ht="12.75" hidden="false" customHeight="false" outlineLevel="0" collapsed="false">
      <c r="A784" s="71"/>
      <c r="B784" s="71"/>
      <c r="C784" s="71"/>
      <c r="D784" s="71"/>
      <c r="E784" s="72"/>
      <c r="F784" s="73"/>
      <c r="G784" s="73"/>
      <c r="H784" s="74"/>
      <c r="I784" s="75"/>
      <c r="J784" s="75"/>
      <c r="K784" s="76"/>
      <c r="L784" s="76"/>
    </row>
    <row r="785" customFormat="false" ht="12.75" hidden="false" customHeight="false" outlineLevel="0" collapsed="false">
      <c r="A785" s="71"/>
      <c r="B785" s="71"/>
      <c r="C785" s="71"/>
      <c r="D785" s="71"/>
      <c r="E785" s="72"/>
      <c r="F785" s="73"/>
      <c r="G785" s="73"/>
      <c r="H785" s="74"/>
      <c r="I785" s="75"/>
      <c r="J785" s="75"/>
      <c r="K785" s="76"/>
      <c r="L785" s="76"/>
    </row>
    <row r="786" customFormat="false" ht="12.75" hidden="false" customHeight="false" outlineLevel="0" collapsed="false">
      <c r="A786" s="71"/>
      <c r="B786" s="71"/>
      <c r="C786" s="71"/>
      <c r="D786" s="71"/>
      <c r="E786" s="72"/>
      <c r="F786" s="73"/>
      <c r="G786" s="73"/>
      <c r="H786" s="74"/>
      <c r="I786" s="75"/>
      <c r="J786" s="75"/>
      <c r="K786" s="76"/>
      <c r="L786" s="76"/>
    </row>
    <row r="787" customFormat="false" ht="12.75" hidden="false" customHeight="false" outlineLevel="0" collapsed="false">
      <c r="A787" s="71"/>
      <c r="B787" s="71"/>
      <c r="C787" s="71"/>
      <c r="D787" s="71"/>
      <c r="E787" s="72"/>
      <c r="F787" s="73"/>
      <c r="G787" s="73"/>
      <c r="H787" s="74"/>
      <c r="I787" s="75"/>
      <c r="J787" s="75"/>
      <c r="K787" s="76"/>
      <c r="L787" s="76"/>
    </row>
    <row r="788" customFormat="false" ht="12.75" hidden="false" customHeight="false" outlineLevel="0" collapsed="false">
      <c r="A788" s="71"/>
      <c r="B788" s="71"/>
      <c r="C788" s="71"/>
      <c r="D788" s="71"/>
      <c r="E788" s="72"/>
      <c r="F788" s="73"/>
      <c r="G788" s="73"/>
      <c r="H788" s="74"/>
      <c r="I788" s="75"/>
      <c r="J788" s="75"/>
      <c r="K788" s="76"/>
      <c r="L788" s="76"/>
    </row>
    <row r="789" customFormat="false" ht="12.75" hidden="false" customHeight="false" outlineLevel="0" collapsed="false">
      <c r="A789" s="71"/>
      <c r="B789" s="71"/>
      <c r="C789" s="71"/>
      <c r="D789" s="71"/>
      <c r="E789" s="72"/>
      <c r="F789" s="73"/>
      <c r="G789" s="73"/>
      <c r="H789" s="74"/>
      <c r="I789" s="75"/>
      <c r="J789" s="75"/>
      <c r="K789" s="76"/>
      <c r="L789" s="76"/>
    </row>
    <row r="790" customFormat="false" ht="12.75" hidden="false" customHeight="false" outlineLevel="0" collapsed="false">
      <c r="A790" s="71"/>
      <c r="B790" s="71"/>
      <c r="C790" s="71"/>
      <c r="D790" s="71"/>
      <c r="E790" s="72"/>
      <c r="F790" s="73"/>
      <c r="G790" s="73"/>
      <c r="H790" s="74"/>
      <c r="I790" s="75"/>
      <c r="J790" s="75"/>
      <c r="K790" s="76"/>
      <c r="L790" s="76"/>
    </row>
    <row r="791" customFormat="false" ht="12.75" hidden="false" customHeight="false" outlineLevel="0" collapsed="false">
      <c r="A791" s="71"/>
      <c r="B791" s="71"/>
      <c r="C791" s="71"/>
      <c r="D791" s="71"/>
      <c r="E791" s="72"/>
      <c r="F791" s="73"/>
      <c r="G791" s="73"/>
      <c r="H791" s="74"/>
      <c r="I791" s="75"/>
      <c r="J791" s="75"/>
      <c r="K791" s="76"/>
      <c r="L791" s="76"/>
    </row>
    <row r="792" customFormat="false" ht="12.75" hidden="false" customHeight="false" outlineLevel="0" collapsed="false">
      <c r="A792" s="71"/>
      <c r="B792" s="71"/>
      <c r="C792" s="71"/>
      <c r="D792" s="71"/>
      <c r="E792" s="72"/>
      <c r="F792" s="73"/>
      <c r="G792" s="73"/>
      <c r="H792" s="74"/>
      <c r="I792" s="75"/>
      <c r="J792" s="75"/>
      <c r="K792" s="76"/>
      <c r="L792" s="76"/>
    </row>
    <row r="793" customFormat="false" ht="12.75" hidden="false" customHeight="false" outlineLevel="0" collapsed="false">
      <c r="A793" s="71"/>
      <c r="B793" s="71"/>
      <c r="C793" s="71"/>
      <c r="D793" s="71"/>
      <c r="E793" s="72"/>
      <c r="F793" s="73"/>
      <c r="G793" s="73"/>
      <c r="H793" s="74"/>
      <c r="I793" s="75"/>
      <c r="J793" s="75"/>
      <c r="K793" s="76"/>
      <c r="L793" s="76"/>
    </row>
    <row r="794" customFormat="false" ht="12.75" hidden="false" customHeight="false" outlineLevel="0" collapsed="false">
      <c r="A794" s="71"/>
      <c r="B794" s="71"/>
      <c r="C794" s="71"/>
      <c r="D794" s="71"/>
      <c r="E794" s="72"/>
      <c r="F794" s="73"/>
      <c r="G794" s="73"/>
      <c r="H794" s="74"/>
      <c r="I794" s="75"/>
      <c r="J794" s="75"/>
      <c r="K794" s="76"/>
      <c r="L794" s="76"/>
    </row>
    <row r="795" customFormat="false" ht="12.75" hidden="false" customHeight="false" outlineLevel="0" collapsed="false">
      <c r="A795" s="71"/>
      <c r="B795" s="71"/>
      <c r="C795" s="71"/>
      <c r="D795" s="71"/>
      <c r="E795" s="72"/>
      <c r="F795" s="73"/>
      <c r="G795" s="73"/>
      <c r="H795" s="74"/>
      <c r="I795" s="75"/>
      <c r="J795" s="75"/>
      <c r="K795" s="76"/>
      <c r="L795" s="76"/>
    </row>
    <row r="796" customFormat="false" ht="12.75" hidden="false" customHeight="false" outlineLevel="0" collapsed="false">
      <c r="A796" s="71"/>
      <c r="B796" s="71"/>
      <c r="C796" s="71"/>
      <c r="D796" s="71"/>
      <c r="E796" s="72"/>
      <c r="F796" s="73"/>
      <c r="G796" s="73"/>
      <c r="H796" s="74"/>
      <c r="I796" s="75"/>
      <c r="J796" s="75"/>
      <c r="K796" s="76"/>
      <c r="L796" s="76"/>
    </row>
    <row r="797" customFormat="false" ht="12.75" hidden="false" customHeight="false" outlineLevel="0" collapsed="false">
      <c r="A797" s="71"/>
      <c r="B797" s="71"/>
      <c r="C797" s="71"/>
      <c r="D797" s="71"/>
      <c r="E797" s="72"/>
      <c r="F797" s="73"/>
      <c r="G797" s="73"/>
      <c r="H797" s="74"/>
      <c r="I797" s="75"/>
      <c r="J797" s="75"/>
      <c r="K797" s="76"/>
      <c r="L797" s="76"/>
    </row>
    <row r="798" customFormat="false" ht="12.75" hidden="false" customHeight="false" outlineLevel="0" collapsed="false">
      <c r="A798" s="71"/>
      <c r="B798" s="71"/>
      <c r="C798" s="71"/>
      <c r="D798" s="71"/>
      <c r="E798" s="72"/>
      <c r="F798" s="73"/>
      <c r="G798" s="73"/>
      <c r="H798" s="74"/>
      <c r="I798" s="75"/>
      <c r="J798" s="75"/>
      <c r="K798" s="76"/>
      <c r="L798" s="76"/>
    </row>
    <row r="799" customFormat="false" ht="12.75" hidden="false" customHeight="false" outlineLevel="0" collapsed="false">
      <c r="A799" s="71"/>
      <c r="B799" s="71"/>
      <c r="C799" s="71"/>
      <c r="D799" s="71"/>
      <c r="E799" s="72"/>
      <c r="F799" s="73"/>
      <c r="G799" s="73"/>
      <c r="H799" s="74"/>
      <c r="I799" s="75"/>
      <c r="J799" s="75"/>
      <c r="K799" s="76"/>
      <c r="L799" s="76"/>
    </row>
    <row r="800" customFormat="false" ht="12.75" hidden="false" customHeight="false" outlineLevel="0" collapsed="false">
      <c r="A800" s="71"/>
      <c r="B800" s="71"/>
      <c r="C800" s="71"/>
      <c r="D800" s="71"/>
      <c r="E800" s="72"/>
      <c r="F800" s="73"/>
      <c r="G800" s="73"/>
      <c r="H800" s="74"/>
      <c r="I800" s="75"/>
      <c r="J800" s="75"/>
      <c r="K800" s="76"/>
      <c r="L800" s="76"/>
    </row>
    <row r="801" customFormat="false" ht="12.75" hidden="false" customHeight="false" outlineLevel="0" collapsed="false">
      <c r="A801" s="71"/>
      <c r="B801" s="71"/>
      <c r="C801" s="71"/>
      <c r="D801" s="71"/>
      <c r="E801" s="72"/>
      <c r="F801" s="73"/>
      <c r="G801" s="73"/>
      <c r="H801" s="74"/>
      <c r="I801" s="75"/>
      <c r="J801" s="75"/>
      <c r="K801" s="76"/>
      <c r="L801" s="76"/>
    </row>
    <row r="802" customFormat="false" ht="12.75" hidden="false" customHeight="false" outlineLevel="0" collapsed="false">
      <c r="A802" s="71"/>
      <c r="B802" s="71"/>
      <c r="C802" s="71"/>
      <c r="D802" s="71"/>
      <c r="E802" s="72"/>
      <c r="F802" s="73"/>
      <c r="G802" s="73"/>
      <c r="H802" s="74"/>
      <c r="I802" s="75"/>
      <c r="J802" s="75"/>
      <c r="K802" s="76"/>
      <c r="L802" s="76"/>
    </row>
    <row r="803" customFormat="false" ht="12.75" hidden="false" customHeight="false" outlineLevel="0" collapsed="false">
      <c r="A803" s="71"/>
      <c r="B803" s="71"/>
      <c r="C803" s="71"/>
      <c r="D803" s="71"/>
      <c r="E803" s="72"/>
      <c r="F803" s="73"/>
      <c r="G803" s="73"/>
      <c r="H803" s="74"/>
      <c r="I803" s="75"/>
      <c r="J803" s="75"/>
      <c r="K803" s="76"/>
      <c r="L803" s="76"/>
    </row>
    <row r="804" customFormat="false" ht="12.75" hidden="false" customHeight="false" outlineLevel="0" collapsed="false">
      <c r="A804" s="71"/>
      <c r="B804" s="71"/>
      <c r="C804" s="71"/>
      <c r="D804" s="71"/>
      <c r="E804" s="72"/>
      <c r="F804" s="73"/>
      <c r="G804" s="73"/>
      <c r="H804" s="74"/>
      <c r="I804" s="75"/>
      <c r="J804" s="75"/>
      <c r="K804" s="76"/>
      <c r="L804" s="76"/>
    </row>
    <row r="805" customFormat="false" ht="12.75" hidden="false" customHeight="false" outlineLevel="0" collapsed="false">
      <c r="A805" s="71"/>
      <c r="B805" s="71"/>
      <c r="C805" s="71"/>
      <c r="D805" s="71"/>
      <c r="E805" s="72"/>
      <c r="F805" s="73"/>
      <c r="G805" s="73"/>
      <c r="H805" s="74"/>
      <c r="I805" s="75"/>
      <c r="J805" s="75"/>
      <c r="K805" s="76"/>
      <c r="L805" s="76"/>
    </row>
    <row r="806" customFormat="false" ht="12.75" hidden="false" customHeight="false" outlineLevel="0" collapsed="false">
      <c r="A806" s="71"/>
      <c r="B806" s="71"/>
      <c r="C806" s="71"/>
      <c r="D806" s="71"/>
      <c r="E806" s="72"/>
      <c r="F806" s="73"/>
      <c r="G806" s="73"/>
      <c r="H806" s="74"/>
      <c r="I806" s="75"/>
      <c r="J806" s="75"/>
      <c r="K806" s="76"/>
      <c r="L806" s="76"/>
    </row>
    <row r="807" customFormat="false" ht="12.75" hidden="false" customHeight="false" outlineLevel="0" collapsed="false">
      <c r="A807" s="71"/>
      <c r="B807" s="71"/>
      <c r="C807" s="71"/>
      <c r="D807" s="71"/>
      <c r="E807" s="72"/>
      <c r="F807" s="73"/>
      <c r="G807" s="73"/>
      <c r="H807" s="74"/>
      <c r="I807" s="75"/>
      <c r="J807" s="75"/>
      <c r="K807" s="76"/>
      <c r="L807" s="76"/>
    </row>
    <row r="808" customFormat="false" ht="12.75" hidden="false" customHeight="false" outlineLevel="0" collapsed="false">
      <c r="A808" s="71"/>
      <c r="B808" s="71"/>
      <c r="C808" s="71"/>
      <c r="D808" s="71"/>
      <c r="E808" s="72"/>
      <c r="F808" s="73"/>
      <c r="G808" s="73"/>
      <c r="H808" s="74"/>
      <c r="I808" s="75"/>
      <c r="J808" s="75"/>
      <c r="K808" s="76"/>
      <c r="L808" s="76"/>
    </row>
    <row r="809" customFormat="false" ht="12.75" hidden="false" customHeight="false" outlineLevel="0" collapsed="false">
      <c r="A809" s="71"/>
      <c r="B809" s="71"/>
      <c r="C809" s="71"/>
      <c r="D809" s="71"/>
      <c r="E809" s="72"/>
      <c r="F809" s="73"/>
      <c r="G809" s="73"/>
      <c r="H809" s="74"/>
      <c r="I809" s="75"/>
      <c r="J809" s="75"/>
      <c r="K809" s="76"/>
      <c r="L809" s="76"/>
    </row>
    <row r="810" customFormat="false" ht="12.75" hidden="false" customHeight="false" outlineLevel="0" collapsed="false">
      <c r="A810" s="71"/>
      <c r="B810" s="71"/>
      <c r="C810" s="71"/>
      <c r="D810" s="71"/>
      <c r="E810" s="72"/>
      <c r="F810" s="73"/>
      <c r="G810" s="73"/>
      <c r="H810" s="74"/>
      <c r="I810" s="75"/>
      <c r="J810" s="75"/>
      <c r="K810" s="76"/>
      <c r="L810" s="76"/>
    </row>
    <row r="811" customFormat="false" ht="12.75" hidden="false" customHeight="false" outlineLevel="0" collapsed="false">
      <c r="A811" s="71"/>
      <c r="B811" s="71"/>
      <c r="C811" s="71"/>
      <c r="D811" s="71"/>
      <c r="E811" s="72"/>
      <c r="F811" s="73"/>
      <c r="G811" s="73"/>
      <c r="H811" s="74"/>
      <c r="I811" s="75"/>
      <c r="J811" s="75"/>
      <c r="K811" s="76"/>
      <c r="L811" s="76"/>
    </row>
    <row r="812" customFormat="false" ht="12.75" hidden="false" customHeight="false" outlineLevel="0" collapsed="false">
      <c r="A812" s="71"/>
      <c r="B812" s="71"/>
      <c r="C812" s="71"/>
      <c r="D812" s="71"/>
      <c r="E812" s="72"/>
      <c r="F812" s="73"/>
      <c r="G812" s="73"/>
      <c r="H812" s="74"/>
      <c r="I812" s="75"/>
      <c r="J812" s="75"/>
      <c r="K812" s="76"/>
      <c r="L812" s="76"/>
    </row>
    <row r="813" customFormat="false" ht="12.75" hidden="false" customHeight="false" outlineLevel="0" collapsed="false">
      <c r="A813" s="71"/>
      <c r="B813" s="71"/>
      <c r="C813" s="71"/>
      <c r="D813" s="71"/>
      <c r="E813" s="72"/>
      <c r="F813" s="73"/>
      <c r="G813" s="73"/>
      <c r="H813" s="74"/>
      <c r="I813" s="75"/>
      <c r="J813" s="75"/>
      <c r="K813" s="76"/>
      <c r="L813" s="76"/>
    </row>
    <row r="814" customFormat="false" ht="12.75" hidden="false" customHeight="false" outlineLevel="0" collapsed="false">
      <c r="A814" s="71"/>
      <c r="B814" s="71"/>
      <c r="C814" s="71"/>
      <c r="D814" s="71"/>
      <c r="E814" s="72"/>
      <c r="F814" s="73"/>
      <c r="G814" s="73"/>
      <c r="H814" s="74"/>
      <c r="I814" s="75"/>
      <c r="J814" s="75"/>
      <c r="K814" s="76"/>
      <c r="L814" s="76"/>
    </row>
    <row r="815" customFormat="false" ht="12.75" hidden="false" customHeight="false" outlineLevel="0" collapsed="false">
      <c r="A815" s="71"/>
      <c r="B815" s="71"/>
      <c r="C815" s="71"/>
      <c r="D815" s="71"/>
      <c r="E815" s="72"/>
      <c r="F815" s="73"/>
      <c r="G815" s="73"/>
      <c r="H815" s="74"/>
      <c r="I815" s="75"/>
      <c r="J815" s="75"/>
      <c r="K815" s="76"/>
      <c r="L815" s="76"/>
    </row>
  </sheetData>
  <autoFilter ref="A6:L768">
    <filterColumn colId="4">
      <filters>
        <filter val="01-JUN-2001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64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5" min="5" style="0" width="12.85"/>
    <col collapsed="false" customWidth="true" hidden="false" outlineLevel="0" max="12" min="12" style="0" width="10.85"/>
  </cols>
  <sheetData>
    <row r="4" customFormat="false" ht="12.75" hidden="false" customHeight="false" outlineLevel="0" collapsed="false">
      <c r="A4" s="1"/>
      <c r="B4" s="1"/>
      <c r="C4" s="1"/>
      <c r="D4" s="1"/>
      <c r="E4" s="33"/>
      <c r="F4" s="34"/>
      <c r="G4" s="34"/>
      <c r="H4" s="35"/>
      <c r="I4" s="36"/>
      <c r="J4" s="37" t="s">
        <v>54</v>
      </c>
      <c r="K4" s="38" t="n">
        <f aca="false">SUM(K7:K340)</f>
        <v>0</v>
      </c>
      <c r="L4" s="38" t="n">
        <f aca="false">SUM(L7:L640)</f>
        <v>1855943.3888</v>
      </c>
    </row>
    <row r="5" customFormat="false" ht="12.75" hidden="false" customHeight="false" outlineLevel="0" collapsed="false">
      <c r="A5" s="39"/>
      <c r="B5" s="39"/>
      <c r="C5" s="39" t="s">
        <v>55</v>
      </c>
      <c r="D5" s="39"/>
      <c r="E5" s="40"/>
      <c r="F5" s="41" t="s">
        <v>56</v>
      </c>
      <c r="G5" s="41" t="s">
        <v>57</v>
      </c>
      <c r="H5" s="42" t="s">
        <v>58</v>
      </c>
      <c r="I5" s="43" t="s">
        <v>59</v>
      </c>
      <c r="J5" s="44" t="s">
        <v>60</v>
      </c>
      <c r="K5" s="45"/>
      <c r="L5" s="45" t="s">
        <v>59</v>
      </c>
    </row>
    <row r="6" customFormat="false" ht="12.75" hidden="false" customHeight="false" outlineLevel="0" collapsed="false">
      <c r="A6" s="46" t="s">
        <v>61</v>
      </c>
      <c r="B6" s="46" t="s">
        <v>62</v>
      </c>
      <c r="C6" s="46" t="s">
        <v>63</v>
      </c>
      <c r="D6" s="46" t="s">
        <v>64</v>
      </c>
      <c r="E6" s="47" t="s">
        <v>65</v>
      </c>
      <c r="F6" s="48" t="s">
        <v>66</v>
      </c>
      <c r="G6" s="48" t="s">
        <v>66</v>
      </c>
      <c r="H6" s="49" t="s">
        <v>67</v>
      </c>
      <c r="I6" s="50" t="s">
        <v>18</v>
      </c>
      <c r="J6" s="51" t="s">
        <v>18</v>
      </c>
      <c r="K6" s="52" t="s">
        <v>68</v>
      </c>
      <c r="L6" s="52" t="s">
        <v>69</v>
      </c>
    </row>
    <row r="7" customFormat="false" ht="12.75" hidden="false" customHeight="false" outlineLevel="0" collapsed="false">
      <c r="A7" s="53" t="s">
        <v>71</v>
      </c>
      <c r="B7" s="53" t="s">
        <v>72</v>
      </c>
      <c r="C7" s="53" t="s">
        <v>73</v>
      </c>
      <c r="D7" s="53" t="s">
        <v>260</v>
      </c>
      <c r="E7" s="33" t="s">
        <v>75</v>
      </c>
      <c r="F7" s="34" t="n">
        <v>0</v>
      </c>
      <c r="G7" s="34" t="n">
        <v>0</v>
      </c>
      <c r="H7" s="35" t="n">
        <v>1</v>
      </c>
      <c r="I7" s="54" t="n">
        <v>0</v>
      </c>
      <c r="J7" s="54" t="n">
        <v>1E-007</v>
      </c>
      <c r="K7" s="55" t="n">
        <v>0</v>
      </c>
      <c r="L7" s="55" t="n">
        <v>0.0961</v>
      </c>
    </row>
    <row r="8" customFormat="false" ht="12.75" hidden="false" customHeight="false" outlineLevel="0" collapsed="false">
      <c r="A8" s="53" t="s">
        <v>71</v>
      </c>
      <c r="B8" s="53" t="s">
        <v>72</v>
      </c>
      <c r="C8" s="53" t="s">
        <v>73</v>
      </c>
      <c r="D8" s="53" t="s">
        <v>260</v>
      </c>
      <c r="E8" s="33" t="s">
        <v>77</v>
      </c>
      <c r="F8" s="34" t="n">
        <v>-930000</v>
      </c>
      <c r="G8" s="34" t="n">
        <v>-929169.3843</v>
      </c>
      <c r="H8" s="35" t="n">
        <v>0.999106864815038</v>
      </c>
      <c r="I8" s="54" t="n">
        <v>0</v>
      </c>
      <c r="J8" s="54" t="n">
        <v>1E-007</v>
      </c>
      <c r="K8" s="55" t="n">
        <v>0</v>
      </c>
      <c r="L8" s="55" t="n">
        <v>0.0929</v>
      </c>
    </row>
    <row r="9" customFormat="false" ht="12.75" hidden="false" customHeight="false" outlineLevel="0" collapsed="false">
      <c r="A9" s="53" t="s">
        <v>71</v>
      </c>
      <c r="B9" s="53" t="s">
        <v>72</v>
      </c>
      <c r="C9" s="53" t="s">
        <v>73</v>
      </c>
      <c r="D9" s="53" t="s">
        <v>260</v>
      </c>
      <c r="E9" s="33" t="s">
        <v>80</v>
      </c>
      <c r="F9" s="34" t="n">
        <v>-961000</v>
      </c>
      <c r="G9" s="34" t="n">
        <v>-956879.8282</v>
      </c>
      <c r="H9" s="35" t="n">
        <v>0.995712620360487</v>
      </c>
      <c r="I9" s="54" t="n">
        <v>0</v>
      </c>
      <c r="J9" s="54" t="n">
        <v>1E-007</v>
      </c>
      <c r="K9" s="55" t="n">
        <v>0</v>
      </c>
      <c r="L9" s="55" t="n">
        <v>0.0957</v>
      </c>
    </row>
    <row r="10" customFormat="false" ht="12.75" hidden="false" customHeight="false" outlineLevel="0" collapsed="false">
      <c r="A10" s="53" t="s">
        <v>71</v>
      </c>
      <c r="B10" s="53" t="s">
        <v>72</v>
      </c>
      <c r="C10" s="53" t="s">
        <v>73</v>
      </c>
      <c r="D10" s="53" t="s">
        <v>260</v>
      </c>
      <c r="E10" s="33" t="s">
        <v>81</v>
      </c>
      <c r="F10" s="34" t="n">
        <v>-961000</v>
      </c>
      <c r="G10" s="34" t="n">
        <v>-953552.5675</v>
      </c>
      <c r="H10" s="35" t="n">
        <v>0.992250330341562</v>
      </c>
      <c r="I10" s="54" t="n">
        <v>0</v>
      </c>
      <c r="J10" s="54" t="n">
        <v>1E-007</v>
      </c>
      <c r="K10" s="55" t="n">
        <v>0</v>
      </c>
      <c r="L10" s="55" t="n">
        <v>0.0954</v>
      </c>
    </row>
    <row r="11" customFormat="false" ht="12.75" hidden="false" customHeight="false" outlineLevel="0" collapsed="false">
      <c r="A11" s="53" t="s">
        <v>71</v>
      </c>
      <c r="B11" s="53" t="s">
        <v>72</v>
      </c>
      <c r="C11" s="53" t="s">
        <v>73</v>
      </c>
      <c r="D11" s="53" t="s">
        <v>260</v>
      </c>
      <c r="E11" s="33" t="s">
        <v>82</v>
      </c>
      <c r="F11" s="34" t="n">
        <v>-930000</v>
      </c>
      <c r="G11" s="34" t="n">
        <v>-919607.0685</v>
      </c>
      <c r="H11" s="35" t="n">
        <v>0.988824804841012</v>
      </c>
      <c r="I11" s="54" t="n">
        <v>0</v>
      </c>
      <c r="J11" s="54" t="n">
        <v>1E-007</v>
      </c>
      <c r="K11" s="55" t="n">
        <v>0</v>
      </c>
      <c r="L11" s="55" t="n">
        <v>0.092</v>
      </c>
    </row>
    <row r="12" customFormat="false" ht="12.75" hidden="false" customHeight="false" outlineLevel="0" collapsed="false">
      <c r="A12" s="53" t="s">
        <v>71</v>
      </c>
      <c r="B12" s="53" t="s">
        <v>72</v>
      </c>
      <c r="C12" s="53" t="s">
        <v>73</v>
      </c>
      <c r="D12" s="53" t="s">
        <v>260</v>
      </c>
      <c r="E12" s="33" t="s">
        <v>83</v>
      </c>
      <c r="F12" s="34" t="n">
        <v>-961000</v>
      </c>
      <c r="G12" s="34" t="n">
        <v>-947180.6336</v>
      </c>
      <c r="H12" s="35" t="n">
        <v>0.985619806085128</v>
      </c>
      <c r="I12" s="54" t="n">
        <v>0</v>
      </c>
      <c r="J12" s="54" t="n">
        <v>1E-007</v>
      </c>
      <c r="K12" s="55" t="n">
        <v>0</v>
      </c>
      <c r="L12" s="55" t="n">
        <v>0.0947</v>
      </c>
    </row>
    <row r="13" customFormat="false" ht="12.75" hidden="false" customHeight="false" outlineLevel="0" collapsed="false">
      <c r="A13" s="53" t="s">
        <v>71</v>
      </c>
      <c r="B13" s="53" t="s">
        <v>72</v>
      </c>
      <c r="C13" s="53" t="s">
        <v>73</v>
      </c>
      <c r="D13" s="53" t="s">
        <v>260</v>
      </c>
      <c r="E13" s="33" t="s">
        <v>84</v>
      </c>
      <c r="F13" s="34" t="n">
        <v>-930000</v>
      </c>
      <c r="G13" s="34" t="n">
        <v>-913482.1225</v>
      </c>
      <c r="H13" s="35" t="n">
        <v>0.98223884144417</v>
      </c>
      <c r="I13" s="54" t="n">
        <v>0</v>
      </c>
      <c r="J13" s="54" t="n">
        <v>1E-007</v>
      </c>
      <c r="K13" s="55" t="n">
        <v>0</v>
      </c>
      <c r="L13" s="55" t="n">
        <v>0.0913</v>
      </c>
    </row>
    <row r="14" customFormat="false" ht="12.75" hidden="false" customHeight="false" outlineLevel="0" collapsed="false">
      <c r="A14" s="53" t="s">
        <v>71</v>
      </c>
      <c r="B14" s="53" t="s">
        <v>72</v>
      </c>
      <c r="C14" s="53" t="s">
        <v>73</v>
      </c>
      <c r="D14" s="53" t="s">
        <v>260</v>
      </c>
      <c r="E14" s="33" t="s">
        <v>85</v>
      </c>
      <c r="F14" s="34" t="n">
        <v>-961000</v>
      </c>
      <c r="G14" s="34" t="n">
        <v>-940803.992</v>
      </c>
      <c r="H14" s="35" t="n">
        <v>0.978984382949443</v>
      </c>
      <c r="I14" s="54" t="n">
        <v>0</v>
      </c>
      <c r="J14" s="54" t="n">
        <v>1E-007</v>
      </c>
      <c r="K14" s="55" t="n">
        <v>0</v>
      </c>
      <c r="L14" s="55" t="n">
        <v>0.0941</v>
      </c>
    </row>
    <row r="15" customFormat="false" ht="12.75" hidden="false" customHeight="false" outlineLevel="0" collapsed="false">
      <c r="A15" s="53" t="s">
        <v>71</v>
      </c>
      <c r="B15" s="53" t="s">
        <v>72</v>
      </c>
      <c r="C15" s="53" t="s">
        <v>73</v>
      </c>
      <c r="D15" s="53" t="s">
        <v>260</v>
      </c>
      <c r="E15" s="33" t="s">
        <v>86</v>
      </c>
      <c r="F15" s="34" t="n">
        <v>-961000</v>
      </c>
      <c r="G15" s="34" t="n">
        <v>-937484.9723</v>
      </c>
      <c r="H15" s="35" t="n">
        <v>0.975530668341188</v>
      </c>
      <c r="I15" s="54" t="n">
        <v>0</v>
      </c>
      <c r="J15" s="54" t="n">
        <v>1E-007</v>
      </c>
      <c r="K15" s="55" t="n">
        <v>0</v>
      </c>
      <c r="L15" s="55" t="n">
        <v>0.0937</v>
      </c>
    </row>
    <row r="16" customFormat="false" ht="12.75" hidden="false" customHeight="false" outlineLevel="0" collapsed="false">
      <c r="A16" s="53" t="s">
        <v>71</v>
      </c>
      <c r="B16" s="53" t="s">
        <v>72</v>
      </c>
      <c r="C16" s="53" t="s">
        <v>73</v>
      </c>
      <c r="D16" s="53" t="s">
        <v>260</v>
      </c>
      <c r="E16" s="33" t="s">
        <v>87</v>
      </c>
      <c r="F16" s="34" t="n">
        <v>-868000</v>
      </c>
      <c r="G16" s="34" t="n">
        <v>-843604.6204</v>
      </c>
      <c r="H16" s="35" t="n">
        <v>0.97189472402003</v>
      </c>
      <c r="I16" s="54" t="n">
        <v>0</v>
      </c>
      <c r="J16" s="54" t="n">
        <v>1E-007</v>
      </c>
      <c r="K16" s="55" t="n">
        <v>0</v>
      </c>
      <c r="L16" s="55" t="n">
        <v>0.0844</v>
      </c>
    </row>
    <row r="17" customFormat="false" ht="12.75" hidden="false" customHeight="false" outlineLevel="0" collapsed="false">
      <c r="A17" s="53" t="s">
        <v>71</v>
      </c>
      <c r="B17" s="53" t="s">
        <v>72</v>
      </c>
      <c r="C17" s="53" t="s">
        <v>73</v>
      </c>
      <c r="D17" s="53" t="s">
        <v>260</v>
      </c>
      <c r="E17" s="33" t="s">
        <v>88</v>
      </c>
      <c r="F17" s="34" t="n">
        <v>-961000</v>
      </c>
      <c r="G17" s="34" t="n">
        <v>-930792.2113</v>
      </c>
      <c r="H17" s="35" t="n">
        <v>0.968566296927361</v>
      </c>
      <c r="I17" s="54" t="n">
        <v>0</v>
      </c>
      <c r="J17" s="54" t="n">
        <v>1E-007</v>
      </c>
      <c r="K17" s="55" t="n">
        <v>0</v>
      </c>
      <c r="L17" s="55" t="n">
        <v>0.0931</v>
      </c>
    </row>
    <row r="18" customFormat="false" ht="12.75" hidden="false" customHeight="false" outlineLevel="0" collapsed="false">
      <c r="A18" s="53" t="s">
        <v>71</v>
      </c>
      <c r="B18" s="53" t="s">
        <v>72</v>
      </c>
      <c r="C18" s="53" t="s">
        <v>73</v>
      </c>
      <c r="D18" s="53" t="s">
        <v>260</v>
      </c>
      <c r="E18" s="33" t="s">
        <v>89</v>
      </c>
      <c r="F18" s="34" t="n">
        <v>-930000</v>
      </c>
      <c r="G18" s="34" t="n">
        <v>-897281.6645</v>
      </c>
      <c r="H18" s="35" t="n">
        <v>0.964818994069334</v>
      </c>
      <c r="I18" s="54" t="n">
        <v>0</v>
      </c>
      <c r="J18" s="54" t="n">
        <v>1E-007</v>
      </c>
      <c r="K18" s="55" t="n">
        <v>0</v>
      </c>
      <c r="L18" s="55" t="n">
        <v>0.0897</v>
      </c>
    </row>
    <row r="19" customFormat="false" ht="12.75" hidden="false" customHeight="false" outlineLevel="0" collapsed="false">
      <c r="A19" s="53" t="s">
        <v>71</v>
      </c>
      <c r="B19" s="53" t="s">
        <v>72</v>
      </c>
      <c r="C19" s="53" t="s">
        <v>73</v>
      </c>
      <c r="D19" s="53" t="s">
        <v>260</v>
      </c>
      <c r="E19" s="33" t="s">
        <v>90</v>
      </c>
      <c r="F19" s="34" t="n">
        <v>-961000</v>
      </c>
      <c r="G19" s="34" t="n">
        <v>-923648.5137</v>
      </c>
      <c r="H19" s="35" t="n">
        <v>0.961132688591606</v>
      </c>
      <c r="I19" s="54" t="n">
        <v>0</v>
      </c>
      <c r="J19" s="54" t="n">
        <v>1E-007</v>
      </c>
      <c r="K19" s="55" t="n">
        <v>0</v>
      </c>
      <c r="L19" s="55" t="n">
        <v>0.0924</v>
      </c>
    </row>
    <row r="20" customFormat="false" ht="12.75" hidden="false" customHeight="false" outlineLevel="0" collapsed="false">
      <c r="A20" s="53" t="s">
        <v>71</v>
      </c>
      <c r="B20" s="53" t="s">
        <v>72</v>
      </c>
      <c r="C20" s="53" t="s">
        <v>73</v>
      </c>
      <c r="D20" s="53" t="s">
        <v>260</v>
      </c>
      <c r="E20" s="33" t="s">
        <v>91</v>
      </c>
      <c r="F20" s="34" t="n">
        <v>-930000</v>
      </c>
      <c r="G20" s="34" t="n">
        <v>-890261.6402</v>
      </c>
      <c r="H20" s="35" t="n">
        <v>0.957270580812478</v>
      </c>
      <c r="I20" s="54" t="n">
        <v>0</v>
      </c>
      <c r="J20" s="54" t="n">
        <v>1E-007</v>
      </c>
      <c r="K20" s="55" t="n">
        <v>0</v>
      </c>
      <c r="L20" s="55" t="n">
        <v>0.089</v>
      </c>
    </row>
    <row r="21" customFormat="false" ht="12.75" hidden="false" customHeight="false" outlineLevel="0" collapsed="false">
      <c r="A21" s="53" t="s">
        <v>71</v>
      </c>
      <c r="B21" s="53" t="s">
        <v>72</v>
      </c>
      <c r="C21" s="53" t="s">
        <v>73</v>
      </c>
      <c r="D21" s="53" t="s">
        <v>260</v>
      </c>
      <c r="E21" s="33" t="s">
        <v>92</v>
      </c>
      <c r="F21" s="34" t="n">
        <v>-961000</v>
      </c>
      <c r="G21" s="34" t="n">
        <v>-916274.126</v>
      </c>
      <c r="H21" s="35" t="n">
        <v>0.953459028130591</v>
      </c>
      <c r="I21" s="54" t="n">
        <v>0</v>
      </c>
      <c r="J21" s="54" t="n">
        <v>1E-007</v>
      </c>
      <c r="K21" s="55" t="n">
        <v>0</v>
      </c>
      <c r="L21" s="55" t="n">
        <v>0.0916</v>
      </c>
    </row>
    <row r="22" customFormat="false" ht="12.75" hidden="false" customHeight="false" outlineLevel="0" collapsed="false">
      <c r="A22" s="53" t="s">
        <v>71</v>
      </c>
      <c r="B22" s="53" t="s">
        <v>72</v>
      </c>
      <c r="C22" s="53" t="s">
        <v>73</v>
      </c>
      <c r="D22" s="53" t="s">
        <v>260</v>
      </c>
      <c r="E22" s="33" t="s">
        <v>93</v>
      </c>
      <c r="F22" s="34" t="n">
        <v>-961000</v>
      </c>
      <c r="G22" s="34" t="n">
        <v>-912396.7476</v>
      </c>
      <c r="H22" s="35" t="n">
        <v>0.949424295115469</v>
      </c>
      <c r="I22" s="54" t="n">
        <v>0</v>
      </c>
      <c r="J22" s="54" t="n">
        <v>1E-007</v>
      </c>
      <c r="K22" s="55" t="n">
        <v>0</v>
      </c>
      <c r="L22" s="55" t="n">
        <v>0.0912</v>
      </c>
    </row>
    <row r="23" customFormat="false" ht="12.75" hidden="false" customHeight="false" outlineLevel="0" collapsed="false">
      <c r="A23" s="53" t="s">
        <v>71</v>
      </c>
      <c r="B23" s="53" t="s">
        <v>72</v>
      </c>
      <c r="C23" s="53" t="s">
        <v>73</v>
      </c>
      <c r="D23" s="53" t="s">
        <v>260</v>
      </c>
      <c r="E23" s="33" t="s">
        <v>94</v>
      </c>
      <c r="F23" s="34" t="n">
        <v>-930000</v>
      </c>
      <c r="G23" s="34" t="n">
        <v>-879156.1336</v>
      </c>
      <c r="H23" s="35" t="n">
        <v>0.945329175871725</v>
      </c>
      <c r="I23" s="54" t="n">
        <v>0</v>
      </c>
      <c r="J23" s="54" t="n">
        <v>1E-007</v>
      </c>
      <c r="K23" s="55" t="n">
        <v>0</v>
      </c>
      <c r="L23" s="55" t="n">
        <v>0.0879</v>
      </c>
    </row>
    <row r="24" customFormat="false" ht="12.75" hidden="false" customHeight="false" outlineLevel="0" collapsed="false">
      <c r="A24" s="53" t="s">
        <v>71</v>
      </c>
      <c r="B24" s="53" t="s">
        <v>72</v>
      </c>
      <c r="C24" s="53" t="s">
        <v>73</v>
      </c>
      <c r="D24" s="53" t="s">
        <v>260</v>
      </c>
      <c r="E24" s="33" t="s">
        <v>95</v>
      </c>
      <c r="F24" s="34" t="n">
        <v>-961000</v>
      </c>
      <c r="G24" s="34" t="n">
        <v>-904595.55</v>
      </c>
      <c r="H24" s="35" t="n">
        <v>0.941306503679709</v>
      </c>
      <c r="I24" s="54" t="n">
        <v>0</v>
      </c>
      <c r="J24" s="54" t="n">
        <v>1E-007</v>
      </c>
      <c r="K24" s="55" t="n">
        <v>0</v>
      </c>
      <c r="L24" s="55" t="n">
        <v>0.0905</v>
      </c>
    </row>
    <row r="25" customFormat="false" ht="12.75" hidden="false" customHeight="false" outlineLevel="0" collapsed="false">
      <c r="A25" s="53" t="s">
        <v>71</v>
      </c>
      <c r="B25" s="53" t="s">
        <v>72</v>
      </c>
      <c r="C25" s="53" t="s">
        <v>73</v>
      </c>
      <c r="D25" s="53" t="s">
        <v>260</v>
      </c>
      <c r="E25" s="33" t="s">
        <v>96</v>
      </c>
      <c r="F25" s="34" t="n">
        <v>-930000</v>
      </c>
      <c r="G25" s="34" t="n">
        <v>-871491.1147</v>
      </c>
      <c r="H25" s="35" t="n">
        <v>0.93708722011956</v>
      </c>
      <c r="I25" s="54" t="n">
        <v>0</v>
      </c>
      <c r="J25" s="54" t="n">
        <v>1E-007</v>
      </c>
      <c r="K25" s="55" t="n">
        <v>0</v>
      </c>
      <c r="L25" s="55" t="n">
        <v>0.0871</v>
      </c>
    </row>
    <row r="26" customFormat="false" ht="12.75" hidden="false" customHeight="false" outlineLevel="0" collapsed="false">
      <c r="A26" s="53" t="s">
        <v>71</v>
      </c>
      <c r="B26" s="53" t="s">
        <v>72</v>
      </c>
      <c r="C26" s="53" t="s">
        <v>73</v>
      </c>
      <c r="D26" s="53" t="s">
        <v>260</v>
      </c>
      <c r="E26" s="33" t="s">
        <v>97</v>
      </c>
      <c r="F26" s="34" t="n">
        <v>-961000</v>
      </c>
      <c r="G26" s="34" t="n">
        <v>-896563.4658</v>
      </c>
      <c r="H26" s="35" t="n">
        <v>0.932948455605415</v>
      </c>
      <c r="I26" s="54" t="n">
        <v>0</v>
      </c>
      <c r="J26" s="54" t="n">
        <v>1E-007</v>
      </c>
      <c r="K26" s="55" t="n">
        <v>0</v>
      </c>
      <c r="L26" s="55" t="n">
        <v>0.0897</v>
      </c>
    </row>
    <row r="27" customFormat="false" ht="12.75" hidden="false" customHeight="false" outlineLevel="0" collapsed="false">
      <c r="A27" s="53" t="s">
        <v>71</v>
      </c>
      <c r="B27" s="53" t="s">
        <v>72</v>
      </c>
      <c r="C27" s="53" t="s">
        <v>73</v>
      </c>
      <c r="D27" s="53" t="s">
        <v>260</v>
      </c>
      <c r="E27" s="33" t="s">
        <v>98</v>
      </c>
      <c r="F27" s="34" t="n">
        <v>-961000</v>
      </c>
      <c r="G27" s="34" t="n">
        <v>-892387.8073</v>
      </c>
      <c r="H27" s="35" t="n">
        <v>0.928603337409977</v>
      </c>
      <c r="I27" s="54" t="n">
        <v>0</v>
      </c>
      <c r="J27" s="54" t="n">
        <v>1E-007</v>
      </c>
      <c r="K27" s="55" t="n">
        <v>0</v>
      </c>
      <c r="L27" s="55" t="n">
        <v>0.0892</v>
      </c>
    </row>
    <row r="28" customFormat="false" ht="12.75" hidden="false" customHeight="false" outlineLevel="0" collapsed="false">
      <c r="A28" s="53" t="s">
        <v>71</v>
      </c>
      <c r="B28" s="53" t="s">
        <v>72</v>
      </c>
      <c r="C28" s="53" t="s">
        <v>73</v>
      </c>
      <c r="D28" s="53" t="s">
        <v>260</v>
      </c>
      <c r="E28" s="33" t="s">
        <v>99</v>
      </c>
      <c r="F28" s="34" t="n">
        <v>-868000</v>
      </c>
      <c r="G28" s="34" t="n">
        <v>-802193.03</v>
      </c>
      <c r="H28" s="35" t="n">
        <v>0.92418551848081</v>
      </c>
      <c r="I28" s="54" t="n">
        <v>0</v>
      </c>
      <c r="J28" s="54" t="n">
        <v>1E-007</v>
      </c>
      <c r="K28" s="55" t="n">
        <v>0</v>
      </c>
      <c r="L28" s="55" t="n">
        <v>0.0802</v>
      </c>
    </row>
    <row r="29" customFormat="false" ht="12.75" hidden="false" customHeight="false" outlineLevel="0" collapsed="false">
      <c r="A29" s="53" t="s">
        <v>71</v>
      </c>
      <c r="B29" s="53" t="s">
        <v>72</v>
      </c>
      <c r="C29" s="53" t="s">
        <v>73</v>
      </c>
      <c r="D29" s="53" t="s">
        <v>260</v>
      </c>
      <c r="E29" s="33" t="s">
        <v>100</v>
      </c>
      <c r="F29" s="34" t="n">
        <v>-961000</v>
      </c>
      <c r="G29" s="34" t="n">
        <v>-884259.8074</v>
      </c>
      <c r="H29" s="35" t="n">
        <v>0.920145481203232</v>
      </c>
      <c r="I29" s="54" t="n">
        <v>0</v>
      </c>
      <c r="J29" s="54" t="n">
        <v>1E-007</v>
      </c>
      <c r="K29" s="55" t="n">
        <v>0</v>
      </c>
      <c r="L29" s="55" t="n">
        <v>0.0884</v>
      </c>
    </row>
    <row r="30" customFormat="false" ht="12.75" hidden="false" customHeight="false" outlineLevel="0" collapsed="false">
      <c r="A30" s="53" t="s">
        <v>71</v>
      </c>
      <c r="B30" s="53" t="s">
        <v>72</v>
      </c>
      <c r="C30" s="53" t="s">
        <v>73</v>
      </c>
      <c r="D30" s="53" t="s">
        <v>260</v>
      </c>
      <c r="E30" s="33" t="s">
        <v>101</v>
      </c>
      <c r="F30" s="34" t="n">
        <v>-930000</v>
      </c>
      <c r="G30" s="34" t="n">
        <v>-851569.9855</v>
      </c>
      <c r="H30" s="35" t="n">
        <v>0.915666651057044</v>
      </c>
      <c r="I30" s="54" t="n">
        <v>0</v>
      </c>
      <c r="J30" s="54" t="n">
        <v>1E-007</v>
      </c>
      <c r="K30" s="55" t="n">
        <v>0</v>
      </c>
      <c r="L30" s="55" t="n">
        <v>0.0852</v>
      </c>
    </row>
    <row r="31" customFormat="false" ht="12.75" hidden="false" customHeight="false" outlineLevel="0" collapsed="false">
      <c r="A31" s="53" t="s">
        <v>71</v>
      </c>
      <c r="B31" s="53" t="s">
        <v>72</v>
      </c>
      <c r="C31" s="53" t="s">
        <v>73</v>
      </c>
      <c r="D31" s="53" t="s">
        <v>260</v>
      </c>
      <c r="E31" s="33" t="s">
        <v>102</v>
      </c>
      <c r="F31" s="34" t="n">
        <v>-961000</v>
      </c>
      <c r="G31" s="34" t="n">
        <v>-875808.725</v>
      </c>
      <c r="H31" s="35" t="n">
        <v>0.911351430818865</v>
      </c>
      <c r="I31" s="54" t="n">
        <v>0</v>
      </c>
      <c r="J31" s="54" t="n">
        <v>1E-007</v>
      </c>
      <c r="K31" s="55" t="n">
        <v>0</v>
      </c>
      <c r="L31" s="55" t="n">
        <v>0.0876</v>
      </c>
    </row>
    <row r="32" customFormat="false" ht="12.75" hidden="false" customHeight="false" outlineLevel="0" collapsed="false">
      <c r="A32" s="53" t="s">
        <v>71</v>
      </c>
      <c r="B32" s="53" t="s">
        <v>72</v>
      </c>
      <c r="C32" s="53" t="s">
        <v>73</v>
      </c>
      <c r="D32" s="53" t="s">
        <v>260</v>
      </c>
      <c r="E32" s="33" t="s">
        <v>103</v>
      </c>
      <c r="F32" s="34" t="n">
        <v>-930000</v>
      </c>
      <c r="G32" s="34" t="n">
        <v>-843368.2972</v>
      </c>
      <c r="H32" s="35" t="n">
        <v>0.906847631378226</v>
      </c>
      <c r="I32" s="54" t="n">
        <v>0</v>
      </c>
      <c r="J32" s="54" t="n">
        <v>1E-007</v>
      </c>
      <c r="K32" s="55" t="n">
        <v>0</v>
      </c>
      <c r="L32" s="55" t="n">
        <v>0.0843</v>
      </c>
    </row>
    <row r="33" customFormat="false" ht="12.75" hidden="false" customHeight="false" outlineLevel="0" collapsed="false">
      <c r="A33" s="53" t="s">
        <v>71</v>
      </c>
      <c r="B33" s="53" t="s">
        <v>72</v>
      </c>
      <c r="C33" s="53" t="s">
        <v>73</v>
      </c>
      <c r="D33" s="53" t="s">
        <v>260</v>
      </c>
      <c r="E33" s="33" t="s">
        <v>104</v>
      </c>
      <c r="F33" s="34" t="n">
        <v>-961000</v>
      </c>
      <c r="G33" s="34" t="n">
        <v>-867275.4384</v>
      </c>
      <c r="H33" s="35" t="n">
        <v>0.902471840199719</v>
      </c>
      <c r="I33" s="54" t="n">
        <v>0</v>
      </c>
      <c r="J33" s="54" t="n">
        <v>1E-007</v>
      </c>
      <c r="K33" s="55" t="n">
        <v>0</v>
      </c>
      <c r="L33" s="55" t="n">
        <v>0.0867</v>
      </c>
    </row>
    <row r="34" customFormat="false" ht="12.75" hidden="false" customHeight="false" outlineLevel="0" collapsed="false">
      <c r="A34" s="53" t="s">
        <v>71</v>
      </c>
      <c r="B34" s="53" t="s">
        <v>72</v>
      </c>
      <c r="C34" s="53" t="s">
        <v>73</v>
      </c>
      <c r="D34" s="53" t="s">
        <v>260</v>
      </c>
      <c r="E34" s="33" t="s">
        <v>105</v>
      </c>
      <c r="F34" s="34" t="n">
        <v>-961000</v>
      </c>
      <c r="G34" s="34" t="n">
        <v>-862926.4472</v>
      </c>
      <c r="H34" s="35" t="n">
        <v>0.8979463550929</v>
      </c>
      <c r="I34" s="54" t="n">
        <v>0</v>
      </c>
      <c r="J34" s="54" t="n">
        <v>1E-007</v>
      </c>
      <c r="K34" s="55" t="n">
        <v>0</v>
      </c>
      <c r="L34" s="55" t="n">
        <v>0.0863</v>
      </c>
    </row>
    <row r="35" customFormat="false" ht="12.75" hidden="false" customHeight="false" outlineLevel="0" collapsed="false">
      <c r="A35" s="53" t="s">
        <v>71</v>
      </c>
      <c r="B35" s="53" t="s">
        <v>72</v>
      </c>
      <c r="C35" s="53" t="s">
        <v>73</v>
      </c>
      <c r="D35" s="53" t="s">
        <v>260</v>
      </c>
      <c r="E35" s="33" t="s">
        <v>106</v>
      </c>
      <c r="F35" s="34" t="n">
        <v>-930000</v>
      </c>
      <c r="G35" s="34" t="n">
        <v>-830845.607</v>
      </c>
      <c r="H35" s="35" t="n">
        <v>0.893382373159353</v>
      </c>
      <c r="I35" s="54" t="n">
        <v>0</v>
      </c>
      <c r="J35" s="54" t="n">
        <v>1E-007</v>
      </c>
      <c r="K35" s="55" t="n">
        <v>0</v>
      </c>
      <c r="L35" s="55" t="n">
        <v>0.0831</v>
      </c>
    </row>
    <row r="36" customFormat="false" ht="12.75" hidden="false" customHeight="false" outlineLevel="0" collapsed="false">
      <c r="A36" s="53" t="s">
        <v>71</v>
      </c>
      <c r="B36" s="53" t="s">
        <v>72</v>
      </c>
      <c r="C36" s="53" t="s">
        <v>73</v>
      </c>
      <c r="D36" s="53" t="s">
        <v>260</v>
      </c>
      <c r="E36" s="33" t="s">
        <v>107</v>
      </c>
      <c r="F36" s="34" t="n">
        <v>-961000</v>
      </c>
      <c r="G36" s="34" t="n">
        <v>-854299.3365</v>
      </c>
      <c r="H36" s="35" t="n">
        <v>0.888969132674597</v>
      </c>
      <c r="I36" s="54" t="n">
        <v>0</v>
      </c>
      <c r="J36" s="54" t="n">
        <v>1E-007</v>
      </c>
      <c r="K36" s="55" t="n">
        <v>0</v>
      </c>
      <c r="L36" s="55" t="n">
        <v>0.0854</v>
      </c>
    </row>
    <row r="37" customFormat="false" ht="12.75" hidden="false" customHeight="false" outlineLevel="0" collapsed="false">
      <c r="A37" s="53" t="s">
        <v>71</v>
      </c>
      <c r="B37" s="53" t="s">
        <v>72</v>
      </c>
      <c r="C37" s="53" t="s">
        <v>73</v>
      </c>
      <c r="D37" s="53" t="s">
        <v>260</v>
      </c>
      <c r="E37" s="33" t="s">
        <v>108</v>
      </c>
      <c r="F37" s="34" t="n">
        <v>-930000</v>
      </c>
      <c r="G37" s="34" t="n">
        <v>-822516.0598</v>
      </c>
      <c r="H37" s="35" t="n">
        <v>0.884425870800582</v>
      </c>
      <c r="I37" s="54" t="n">
        <v>0</v>
      </c>
      <c r="J37" s="54" t="n">
        <v>1E-007</v>
      </c>
      <c r="K37" s="55" t="n">
        <v>0</v>
      </c>
      <c r="L37" s="55" t="n">
        <v>0.0823</v>
      </c>
    </row>
    <row r="38" customFormat="false" ht="12.75" hidden="false" customHeight="false" outlineLevel="0" collapsed="false">
      <c r="A38" s="53" t="s">
        <v>71</v>
      </c>
      <c r="B38" s="53" t="s">
        <v>72</v>
      </c>
      <c r="C38" s="53" t="s">
        <v>73</v>
      </c>
      <c r="D38" s="53" t="s">
        <v>260</v>
      </c>
      <c r="E38" s="33" t="s">
        <v>109</v>
      </c>
      <c r="F38" s="34" t="n">
        <v>-961000</v>
      </c>
      <c r="G38" s="34" t="n">
        <v>-845680.0216</v>
      </c>
      <c r="H38" s="35" t="n">
        <v>0.880000022514182</v>
      </c>
      <c r="I38" s="54" t="n">
        <v>0</v>
      </c>
      <c r="J38" s="54" t="n">
        <v>1E-007</v>
      </c>
      <c r="K38" s="55" t="n">
        <v>0</v>
      </c>
      <c r="L38" s="55" t="n">
        <v>0.0846</v>
      </c>
    </row>
    <row r="39" customFormat="false" ht="12.75" hidden="false" customHeight="false" outlineLevel="0" collapsed="false">
      <c r="A39" s="53" t="s">
        <v>71</v>
      </c>
      <c r="B39" s="53" t="s">
        <v>72</v>
      </c>
      <c r="C39" s="53" t="s">
        <v>73</v>
      </c>
      <c r="D39" s="53" t="s">
        <v>260</v>
      </c>
      <c r="E39" s="33" t="s">
        <v>110</v>
      </c>
      <c r="F39" s="34" t="n">
        <v>-961000</v>
      </c>
      <c r="G39" s="34" t="n">
        <v>-841280.7591</v>
      </c>
      <c r="H39" s="35" t="n">
        <v>0.875422225865781</v>
      </c>
      <c r="I39" s="54" t="n">
        <v>0</v>
      </c>
      <c r="J39" s="54" t="n">
        <v>1E-007</v>
      </c>
      <c r="K39" s="55" t="n">
        <v>0</v>
      </c>
      <c r="L39" s="55" t="n">
        <v>0.0841</v>
      </c>
    </row>
    <row r="40" customFormat="false" ht="12.75" hidden="false" customHeight="false" outlineLevel="0" collapsed="false">
      <c r="A40" s="53" t="s">
        <v>71</v>
      </c>
      <c r="B40" s="53" t="s">
        <v>72</v>
      </c>
      <c r="C40" s="53" t="s">
        <v>73</v>
      </c>
      <c r="D40" s="53" t="s">
        <v>260</v>
      </c>
      <c r="E40" s="33" t="s">
        <v>111</v>
      </c>
      <c r="F40" s="34" t="n">
        <v>-899000</v>
      </c>
      <c r="G40" s="34" t="n">
        <v>-782888.7397</v>
      </c>
      <c r="H40" s="35" t="n">
        <v>0.870843981919511</v>
      </c>
      <c r="I40" s="54" t="n">
        <v>0</v>
      </c>
      <c r="J40" s="54" t="n">
        <v>1E-007</v>
      </c>
      <c r="K40" s="55" t="n">
        <v>0</v>
      </c>
      <c r="L40" s="55" t="n">
        <v>0.0783</v>
      </c>
    </row>
    <row r="41" customFormat="false" ht="12.75" hidden="false" customHeight="false" outlineLevel="0" collapsed="false">
      <c r="A41" s="53" t="s">
        <v>71</v>
      </c>
      <c r="B41" s="53" t="s">
        <v>72</v>
      </c>
      <c r="C41" s="53" t="s">
        <v>73</v>
      </c>
      <c r="D41" s="53" t="s">
        <v>260</v>
      </c>
      <c r="E41" s="33" t="s">
        <v>112</v>
      </c>
      <c r="F41" s="34" t="n">
        <v>-961000</v>
      </c>
      <c r="G41" s="34" t="n">
        <v>-832742.859</v>
      </c>
      <c r="H41" s="35" t="n">
        <v>0.866537834588021</v>
      </c>
      <c r="I41" s="54" t="n">
        <v>0</v>
      </c>
      <c r="J41" s="54" t="n">
        <v>1E-007</v>
      </c>
      <c r="K41" s="55" t="n">
        <v>0</v>
      </c>
      <c r="L41" s="55" t="n">
        <v>0.0833</v>
      </c>
    </row>
    <row r="42" customFormat="false" ht="12.75" hidden="false" customHeight="false" outlineLevel="0" collapsed="false">
      <c r="A42" s="53" t="s">
        <v>71</v>
      </c>
      <c r="B42" s="53" t="s">
        <v>72</v>
      </c>
      <c r="C42" s="53" t="s">
        <v>73</v>
      </c>
      <c r="D42" s="53" t="s">
        <v>260</v>
      </c>
      <c r="E42" s="33" t="s">
        <v>113</v>
      </c>
      <c r="F42" s="34" t="n">
        <v>-930000</v>
      </c>
      <c r="G42" s="34" t="n">
        <v>-801639.3602</v>
      </c>
      <c r="H42" s="35" t="n">
        <v>0.861977806645642</v>
      </c>
      <c r="I42" s="54" t="n">
        <v>0</v>
      </c>
      <c r="J42" s="54" t="n">
        <v>1E-007</v>
      </c>
      <c r="K42" s="55" t="n">
        <v>0</v>
      </c>
      <c r="L42" s="55" t="n">
        <v>0.0802</v>
      </c>
    </row>
    <row r="43" customFormat="false" ht="12.75" hidden="false" customHeight="false" outlineLevel="0" collapsed="false">
      <c r="A43" s="53" t="s">
        <v>71</v>
      </c>
      <c r="B43" s="53" t="s">
        <v>72</v>
      </c>
      <c r="C43" s="53" t="s">
        <v>73</v>
      </c>
      <c r="D43" s="53" t="s">
        <v>260</v>
      </c>
      <c r="E43" s="33" t="s">
        <v>114</v>
      </c>
      <c r="F43" s="34" t="n">
        <v>-961000</v>
      </c>
      <c r="G43" s="34" t="n">
        <v>-824168.8485</v>
      </c>
      <c r="H43" s="35" t="n">
        <v>0.857615867376759</v>
      </c>
      <c r="I43" s="54" t="n">
        <v>0</v>
      </c>
      <c r="J43" s="54" t="n">
        <v>1E-007</v>
      </c>
      <c r="K43" s="55" t="n">
        <v>0</v>
      </c>
      <c r="L43" s="55" t="n">
        <v>0.0824</v>
      </c>
    </row>
    <row r="44" customFormat="false" ht="12.75" hidden="false" customHeight="false" outlineLevel="0" collapsed="false">
      <c r="A44" s="53" t="s">
        <v>71</v>
      </c>
      <c r="B44" s="53" t="s">
        <v>72</v>
      </c>
      <c r="C44" s="53" t="s">
        <v>73</v>
      </c>
      <c r="D44" s="53" t="s">
        <v>260</v>
      </c>
      <c r="E44" s="33" t="s">
        <v>115</v>
      </c>
      <c r="F44" s="34" t="n">
        <v>-930000</v>
      </c>
      <c r="G44" s="34" t="n">
        <v>-793375.2509</v>
      </c>
      <c r="H44" s="35" t="n">
        <v>0.853091667636986</v>
      </c>
      <c r="I44" s="54" t="n">
        <v>0</v>
      </c>
      <c r="J44" s="54" t="n">
        <v>1E-007</v>
      </c>
      <c r="K44" s="55" t="n">
        <v>0</v>
      </c>
      <c r="L44" s="55" t="n">
        <v>0.0793</v>
      </c>
    </row>
    <row r="45" customFormat="false" ht="12.75" hidden="false" customHeight="false" outlineLevel="0" collapsed="false">
      <c r="A45" s="53" t="s">
        <v>71</v>
      </c>
      <c r="B45" s="53" t="s">
        <v>72</v>
      </c>
      <c r="C45" s="53" t="s">
        <v>73</v>
      </c>
      <c r="D45" s="53" t="s">
        <v>260</v>
      </c>
      <c r="E45" s="33" t="s">
        <v>116</v>
      </c>
      <c r="F45" s="34" t="n">
        <v>-961000</v>
      </c>
      <c r="G45" s="34" t="n">
        <v>-815627.7697</v>
      </c>
      <c r="H45" s="35" t="n">
        <v>0.848728168246693</v>
      </c>
      <c r="I45" s="54" t="n">
        <v>0</v>
      </c>
      <c r="J45" s="54" t="n">
        <v>1E-007</v>
      </c>
      <c r="K45" s="55" t="n">
        <v>0</v>
      </c>
      <c r="L45" s="55" t="n">
        <v>0.0816</v>
      </c>
    </row>
    <row r="46" customFormat="false" ht="12.75" hidden="false" customHeight="false" outlineLevel="0" collapsed="false">
      <c r="A46" s="53" t="s">
        <v>71</v>
      </c>
      <c r="B46" s="53" t="s">
        <v>72</v>
      </c>
      <c r="C46" s="53" t="s">
        <v>73</v>
      </c>
      <c r="D46" s="53" t="s">
        <v>260</v>
      </c>
      <c r="E46" s="33" t="s">
        <v>117</v>
      </c>
      <c r="F46" s="34" t="n">
        <v>-961000</v>
      </c>
      <c r="G46" s="34" t="n">
        <v>-811313.7261</v>
      </c>
      <c r="H46" s="35" t="n">
        <v>0.844239048979356</v>
      </c>
      <c r="I46" s="54" t="n">
        <v>0</v>
      </c>
      <c r="J46" s="54" t="n">
        <v>1E-007</v>
      </c>
      <c r="K46" s="55" t="n">
        <v>0</v>
      </c>
      <c r="L46" s="55" t="n">
        <v>0.0811</v>
      </c>
    </row>
    <row r="47" customFormat="false" ht="12.75" hidden="false" customHeight="false" outlineLevel="0" collapsed="false">
      <c r="A47" s="53" t="s">
        <v>71</v>
      </c>
      <c r="B47" s="53" t="s">
        <v>72</v>
      </c>
      <c r="C47" s="53" t="s">
        <v>73</v>
      </c>
      <c r="D47" s="53" t="s">
        <v>260</v>
      </c>
      <c r="E47" s="33" t="s">
        <v>118</v>
      </c>
      <c r="F47" s="34" t="n">
        <v>-930000</v>
      </c>
      <c r="G47" s="34" t="n">
        <v>-780955.5372</v>
      </c>
      <c r="H47" s="35" t="n">
        <v>0.839737136811098</v>
      </c>
      <c r="I47" s="54" t="n">
        <v>0</v>
      </c>
      <c r="J47" s="54" t="n">
        <v>1E-007</v>
      </c>
      <c r="K47" s="55" t="n">
        <v>0</v>
      </c>
      <c r="L47" s="55" t="n">
        <v>0.0781</v>
      </c>
    </row>
    <row r="48" customFormat="false" ht="12.75" hidden="false" customHeight="false" outlineLevel="0" collapsed="false">
      <c r="A48" s="53" t="s">
        <v>71</v>
      </c>
      <c r="B48" s="53" t="s">
        <v>72</v>
      </c>
      <c r="C48" s="53" t="s">
        <v>73</v>
      </c>
      <c r="D48" s="53" t="s">
        <v>260</v>
      </c>
      <c r="E48" s="33" t="s">
        <v>119</v>
      </c>
      <c r="F48" s="34" t="n">
        <v>-961000</v>
      </c>
      <c r="G48" s="34" t="n">
        <v>-802816.562</v>
      </c>
      <c r="H48" s="35" t="n">
        <v>0.835397046781631</v>
      </c>
      <c r="I48" s="54" t="n">
        <v>0</v>
      </c>
      <c r="J48" s="54" t="n">
        <v>1E-007</v>
      </c>
      <c r="K48" s="55" t="n">
        <v>0</v>
      </c>
      <c r="L48" s="55" t="n">
        <v>0.0803</v>
      </c>
    </row>
    <row r="49" customFormat="false" ht="12.75" hidden="false" customHeight="false" outlineLevel="0" collapsed="false">
      <c r="A49" s="53" t="s">
        <v>71</v>
      </c>
      <c r="B49" s="53" t="s">
        <v>120</v>
      </c>
      <c r="C49" s="53" t="s">
        <v>73</v>
      </c>
      <c r="D49" s="53" t="s">
        <v>261</v>
      </c>
      <c r="E49" s="33" t="s">
        <v>75</v>
      </c>
      <c r="F49" s="34" t="n">
        <v>0</v>
      </c>
      <c r="G49" s="34" t="n">
        <v>0</v>
      </c>
      <c r="H49" s="35" t="n">
        <v>1</v>
      </c>
      <c r="I49" s="54" t="n">
        <v>0</v>
      </c>
      <c r="J49" s="54" t="n">
        <v>1E-007</v>
      </c>
      <c r="K49" s="55" t="n">
        <v>0</v>
      </c>
      <c r="L49" s="55" t="n">
        <v>-0.0961</v>
      </c>
    </row>
    <row r="50" customFormat="false" ht="12.75" hidden="false" customHeight="false" outlineLevel="0" collapsed="false">
      <c r="A50" s="53" t="s">
        <v>71</v>
      </c>
      <c r="B50" s="53" t="s">
        <v>120</v>
      </c>
      <c r="C50" s="53" t="s">
        <v>73</v>
      </c>
      <c r="D50" s="53" t="s">
        <v>261</v>
      </c>
      <c r="E50" s="33" t="s">
        <v>77</v>
      </c>
      <c r="F50" s="34" t="n">
        <v>930000</v>
      </c>
      <c r="G50" s="34" t="n">
        <v>929169.3843</v>
      </c>
      <c r="H50" s="35" t="n">
        <v>0.999106864815038</v>
      </c>
      <c r="I50" s="54" t="n">
        <v>0</v>
      </c>
      <c r="J50" s="54" t="n">
        <v>1E-007</v>
      </c>
      <c r="K50" s="55" t="n">
        <v>0</v>
      </c>
      <c r="L50" s="55" t="n">
        <v>-0.0929</v>
      </c>
    </row>
    <row r="51" customFormat="false" ht="12.75" hidden="false" customHeight="false" outlineLevel="0" collapsed="false">
      <c r="A51" s="53" t="s">
        <v>71</v>
      </c>
      <c r="B51" s="53" t="s">
        <v>120</v>
      </c>
      <c r="C51" s="53" t="s">
        <v>73</v>
      </c>
      <c r="D51" s="53" t="s">
        <v>261</v>
      </c>
      <c r="E51" s="33" t="s">
        <v>80</v>
      </c>
      <c r="F51" s="34" t="n">
        <v>961000</v>
      </c>
      <c r="G51" s="34" t="n">
        <v>956879.8282</v>
      </c>
      <c r="H51" s="35" t="n">
        <v>0.995712620360487</v>
      </c>
      <c r="I51" s="54" t="n">
        <v>0</v>
      </c>
      <c r="J51" s="54" t="n">
        <v>1E-007</v>
      </c>
      <c r="K51" s="55" t="n">
        <v>0</v>
      </c>
      <c r="L51" s="55" t="n">
        <v>-0.0957</v>
      </c>
    </row>
    <row r="52" customFormat="false" ht="12.75" hidden="false" customHeight="false" outlineLevel="0" collapsed="false">
      <c r="A52" s="53" t="s">
        <v>71</v>
      </c>
      <c r="B52" s="53" t="s">
        <v>120</v>
      </c>
      <c r="C52" s="53" t="s">
        <v>73</v>
      </c>
      <c r="D52" s="53" t="s">
        <v>261</v>
      </c>
      <c r="E52" s="33" t="s">
        <v>81</v>
      </c>
      <c r="F52" s="34" t="n">
        <v>961000</v>
      </c>
      <c r="G52" s="34" t="n">
        <v>953552.5675</v>
      </c>
      <c r="H52" s="35" t="n">
        <v>0.992250330341562</v>
      </c>
      <c r="I52" s="54" t="n">
        <v>0</v>
      </c>
      <c r="J52" s="54" t="n">
        <v>1E-007</v>
      </c>
      <c r="K52" s="55" t="n">
        <v>0</v>
      </c>
      <c r="L52" s="55" t="n">
        <v>-0.0954</v>
      </c>
    </row>
    <row r="53" customFormat="false" ht="12.75" hidden="false" customHeight="false" outlineLevel="0" collapsed="false">
      <c r="A53" s="53" t="s">
        <v>71</v>
      </c>
      <c r="B53" s="53" t="s">
        <v>120</v>
      </c>
      <c r="C53" s="53" t="s">
        <v>73</v>
      </c>
      <c r="D53" s="53" t="s">
        <v>261</v>
      </c>
      <c r="E53" s="33" t="s">
        <v>82</v>
      </c>
      <c r="F53" s="34" t="n">
        <v>930000</v>
      </c>
      <c r="G53" s="34" t="n">
        <v>919607.0685</v>
      </c>
      <c r="H53" s="35" t="n">
        <v>0.988824804841012</v>
      </c>
      <c r="I53" s="54" t="n">
        <v>0</v>
      </c>
      <c r="J53" s="54" t="n">
        <v>1E-007</v>
      </c>
      <c r="K53" s="55" t="n">
        <v>0</v>
      </c>
      <c r="L53" s="55" t="n">
        <v>-0.092</v>
      </c>
    </row>
    <row r="54" customFormat="false" ht="12.75" hidden="false" customHeight="false" outlineLevel="0" collapsed="false">
      <c r="A54" s="53" t="s">
        <v>71</v>
      </c>
      <c r="B54" s="53" t="s">
        <v>120</v>
      </c>
      <c r="C54" s="53" t="s">
        <v>73</v>
      </c>
      <c r="D54" s="53" t="s">
        <v>261</v>
      </c>
      <c r="E54" s="33" t="s">
        <v>83</v>
      </c>
      <c r="F54" s="34" t="n">
        <v>961000</v>
      </c>
      <c r="G54" s="34" t="n">
        <v>947180.6336</v>
      </c>
      <c r="H54" s="35" t="n">
        <v>0.985619806085128</v>
      </c>
      <c r="I54" s="54" t="n">
        <v>0</v>
      </c>
      <c r="J54" s="54" t="n">
        <v>1E-007</v>
      </c>
      <c r="K54" s="55" t="n">
        <v>0</v>
      </c>
      <c r="L54" s="55" t="n">
        <v>-0.0947</v>
      </c>
    </row>
    <row r="55" customFormat="false" ht="12.75" hidden="false" customHeight="false" outlineLevel="0" collapsed="false">
      <c r="A55" s="53" t="s">
        <v>71</v>
      </c>
      <c r="B55" s="53" t="s">
        <v>120</v>
      </c>
      <c r="C55" s="53" t="s">
        <v>73</v>
      </c>
      <c r="D55" s="53" t="s">
        <v>261</v>
      </c>
      <c r="E55" s="33" t="s">
        <v>84</v>
      </c>
      <c r="F55" s="34" t="n">
        <v>930000</v>
      </c>
      <c r="G55" s="34" t="n">
        <v>913482.1225</v>
      </c>
      <c r="H55" s="35" t="n">
        <v>0.98223884144417</v>
      </c>
      <c r="I55" s="54" t="n">
        <v>0</v>
      </c>
      <c r="J55" s="54" t="n">
        <v>1E-007</v>
      </c>
      <c r="K55" s="55" t="n">
        <v>0</v>
      </c>
      <c r="L55" s="55" t="n">
        <v>-0.0913</v>
      </c>
    </row>
    <row r="56" customFormat="false" ht="12.75" hidden="false" customHeight="false" outlineLevel="0" collapsed="false">
      <c r="A56" s="53" t="s">
        <v>71</v>
      </c>
      <c r="B56" s="53" t="s">
        <v>120</v>
      </c>
      <c r="C56" s="53" t="s">
        <v>73</v>
      </c>
      <c r="D56" s="53" t="s">
        <v>261</v>
      </c>
      <c r="E56" s="33" t="s">
        <v>85</v>
      </c>
      <c r="F56" s="34" t="n">
        <v>961000</v>
      </c>
      <c r="G56" s="34" t="n">
        <v>940803.992</v>
      </c>
      <c r="H56" s="35" t="n">
        <v>0.978984382949443</v>
      </c>
      <c r="I56" s="54" t="n">
        <v>0</v>
      </c>
      <c r="J56" s="54" t="n">
        <v>1E-007</v>
      </c>
      <c r="K56" s="55" t="n">
        <v>0</v>
      </c>
      <c r="L56" s="55" t="n">
        <v>-0.0941</v>
      </c>
    </row>
    <row r="57" customFormat="false" ht="12.75" hidden="false" customHeight="false" outlineLevel="0" collapsed="false">
      <c r="A57" s="53" t="s">
        <v>71</v>
      </c>
      <c r="B57" s="53" t="s">
        <v>120</v>
      </c>
      <c r="C57" s="53" t="s">
        <v>73</v>
      </c>
      <c r="D57" s="53" t="s">
        <v>261</v>
      </c>
      <c r="E57" s="33" t="s">
        <v>86</v>
      </c>
      <c r="F57" s="34" t="n">
        <v>961000</v>
      </c>
      <c r="G57" s="34" t="n">
        <v>937484.9723</v>
      </c>
      <c r="H57" s="35" t="n">
        <v>0.975530668341188</v>
      </c>
      <c r="I57" s="54" t="n">
        <v>0</v>
      </c>
      <c r="J57" s="54" t="n">
        <v>1E-007</v>
      </c>
      <c r="K57" s="55" t="n">
        <v>0</v>
      </c>
      <c r="L57" s="55" t="n">
        <v>-0.0937</v>
      </c>
    </row>
    <row r="58" customFormat="false" ht="12.75" hidden="false" customHeight="false" outlineLevel="0" collapsed="false">
      <c r="A58" s="53" t="s">
        <v>71</v>
      </c>
      <c r="B58" s="53" t="s">
        <v>120</v>
      </c>
      <c r="C58" s="53" t="s">
        <v>73</v>
      </c>
      <c r="D58" s="53" t="s">
        <v>261</v>
      </c>
      <c r="E58" s="33" t="s">
        <v>87</v>
      </c>
      <c r="F58" s="34" t="n">
        <v>868000</v>
      </c>
      <c r="G58" s="34" t="n">
        <v>843604.6204</v>
      </c>
      <c r="H58" s="35" t="n">
        <v>0.97189472402003</v>
      </c>
      <c r="I58" s="54" t="n">
        <v>0</v>
      </c>
      <c r="J58" s="54" t="n">
        <v>1E-007</v>
      </c>
      <c r="K58" s="55" t="n">
        <v>0</v>
      </c>
      <c r="L58" s="55" t="n">
        <v>-0.0844</v>
      </c>
    </row>
    <row r="59" customFormat="false" ht="12.75" hidden="false" customHeight="false" outlineLevel="0" collapsed="false">
      <c r="A59" s="53" t="s">
        <v>71</v>
      </c>
      <c r="B59" s="53" t="s">
        <v>120</v>
      </c>
      <c r="C59" s="53" t="s">
        <v>73</v>
      </c>
      <c r="D59" s="53" t="s">
        <v>261</v>
      </c>
      <c r="E59" s="33" t="s">
        <v>88</v>
      </c>
      <c r="F59" s="34" t="n">
        <v>961000</v>
      </c>
      <c r="G59" s="34" t="n">
        <v>930792.2113</v>
      </c>
      <c r="H59" s="35" t="n">
        <v>0.968566296927361</v>
      </c>
      <c r="I59" s="54" t="n">
        <v>0</v>
      </c>
      <c r="J59" s="54" t="n">
        <v>1E-007</v>
      </c>
      <c r="K59" s="55" t="n">
        <v>0</v>
      </c>
      <c r="L59" s="55" t="n">
        <v>-0.0931</v>
      </c>
    </row>
    <row r="60" customFormat="false" ht="12.75" hidden="false" customHeight="false" outlineLevel="0" collapsed="false">
      <c r="A60" s="53" t="s">
        <v>71</v>
      </c>
      <c r="B60" s="53" t="s">
        <v>120</v>
      </c>
      <c r="C60" s="53" t="s">
        <v>73</v>
      </c>
      <c r="D60" s="53" t="s">
        <v>261</v>
      </c>
      <c r="E60" s="33" t="s">
        <v>89</v>
      </c>
      <c r="F60" s="34" t="n">
        <v>930000</v>
      </c>
      <c r="G60" s="34" t="n">
        <v>897281.6645</v>
      </c>
      <c r="H60" s="35" t="n">
        <v>0.964818994069334</v>
      </c>
      <c r="I60" s="54" t="n">
        <v>0</v>
      </c>
      <c r="J60" s="54" t="n">
        <v>1E-007</v>
      </c>
      <c r="K60" s="55" t="n">
        <v>0</v>
      </c>
      <c r="L60" s="55" t="n">
        <v>-0.0897</v>
      </c>
    </row>
    <row r="61" customFormat="false" ht="12.75" hidden="false" customHeight="false" outlineLevel="0" collapsed="false">
      <c r="A61" s="53" t="s">
        <v>71</v>
      </c>
      <c r="B61" s="53" t="s">
        <v>120</v>
      </c>
      <c r="C61" s="53" t="s">
        <v>73</v>
      </c>
      <c r="D61" s="53" t="s">
        <v>261</v>
      </c>
      <c r="E61" s="33" t="s">
        <v>90</v>
      </c>
      <c r="F61" s="34" t="n">
        <v>961000</v>
      </c>
      <c r="G61" s="34" t="n">
        <v>923648.5137</v>
      </c>
      <c r="H61" s="35" t="n">
        <v>0.961132688591606</v>
      </c>
      <c r="I61" s="54" t="n">
        <v>0</v>
      </c>
      <c r="J61" s="54" t="n">
        <v>1E-007</v>
      </c>
      <c r="K61" s="55" t="n">
        <v>0</v>
      </c>
      <c r="L61" s="55" t="n">
        <v>-0.0924</v>
      </c>
    </row>
    <row r="62" customFormat="false" ht="12.75" hidden="false" customHeight="false" outlineLevel="0" collapsed="false">
      <c r="A62" s="53" t="s">
        <v>71</v>
      </c>
      <c r="B62" s="53" t="s">
        <v>120</v>
      </c>
      <c r="C62" s="53" t="s">
        <v>73</v>
      </c>
      <c r="D62" s="53" t="s">
        <v>261</v>
      </c>
      <c r="E62" s="33" t="s">
        <v>91</v>
      </c>
      <c r="F62" s="34" t="n">
        <v>930000</v>
      </c>
      <c r="G62" s="34" t="n">
        <v>890261.6402</v>
      </c>
      <c r="H62" s="35" t="n">
        <v>0.957270580812478</v>
      </c>
      <c r="I62" s="54" t="n">
        <v>0</v>
      </c>
      <c r="J62" s="54" t="n">
        <v>1E-007</v>
      </c>
      <c r="K62" s="55" t="n">
        <v>0</v>
      </c>
      <c r="L62" s="55" t="n">
        <v>-0.089</v>
      </c>
    </row>
    <row r="63" customFormat="false" ht="12.75" hidden="false" customHeight="false" outlineLevel="0" collapsed="false">
      <c r="A63" s="53" t="s">
        <v>71</v>
      </c>
      <c r="B63" s="53" t="s">
        <v>120</v>
      </c>
      <c r="C63" s="53" t="s">
        <v>73</v>
      </c>
      <c r="D63" s="53" t="s">
        <v>261</v>
      </c>
      <c r="E63" s="33" t="s">
        <v>92</v>
      </c>
      <c r="F63" s="34" t="n">
        <v>961000</v>
      </c>
      <c r="G63" s="34" t="n">
        <v>916274.126</v>
      </c>
      <c r="H63" s="35" t="n">
        <v>0.953459028130591</v>
      </c>
      <c r="I63" s="54" t="n">
        <v>0</v>
      </c>
      <c r="J63" s="54" t="n">
        <v>1E-007</v>
      </c>
      <c r="K63" s="55" t="n">
        <v>0</v>
      </c>
      <c r="L63" s="55" t="n">
        <v>-0.0916</v>
      </c>
    </row>
    <row r="64" customFormat="false" ht="12.75" hidden="false" customHeight="false" outlineLevel="0" collapsed="false">
      <c r="A64" s="53" t="s">
        <v>71</v>
      </c>
      <c r="B64" s="53" t="s">
        <v>120</v>
      </c>
      <c r="C64" s="53" t="s">
        <v>73</v>
      </c>
      <c r="D64" s="53" t="s">
        <v>261</v>
      </c>
      <c r="E64" s="33" t="s">
        <v>93</v>
      </c>
      <c r="F64" s="34" t="n">
        <v>961000</v>
      </c>
      <c r="G64" s="34" t="n">
        <v>912396.7476</v>
      </c>
      <c r="H64" s="35" t="n">
        <v>0.949424295115469</v>
      </c>
      <c r="I64" s="54" t="n">
        <v>0</v>
      </c>
      <c r="J64" s="54" t="n">
        <v>1E-007</v>
      </c>
      <c r="K64" s="55" t="n">
        <v>0</v>
      </c>
      <c r="L64" s="55" t="n">
        <v>-0.0912</v>
      </c>
    </row>
    <row r="65" customFormat="false" ht="12.75" hidden="false" customHeight="false" outlineLevel="0" collapsed="false">
      <c r="A65" s="53" t="s">
        <v>71</v>
      </c>
      <c r="B65" s="53" t="s">
        <v>120</v>
      </c>
      <c r="C65" s="53" t="s">
        <v>73</v>
      </c>
      <c r="D65" s="53" t="s">
        <v>261</v>
      </c>
      <c r="E65" s="33" t="s">
        <v>94</v>
      </c>
      <c r="F65" s="34" t="n">
        <v>930000</v>
      </c>
      <c r="G65" s="34" t="n">
        <v>879156.1336</v>
      </c>
      <c r="H65" s="35" t="n">
        <v>0.945329175871725</v>
      </c>
      <c r="I65" s="54" t="n">
        <v>0</v>
      </c>
      <c r="J65" s="54" t="n">
        <v>1E-007</v>
      </c>
      <c r="K65" s="55" t="n">
        <v>0</v>
      </c>
      <c r="L65" s="55" t="n">
        <v>-0.0879</v>
      </c>
    </row>
    <row r="66" customFormat="false" ht="12.75" hidden="false" customHeight="false" outlineLevel="0" collapsed="false">
      <c r="A66" s="53" t="s">
        <v>71</v>
      </c>
      <c r="B66" s="53" t="s">
        <v>120</v>
      </c>
      <c r="C66" s="53" t="s">
        <v>73</v>
      </c>
      <c r="D66" s="53" t="s">
        <v>261</v>
      </c>
      <c r="E66" s="33" t="s">
        <v>95</v>
      </c>
      <c r="F66" s="34" t="n">
        <v>961000</v>
      </c>
      <c r="G66" s="34" t="n">
        <v>904595.55</v>
      </c>
      <c r="H66" s="35" t="n">
        <v>0.941306503679709</v>
      </c>
      <c r="I66" s="54" t="n">
        <v>0</v>
      </c>
      <c r="J66" s="54" t="n">
        <v>1E-007</v>
      </c>
      <c r="K66" s="55" t="n">
        <v>0</v>
      </c>
      <c r="L66" s="55" t="n">
        <v>-0.0905</v>
      </c>
    </row>
    <row r="67" customFormat="false" ht="12.75" hidden="false" customHeight="false" outlineLevel="0" collapsed="false">
      <c r="A67" s="53" t="s">
        <v>71</v>
      </c>
      <c r="B67" s="53" t="s">
        <v>120</v>
      </c>
      <c r="C67" s="53" t="s">
        <v>73</v>
      </c>
      <c r="D67" s="53" t="s">
        <v>261</v>
      </c>
      <c r="E67" s="33" t="s">
        <v>96</v>
      </c>
      <c r="F67" s="34" t="n">
        <v>930000</v>
      </c>
      <c r="G67" s="34" t="n">
        <v>871491.1147</v>
      </c>
      <c r="H67" s="35" t="n">
        <v>0.93708722011956</v>
      </c>
      <c r="I67" s="54" t="n">
        <v>0</v>
      </c>
      <c r="J67" s="54" t="n">
        <v>1E-007</v>
      </c>
      <c r="K67" s="55" t="n">
        <v>0</v>
      </c>
      <c r="L67" s="55" t="n">
        <v>-0.0871</v>
      </c>
    </row>
    <row r="68" customFormat="false" ht="12.75" hidden="false" customHeight="false" outlineLevel="0" collapsed="false">
      <c r="A68" s="53" t="s">
        <v>71</v>
      </c>
      <c r="B68" s="53" t="s">
        <v>120</v>
      </c>
      <c r="C68" s="53" t="s">
        <v>73</v>
      </c>
      <c r="D68" s="53" t="s">
        <v>261</v>
      </c>
      <c r="E68" s="33" t="s">
        <v>97</v>
      </c>
      <c r="F68" s="34" t="n">
        <v>961000</v>
      </c>
      <c r="G68" s="34" t="n">
        <v>896563.4658</v>
      </c>
      <c r="H68" s="35" t="n">
        <v>0.932948455605415</v>
      </c>
      <c r="I68" s="54" t="n">
        <v>0</v>
      </c>
      <c r="J68" s="54" t="n">
        <v>1E-007</v>
      </c>
      <c r="K68" s="55" t="n">
        <v>0</v>
      </c>
      <c r="L68" s="55" t="n">
        <v>-0.0897</v>
      </c>
    </row>
    <row r="69" customFormat="false" ht="12.75" hidden="false" customHeight="false" outlineLevel="0" collapsed="false">
      <c r="A69" s="53" t="s">
        <v>71</v>
      </c>
      <c r="B69" s="53" t="s">
        <v>120</v>
      </c>
      <c r="C69" s="53" t="s">
        <v>73</v>
      </c>
      <c r="D69" s="53" t="s">
        <v>261</v>
      </c>
      <c r="E69" s="33" t="s">
        <v>98</v>
      </c>
      <c r="F69" s="34" t="n">
        <v>961000</v>
      </c>
      <c r="G69" s="34" t="n">
        <v>892387.8073</v>
      </c>
      <c r="H69" s="35" t="n">
        <v>0.928603337409977</v>
      </c>
      <c r="I69" s="54" t="n">
        <v>0</v>
      </c>
      <c r="J69" s="54" t="n">
        <v>1E-007</v>
      </c>
      <c r="K69" s="55" t="n">
        <v>0</v>
      </c>
      <c r="L69" s="55" t="n">
        <v>-0.0892</v>
      </c>
    </row>
    <row r="70" customFormat="false" ht="12.75" hidden="false" customHeight="false" outlineLevel="0" collapsed="false">
      <c r="A70" s="53" t="s">
        <v>71</v>
      </c>
      <c r="B70" s="53" t="s">
        <v>120</v>
      </c>
      <c r="C70" s="53" t="s">
        <v>73</v>
      </c>
      <c r="D70" s="53" t="s">
        <v>261</v>
      </c>
      <c r="E70" s="33" t="s">
        <v>99</v>
      </c>
      <c r="F70" s="34" t="n">
        <v>868000</v>
      </c>
      <c r="G70" s="34" t="n">
        <v>802193.03</v>
      </c>
      <c r="H70" s="35" t="n">
        <v>0.92418551848081</v>
      </c>
      <c r="I70" s="54" t="n">
        <v>0</v>
      </c>
      <c r="J70" s="54" t="n">
        <v>1E-007</v>
      </c>
      <c r="K70" s="55" t="n">
        <v>0</v>
      </c>
      <c r="L70" s="55" t="n">
        <v>-0.0802</v>
      </c>
    </row>
    <row r="71" customFormat="false" ht="12.75" hidden="false" customHeight="false" outlineLevel="0" collapsed="false">
      <c r="A71" s="53" t="s">
        <v>71</v>
      </c>
      <c r="B71" s="53" t="s">
        <v>120</v>
      </c>
      <c r="C71" s="53" t="s">
        <v>73</v>
      </c>
      <c r="D71" s="53" t="s">
        <v>261</v>
      </c>
      <c r="E71" s="33" t="s">
        <v>100</v>
      </c>
      <c r="F71" s="34" t="n">
        <v>961000</v>
      </c>
      <c r="G71" s="34" t="n">
        <v>884259.8074</v>
      </c>
      <c r="H71" s="35" t="n">
        <v>0.920145481203232</v>
      </c>
      <c r="I71" s="54" t="n">
        <v>0</v>
      </c>
      <c r="J71" s="54" t="n">
        <v>1E-007</v>
      </c>
      <c r="K71" s="55" t="n">
        <v>0</v>
      </c>
      <c r="L71" s="55" t="n">
        <v>-0.0884</v>
      </c>
    </row>
    <row r="72" customFormat="false" ht="12.75" hidden="false" customHeight="false" outlineLevel="0" collapsed="false">
      <c r="A72" s="53" t="s">
        <v>71</v>
      </c>
      <c r="B72" s="53" t="s">
        <v>120</v>
      </c>
      <c r="C72" s="53" t="s">
        <v>73</v>
      </c>
      <c r="D72" s="53" t="s">
        <v>261</v>
      </c>
      <c r="E72" s="33" t="s">
        <v>101</v>
      </c>
      <c r="F72" s="34" t="n">
        <v>930000</v>
      </c>
      <c r="G72" s="34" t="n">
        <v>851569.9855</v>
      </c>
      <c r="H72" s="35" t="n">
        <v>0.915666651057044</v>
      </c>
      <c r="I72" s="54" t="n">
        <v>0</v>
      </c>
      <c r="J72" s="54" t="n">
        <v>1E-007</v>
      </c>
      <c r="K72" s="55" t="n">
        <v>0</v>
      </c>
      <c r="L72" s="55" t="n">
        <v>-0.0852</v>
      </c>
    </row>
    <row r="73" customFormat="false" ht="12.75" hidden="false" customHeight="false" outlineLevel="0" collapsed="false">
      <c r="A73" s="53" t="s">
        <v>71</v>
      </c>
      <c r="B73" s="53" t="s">
        <v>120</v>
      </c>
      <c r="C73" s="53" t="s">
        <v>73</v>
      </c>
      <c r="D73" s="53" t="s">
        <v>261</v>
      </c>
      <c r="E73" s="33" t="s">
        <v>102</v>
      </c>
      <c r="F73" s="34" t="n">
        <v>961000</v>
      </c>
      <c r="G73" s="34" t="n">
        <v>875808.725</v>
      </c>
      <c r="H73" s="35" t="n">
        <v>0.911351430818865</v>
      </c>
      <c r="I73" s="54" t="n">
        <v>0</v>
      </c>
      <c r="J73" s="54" t="n">
        <v>1E-007</v>
      </c>
      <c r="K73" s="55" t="n">
        <v>0</v>
      </c>
      <c r="L73" s="55" t="n">
        <v>-0.0876</v>
      </c>
    </row>
    <row r="74" customFormat="false" ht="12.75" hidden="false" customHeight="false" outlineLevel="0" collapsed="false">
      <c r="A74" s="53" t="s">
        <v>71</v>
      </c>
      <c r="B74" s="53" t="s">
        <v>120</v>
      </c>
      <c r="C74" s="53" t="s">
        <v>73</v>
      </c>
      <c r="D74" s="53" t="s">
        <v>261</v>
      </c>
      <c r="E74" s="33" t="s">
        <v>103</v>
      </c>
      <c r="F74" s="34" t="n">
        <v>930000</v>
      </c>
      <c r="G74" s="34" t="n">
        <v>843368.2972</v>
      </c>
      <c r="H74" s="35" t="n">
        <v>0.906847631378226</v>
      </c>
      <c r="I74" s="54" t="n">
        <v>0</v>
      </c>
      <c r="J74" s="54" t="n">
        <v>1E-007</v>
      </c>
      <c r="K74" s="55" t="n">
        <v>0</v>
      </c>
      <c r="L74" s="55" t="n">
        <v>-0.0843</v>
      </c>
    </row>
    <row r="75" customFormat="false" ht="12.75" hidden="false" customHeight="false" outlineLevel="0" collapsed="false">
      <c r="A75" s="53" t="s">
        <v>71</v>
      </c>
      <c r="B75" s="53" t="s">
        <v>120</v>
      </c>
      <c r="C75" s="53" t="s">
        <v>73</v>
      </c>
      <c r="D75" s="53" t="s">
        <v>261</v>
      </c>
      <c r="E75" s="33" t="s">
        <v>104</v>
      </c>
      <c r="F75" s="34" t="n">
        <v>961000</v>
      </c>
      <c r="G75" s="34" t="n">
        <v>867275.4384</v>
      </c>
      <c r="H75" s="35" t="n">
        <v>0.902471840199719</v>
      </c>
      <c r="I75" s="54" t="n">
        <v>0</v>
      </c>
      <c r="J75" s="54" t="n">
        <v>1E-007</v>
      </c>
      <c r="K75" s="55" t="n">
        <v>0</v>
      </c>
      <c r="L75" s="55" t="n">
        <v>-0.0867</v>
      </c>
    </row>
    <row r="76" customFormat="false" ht="12.75" hidden="false" customHeight="false" outlineLevel="0" collapsed="false">
      <c r="A76" s="53" t="s">
        <v>71</v>
      </c>
      <c r="B76" s="53" t="s">
        <v>120</v>
      </c>
      <c r="C76" s="53" t="s">
        <v>73</v>
      </c>
      <c r="D76" s="53" t="s">
        <v>261</v>
      </c>
      <c r="E76" s="33" t="s">
        <v>105</v>
      </c>
      <c r="F76" s="34" t="n">
        <v>961000</v>
      </c>
      <c r="G76" s="34" t="n">
        <v>862926.4472</v>
      </c>
      <c r="H76" s="35" t="n">
        <v>0.8979463550929</v>
      </c>
      <c r="I76" s="54" t="n">
        <v>0</v>
      </c>
      <c r="J76" s="54" t="n">
        <v>1E-007</v>
      </c>
      <c r="K76" s="55" t="n">
        <v>0</v>
      </c>
      <c r="L76" s="55" t="n">
        <v>-0.0863</v>
      </c>
    </row>
    <row r="77" customFormat="false" ht="12.75" hidden="false" customHeight="false" outlineLevel="0" collapsed="false">
      <c r="A77" s="53" t="s">
        <v>71</v>
      </c>
      <c r="B77" s="53" t="s">
        <v>120</v>
      </c>
      <c r="C77" s="53" t="s">
        <v>73</v>
      </c>
      <c r="D77" s="53" t="s">
        <v>261</v>
      </c>
      <c r="E77" s="33" t="s">
        <v>106</v>
      </c>
      <c r="F77" s="34" t="n">
        <v>930000</v>
      </c>
      <c r="G77" s="34" t="n">
        <v>830845.607</v>
      </c>
      <c r="H77" s="35" t="n">
        <v>0.893382373159353</v>
      </c>
      <c r="I77" s="54" t="n">
        <v>0</v>
      </c>
      <c r="J77" s="54" t="n">
        <v>1E-007</v>
      </c>
      <c r="K77" s="55" t="n">
        <v>0</v>
      </c>
      <c r="L77" s="55" t="n">
        <v>-0.0831</v>
      </c>
    </row>
    <row r="78" customFormat="false" ht="12.75" hidden="false" customHeight="false" outlineLevel="0" collapsed="false">
      <c r="A78" s="53" t="s">
        <v>71</v>
      </c>
      <c r="B78" s="53" t="s">
        <v>120</v>
      </c>
      <c r="C78" s="53" t="s">
        <v>73</v>
      </c>
      <c r="D78" s="53" t="s">
        <v>261</v>
      </c>
      <c r="E78" s="33" t="s">
        <v>107</v>
      </c>
      <c r="F78" s="34" t="n">
        <v>961000</v>
      </c>
      <c r="G78" s="34" t="n">
        <v>854299.3365</v>
      </c>
      <c r="H78" s="35" t="n">
        <v>0.888969132674597</v>
      </c>
      <c r="I78" s="54" t="n">
        <v>0</v>
      </c>
      <c r="J78" s="54" t="n">
        <v>1E-007</v>
      </c>
      <c r="K78" s="55" t="n">
        <v>0</v>
      </c>
      <c r="L78" s="55" t="n">
        <v>-0.0854</v>
      </c>
    </row>
    <row r="79" customFormat="false" ht="12.75" hidden="false" customHeight="false" outlineLevel="0" collapsed="false">
      <c r="A79" s="53" t="s">
        <v>71</v>
      </c>
      <c r="B79" s="53" t="s">
        <v>120</v>
      </c>
      <c r="C79" s="53" t="s">
        <v>73</v>
      </c>
      <c r="D79" s="53" t="s">
        <v>261</v>
      </c>
      <c r="E79" s="33" t="s">
        <v>108</v>
      </c>
      <c r="F79" s="34" t="n">
        <v>930000</v>
      </c>
      <c r="G79" s="34" t="n">
        <v>822516.0598</v>
      </c>
      <c r="H79" s="35" t="n">
        <v>0.884425870800582</v>
      </c>
      <c r="I79" s="54" t="n">
        <v>0</v>
      </c>
      <c r="J79" s="54" t="n">
        <v>1E-007</v>
      </c>
      <c r="K79" s="55" t="n">
        <v>0</v>
      </c>
      <c r="L79" s="55" t="n">
        <v>-0.0823</v>
      </c>
    </row>
    <row r="80" customFormat="false" ht="12.75" hidden="false" customHeight="false" outlineLevel="0" collapsed="false">
      <c r="A80" s="53" t="s">
        <v>71</v>
      </c>
      <c r="B80" s="53" t="s">
        <v>120</v>
      </c>
      <c r="C80" s="53" t="s">
        <v>73</v>
      </c>
      <c r="D80" s="53" t="s">
        <v>261</v>
      </c>
      <c r="E80" s="33" t="s">
        <v>109</v>
      </c>
      <c r="F80" s="34" t="n">
        <v>961000</v>
      </c>
      <c r="G80" s="34" t="n">
        <v>845680.0216</v>
      </c>
      <c r="H80" s="35" t="n">
        <v>0.880000022514182</v>
      </c>
      <c r="I80" s="54" t="n">
        <v>0</v>
      </c>
      <c r="J80" s="54" t="n">
        <v>1E-007</v>
      </c>
      <c r="K80" s="55" t="n">
        <v>0</v>
      </c>
      <c r="L80" s="55" t="n">
        <v>-0.0846</v>
      </c>
    </row>
    <row r="81" customFormat="false" ht="12.75" hidden="false" customHeight="false" outlineLevel="0" collapsed="false">
      <c r="A81" s="53" t="s">
        <v>71</v>
      </c>
      <c r="B81" s="53" t="s">
        <v>120</v>
      </c>
      <c r="C81" s="53" t="s">
        <v>73</v>
      </c>
      <c r="D81" s="53" t="s">
        <v>261</v>
      </c>
      <c r="E81" s="33" t="s">
        <v>110</v>
      </c>
      <c r="F81" s="34" t="n">
        <v>961000</v>
      </c>
      <c r="G81" s="34" t="n">
        <v>841280.7591</v>
      </c>
      <c r="H81" s="35" t="n">
        <v>0.875422225865781</v>
      </c>
      <c r="I81" s="54" t="n">
        <v>0</v>
      </c>
      <c r="J81" s="54" t="n">
        <v>1E-007</v>
      </c>
      <c r="K81" s="55" t="n">
        <v>0</v>
      </c>
      <c r="L81" s="55" t="n">
        <v>-0.0841</v>
      </c>
    </row>
    <row r="82" customFormat="false" ht="12.75" hidden="false" customHeight="false" outlineLevel="0" collapsed="false">
      <c r="A82" s="53" t="s">
        <v>71</v>
      </c>
      <c r="B82" s="53" t="s">
        <v>120</v>
      </c>
      <c r="C82" s="53" t="s">
        <v>73</v>
      </c>
      <c r="D82" s="53" t="s">
        <v>261</v>
      </c>
      <c r="E82" s="33" t="s">
        <v>111</v>
      </c>
      <c r="F82" s="34" t="n">
        <v>899000</v>
      </c>
      <c r="G82" s="34" t="n">
        <v>782888.7397</v>
      </c>
      <c r="H82" s="35" t="n">
        <v>0.870843981919511</v>
      </c>
      <c r="I82" s="54" t="n">
        <v>0</v>
      </c>
      <c r="J82" s="54" t="n">
        <v>1E-007</v>
      </c>
      <c r="K82" s="55" t="n">
        <v>0</v>
      </c>
      <c r="L82" s="55" t="n">
        <v>-0.0783</v>
      </c>
    </row>
    <row r="83" customFormat="false" ht="12.75" hidden="false" customHeight="false" outlineLevel="0" collapsed="false">
      <c r="A83" s="53" t="s">
        <v>71</v>
      </c>
      <c r="B83" s="53" t="s">
        <v>120</v>
      </c>
      <c r="C83" s="53" t="s">
        <v>73</v>
      </c>
      <c r="D83" s="53" t="s">
        <v>261</v>
      </c>
      <c r="E83" s="33" t="s">
        <v>112</v>
      </c>
      <c r="F83" s="34" t="n">
        <v>961000</v>
      </c>
      <c r="G83" s="34" t="n">
        <v>832742.859</v>
      </c>
      <c r="H83" s="35" t="n">
        <v>0.866537834588021</v>
      </c>
      <c r="I83" s="54" t="n">
        <v>0</v>
      </c>
      <c r="J83" s="54" t="n">
        <v>1E-007</v>
      </c>
      <c r="K83" s="55" t="n">
        <v>0</v>
      </c>
      <c r="L83" s="55" t="n">
        <v>-0.0833</v>
      </c>
    </row>
    <row r="84" customFormat="false" ht="12.75" hidden="false" customHeight="false" outlineLevel="0" collapsed="false">
      <c r="A84" s="53" t="s">
        <v>71</v>
      </c>
      <c r="B84" s="53" t="s">
        <v>120</v>
      </c>
      <c r="C84" s="53" t="s">
        <v>73</v>
      </c>
      <c r="D84" s="53" t="s">
        <v>261</v>
      </c>
      <c r="E84" s="33" t="s">
        <v>113</v>
      </c>
      <c r="F84" s="34" t="n">
        <v>930000</v>
      </c>
      <c r="G84" s="34" t="n">
        <v>801639.3602</v>
      </c>
      <c r="H84" s="35" t="n">
        <v>0.861977806645642</v>
      </c>
      <c r="I84" s="54" t="n">
        <v>0</v>
      </c>
      <c r="J84" s="54" t="n">
        <v>1E-007</v>
      </c>
      <c r="K84" s="55" t="n">
        <v>0</v>
      </c>
      <c r="L84" s="55" t="n">
        <v>-0.0802</v>
      </c>
    </row>
    <row r="85" customFormat="false" ht="12.75" hidden="false" customHeight="false" outlineLevel="0" collapsed="false">
      <c r="A85" s="53" t="s">
        <v>71</v>
      </c>
      <c r="B85" s="53" t="s">
        <v>120</v>
      </c>
      <c r="C85" s="53" t="s">
        <v>73</v>
      </c>
      <c r="D85" s="53" t="s">
        <v>261</v>
      </c>
      <c r="E85" s="33" t="s">
        <v>114</v>
      </c>
      <c r="F85" s="34" t="n">
        <v>961000</v>
      </c>
      <c r="G85" s="34" t="n">
        <v>824168.8485</v>
      </c>
      <c r="H85" s="35" t="n">
        <v>0.857615867376759</v>
      </c>
      <c r="I85" s="54" t="n">
        <v>0</v>
      </c>
      <c r="J85" s="54" t="n">
        <v>1E-007</v>
      </c>
      <c r="K85" s="55" t="n">
        <v>0</v>
      </c>
      <c r="L85" s="55" t="n">
        <v>-0.0824</v>
      </c>
    </row>
    <row r="86" customFormat="false" ht="12.75" hidden="false" customHeight="false" outlineLevel="0" collapsed="false">
      <c r="A86" s="53" t="s">
        <v>71</v>
      </c>
      <c r="B86" s="53" t="s">
        <v>120</v>
      </c>
      <c r="C86" s="53" t="s">
        <v>73</v>
      </c>
      <c r="D86" s="53" t="s">
        <v>261</v>
      </c>
      <c r="E86" s="33" t="s">
        <v>115</v>
      </c>
      <c r="F86" s="34" t="n">
        <v>930000</v>
      </c>
      <c r="G86" s="34" t="n">
        <v>793375.2509</v>
      </c>
      <c r="H86" s="35" t="n">
        <v>0.853091667636986</v>
      </c>
      <c r="I86" s="54" t="n">
        <v>0</v>
      </c>
      <c r="J86" s="54" t="n">
        <v>1E-007</v>
      </c>
      <c r="K86" s="55" t="n">
        <v>0</v>
      </c>
      <c r="L86" s="55" t="n">
        <v>-0.0793</v>
      </c>
    </row>
    <row r="87" customFormat="false" ht="12.75" hidden="false" customHeight="false" outlineLevel="0" collapsed="false">
      <c r="A87" s="53" t="s">
        <v>71</v>
      </c>
      <c r="B87" s="53" t="s">
        <v>120</v>
      </c>
      <c r="C87" s="53" t="s">
        <v>73</v>
      </c>
      <c r="D87" s="53" t="s">
        <v>261</v>
      </c>
      <c r="E87" s="33" t="s">
        <v>116</v>
      </c>
      <c r="F87" s="34" t="n">
        <v>961000</v>
      </c>
      <c r="G87" s="34" t="n">
        <v>815627.7697</v>
      </c>
      <c r="H87" s="35" t="n">
        <v>0.848728168246693</v>
      </c>
      <c r="I87" s="54" t="n">
        <v>0</v>
      </c>
      <c r="J87" s="54" t="n">
        <v>1E-007</v>
      </c>
      <c r="K87" s="55" t="n">
        <v>0</v>
      </c>
      <c r="L87" s="55" t="n">
        <v>-0.0816</v>
      </c>
    </row>
    <row r="88" customFormat="false" ht="12.75" hidden="false" customHeight="false" outlineLevel="0" collapsed="false">
      <c r="A88" s="53" t="s">
        <v>71</v>
      </c>
      <c r="B88" s="53" t="s">
        <v>120</v>
      </c>
      <c r="C88" s="53" t="s">
        <v>73</v>
      </c>
      <c r="D88" s="53" t="s">
        <v>261</v>
      </c>
      <c r="E88" s="33" t="s">
        <v>117</v>
      </c>
      <c r="F88" s="34" t="n">
        <v>961000</v>
      </c>
      <c r="G88" s="34" t="n">
        <v>811313.7261</v>
      </c>
      <c r="H88" s="35" t="n">
        <v>0.844239048979356</v>
      </c>
      <c r="I88" s="54" t="n">
        <v>0</v>
      </c>
      <c r="J88" s="54" t="n">
        <v>1E-007</v>
      </c>
      <c r="K88" s="55" t="n">
        <v>0</v>
      </c>
      <c r="L88" s="55" t="n">
        <v>-0.0811</v>
      </c>
    </row>
    <row r="89" customFormat="false" ht="12.75" hidden="false" customHeight="false" outlineLevel="0" collapsed="false">
      <c r="A89" s="53" t="s">
        <v>71</v>
      </c>
      <c r="B89" s="53" t="s">
        <v>120</v>
      </c>
      <c r="C89" s="53" t="s">
        <v>73</v>
      </c>
      <c r="D89" s="53" t="s">
        <v>261</v>
      </c>
      <c r="E89" s="33" t="s">
        <v>118</v>
      </c>
      <c r="F89" s="34" t="n">
        <v>930000</v>
      </c>
      <c r="G89" s="34" t="n">
        <v>780955.5372</v>
      </c>
      <c r="H89" s="35" t="n">
        <v>0.839737136811098</v>
      </c>
      <c r="I89" s="54" t="n">
        <v>0</v>
      </c>
      <c r="J89" s="54" t="n">
        <v>1E-007</v>
      </c>
      <c r="K89" s="55" t="n">
        <v>0</v>
      </c>
      <c r="L89" s="55" t="n">
        <v>-0.0781</v>
      </c>
    </row>
    <row r="90" customFormat="false" ht="12.75" hidden="false" customHeight="false" outlineLevel="0" collapsed="false">
      <c r="A90" s="53" t="s">
        <v>71</v>
      </c>
      <c r="B90" s="53" t="s">
        <v>120</v>
      </c>
      <c r="C90" s="53" t="s">
        <v>73</v>
      </c>
      <c r="D90" s="53" t="s">
        <v>261</v>
      </c>
      <c r="E90" s="33" t="s">
        <v>119</v>
      </c>
      <c r="F90" s="34" t="n">
        <v>961000</v>
      </c>
      <c r="G90" s="34" t="n">
        <v>802816.562</v>
      </c>
      <c r="H90" s="35" t="n">
        <v>0.835397046781631</v>
      </c>
      <c r="I90" s="54" t="n">
        <v>0</v>
      </c>
      <c r="J90" s="54" t="n">
        <v>1E-007</v>
      </c>
      <c r="K90" s="55" t="n">
        <v>0</v>
      </c>
      <c r="L90" s="55" t="n">
        <v>-0.0803</v>
      </c>
    </row>
    <row r="91" customFormat="false" ht="12.75" hidden="false" customHeight="false" outlineLevel="0" collapsed="false">
      <c r="A91" s="53" t="s">
        <v>71</v>
      </c>
      <c r="B91" s="53" t="s">
        <v>122</v>
      </c>
      <c r="C91" s="53" t="s">
        <v>73</v>
      </c>
      <c r="D91" s="53" t="s">
        <v>260</v>
      </c>
      <c r="E91" s="33" t="s">
        <v>123</v>
      </c>
      <c r="F91" s="34" t="n">
        <v>-288000</v>
      </c>
      <c r="G91" s="34" t="n">
        <v>-239307.7057</v>
      </c>
      <c r="H91" s="35" t="n">
        <v>0.830929533592078</v>
      </c>
      <c r="I91" s="54" t="n">
        <v>0</v>
      </c>
      <c r="J91" s="54" t="n">
        <v>1E-007</v>
      </c>
      <c r="K91" s="55" t="n">
        <v>0</v>
      </c>
      <c r="L91" s="55" t="n">
        <v>0.0239</v>
      </c>
    </row>
    <row r="92" customFormat="false" ht="12.75" hidden="false" customHeight="false" outlineLevel="0" collapsed="false">
      <c r="A92" s="53" t="s">
        <v>71</v>
      </c>
      <c r="B92" s="53" t="s">
        <v>122</v>
      </c>
      <c r="C92" s="53" t="s">
        <v>73</v>
      </c>
      <c r="D92" s="53" t="s">
        <v>260</v>
      </c>
      <c r="E92" s="33" t="s">
        <v>124</v>
      </c>
      <c r="F92" s="34" t="n">
        <v>-297600</v>
      </c>
      <c r="G92" s="34" t="n">
        <v>-245995.3679</v>
      </c>
      <c r="H92" s="35" t="n">
        <v>0.826597338424042</v>
      </c>
      <c r="I92" s="54" t="n">
        <v>0</v>
      </c>
      <c r="J92" s="54" t="n">
        <v>1E-007</v>
      </c>
      <c r="K92" s="55" t="n">
        <v>0</v>
      </c>
      <c r="L92" s="55" t="n">
        <v>0.0246</v>
      </c>
    </row>
    <row r="93" customFormat="false" ht="12.75" hidden="false" customHeight="false" outlineLevel="0" collapsed="false">
      <c r="A93" s="53" t="s">
        <v>71</v>
      </c>
      <c r="B93" s="53" t="s">
        <v>122</v>
      </c>
      <c r="C93" s="53" t="s">
        <v>73</v>
      </c>
      <c r="D93" s="53" t="s">
        <v>260</v>
      </c>
      <c r="E93" s="33" t="s">
        <v>125</v>
      </c>
      <c r="F93" s="34" t="n">
        <v>-297600</v>
      </c>
      <c r="G93" s="34" t="n">
        <v>-244663.6778</v>
      </c>
      <c r="H93" s="35" t="n">
        <v>0.822122573243342</v>
      </c>
      <c r="I93" s="54" t="n">
        <v>0</v>
      </c>
      <c r="J93" s="54" t="n">
        <v>1E-007</v>
      </c>
      <c r="K93" s="55" t="n">
        <v>0</v>
      </c>
      <c r="L93" s="55" t="n">
        <v>0.0245</v>
      </c>
    </row>
    <row r="94" customFormat="false" ht="12.75" hidden="false" customHeight="false" outlineLevel="0" collapsed="false">
      <c r="A94" s="53" t="s">
        <v>71</v>
      </c>
      <c r="B94" s="53" t="s">
        <v>122</v>
      </c>
      <c r="C94" s="53" t="s">
        <v>73</v>
      </c>
      <c r="D94" s="53" t="s">
        <v>260</v>
      </c>
      <c r="E94" s="33" t="s">
        <v>126</v>
      </c>
      <c r="F94" s="34" t="n">
        <v>-268800</v>
      </c>
      <c r="G94" s="34" t="n">
        <v>-219783.939</v>
      </c>
      <c r="H94" s="35" t="n">
        <v>0.81764858245325</v>
      </c>
      <c r="I94" s="54" t="n">
        <v>0</v>
      </c>
      <c r="J94" s="54" t="n">
        <v>1E-007</v>
      </c>
      <c r="K94" s="55" t="n">
        <v>0</v>
      </c>
      <c r="L94" s="55" t="n">
        <v>0.022</v>
      </c>
    </row>
    <row r="95" customFormat="false" ht="12.75" hidden="false" customHeight="false" outlineLevel="0" collapsed="false">
      <c r="A95" s="53" t="s">
        <v>71</v>
      </c>
      <c r="B95" s="53" t="s">
        <v>122</v>
      </c>
      <c r="C95" s="53" t="s">
        <v>73</v>
      </c>
      <c r="D95" s="53" t="s">
        <v>260</v>
      </c>
      <c r="E95" s="33" t="s">
        <v>127</v>
      </c>
      <c r="F95" s="34" t="n">
        <v>-297600</v>
      </c>
      <c r="G95" s="34" t="n">
        <v>-242127.7289</v>
      </c>
      <c r="H95" s="35" t="n">
        <v>0.813601239426745</v>
      </c>
      <c r="I95" s="54" t="n">
        <v>0</v>
      </c>
      <c r="J95" s="54" t="n">
        <v>1E-007</v>
      </c>
      <c r="K95" s="55" t="n">
        <v>0</v>
      </c>
      <c r="L95" s="55" t="n">
        <v>0.0242</v>
      </c>
    </row>
    <row r="96" customFormat="false" ht="12.75" hidden="false" customHeight="false" outlineLevel="0" collapsed="false">
      <c r="A96" s="53" t="s">
        <v>71</v>
      </c>
      <c r="B96" s="53" t="s">
        <v>122</v>
      </c>
      <c r="C96" s="53" t="s">
        <v>73</v>
      </c>
      <c r="D96" s="53" t="s">
        <v>260</v>
      </c>
      <c r="E96" s="33" t="s">
        <v>128</v>
      </c>
      <c r="F96" s="34" t="n">
        <v>-288000</v>
      </c>
      <c r="G96" s="34" t="n">
        <v>-233040.9199</v>
      </c>
      <c r="H96" s="35" t="n">
        <v>0.809169860789535</v>
      </c>
      <c r="I96" s="54" t="n">
        <v>0</v>
      </c>
      <c r="J96" s="54" t="n">
        <v>1E-007</v>
      </c>
      <c r="K96" s="55" t="n">
        <v>0</v>
      </c>
      <c r="L96" s="55" t="n">
        <v>0.0233</v>
      </c>
    </row>
    <row r="97" customFormat="false" ht="12.75" hidden="false" customHeight="false" outlineLevel="0" collapsed="false">
      <c r="A97" s="53" t="s">
        <v>71</v>
      </c>
      <c r="B97" s="53" t="s">
        <v>122</v>
      </c>
      <c r="C97" s="53" t="s">
        <v>73</v>
      </c>
      <c r="D97" s="53" t="s">
        <v>260</v>
      </c>
      <c r="E97" s="33" t="s">
        <v>129</v>
      </c>
      <c r="F97" s="34" t="n">
        <v>-297600</v>
      </c>
      <c r="G97" s="34" t="n">
        <v>-239546.2325</v>
      </c>
      <c r="H97" s="35" t="n">
        <v>0.804926856353094</v>
      </c>
      <c r="I97" s="54" t="n">
        <v>0</v>
      </c>
      <c r="J97" s="54" t="n">
        <v>1E-007</v>
      </c>
      <c r="K97" s="55" t="n">
        <v>0</v>
      </c>
      <c r="L97" s="55" t="n">
        <v>0.024</v>
      </c>
    </row>
    <row r="98" customFormat="false" ht="12.75" hidden="false" customHeight="false" outlineLevel="0" collapsed="false">
      <c r="A98" s="53" t="s">
        <v>71</v>
      </c>
      <c r="B98" s="53" t="s">
        <v>122</v>
      </c>
      <c r="C98" s="53" t="s">
        <v>73</v>
      </c>
      <c r="D98" s="53" t="s">
        <v>260</v>
      </c>
      <c r="E98" s="33" t="s">
        <v>130</v>
      </c>
      <c r="F98" s="34" t="n">
        <v>-288000</v>
      </c>
      <c r="G98" s="34" t="n">
        <v>-230555.4278</v>
      </c>
      <c r="H98" s="35" t="n">
        <v>0.80053967997869</v>
      </c>
      <c r="I98" s="54" t="n">
        <v>0</v>
      </c>
      <c r="J98" s="54" t="n">
        <v>1E-007</v>
      </c>
      <c r="K98" s="55" t="n">
        <v>0</v>
      </c>
      <c r="L98" s="55" t="n">
        <v>0.0231</v>
      </c>
    </row>
    <row r="99" customFormat="false" ht="12.75" hidden="false" customHeight="false" outlineLevel="0" collapsed="false">
      <c r="A99" s="53" t="s">
        <v>71</v>
      </c>
      <c r="B99" s="53" t="s">
        <v>122</v>
      </c>
      <c r="C99" s="53" t="s">
        <v>73</v>
      </c>
      <c r="D99" s="53" t="s">
        <v>260</v>
      </c>
      <c r="E99" s="33" t="s">
        <v>131</v>
      </c>
      <c r="F99" s="34" t="n">
        <v>-297600</v>
      </c>
      <c r="G99" s="34" t="n">
        <v>-236977.693</v>
      </c>
      <c r="H99" s="35" t="n">
        <v>0.796296011588002</v>
      </c>
      <c r="I99" s="54" t="n">
        <v>0</v>
      </c>
      <c r="J99" s="54" t="n">
        <v>1E-007</v>
      </c>
      <c r="K99" s="55" t="n">
        <v>0</v>
      </c>
      <c r="L99" s="55" t="n">
        <v>0.0237</v>
      </c>
    </row>
    <row r="100" customFormat="false" ht="12.75" hidden="false" customHeight="false" outlineLevel="0" collapsed="false">
      <c r="A100" s="53" t="s">
        <v>71</v>
      </c>
      <c r="B100" s="53" t="s">
        <v>122</v>
      </c>
      <c r="C100" s="53" t="s">
        <v>73</v>
      </c>
      <c r="D100" s="53" t="s">
        <v>260</v>
      </c>
      <c r="E100" s="33" t="s">
        <v>132</v>
      </c>
      <c r="F100" s="34" t="n">
        <v>-297600</v>
      </c>
      <c r="G100" s="34" t="n">
        <v>-235673.4394</v>
      </c>
      <c r="H100" s="35" t="n">
        <v>0.791913438855667</v>
      </c>
      <c r="I100" s="54" t="n">
        <v>0</v>
      </c>
      <c r="J100" s="54" t="n">
        <v>1E-007</v>
      </c>
      <c r="K100" s="55" t="n">
        <v>0</v>
      </c>
      <c r="L100" s="55" t="n">
        <v>0.0236</v>
      </c>
    </row>
    <row r="101" customFormat="false" ht="12.75" hidden="false" customHeight="false" outlineLevel="0" collapsed="false">
      <c r="A101" s="53" t="s">
        <v>71</v>
      </c>
      <c r="B101" s="53" t="s">
        <v>122</v>
      </c>
      <c r="C101" s="53" t="s">
        <v>73</v>
      </c>
      <c r="D101" s="53" t="s">
        <v>260</v>
      </c>
      <c r="E101" s="33" t="s">
        <v>133</v>
      </c>
      <c r="F101" s="34" t="n">
        <v>-288000</v>
      </c>
      <c r="G101" s="34" t="n">
        <v>-226808.4258</v>
      </c>
      <c r="H101" s="35" t="n">
        <v>0.787529256079064</v>
      </c>
      <c r="I101" s="54" t="n">
        <v>0</v>
      </c>
      <c r="J101" s="54" t="n">
        <v>1E-007</v>
      </c>
      <c r="K101" s="55" t="n">
        <v>0</v>
      </c>
      <c r="L101" s="55" t="n">
        <v>0.0227</v>
      </c>
    </row>
    <row r="102" customFormat="false" ht="12.75" hidden="false" customHeight="false" outlineLevel="0" collapsed="false">
      <c r="A102" s="53" t="s">
        <v>71</v>
      </c>
      <c r="B102" s="53" t="s">
        <v>122</v>
      </c>
      <c r="C102" s="53" t="s">
        <v>73</v>
      </c>
      <c r="D102" s="53" t="s">
        <v>260</v>
      </c>
      <c r="E102" s="33" t="s">
        <v>134</v>
      </c>
      <c r="F102" s="34" t="n">
        <v>-297600</v>
      </c>
      <c r="G102" s="34" t="n">
        <v>-233105.6894</v>
      </c>
      <c r="H102" s="35" t="n">
        <v>0.783285246547027</v>
      </c>
      <c r="I102" s="54" t="n">
        <v>0</v>
      </c>
      <c r="J102" s="54" t="n">
        <v>1E-007</v>
      </c>
      <c r="K102" s="55" t="n">
        <v>0</v>
      </c>
      <c r="L102" s="55" t="n">
        <v>0.0233</v>
      </c>
    </row>
    <row r="103" customFormat="false" ht="12.75" hidden="false" customHeight="false" outlineLevel="0" collapsed="false">
      <c r="A103" s="53" t="s">
        <v>71</v>
      </c>
      <c r="B103" s="53" t="s">
        <v>122</v>
      </c>
      <c r="C103" s="53" t="s">
        <v>73</v>
      </c>
      <c r="D103" s="53" t="s">
        <v>260</v>
      </c>
      <c r="E103" s="33" t="s">
        <v>135</v>
      </c>
      <c r="F103" s="34" t="n">
        <v>-288000</v>
      </c>
      <c r="G103" s="34" t="n">
        <v>-224322.8443</v>
      </c>
      <c r="H103" s="35" t="n">
        <v>0.778898765091193</v>
      </c>
      <c r="I103" s="54" t="n">
        <v>0</v>
      </c>
      <c r="J103" s="54" t="n">
        <v>1E-007</v>
      </c>
      <c r="K103" s="55" t="n">
        <v>0</v>
      </c>
      <c r="L103" s="55" t="n">
        <v>0.0224</v>
      </c>
    </row>
    <row r="104" customFormat="false" ht="12.75" hidden="false" customHeight="false" outlineLevel="0" collapsed="false">
      <c r="A104" s="53" t="s">
        <v>71</v>
      </c>
      <c r="B104" s="53" t="s">
        <v>122</v>
      </c>
      <c r="C104" s="53" t="s">
        <v>73</v>
      </c>
      <c r="D104" s="53" t="s">
        <v>260</v>
      </c>
      <c r="E104" s="33" t="s">
        <v>136</v>
      </c>
      <c r="F104" s="34" t="n">
        <v>-297600</v>
      </c>
      <c r="G104" s="34" t="n">
        <v>-230536.7582</v>
      </c>
      <c r="H104" s="35" t="n">
        <v>0.774653085476703</v>
      </c>
      <c r="I104" s="54" t="n">
        <v>0</v>
      </c>
      <c r="J104" s="54" t="n">
        <v>1E-007</v>
      </c>
      <c r="K104" s="55" t="n">
        <v>0</v>
      </c>
      <c r="L104" s="55" t="n">
        <v>0.0231</v>
      </c>
    </row>
    <row r="105" customFormat="false" ht="12.75" hidden="false" customHeight="false" outlineLevel="0" collapsed="false">
      <c r="A105" s="53" t="s">
        <v>71</v>
      </c>
      <c r="B105" s="53" t="s">
        <v>122</v>
      </c>
      <c r="C105" s="53" t="s">
        <v>73</v>
      </c>
      <c r="D105" s="53" t="s">
        <v>260</v>
      </c>
      <c r="E105" s="33" t="s">
        <v>137</v>
      </c>
      <c r="F105" s="34" t="n">
        <v>-297600</v>
      </c>
      <c r="G105" s="34" t="n">
        <v>-229230.9973</v>
      </c>
      <c r="H105" s="35" t="n">
        <v>0.770265448066112</v>
      </c>
      <c r="I105" s="54" t="n">
        <v>0</v>
      </c>
      <c r="J105" s="54" t="n">
        <v>1E-007</v>
      </c>
      <c r="K105" s="55" t="n">
        <v>0</v>
      </c>
      <c r="L105" s="55" t="n">
        <v>0.0229</v>
      </c>
    </row>
    <row r="106" customFormat="false" ht="12.75" hidden="false" customHeight="false" outlineLevel="0" collapsed="false">
      <c r="A106" s="53" t="s">
        <v>71</v>
      </c>
      <c r="B106" s="53" t="s">
        <v>122</v>
      </c>
      <c r="C106" s="53" t="s">
        <v>73</v>
      </c>
      <c r="D106" s="53" t="s">
        <v>260</v>
      </c>
      <c r="E106" s="33" t="s">
        <v>138</v>
      </c>
      <c r="F106" s="34" t="n">
        <v>-268800</v>
      </c>
      <c r="G106" s="34" t="n">
        <v>-205867.9142</v>
      </c>
      <c r="H106" s="35" t="n">
        <v>0.765877657086976</v>
      </c>
      <c r="I106" s="54" t="n">
        <v>0</v>
      </c>
      <c r="J106" s="54" t="n">
        <v>1E-007</v>
      </c>
      <c r="K106" s="55" t="n">
        <v>0</v>
      </c>
      <c r="L106" s="55" t="n">
        <v>0.0206</v>
      </c>
    </row>
    <row r="107" customFormat="false" ht="12.75" hidden="false" customHeight="false" outlineLevel="0" collapsed="false">
      <c r="A107" s="53" t="s">
        <v>71</v>
      </c>
      <c r="B107" s="53" t="s">
        <v>122</v>
      </c>
      <c r="C107" s="53" t="s">
        <v>73</v>
      </c>
      <c r="D107" s="53" t="s">
        <v>260</v>
      </c>
      <c r="E107" s="33" t="s">
        <v>139</v>
      </c>
      <c r="F107" s="34" t="n">
        <v>-297600</v>
      </c>
      <c r="G107" s="34" t="n">
        <v>-226745.7851</v>
      </c>
      <c r="H107" s="35" t="n">
        <v>0.761914600428643</v>
      </c>
      <c r="I107" s="54" t="n">
        <v>0</v>
      </c>
      <c r="J107" s="54" t="n">
        <v>1E-007</v>
      </c>
      <c r="K107" s="55" t="n">
        <v>0</v>
      </c>
      <c r="L107" s="55" t="n">
        <v>0.0227</v>
      </c>
    </row>
    <row r="108" customFormat="false" ht="12.75" hidden="false" customHeight="false" outlineLevel="0" collapsed="false">
      <c r="A108" s="53" t="s">
        <v>71</v>
      </c>
      <c r="B108" s="53" t="s">
        <v>122</v>
      </c>
      <c r="C108" s="53" t="s">
        <v>73</v>
      </c>
      <c r="D108" s="53" t="s">
        <v>260</v>
      </c>
      <c r="E108" s="33" t="s">
        <v>140</v>
      </c>
      <c r="F108" s="34" t="n">
        <v>-288000</v>
      </c>
      <c r="G108" s="34" t="n">
        <v>-218167.8674</v>
      </c>
      <c r="H108" s="35" t="n">
        <v>0.757527317352571</v>
      </c>
      <c r="I108" s="54" t="n">
        <v>0</v>
      </c>
      <c r="J108" s="54" t="n">
        <v>1E-007</v>
      </c>
      <c r="K108" s="55" t="n">
        <v>0</v>
      </c>
      <c r="L108" s="55" t="n">
        <v>0.0218</v>
      </c>
    </row>
    <row r="109" customFormat="false" ht="12.75" hidden="false" customHeight="false" outlineLevel="0" collapsed="false">
      <c r="A109" s="53" t="s">
        <v>71</v>
      </c>
      <c r="B109" s="53" t="s">
        <v>122</v>
      </c>
      <c r="C109" s="53" t="s">
        <v>73</v>
      </c>
      <c r="D109" s="53" t="s">
        <v>260</v>
      </c>
      <c r="E109" s="33" t="s">
        <v>141</v>
      </c>
      <c r="F109" s="34" t="n">
        <v>-297600</v>
      </c>
      <c r="G109" s="34" t="n">
        <v>-224176.7851</v>
      </c>
      <c r="H109" s="35" t="n">
        <v>0.753282207872455</v>
      </c>
      <c r="I109" s="54" t="n">
        <v>0</v>
      </c>
      <c r="J109" s="54" t="n">
        <v>1E-007</v>
      </c>
      <c r="K109" s="55" t="n">
        <v>0</v>
      </c>
      <c r="L109" s="55" t="n">
        <v>0.0224</v>
      </c>
    </row>
    <row r="110" customFormat="false" ht="12.75" hidden="false" customHeight="false" outlineLevel="0" collapsed="false">
      <c r="A110" s="53" t="s">
        <v>71</v>
      </c>
      <c r="B110" s="53" t="s">
        <v>122</v>
      </c>
      <c r="C110" s="53" t="s">
        <v>73</v>
      </c>
      <c r="D110" s="53" t="s">
        <v>260</v>
      </c>
      <c r="E110" s="33" t="s">
        <v>142</v>
      </c>
      <c r="F110" s="34" t="n">
        <v>-288000</v>
      </c>
      <c r="G110" s="34" t="n">
        <v>-215687.3529</v>
      </c>
      <c r="H110" s="35" t="n">
        <v>0.748914419918615</v>
      </c>
      <c r="I110" s="54" t="n">
        <v>0</v>
      </c>
      <c r="J110" s="54" t="n">
        <v>1E-007</v>
      </c>
      <c r="K110" s="55" t="n">
        <v>0</v>
      </c>
      <c r="L110" s="55" t="n">
        <v>0.0216</v>
      </c>
    </row>
    <row r="111" customFormat="false" ht="12.75" hidden="false" customHeight="false" outlineLevel="0" collapsed="false">
      <c r="A111" s="53" t="s">
        <v>71</v>
      </c>
      <c r="B111" s="53" t="s">
        <v>122</v>
      </c>
      <c r="C111" s="53" t="s">
        <v>73</v>
      </c>
      <c r="D111" s="53" t="s">
        <v>260</v>
      </c>
      <c r="E111" s="33" t="s">
        <v>143</v>
      </c>
      <c r="F111" s="34" t="n">
        <v>-297600</v>
      </c>
      <c r="G111" s="34" t="n">
        <v>-221694.9289</v>
      </c>
      <c r="H111" s="35" t="n">
        <v>0.74494263734337</v>
      </c>
      <c r="I111" s="54" t="n">
        <v>0</v>
      </c>
      <c r="J111" s="54" t="n">
        <v>1E-007</v>
      </c>
      <c r="K111" s="55" t="n">
        <v>0</v>
      </c>
      <c r="L111" s="55" t="n">
        <v>0.0222</v>
      </c>
    </row>
    <row r="112" customFormat="false" ht="12.75" hidden="false" customHeight="false" outlineLevel="0" collapsed="false">
      <c r="A112" s="53" t="s">
        <v>71</v>
      </c>
      <c r="B112" s="53" t="s">
        <v>122</v>
      </c>
      <c r="C112" s="53" t="s">
        <v>73</v>
      </c>
      <c r="D112" s="53" t="s">
        <v>260</v>
      </c>
      <c r="E112" s="33" t="s">
        <v>144</v>
      </c>
      <c r="F112" s="34" t="n">
        <v>-297600</v>
      </c>
      <c r="G112" s="34" t="n">
        <v>-220475.7355</v>
      </c>
      <c r="H112" s="35" t="n">
        <v>0.740845885437675</v>
      </c>
      <c r="I112" s="54" t="n">
        <v>0</v>
      </c>
      <c r="J112" s="54" t="n">
        <v>1E-007</v>
      </c>
      <c r="K112" s="55" t="n">
        <v>0</v>
      </c>
      <c r="L112" s="55" t="n">
        <v>0.022</v>
      </c>
    </row>
    <row r="113" customFormat="false" ht="12.75" hidden="false" customHeight="false" outlineLevel="0" collapsed="false">
      <c r="A113" s="53" t="s">
        <v>71</v>
      </c>
      <c r="B113" s="53" t="s">
        <v>122</v>
      </c>
      <c r="C113" s="53" t="s">
        <v>73</v>
      </c>
      <c r="D113" s="53" t="s">
        <v>260</v>
      </c>
      <c r="E113" s="33" t="s">
        <v>145</v>
      </c>
      <c r="F113" s="34" t="n">
        <v>-288000</v>
      </c>
      <c r="G113" s="34" t="n">
        <v>-212185.959</v>
      </c>
      <c r="H113" s="35" t="n">
        <v>0.736756801968845</v>
      </c>
      <c r="I113" s="54" t="n">
        <v>0</v>
      </c>
      <c r="J113" s="54" t="n">
        <v>1E-007</v>
      </c>
      <c r="K113" s="55" t="n">
        <v>0</v>
      </c>
      <c r="L113" s="55" t="n">
        <v>0.0212</v>
      </c>
    </row>
    <row r="114" customFormat="false" ht="12.75" hidden="false" customHeight="false" outlineLevel="0" collapsed="false">
      <c r="A114" s="53" t="s">
        <v>71</v>
      </c>
      <c r="B114" s="53" t="s">
        <v>122</v>
      </c>
      <c r="C114" s="53" t="s">
        <v>73</v>
      </c>
      <c r="D114" s="53" t="s">
        <v>260</v>
      </c>
      <c r="E114" s="33" t="s">
        <v>146</v>
      </c>
      <c r="F114" s="34" t="n">
        <v>-297600</v>
      </c>
      <c r="G114" s="34" t="n">
        <v>-218083.3757</v>
      </c>
      <c r="H114" s="35" t="n">
        <v>0.732807042122161</v>
      </c>
      <c r="I114" s="54" t="n">
        <v>0</v>
      </c>
      <c r="J114" s="54" t="n">
        <v>1E-007</v>
      </c>
      <c r="K114" s="55" t="n">
        <v>0</v>
      </c>
      <c r="L114" s="55" t="n">
        <v>0.0218</v>
      </c>
    </row>
    <row r="115" customFormat="false" ht="12.75" hidden="false" customHeight="false" outlineLevel="0" collapsed="false">
      <c r="A115" s="53" t="s">
        <v>71</v>
      </c>
      <c r="B115" s="53" t="s">
        <v>122</v>
      </c>
      <c r="C115" s="53" t="s">
        <v>73</v>
      </c>
      <c r="D115" s="53" t="s">
        <v>260</v>
      </c>
      <c r="E115" s="33" t="s">
        <v>147</v>
      </c>
      <c r="F115" s="34" t="n">
        <v>-288000</v>
      </c>
      <c r="G115" s="66" t="n">
        <v>-209875.2214</v>
      </c>
      <c r="H115" s="35" t="n">
        <v>0.728733407648125</v>
      </c>
      <c r="I115" s="54" t="n">
        <v>0</v>
      </c>
      <c r="J115" s="54" t="n">
        <v>1E-007</v>
      </c>
      <c r="K115" s="55" t="n">
        <v>0</v>
      </c>
      <c r="L115" s="55" t="n">
        <v>0.021</v>
      </c>
    </row>
    <row r="116" customFormat="false" ht="12.75" hidden="false" customHeight="false" outlineLevel="0" collapsed="false">
      <c r="A116" s="53" t="s">
        <v>71</v>
      </c>
      <c r="B116" s="53" t="s">
        <v>122</v>
      </c>
      <c r="C116" s="53" t="s">
        <v>73</v>
      </c>
      <c r="D116" s="53" t="s">
        <v>260</v>
      </c>
      <c r="E116" s="33" t="s">
        <v>148</v>
      </c>
      <c r="F116" s="34" t="n">
        <v>-297600</v>
      </c>
      <c r="G116" s="34" t="n">
        <v>-215700.1308</v>
      </c>
      <c r="H116" s="35" t="n">
        <v>0.724798826573952</v>
      </c>
      <c r="I116" s="54" t="n">
        <v>0</v>
      </c>
      <c r="J116" s="54" t="n">
        <v>1E-007</v>
      </c>
      <c r="K116" s="55" t="n">
        <v>0</v>
      </c>
      <c r="L116" s="55" t="n">
        <v>0.0216</v>
      </c>
    </row>
    <row r="117" customFormat="false" ht="12.75" hidden="false" customHeight="false" outlineLevel="0" collapsed="false">
      <c r="A117" s="53" t="s">
        <v>71</v>
      </c>
      <c r="B117" s="53" t="s">
        <v>122</v>
      </c>
      <c r="C117" s="53" t="s">
        <v>73</v>
      </c>
      <c r="D117" s="53" t="s">
        <v>260</v>
      </c>
      <c r="E117" s="33" t="s">
        <v>149</v>
      </c>
      <c r="F117" s="34" t="n">
        <v>-297600</v>
      </c>
      <c r="G117" s="34" t="n">
        <v>-214492.5544</v>
      </c>
      <c r="H117" s="35" t="n">
        <v>0.720741110308541</v>
      </c>
      <c r="I117" s="54" t="n">
        <v>0</v>
      </c>
      <c r="J117" s="54" t="n">
        <v>1E-007</v>
      </c>
      <c r="K117" s="55" t="n">
        <v>0</v>
      </c>
      <c r="L117" s="55" t="n">
        <v>0.0214</v>
      </c>
    </row>
    <row r="118" customFormat="false" ht="12.75" hidden="false" customHeight="false" outlineLevel="0" collapsed="false">
      <c r="A118" s="53" t="s">
        <v>71</v>
      </c>
      <c r="B118" s="53" t="s">
        <v>122</v>
      </c>
      <c r="C118" s="53" t="s">
        <v>73</v>
      </c>
      <c r="D118" s="53" t="s">
        <v>260</v>
      </c>
      <c r="E118" s="33" t="s">
        <v>150</v>
      </c>
      <c r="F118" s="34" t="n">
        <v>-268800</v>
      </c>
      <c r="G118" s="34" t="n">
        <v>-192646.7184</v>
      </c>
      <c r="H118" s="35" t="n">
        <v>0.716691660555605</v>
      </c>
      <c r="I118" s="54" t="n">
        <v>0</v>
      </c>
      <c r="J118" s="54" t="n">
        <v>1E-007</v>
      </c>
      <c r="K118" s="55" t="n">
        <v>0</v>
      </c>
      <c r="L118" s="55" t="n">
        <v>0.0193</v>
      </c>
    </row>
    <row r="119" customFormat="false" ht="12.75" hidden="false" customHeight="false" outlineLevel="0" collapsed="false">
      <c r="A119" s="53" t="s">
        <v>71</v>
      </c>
      <c r="B119" s="53" t="s">
        <v>122</v>
      </c>
      <c r="C119" s="53" t="s">
        <v>73</v>
      </c>
      <c r="D119" s="53" t="s">
        <v>260</v>
      </c>
      <c r="E119" s="33" t="s">
        <v>151</v>
      </c>
      <c r="F119" s="34" t="n">
        <v>-297600</v>
      </c>
      <c r="G119" s="34" t="n">
        <v>-212201.0897</v>
      </c>
      <c r="H119" s="35" t="n">
        <v>0.713041296179286</v>
      </c>
      <c r="I119" s="54" t="n">
        <v>0</v>
      </c>
      <c r="J119" s="54" t="n">
        <v>1E-007</v>
      </c>
      <c r="K119" s="55" t="n">
        <v>0</v>
      </c>
      <c r="L119" s="55" t="n">
        <v>0.0212</v>
      </c>
    </row>
    <row r="120" customFormat="false" ht="12.75" hidden="false" customHeight="false" outlineLevel="0" collapsed="false">
      <c r="A120" s="53" t="s">
        <v>71</v>
      </c>
      <c r="B120" s="53" t="s">
        <v>122</v>
      </c>
      <c r="C120" s="53" t="s">
        <v>73</v>
      </c>
      <c r="D120" s="53" t="s">
        <v>260</v>
      </c>
      <c r="E120" s="33" t="s">
        <v>152</v>
      </c>
      <c r="F120" s="34" t="n">
        <v>-288000</v>
      </c>
      <c r="G120" s="34" t="n">
        <v>-204194.2762</v>
      </c>
      <c r="H120" s="35" t="n">
        <v>0.709007903560417</v>
      </c>
      <c r="I120" s="54" t="n">
        <v>0</v>
      </c>
      <c r="J120" s="54" t="n">
        <v>1E-007</v>
      </c>
      <c r="K120" s="55" t="n">
        <v>0</v>
      </c>
      <c r="L120" s="55" t="n">
        <v>0.0204</v>
      </c>
    </row>
    <row r="121" customFormat="false" ht="12.75" hidden="false" customHeight="false" outlineLevel="0" collapsed="false">
      <c r="A121" s="53" t="s">
        <v>71</v>
      </c>
      <c r="B121" s="53" t="s">
        <v>122</v>
      </c>
      <c r="C121" s="53" t="s">
        <v>73</v>
      </c>
      <c r="D121" s="53" t="s">
        <v>260</v>
      </c>
      <c r="E121" s="33" t="s">
        <v>153</v>
      </c>
      <c r="F121" s="34" t="n">
        <v>-297600</v>
      </c>
      <c r="G121" s="34" t="n">
        <v>-209841.5729</v>
      </c>
      <c r="H121" s="35" t="n">
        <v>0.705112812159002</v>
      </c>
      <c r="I121" s="54" t="n">
        <v>0</v>
      </c>
      <c r="J121" s="54" t="n">
        <v>1E-007</v>
      </c>
      <c r="K121" s="55" t="n">
        <v>0</v>
      </c>
      <c r="L121" s="55" t="n">
        <v>0.021</v>
      </c>
    </row>
    <row r="122" customFormat="false" ht="12.75" hidden="false" customHeight="false" outlineLevel="0" collapsed="false">
      <c r="A122" s="53" t="s">
        <v>71</v>
      </c>
      <c r="B122" s="53" t="s">
        <v>122</v>
      </c>
      <c r="C122" s="53" t="s">
        <v>73</v>
      </c>
      <c r="D122" s="53" t="s">
        <v>260</v>
      </c>
      <c r="E122" s="33" t="s">
        <v>154</v>
      </c>
      <c r="F122" s="34" t="n">
        <v>-288000</v>
      </c>
      <c r="G122" s="34" t="n">
        <v>-201915.7806</v>
      </c>
      <c r="H122" s="35" t="n">
        <v>0.701096460388931</v>
      </c>
      <c r="I122" s="54" t="n">
        <v>0</v>
      </c>
      <c r="J122" s="54" t="n">
        <v>1E-007</v>
      </c>
      <c r="K122" s="55" t="n">
        <v>0</v>
      </c>
      <c r="L122" s="55" t="n">
        <v>0.0202</v>
      </c>
    </row>
    <row r="123" customFormat="false" ht="12.75" hidden="false" customHeight="false" outlineLevel="0" collapsed="false">
      <c r="A123" s="53" t="s">
        <v>71</v>
      </c>
      <c r="B123" s="53" t="s">
        <v>122</v>
      </c>
      <c r="C123" s="53" t="s">
        <v>73</v>
      </c>
      <c r="D123" s="53" t="s">
        <v>260</v>
      </c>
      <c r="E123" s="33" t="s">
        <v>155</v>
      </c>
      <c r="F123" s="34" t="n">
        <v>-297600</v>
      </c>
      <c r="G123" s="34" t="n">
        <v>-207492.0985</v>
      </c>
      <c r="H123" s="35" t="n">
        <v>0.697218073040439</v>
      </c>
      <c r="I123" s="54" t="n">
        <v>0</v>
      </c>
      <c r="J123" s="54" t="n">
        <v>1E-007</v>
      </c>
      <c r="K123" s="55" t="n">
        <v>0</v>
      </c>
      <c r="L123" s="55" t="n">
        <v>0.0207</v>
      </c>
    </row>
    <row r="124" customFormat="false" ht="12.75" hidden="false" customHeight="false" outlineLevel="0" collapsed="false">
      <c r="A124" s="53" t="s">
        <v>71</v>
      </c>
      <c r="B124" s="53" t="s">
        <v>122</v>
      </c>
      <c r="C124" s="53" t="s">
        <v>73</v>
      </c>
      <c r="D124" s="53" t="s">
        <v>260</v>
      </c>
      <c r="E124" s="33" t="s">
        <v>156</v>
      </c>
      <c r="F124" s="34" t="n">
        <v>-297600</v>
      </c>
      <c r="G124" s="34" t="n">
        <v>-206302.0339</v>
      </c>
      <c r="H124" s="35" t="n">
        <v>0.693219199836633</v>
      </c>
      <c r="I124" s="54" t="n">
        <v>0</v>
      </c>
      <c r="J124" s="54" t="n">
        <v>1E-007</v>
      </c>
      <c r="K124" s="55" t="n">
        <v>0</v>
      </c>
      <c r="L124" s="55" t="n">
        <v>0.0206</v>
      </c>
    </row>
    <row r="125" customFormat="false" ht="12.75" hidden="false" customHeight="false" outlineLevel="0" collapsed="false">
      <c r="A125" s="53" t="s">
        <v>71</v>
      </c>
      <c r="B125" s="53" t="s">
        <v>122</v>
      </c>
      <c r="C125" s="53" t="s">
        <v>73</v>
      </c>
      <c r="D125" s="53" t="s">
        <v>260</v>
      </c>
      <c r="E125" s="33" t="s">
        <v>157</v>
      </c>
      <c r="F125" s="34" t="n">
        <v>-288000</v>
      </c>
      <c r="G125" s="34" t="n">
        <v>-198498.0597</v>
      </c>
      <c r="H125" s="35" t="n">
        <v>0.689229374001235</v>
      </c>
      <c r="I125" s="54" t="n">
        <v>0</v>
      </c>
      <c r="J125" s="54" t="n">
        <v>1E-007</v>
      </c>
      <c r="K125" s="55" t="n">
        <v>0</v>
      </c>
      <c r="L125" s="55" t="n">
        <v>0.0198</v>
      </c>
    </row>
    <row r="126" customFormat="false" ht="12.75" hidden="false" customHeight="false" outlineLevel="0" collapsed="false">
      <c r="A126" s="53" t="s">
        <v>71</v>
      </c>
      <c r="B126" s="53" t="s">
        <v>122</v>
      </c>
      <c r="C126" s="53" t="s">
        <v>73</v>
      </c>
      <c r="D126" s="53" t="s">
        <v>260</v>
      </c>
      <c r="E126" s="33" t="s">
        <v>158</v>
      </c>
      <c r="F126" s="34" t="n">
        <v>-297600</v>
      </c>
      <c r="G126" s="34" t="n">
        <v>-203968.1862</v>
      </c>
      <c r="H126" s="35" t="n">
        <v>0.685376969655374</v>
      </c>
      <c r="I126" s="54" t="n">
        <v>0</v>
      </c>
      <c r="J126" s="54" t="n">
        <v>1E-007</v>
      </c>
      <c r="K126" s="55" t="n">
        <v>0</v>
      </c>
      <c r="L126" s="55" t="n">
        <v>0.0204</v>
      </c>
    </row>
    <row r="127" customFormat="false" ht="12.75" hidden="false" customHeight="false" outlineLevel="0" collapsed="false">
      <c r="A127" s="53" t="s">
        <v>71</v>
      </c>
      <c r="B127" s="53" t="s">
        <v>122</v>
      </c>
      <c r="C127" s="53" t="s">
        <v>73</v>
      </c>
      <c r="D127" s="53" t="s">
        <v>260</v>
      </c>
      <c r="E127" s="33" t="s">
        <v>159</v>
      </c>
      <c r="F127" s="34" t="n">
        <v>-288000</v>
      </c>
      <c r="G127" s="34" t="n">
        <v>-196244.7164</v>
      </c>
      <c r="H127" s="35" t="n">
        <v>0.681405265247849</v>
      </c>
      <c r="I127" s="54" t="n">
        <v>0</v>
      </c>
      <c r="J127" s="54" t="n">
        <v>1E-007</v>
      </c>
      <c r="K127" s="55" t="n">
        <v>0</v>
      </c>
      <c r="L127" s="55" t="n">
        <v>0.0196</v>
      </c>
    </row>
    <row r="128" customFormat="false" ht="12.75" hidden="false" customHeight="false" outlineLevel="0" collapsed="false">
      <c r="A128" s="53" t="s">
        <v>71</v>
      </c>
      <c r="B128" s="53" t="s">
        <v>122</v>
      </c>
      <c r="C128" s="53" t="s">
        <v>73</v>
      </c>
      <c r="D128" s="53" t="s">
        <v>260</v>
      </c>
      <c r="E128" s="33" t="s">
        <v>160</v>
      </c>
      <c r="F128" s="34" t="n">
        <v>-297600</v>
      </c>
      <c r="G128" s="34" t="n">
        <v>-201645.0104</v>
      </c>
      <c r="H128" s="35" t="n">
        <v>0.677570599563245</v>
      </c>
      <c r="I128" s="54" t="n">
        <v>0</v>
      </c>
      <c r="J128" s="54" t="n">
        <v>1E-007</v>
      </c>
      <c r="K128" s="55" t="n">
        <v>0</v>
      </c>
      <c r="L128" s="55" t="n">
        <v>0.0202</v>
      </c>
    </row>
    <row r="129" customFormat="false" ht="12.75" hidden="false" customHeight="false" outlineLevel="0" collapsed="false">
      <c r="A129" s="53" t="s">
        <v>71</v>
      </c>
      <c r="B129" s="53" t="s">
        <v>122</v>
      </c>
      <c r="C129" s="53" t="s">
        <v>73</v>
      </c>
      <c r="D129" s="53" t="s">
        <v>260</v>
      </c>
      <c r="E129" s="33" t="s">
        <v>161</v>
      </c>
      <c r="F129" s="34" t="n">
        <v>-297600</v>
      </c>
      <c r="G129" s="34" t="n">
        <v>-200468.5476</v>
      </c>
      <c r="H129" s="35" t="n">
        <v>0.673617431316076</v>
      </c>
      <c r="I129" s="54" t="n">
        <v>0</v>
      </c>
      <c r="J129" s="54" t="n">
        <v>1E-007</v>
      </c>
      <c r="K129" s="55" t="n">
        <v>0</v>
      </c>
      <c r="L129" s="55" t="n">
        <v>0.02</v>
      </c>
    </row>
    <row r="130" customFormat="false" ht="12.75" hidden="false" customHeight="false" outlineLevel="0" collapsed="false">
      <c r="A130" s="53" t="s">
        <v>71</v>
      </c>
      <c r="B130" s="53" t="s">
        <v>122</v>
      </c>
      <c r="C130" s="53" t="s">
        <v>73</v>
      </c>
      <c r="D130" s="53" t="s">
        <v>260</v>
      </c>
      <c r="E130" s="33" t="s">
        <v>162</v>
      </c>
      <c r="F130" s="34" t="n">
        <v>-278400</v>
      </c>
      <c r="G130" s="34" t="n">
        <v>-186437.1968</v>
      </c>
      <c r="H130" s="35" t="n">
        <v>0.669673839073645</v>
      </c>
      <c r="I130" s="54" t="n">
        <v>0</v>
      </c>
      <c r="J130" s="54" t="n">
        <v>1E-007</v>
      </c>
      <c r="K130" s="55" t="n">
        <v>0</v>
      </c>
      <c r="L130" s="55" t="n">
        <v>0.0186</v>
      </c>
    </row>
    <row r="131" customFormat="false" ht="12.75" hidden="false" customHeight="false" outlineLevel="0" collapsed="false">
      <c r="A131" s="53" t="s">
        <v>71</v>
      </c>
      <c r="B131" s="53" t="s">
        <v>122</v>
      </c>
      <c r="C131" s="53" t="s">
        <v>73</v>
      </c>
      <c r="D131" s="53" t="s">
        <v>260</v>
      </c>
      <c r="E131" s="33" t="s">
        <v>163</v>
      </c>
      <c r="F131" s="34" t="n">
        <v>-297600</v>
      </c>
      <c r="G131" s="34" t="n">
        <v>-198199.6457</v>
      </c>
      <c r="H131" s="35" t="n">
        <v>0.665993433082474</v>
      </c>
      <c r="I131" s="54" t="n">
        <v>0</v>
      </c>
      <c r="J131" s="54" t="n">
        <v>1E-007</v>
      </c>
      <c r="K131" s="55" t="n">
        <v>0</v>
      </c>
      <c r="L131" s="55" t="n">
        <v>0.0198</v>
      </c>
    </row>
    <row r="132" customFormat="false" ht="12.75" hidden="false" customHeight="false" outlineLevel="0" collapsed="false">
      <c r="A132" s="53" t="s">
        <v>71</v>
      </c>
      <c r="B132" s="53" t="s">
        <v>122</v>
      </c>
      <c r="C132" s="53" t="s">
        <v>73</v>
      </c>
      <c r="D132" s="53" t="s">
        <v>260</v>
      </c>
      <c r="E132" s="33" t="s">
        <v>164</v>
      </c>
      <c r="F132" s="34" t="n">
        <v>-288000</v>
      </c>
      <c r="G132" s="34" t="n">
        <v>-190675.7764</v>
      </c>
      <c r="H132" s="35" t="n">
        <v>0.662068668055271</v>
      </c>
      <c r="I132" s="54" t="n">
        <v>0</v>
      </c>
      <c r="J132" s="54" t="n">
        <v>1E-007</v>
      </c>
      <c r="K132" s="55" t="n">
        <v>0</v>
      </c>
      <c r="L132" s="55" t="n">
        <v>0.0191</v>
      </c>
    </row>
    <row r="133" customFormat="false" ht="12.75" hidden="false" customHeight="false" outlineLevel="0" collapsed="false">
      <c r="A133" s="53" t="s">
        <v>71</v>
      </c>
      <c r="B133" s="53" t="s">
        <v>122</v>
      </c>
      <c r="C133" s="53" t="s">
        <v>73</v>
      </c>
      <c r="D133" s="53" t="s">
        <v>260</v>
      </c>
      <c r="E133" s="33" t="s">
        <v>165</v>
      </c>
      <c r="F133" s="34" t="n">
        <v>-297600</v>
      </c>
      <c r="G133" s="34" t="n">
        <v>-195904.1015</v>
      </c>
      <c r="H133" s="35" t="n">
        <v>0.658279911021528</v>
      </c>
      <c r="I133" s="54" t="n">
        <v>0</v>
      </c>
      <c r="J133" s="54" t="n">
        <v>1E-007</v>
      </c>
      <c r="K133" s="55" t="n">
        <v>0</v>
      </c>
      <c r="L133" s="55" t="n">
        <v>0.0196</v>
      </c>
    </row>
    <row r="134" customFormat="false" ht="12.75" hidden="false" customHeight="false" outlineLevel="0" collapsed="false">
      <c r="A134" s="53" t="s">
        <v>71</v>
      </c>
      <c r="B134" s="53" t="s">
        <v>122</v>
      </c>
      <c r="C134" s="53" t="s">
        <v>73</v>
      </c>
      <c r="D134" s="53" t="s">
        <v>260</v>
      </c>
      <c r="E134" s="33" t="s">
        <v>166</v>
      </c>
      <c r="F134" s="34" t="n">
        <v>-288000</v>
      </c>
      <c r="G134" s="34" t="n">
        <v>-188464.7724</v>
      </c>
      <c r="H134" s="35" t="n">
        <v>0.654391570926416</v>
      </c>
      <c r="I134" s="54" t="n">
        <v>0</v>
      </c>
      <c r="J134" s="54" t="n">
        <v>1E-007</v>
      </c>
      <c r="K134" s="55" t="n">
        <v>0</v>
      </c>
      <c r="L134" s="55" t="n">
        <v>0.0188</v>
      </c>
    </row>
    <row r="135" customFormat="false" ht="12.75" hidden="false" customHeight="false" outlineLevel="0" collapsed="false">
      <c r="A135" s="53" t="s">
        <v>71</v>
      </c>
      <c r="B135" s="53" t="s">
        <v>122</v>
      </c>
      <c r="C135" s="53" t="s">
        <v>73</v>
      </c>
      <c r="D135" s="53" t="s">
        <v>260</v>
      </c>
      <c r="E135" s="33" t="s">
        <v>167</v>
      </c>
      <c r="F135" s="34" t="n">
        <v>-297600</v>
      </c>
      <c r="G135" s="34" t="n">
        <v>-193675.6873</v>
      </c>
      <c r="H135" s="35" t="n">
        <v>0.650791959908771</v>
      </c>
      <c r="I135" s="54" t="n">
        <v>0</v>
      </c>
      <c r="J135" s="54" t="n">
        <v>1E-007</v>
      </c>
      <c r="K135" s="55" t="n">
        <v>0</v>
      </c>
      <c r="L135" s="55" t="n">
        <v>0.0194</v>
      </c>
    </row>
    <row r="136" customFormat="false" ht="12.75" hidden="false" customHeight="false" outlineLevel="0" collapsed="false">
      <c r="A136" s="53" t="s">
        <v>71</v>
      </c>
      <c r="B136" s="53" t="s">
        <v>122</v>
      </c>
      <c r="C136" s="53" t="s">
        <v>73</v>
      </c>
      <c r="D136" s="53" t="s">
        <v>260</v>
      </c>
      <c r="E136" s="33" t="s">
        <v>168</v>
      </c>
      <c r="F136" s="34" t="n">
        <v>-297600</v>
      </c>
      <c r="G136" s="34" t="n">
        <v>-192572.3275</v>
      </c>
      <c r="H136" s="35" t="n">
        <v>0.647084433951182</v>
      </c>
      <c r="I136" s="54" t="n">
        <v>0</v>
      </c>
      <c r="J136" s="54" t="n">
        <v>1E-007</v>
      </c>
      <c r="K136" s="55" t="n">
        <v>0</v>
      </c>
      <c r="L136" s="55" t="n">
        <v>0.0193</v>
      </c>
    </row>
    <row r="137" customFormat="false" ht="12.75" hidden="false" customHeight="false" outlineLevel="0" collapsed="false">
      <c r="A137" s="53" t="s">
        <v>71</v>
      </c>
      <c r="B137" s="53" t="s">
        <v>122</v>
      </c>
      <c r="C137" s="53" t="s">
        <v>73</v>
      </c>
      <c r="D137" s="53" t="s">
        <v>260</v>
      </c>
      <c r="E137" s="33" t="s">
        <v>169</v>
      </c>
      <c r="F137" s="34" t="n">
        <v>-288000</v>
      </c>
      <c r="G137" s="34" t="n">
        <v>-185296.0924</v>
      </c>
      <c r="H137" s="35" t="n">
        <v>0.643389209640784</v>
      </c>
      <c r="I137" s="54" t="n">
        <v>0</v>
      </c>
      <c r="J137" s="54" t="n">
        <v>1E-007</v>
      </c>
      <c r="K137" s="55" t="n">
        <v>0</v>
      </c>
      <c r="L137" s="55" t="n">
        <v>0.0185</v>
      </c>
    </row>
    <row r="138" customFormat="false" ht="12.75" hidden="false" customHeight="false" outlineLevel="0" collapsed="false">
      <c r="A138" s="53" t="s">
        <v>71</v>
      </c>
      <c r="B138" s="53" t="s">
        <v>122</v>
      </c>
      <c r="C138" s="53" t="s">
        <v>73</v>
      </c>
      <c r="D138" s="53" t="s">
        <v>260</v>
      </c>
      <c r="E138" s="33" t="s">
        <v>170</v>
      </c>
      <c r="F138" s="34" t="n">
        <v>-297600</v>
      </c>
      <c r="G138" s="34" t="n">
        <v>-190411.8987</v>
      </c>
      <c r="H138" s="35" t="n">
        <v>0.639824928411079</v>
      </c>
      <c r="I138" s="54" t="n">
        <v>0</v>
      </c>
      <c r="J138" s="54" t="n">
        <v>1E-007</v>
      </c>
      <c r="K138" s="55" t="n">
        <v>0</v>
      </c>
      <c r="L138" s="55" t="n">
        <v>0.019</v>
      </c>
    </row>
    <row r="139" customFormat="false" ht="12.75" hidden="false" customHeight="false" outlineLevel="0" collapsed="false">
      <c r="A139" s="53" t="s">
        <v>71</v>
      </c>
      <c r="B139" s="53" t="s">
        <v>122</v>
      </c>
      <c r="C139" s="53" t="s">
        <v>73</v>
      </c>
      <c r="D139" s="53" t="s">
        <v>260</v>
      </c>
      <c r="E139" s="33" t="s">
        <v>171</v>
      </c>
      <c r="F139" s="34" t="n">
        <v>-288000</v>
      </c>
      <c r="G139" s="34" t="n">
        <v>-183212.3524</v>
      </c>
      <c r="H139" s="35" t="n">
        <v>0.6361540013163</v>
      </c>
      <c r="I139" s="54" t="n">
        <v>0</v>
      </c>
      <c r="J139" s="54" t="n">
        <v>1E-007</v>
      </c>
      <c r="K139" s="55" t="n">
        <v>0</v>
      </c>
      <c r="L139" s="55" t="n">
        <v>0.0183</v>
      </c>
    </row>
    <row r="140" customFormat="false" ht="12.75" hidden="false" customHeight="false" outlineLevel="0" collapsed="false">
      <c r="A140" s="53" t="s">
        <v>71</v>
      </c>
      <c r="B140" s="53" t="s">
        <v>122</v>
      </c>
      <c r="C140" s="53" t="s">
        <v>73</v>
      </c>
      <c r="D140" s="53" t="s">
        <v>260</v>
      </c>
      <c r="E140" s="33" t="s">
        <v>172</v>
      </c>
      <c r="F140" s="34" t="n">
        <v>-297600</v>
      </c>
      <c r="G140" s="34" t="n">
        <v>-188265.7152</v>
      </c>
      <c r="H140" s="35" t="n">
        <v>0.63261329025662</v>
      </c>
      <c r="I140" s="54" t="n">
        <v>0</v>
      </c>
      <c r="J140" s="54" t="n">
        <v>1E-007</v>
      </c>
      <c r="K140" s="55" t="n">
        <v>0</v>
      </c>
      <c r="L140" s="55" t="n">
        <v>0.0188</v>
      </c>
    </row>
    <row r="141" customFormat="false" ht="12.75" hidden="false" customHeight="false" outlineLevel="0" collapsed="false">
      <c r="A141" s="53" t="s">
        <v>71</v>
      </c>
      <c r="B141" s="53" t="s">
        <v>122</v>
      </c>
      <c r="C141" s="53" t="s">
        <v>73</v>
      </c>
      <c r="D141" s="53" t="s">
        <v>260</v>
      </c>
      <c r="E141" s="33" t="s">
        <v>173</v>
      </c>
      <c r="F141" s="34" t="n">
        <v>-297600</v>
      </c>
      <c r="G141" s="34" t="n">
        <v>-187180.5126</v>
      </c>
      <c r="H141" s="35" t="n">
        <v>0.628966776308648</v>
      </c>
      <c r="I141" s="54" t="n">
        <v>0</v>
      </c>
      <c r="J141" s="54" t="n">
        <v>1E-007</v>
      </c>
      <c r="K141" s="55" t="n">
        <v>0</v>
      </c>
      <c r="L141" s="55" t="n">
        <v>0.0187</v>
      </c>
    </row>
    <row r="142" customFormat="false" ht="12.75" hidden="false" customHeight="false" outlineLevel="0" collapsed="false">
      <c r="A142" s="53" t="s">
        <v>71</v>
      </c>
      <c r="B142" s="53" t="s">
        <v>122</v>
      </c>
      <c r="C142" s="53" t="s">
        <v>73</v>
      </c>
      <c r="D142" s="53" t="s">
        <v>260</v>
      </c>
      <c r="E142" s="33" t="s">
        <v>174</v>
      </c>
      <c r="F142" s="34" t="n">
        <v>-268800</v>
      </c>
      <c r="G142" s="34" t="n">
        <v>-168089.4329</v>
      </c>
      <c r="H142" s="35" t="n">
        <v>0.625332711789081</v>
      </c>
      <c r="I142" s="54" t="n">
        <v>0</v>
      </c>
      <c r="J142" s="54" t="n">
        <v>1E-007</v>
      </c>
      <c r="K142" s="55" t="n">
        <v>0</v>
      </c>
      <c r="L142" s="55" t="n">
        <v>0.0168</v>
      </c>
    </row>
    <row r="143" customFormat="false" ht="12.75" hidden="false" customHeight="false" outlineLevel="0" collapsed="false">
      <c r="A143" s="53" t="s">
        <v>71</v>
      </c>
      <c r="B143" s="53" t="s">
        <v>122</v>
      </c>
      <c r="C143" s="53" t="s">
        <v>73</v>
      </c>
      <c r="D143" s="53" t="s">
        <v>260</v>
      </c>
      <c r="E143" s="33" t="s">
        <v>175</v>
      </c>
      <c r="F143" s="34" t="n">
        <v>-297600</v>
      </c>
      <c r="G143" s="34" t="n">
        <v>-185125.3699</v>
      </c>
      <c r="H143" s="35" t="n">
        <v>0.622061054704403</v>
      </c>
      <c r="I143" s="54" t="n">
        <v>0</v>
      </c>
      <c r="J143" s="54" t="n">
        <v>1E-007</v>
      </c>
      <c r="K143" s="55" t="n">
        <v>0</v>
      </c>
      <c r="L143" s="55" t="n">
        <v>0.0185</v>
      </c>
    </row>
    <row r="144" customFormat="false" ht="12.75" hidden="false" customHeight="false" outlineLevel="0" collapsed="false">
      <c r="A144" s="53" t="s">
        <v>71</v>
      </c>
      <c r="B144" s="53" t="s">
        <v>122</v>
      </c>
      <c r="C144" s="53" t="s">
        <v>73</v>
      </c>
      <c r="D144" s="53" t="s">
        <v>260</v>
      </c>
      <c r="E144" s="33" t="s">
        <v>176</v>
      </c>
      <c r="F144" s="34" t="n">
        <v>-288000</v>
      </c>
      <c r="G144" s="34" t="n">
        <v>-178113.8191</v>
      </c>
      <c r="H144" s="35" t="n">
        <v>0.618450760776972</v>
      </c>
      <c r="I144" s="54" t="n">
        <v>0</v>
      </c>
      <c r="J144" s="54" t="n">
        <v>1E-007</v>
      </c>
      <c r="K144" s="55" t="n">
        <v>0</v>
      </c>
      <c r="L144" s="55" t="n">
        <v>0.0178</v>
      </c>
    </row>
    <row r="145" customFormat="false" ht="12.75" hidden="false" customHeight="false" outlineLevel="0" collapsed="false">
      <c r="A145" s="1" t="s">
        <v>71</v>
      </c>
      <c r="B145" s="1" t="s">
        <v>122</v>
      </c>
      <c r="C145" s="1" t="s">
        <v>73</v>
      </c>
      <c r="D145" s="1" t="s">
        <v>260</v>
      </c>
      <c r="E145" s="33" t="s">
        <v>177</v>
      </c>
      <c r="F145" s="34" t="n">
        <v>-297600</v>
      </c>
      <c r="G145" s="34" t="n">
        <v>-183014.7317</v>
      </c>
      <c r="H145" s="35" t="n">
        <v>0.614968856527095</v>
      </c>
      <c r="I145" s="54" t="n">
        <v>0</v>
      </c>
      <c r="J145" s="54" t="n">
        <v>1E-007</v>
      </c>
      <c r="K145" s="55" t="n">
        <v>0</v>
      </c>
      <c r="L145" s="55" t="n">
        <v>0.0183</v>
      </c>
    </row>
    <row r="146" customFormat="false" ht="12.75" hidden="false" customHeight="false" outlineLevel="0" collapsed="false">
      <c r="A146" s="1" t="s">
        <v>71</v>
      </c>
      <c r="B146" s="1" t="s">
        <v>122</v>
      </c>
      <c r="C146" s="1" t="s">
        <v>73</v>
      </c>
      <c r="D146" s="1" t="s">
        <v>260</v>
      </c>
      <c r="E146" s="33" t="s">
        <v>178</v>
      </c>
      <c r="F146" s="34" t="n">
        <v>-288000</v>
      </c>
      <c r="G146" s="34" t="n">
        <v>-176078.3732</v>
      </c>
      <c r="H146" s="35" t="n">
        <v>0.611383240252008</v>
      </c>
      <c r="I146" s="54" t="n">
        <v>0</v>
      </c>
      <c r="J146" s="54" t="n">
        <v>1E-007</v>
      </c>
      <c r="K146" s="55" t="n">
        <v>0</v>
      </c>
      <c r="L146" s="55" t="n">
        <v>0.0176</v>
      </c>
    </row>
    <row r="147" customFormat="false" ht="12.75" hidden="false" customHeight="false" outlineLevel="0" collapsed="false">
      <c r="A147" s="1" t="s">
        <v>71</v>
      </c>
      <c r="B147" s="1" t="s">
        <v>122</v>
      </c>
      <c r="C147" s="1" t="s">
        <v>73</v>
      </c>
      <c r="D147" s="1" t="s">
        <v>260</v>
      </c>
      <c r="E147" s="33" t="s">
        <v>179</v>
      </c>
      <c r="F147" s="34" t="n">
        <v>-297600</v>
      </c>
      <c r="G147" s="34" t="n">
        <v>-180918.559</v>
      </c>
      <c r="H147" s="35" t="n">
        <v>0.60792526558286</v>
      </c>
      <c r="I147" s="54" t="n">
        <v>0</v>
      </c>
      <c r="J147" s="54" t="n">
        <v>1E-007</v>
      </c>
      <c r="K147" s="55" t="n">
        <v>0</v>
      </c>
      <c r="L147" s="55" t="n">
        <v>0.0181</v>
      </c>
    </row>
    <row r="148" customFormat="false" ht="12.75" hidden="false" customHeight="false" outlineLevel="0" collapsed="false">
      <c r="A148" s="1" t="s">
        <v>71</v>
      </c>
      <c r="B148" s="1" t="s">
        <v>122</v>
      </c>
      <c r="C148" s="1" t="s">
        <v>73</v>
      </c>
      <c r="D148" s="1" t="s">
        <v>260</v>
      </c>
      <c r="E148" s="33" t="s">
        <v>180</v>
      </c>
      <c r="F148" s="34" t="n">
        <v>-297600</v>
      </c>
      <c r="G148" s="34" t="n">
        <v>-179858.8528</v>
      </c>
      <c r="H148" s="35" t="n">
        <v>0.604364424832806</v>
      </c>
      <c r="I148" s="54" t="n">
        <v>0</v>
      </c>
      <c r="J148" s="54" t="n">
        <v>1E-007</v>
      </c>
      <c r="K148" s="55" t="n">
        <v>0</v>
      </c>
      <c r="L148" s="55" t="n">
        <v>0.018</v>
      </c>
    </row>
    <row r="149" customFormat="false" ht="12.75" hidden="false" customHeight="false" outlineLevel="0" collapsed="false">
      <c r="A149" s="1" t="s">
        <v>71</v>
      </c>
      <c r="B149" s="1" t="s">
        <v>122</v>
      </c>
      <c r="C149" s="1" t="s">
        <v>73</v>
      </c>
      <c r="D149" s="1" t="s">
        <v>260</v>
      </c>
      <c r="E149" s="33" t="s">
        <v>181</v>
      </c>
      <c r="F149" s="34" t="n">
        <v>-288000</v>
      </c>
      <c r="G149" s="34" t="n">
        <v>-173035.0687</v>
      </c>
      <c r="H149" s="35" t="n">
        <v>0.600816210792269</v>
      </c>
      <c r="I149" s="54" t="n">
        <v>0</v>
      </c>
      <c r="J149" s="54" t="n">
        <v>1E-007</v>
      </c>
      <c r="K149" s="55" t="n">
        <v>0</v>
      </c>
      <c r="L149" s="55" t="n">
        <v>0.0173</v>
      </c>
    </row>
    <row r="150" customFormat="false" ht="12.75" hidden="false" customHeight="false" outlineLevel="0" collapsed="false">
      <c r="A150" s="1" t="s">
        <v>71</v>
      </c>
      <c r="B150" s="1" t="s">
        <v>122</v>
      </c>
      <c r="C150" s="1" t="s">
        <v>73</v>
      </c>
      <c r="D150" s="1" t="s">
        <v>260</v>
      </c>
      <c r="E150" s="33" t="s">
        <v>182</v>
      </c>
      <c r="F150" s="34" t="n">
        <v>-297600</v>
      </c>
      <c r="G150" s="34" t="n">
        <v>-177784.6031</v>
      </c>
      <c r="H150" s="35" t="n">
        <v>0.597394499520094</v>
      </c>
      <c r="I150" s="54" t="n">
        <v>0</v>
      </c>
      <c r="J150" s="54" t="n">
        <v>1E-007</v>
      </c>
      <c r="K150" s="55" t="n">
        <v>0</v>
      </c>
      <c r="L150" s="55" t="n">
        <v>0.0178</v>
      </c>
    </row>
    <row r="151" customFormat="false" ht="12.75" hidden="false" customHeight="false" outlineLevel="0" collapsed="false">
      <c r="A151" s="1" t="s">
        <v>71</v>
      </c>
      <c r="B151" s="1" t="s">
        <v>183</v>
      </c>
      <c r="C151" s="1" t="s">
        <v>73</v>
      </c>
      <c r="D151" s="1" t="s">
        <v>261</v>
      </c>
      <c r="E151" s="33" t="s">
        <v>123</v>
      </c>
      <c r="F151" s="34" t="n">
        <v>288000</v>
      </c>
      <c r="G151" s="34" t="n">
        <v>239307.7057</v>
      </c>
      <c r="H151" s="35" t="n">
        <v>0.830929533592078</v>
      </c>
      <c r="I151" s="54" t="n">
        <v>0</v>
      </c>
      <c r="J151" s="54" t="n">
        <v>1E-007</v>
      </c>
      <c r="K151" s="55" t="n">
        <v>0</v>
      </c>
      <c r="L151" s="55" t="n">
        <v>-0.0239</v>
      </c>
    </row>
    <row r="152" customFormat="false" ht="12.75" hidden="false" customHeight="false" outlineLevel="0" collapsed="false">
      <c r="A152" s="1" t="s">
        <v>71</v>
      </c>
      <c r="B152" s="1" t="s">
        <v>183</v>
      </c>
      <c r="C152" s="1" t="s">
        <v>73</v>
      </c>
      <c r="D152" s="1" t="s">
        <v>261</v>
      </c>
      <c r="E152" s="33" t="s">
        <v>124</v>
      </c>
      <c r="F152" s="34" t="n">
        <v>297600</v>
      </c>
      <c r="G152" s="34" t="n">
        <v>245995.3679</v>
      </c>
      <c r="H152" s="35" t="n">
        <v>0.826597338424042</v>
      </c>
      <c r="I152" s="54" t="n">
        <v>0</v>
      </c>
      <c r="J152" s="54" t="n">
        <v>1E-007</v>
      </c>
      <c r="K152" s="55" t="n">
        <v>0</v>
      </c>
      <c r="L152" s="55" t="n">
        <v>-0.0246</v>
      </c>
    </row>
    <row r="153" customFormat="false" ht="12.75" hidden="false" customHeight="false" outlineLevel="0" collapsed="false">
      <c r="A153" s="1" t="s">
        <v>71</v>
      </c>
      <c r="B153" s="1" t="s">
        <v>183</v>
      </c>
      <c r="C153" s="1" t="s">
        <v>73</v>
      </c>
      <c r="D153" s="1" t="s">
        <v>261</v>
      </c>
      <c r="E153" s="33" t="s">
        <v>125</v>
      </c>
      <c r="F153" s="34" t="n">
        <v>297600</v>
      </c>
      <c r="G153" s="34" t="n">
        <v>244663.6778</v>
      </c>
      <c r="H153" s="35" t="n">
        <v>0.822122573243342</v>
      </c>
      <c r="I153" s="54" t="n">
        <v>0</v>
      </c>
      <c r="J153" s="54" t="n">
        <v>1E-007</v>
      </c>
      <c r="K153" s="55" t="n">
        <v>0</v>
      </c>
      <c r="L153" s="55" t="n">
        <v>-0.0245</v>
      </c>
    </row>
    <row r="154" customFormat="false" ht="12.75" hidden="false" customHeight="false" outlineLevel="0" collapsed="false">
      <c r="A154" s="1" t="s">
        <v>71</v>
      </c>
      <c r="B154" s="1" t="s">
        <v>183</v>
      </c>
      <c r="C154" s="1" t="s">
        <v>73</v>
      </c>
      <c r="D154" s="1" t="s">
        <v>261</v>
      </c>
      <c r="E154" s="33" t="s">
        <v>126</v>
      </c>
      <c r="F154" s="34" t="n">
        <v>268800</v>
      </c>
      <c r="G154" s="34" t="n">
        <v>219783.939</v>
      </c>
      <c r="H154" s="35" t="n">
        <v>0.81764858245325</v>
      </c>
      <c r="I154" s="54" t="n">
        <v>0</v>
      </c>
      <c r="J154" s="54" t="n">
        <v>1E-007</v>
      </c>
      <c r="K154" s="55" t="n">
        <v>0</v>
      </c>
      <c r="L154" s="55" t="n">
        <v>-0.022</v>
      </c>
    </row>
    <row r="155" customFormat="false" ht="12.75" hidden="false" customHeight="false" outlineLevel="0" collapsed="false">
      <c r="A155" s="1" t="s">
        <v>71</v>
      </c>
      <c r="B155" s="1" t="s">
        <v>183</v>
      </c>
      <c r="C155" s="1" t="s">
        <v>73</v>
      </c>
      <c r="D155" s="1" t="s">
        <v>261</v>
      </c>
      <c r="E155" s="33" t="s">
        <v>127</v>
      </c>
      <c r="F155" s="34" t="n">
        <v>297600</v>
      </c>
      <c r="G155" s="34" t="n">
        <v>242127.7289</v>
      </c>
      <c r="H155" s="35" t="n">
        <v>0.813601239426745</v>
      </c>
      <c r="I155" s="54" t="n">
        <v>0</v>
      </c>
      <c r="J155" s="54" t="n">
        <v>1E-007</v>
      </c>
      <c r="K155" s="55" t="n">
        <v>0</v>
      </c>
      <c r="L155" s="55" t="n">
        <v>-0.0242</v>
      </c>
    </row>
    <row r="156" customFormat="false" ht="12.75" hidden="false" customHeight="false" outlineLevel="0" collapsed="false">
      <c r="A156" s="1" t="s">
        <v>71</v>
      </c>
      <c r="B156" s="1" t="s">
        <v>183</v>
      </c>
      <c r="C156" s="1" t="s">
        <v>73</v>
      </c>
      <c r="D156" s="1" t="s">
        <v>261</v>
      </c>
      <c r="E156" s="33" t="s">
        <v>128</v>
      </c>
      <c r="F156" s="34" t="n">
        <v>288000</v>
      </c>
      <c r="G156" s="34" t="n">
        <v>233040.9199</v>
      </c>
      <c r="H156" s="35" t="n">
        <v>0.809169860789535</v>
      </c>
      <c r="I156" s="54" t="n">
        <v>0</v>
      </c>
      <c r="J156" s="54" t="n">
        <v>1E-007</v>
      </c>
      <c r="K156" s="55" t="n">
        <v>0</v>
      </c>
      <c r="L156" s="55" t="n">
        <v>-0.0233</v>
      </c>
    </row>
    <row r="157" customFormat="false" ht="12.75" hidden="false" customHeight="false" outlineLevel="0" collapsed="false">
      <c r="A157" s="1" t="s">
        <v>71</v>
      </c>
      <c r="B157" s="1" t="s">
        <v>183</v>
      </c>
      <c r="C157" s="1" t="s">
        <v>73</v>
      </c>
      <c r="D157" s="1" t="s">
        <v>261</v>
      </c>
      <c r="E157" s="33" t="s">
        <v>129</v>
      </c>
      <c r="F157" s="34" t="n">
        <v>297600</v>
      </c>
      <c r="G157" s="34" t="n">
        <v>239546.2325</v>
      </c>
      <c r="H157" s="35" t="n">
        <v>0.804926856353094</v>
      </c>
      <c r="I157" s="54" t="n">
        <v>0</v>
      </c>
      <c r="J157" s="54" t="n">
        <v>1E-007</v>
      </c>
      <c r="K157" s="55" t="n">
        <v>0</v>
      </c>
      <c r="L157" s="55" t="n">
        <v>-0.024</v>
      </c>
    </row>
    <row r="158" customFormat="false" ht="12.75" hidden="false" customHeight="false" outlineLevel="0" collapsed="false">
      <c r="A158" s="1" t="s">
        <v>71</v>
      </c>
      <c r="B158" s="1" t="s">
        <v>183</v>
      </c>
      <c r="C158" s="1" t="s">
        <v>73</v>
      </c>
      <c r="D158" s="1" t="s">
        <v>261</v>
      </c>
      <c r="E158" s="33" t="s">
        <v>130</v>
      </c>
      <c r="F158" s="34" t="n">
        <v>288000</v>
      </c>
      <c r="G158" s="34" t="n">
        <v>230555.4278</v>
      </c>
      <c r="H158" s="35" t="n">
        <v>0.80053967997869</v>
      </c>
      <c r="I158" s="54" t="n">
        <v>0</v>
      </c>
      <c r="J158" s="54" t="n">
        <v>1E-007</v>
      </c>
      <c r="K158" s="55" t="n">
        <v>0</v>
      </c>
      <c r="L158" s="55" t="n">
        <v>-0.0231</v>
      </c>
    </row>
    <row r="159" customFormat="false" ht="12.75" hidden="false" customHeight="false" outlineLevel="0" collapsed="false">
      <c r="A159" s="1" t="s">
        <v>71</v>
      </c>
      <c r="B159" s="1" t="s">
        <v>183</v>
      </c>
      <c r="C159" s="1" t="s">
        <v>73</v>
      </c>
      <c r="D159" s="1" t="s">
        <v>261</v>
      </c>
      <c r="E159" s="33" t="s">
        <v>131</v>
      </c>
      <c r="F159" s="34" t="n">
        <v>297600</v>
      </c>
      <c r="G159" s="34" t="n">
        <v>236977.693</v>
      </c>
      <c r="H159" s="35" t="n">
        <v>0.796296011588002</v>
      </c>
      <c r="I159" s="54" t="n">
        <v>0</v>
      </c>
      <c r="J159" s="54" t="n">
        <v>1E-007</v>
      </c>
      <c r="K159" s="55" t="n">
        <v>0</v>
      </c>
      <c r="L159" s="55" t="n">
        <v>-0.0237</v>
      </c>
    </row>
    <row r="160" customFormat="false" ht="12.75" hidden="false" customHeight="false" outlineLevel="0" collapsed="false">
      <c r="A160" s="1" t="s">
        <v>71</v>
      </c>
      <c r="B160" s="1" t="s">
        <v>183</v>
      </c>
      <c r="C160" s="1" t="s">
        <v>73</v>
      </c>
      <c r="D160" s="1" t="s">
        <v>261</v>
      </c>
      <c r="E160" s="33" t="s">
        <v>132</v>
      </c>
      <c r="F160" s="34" t="n">
        <v>297600</v>
      </c>
      <c r="G160" s="34" t="n">
        <v>235673.4394</v>
      </c>
      <c r="H160" s="35" t="n">
        <v>0.791913438855667</v>
      </c>
      <c r="I160" s="54" t="n">
        <v>0</v>
      </c>
      <c r="J160" s="54" t="n">
        <v>1E-007</v>
      </c>
      <c r="K160" s="55" t="n">
        <v>0</v>
      </c>
      <c r="L160" s="55" t="n">
        <v>-0.0236</v>
      </c>
    </row>
    <row r="161" customFormat="false" ht="12.75" hidden="false" customHeight="false" outlineLevel="0" collapsed="false">
      <c r="A161" s="1" t="s">
        <v>71</v>
      </c>
      <c r="B161" s="1" t="s">
        <v>183</v>
      </c>
      <c r="C161" s="1" t="s">
        <v>73</v>
      </c>
      <c r="D161" s="1" t="s">
        <v>261</v>
      </c>
      <c r="E161" s="33" t="s">
        <v>133</v>
      </c>
      <c r="F161" s="34" t="n">
        <v>288000</v>
      </c>
      <c r="G161" s="34" t="n">
        <v>226808.4258</v>
      </c>
      <c r="H161" s="35" t="n">
        <v>0.787529256079064</v>
      </c>
      <c r="I161" s="54" t="n">
        <v>0</v>
      </c>
      <c r="J161" s="54" t="n">
        <v>1E-007</v>
      </c>
      <c r="K161" s="55" t="n">
        <v>0</v>
      </c>
      <c r="L161" s="55" t="n">
        <v>-0.0227</v>
      </c>
    </row>
    <row r="162" customFormat="false" ht="12.75" hidden="false" customHeight="false" outlineLevel="0" collapsed="false">
      <c r="A162" s="1" t="s">
        <v>71</v>
      </c>
      <c r="B162" s="1" t="s">
        <v>183</v>
      </c>
      <c r="C162" s="1" t="s">
        <v>73</v>
      </c>
      <c r="D162" s="1" t="s">
        <v>261</v>
      </c>
      <c r="E162" s="33" t="s">
        <v>134</v>
      </c>
      <c r="F162" s="34" t="n">
        <v>297600</v>
      </c>
      <c r="G162" s="34" t="n">
        <v>233105.6894</v>
      </c>
      <c r="H162" s="35" t="n">
        <v>0.783285246547027</v>
      </c>
      <c r="I162" s="54" t="n">
        <v>0</v>
      </c>
      <c r="J162" s="54" t="n">
        <v>1E-007</v>
      </c>
      <c r="K162" s="55" t="n">
        <v>0</v>
      </c>
      <c r="L162" s="55" t="n">
        <v>-0.0233</v>
      </c>
    </row>
    <row r="163" customFormat="false" ht="12.75" hidden="false" customHeight="false" outlineLevel="0" collapsed="false">
      <c r="A163" s="1" t="s">
        <v>71</v>
      </c>
      <c r="B163" s="1" t="s">
        <v>183</v>
      </c>
      <c r="C163" s="1" t="s">
        <v>73</v>
      </c>
      <c r="D163" s="1" t="s">
        <v>261</v>
      </c>
      <c r="E163" s="33" t="s">
        <v>135</v>
      </c>
      <c r="F163" s="34" t="n">
        <v>288000</v>
      </c>
      <c r="G163" s="34" t="n">
        <v>224322.8443</v>
      </c>
      <c r="H163" s="35" t="n">
        <v>0.778898765091193</v>
      </c>
      <c r="I163" s="54" t="n">
        <v>0</v>
      </c>
      <c r="J163" s="54" t="n">
        <v>1E-007</v>
      </c>
      <c r="K163" s="55" t="n">
        <v>0</v>
      </c>
      <c r="L163" s="55" t="n">
        <v>-0.0224</v>
      </c>
    </row>
    <row r="164" customFormat="false" ht="12.75" hidden="false" customHeight="false" outlineLevel="0" collapsed="false">
      <c r="A164" s="1" t="s">
        <v>71</v>
      </c>
      <c r="B164" s="1" t="s">
        <v>183</v>
      </c>
      <c r="C164" s="1" t="s">
        <v>73</v>
      </c>
      <c r="D164" s="1" t="s">
        <v>261</v>
      </c>
      <c r="E164" s="33" t="s">
        <v>136</v>
      </c>
      <c r="F164" s="34" t="n">
        <v>297600</v>
      </c>
      <c r="G164" s="34" t="n">
        <v>230536.7582</v>
      </c>
      <c r="H164" s="35" t="n">
        <v>0.774653085476703</v>
      </c>
      <c r="I164" s="54" t="n">
        <v>0</v>
      </c>
      <c r="J164" s="54" t="n">
        <v>1E-007</v>
      </c>
      <c r="K164" s="55" t="n">
        <v>0</v>
      </c>
      <c r="L164" s="55" t="n">
        <v>-0.0231</v>
      </c>
    </row>
    <row r="165" customFormat="false" ht="12.75" hidden="false" customHeight="false" outlineLevel="0" collapsed="false">
      <c r="A165" s="1" t="s">
        <v>71</v>
      </c>
      <c r="B165" s="1" t="s">
        <v>183</v>
      </c>
      <c r="C165" s="1" t="s">
        <v>73</v>
      </c>
      <c r="D165" s="1" t="s">
        <v>261</v>
      </c>
      <c r="E165" s="33" t="s">
        <v>137</v>
      </c>
      <c r="F165" s="34" t="n">
        <v>297600</v>
      </c>
      <c r="G165" s="34" t="n">
        <v>229230.9973</v>
      </c>
      <c r="H165" s="35" t="n">
        <v>0.770265448066112</v>
      </c>
      <c r="I165" s="54" t="n">
        <v>0</v>
      </c>
      <c r="J165" s="54" t="n">
        <v>1E-007</v>
      </c>
      <c r="K165" s="55" t="n">
        <v>0</v>
      </c>
      <c r="L165" s="55" t="n">
        <v>-0.0229</v>
      </c>
    </row>
    <row r="166" customFormat="false" ht="12.75" hidden="false" customHeight="false" outlineLevel="0" collapsed="false">
      <c r="A166" s="1" t="s">
        <v>71</v>
      </c>
      <c r="B166" s="1" t="s">
        <v>183</v>
      </c>
      <c r="C166" s="1" t="s">
        <v>73</v>
      </c>
      <c r="D166" s="1" t="s">
        <v>261</v>
      </c>
      <c r="E166" s="33" t="s">
        <v>138</v>
      </c>
      <c r="F166" s="34" t="n">
        <v>268800</v>
      </c>
      <c r="G166" s="34" t="n">
        <v>205867.9142</v>
      </c>
      <c r="H166" s="35" t="n">
        <v>0.765877657086976</v>
      </c>
      <c r="I166" s="54" t="n">
        <v>0</v>
      </c>
      <c r="J166" s="54" t="n">
        <v>1E-007</v>
      </c>
      <c r="K166" s="55" t="n">
        <v>0</v>
      </c>
      <c r="L166" s="55" t="n">
        <v>-0.0206</v>
      </c>
    </row>
    <row r="167" customFormat="false" ht="12.75" hidden="false" customHeight="false" outlineLevel="0" collapsed="false">
      <c r="A167" s="1" t="s">
        <v>71</v>
      </c>
      <c r="B167" s="1" t="s">
        <v>183</v>
      </c>
      <c r="C167" s="1" t="s">
        <v>73</v>
      </c>
      <c r="D167" s="1" t="s">
        <v>261</v>
      </c>
      <c r="E167" s="33" t="s">
        <v>139</v>
      </c>
      <c r="F167" s="34" t="n">
        <v>297600</v>
      </c>
      <c r="G167" s="34" t="n">
        <v>226745.7851</v>
      </c>
      <c r="H167" s="35" t="n">
        <v>0.761914600428643</v>
      </c>
      <c r="I167" s="54" t="n">
        <v>0</v>
      </c>
      <c r="J167" s="54" t="n">
        <v>1E-007</v>
      </c>
      <c r="K167" s="55" t="n">
        <v>0</v>
      </c>
      <c r="L167" s="55" t="n">
        <v>-0.0227</v>
      </c>
    </row>
    <row r="168" customFormat="false" ht="12.75" hidden="false" customHeight="false" outlineLevel="0" collapsed="false">
      <c r="A168" s="1" t="s">
        <v>71</v>
      </c>
      <c r="B168" s="1" t="s">
        <v>183</v>
      </c>
      <c r="C168" s="1" t="s">
        <v>73</v>
      </c>
      <c r="D168" s="1" t="s">
        <v>261</v>
      </c>
      <c r="E168" s="33" t="s">
        <v>140</v>
      </c>
      <c r="F168" s="34" t="n">
        <v>288000</v>
      </c>
      <c r="G168" s="34" t="n">
        <v>218167.8674</v>
      </c>
      <c r="H168" s="35" t="n">
        <v>0.757527317352571</v>
      </c>
      <c r="I168" s="54" t="n">
        <v>0</v>
      </c>
      <c r="J168" s="54" t="n">
        <v>1E-007</v>
      </c>
      <c r="K168" s="55" t="n">
        <v>0</v>
      </c>
      <c r="L168" s="55" t="n">
        <v>-0.0218</v>
      </c>
    </row>
    <row r="169" customFormat="false" ht="12.75" hidden="false" customHeight="false" outlineLevel="0" collapsed="false">
      <c r="A169" s="1" t="s">
        <v>71</v>
      </c>
      <c r="B169" s="1" t="s">
        <v>183</v>
      </c>
      <c r="C169" s="1" t="s">
        <v>73</v>
      </c>
      <c r="D169" s="1" t="s">
        <v>261</v>
      </c>
      <c r="E169" s="33" t="s">
        <v>141</v>
      </c>
      <c r="F169" s="34" t="n">
        <v>297600</v>
      </c>
      <c r="G169" s="34" t="n">
        <v>224176.7851</v>
      </c>
      <c r="H169" s="35" t="n">
        <v>0.753282207872455</v>
      </c>
      <c r="I169" s="54" t="n">
        <v>0</v>
      </c>
      <c r="J169" s="54" t="n">
        <v>1E-007</v>
      </c>
      <c r="K169" s="55" t="n">
        <v>0</v>
      </c>
      <c r="L169" s="55" t="n">
        <v>-0.0224</v>
      </c>
    </row>
    <row r="170" customFormat="false" ht="12.75" hidden="false" customHeight="false" outlineLevel="0" collapsed="false">
      <c r="A170" s="1" t="s">
        <v>71</v>
      </c>
      <c r="B170" s="1" t="s">
        <v>183</v>
      </c>
      <c r="C170" s="1" t="s">
        <v>73</v>
      </c>
      <c r="D170" s="1" t="s">
        <v>261</v>
      </c>
      <c r="E170" s="33" t="s">
        <v>142</v>
      </c>
      <c r="F170" s="34" t="n">
        <v>288000</v>
      </c>
      <c r="G170" s="34" t="n">
        <v>215687.3529</v>
      </c>
      <c r="H170" s="35" t="n">
        <v>0.748914419918615</v>
      </c>
      <c r="I170" s="54" t="n">
        <v>0</v>
      </c>
      <c r="J170" s="54" t="n">
        <v>1E-007</v>
      </c>
      <c r="K170" s="55" t="n">
        <v>0</v>
      </c>
      <c r="L170" s="55" t="n">
        <v>-0.0216</v>
      </c>
    </row>
    <row r="171" customFormat="false" ht="12.75" hidden="false" customHeight="false" outlineLevel="0" collapsed="false">
      <c r="A171" s="1" t="s">
        <v>71</v>
      </c>
      <c r="B171" s="1" t="s">
        <v>183</v>
      </c>
      <c r="C171" s="1" t="s">
        <v>73</v>
      </c>
      <c r="D171" s="1" t="s">
        <v>261</v>
      </c>
      <c r="E171" s="33" t="s">
        <v>143</v>
      </c>
      <c r="F171" s="34" t="n">
        <v>297600</v>
      </c>
      <c r="G171" s="34" t="n">
        <v>221694.9289</v>
      </c>
      <c r="H171" s="35" t="n">
        <v>0.74494263734337</v>
      </c>
      <c r="I171" s="54" t="n">
        <v>0</v>
      </c>
      <c r="J171" s="54" t="n">
        <v>1E-007</v>
      </c>
      <c r="K171" s="55" t="n">
        <v>0</v>
      </c>
      <c r="L171" s="55" t="n">
        <v>-0.0222</v>
      </c>
    </row>
    <row r="172" customFormat="false" ht="12.75" hidden="false" customHeight="false" outlineLevel="0" collapsed="false">
      <c r="A172" s="1" t="s">
        <v>71</v>
      </c>
      <c r="B172" s="1" t="s">
        <v>183</v>
      </c>
      <c r="C172" s="1" t="s">
        <v>73</v>
      </c>
      <c r="D172" s="1" t="s">
        <v>261</v>
      </c>
      <c r="E172" s="33" t="s">
        <v>144</v>
      </c>
      <c r="F172" s="34" t="n">
        <v>297600</v>
      </c>
      <c r="G172" s="34" t="n">
        <v>220475.7355</v>
      </c>
      <c r="H172" s="35" t="n">
        <v>0.740845885437675</v>
      </c>
      <c r="I172" s="54" t="n">
        <v>0</v>
      </c>
      <c r="J172" s="54" t="n">
        <v>1E-007</v>
      </c>
      <c r="K172" s="55" t="n">
        <v>0</v>
      </c>
      <c r="L172" s="55" t="n">
        <v>-0.022</v>
      </c>
    </row>
    <row r="173" customFormat="false" ht="12.75" hidden="false" customHeight="false" outlineLevel="0" collapsed="false">
      <c r="A173" s="1" t="s">
        <v>71</v>
      </c>
      <c r="B173" s="1" t="s">
        <v>183</v>
      </c>
      <c r="C173" s="1" t="s">
        <v>73</v>
      </c>
      <c r="D173" s="1" t="s">
        <v>261</v>
      </c>
      <c r="E173" s="33" t="s">
        <v>145</v>
      </c>
      <c r="F173" s="34" t="n">
        <v>288000</v>
      </c>
      <c r="G173" s="34" t="n">
        <v>212185.959</v>
      </c>
      <c r="H173" s="35" t="n">
        <v>0.736756801968845</v>
      </c>
      <c r="I173" s="54" t="n">
        <v>0</v>
      </c>
      <c r="J173" s="54" t="n">
        <v>1E-007</v>
      </c>
      <c r="K173" s="55" t="n">
        <v>0</v>
      </c>
      <c r="L173" s="55" t="n">
        <v>-0.0212</v>
      </c>
    </row>
    <row r="174" customFormat="false" ht="12.75" hidden="false" customHeight="false" outlineLevel="0" collapsed="false">
      <c r="A174" s="1" t="s">
        <v>71</v>
      </c>
      <c r="B174" s="1" t="s">
        <v>183</v>
      </c>
      <c r="C174" s="1" t="s">
        <v>73</v>
      </c>
      <c r="D174" s="1" t="s">
        <v>261</v>
      </c>
      <c r="E174" s="33" t="s">
        <v>146</v>
      </c>
      <c r="F174" s="34" t="n">
        <v>297600</v>
      </c>
      <c r="G174" s="34" t="n">
        <v>218083.3757</v>
      </c>
      <c r="H174" s="35" t="n">
        <v>0.732807042122161</v>
      </c>
      <c r="I174" s="54" t="n">
        <v>0</v>
      </c>
      <c r="J174" s="54" t="n">
        <v>1E-007</v>
      </c>
      <c r="K174" s="55" t="n">
        <v>0</v>
      </c>
      <c r="L174" s="55" t="n">
        <v>-0.0218</v>
      </c>
    </row>
    <row r="175" customFormat="false" ht="12.75" hidden="false" customHeight="false" outlineLevel="0" collapsed="false">
      <c r="A175" s="1" t="s">
        <v>71</v>
      </c>
      <c r="B175" s="1" t="s">
        <v>183</v>
      </c>
      <c r="C175" s="1" t="s">
        <v>73</v>
      </c>
      <c r="D175" s="1" t="s">
        <v>261</v>
      </c>
      <c r="E175" s="33" t="s">
        <v>147</v>
      </c>
      <c r="F175" s="34" t="n">
        <v>288000</v>
      </c>
      <c r="G175" s="34" t="n">
        <v>209875.2214</v>
      </c>
      <c r="H175" s="35" t="n">
        <v>0.728733407648125</v>
      </c>
      <c r="I175" s="54" t="n">
        <v>0</v>
      </c>
      <c r="J175" s="54" t="n">
        <v>1E-007</v>
      </c>
      <c r="K175" s="55" t="n">
        <v>0</v>
      </c>
      <c r="L175" s="55" t="n">
        <v>-0.021</v>
      </c>
    </row>
    <row r="176" customFormat="false" ht="12.75" hidden="false" customHeight="false" outlineLevel="0" collapsed="false">
      <c r="A176" s="1" t="s">
        <v>71</v>
      </c>
      <c r="B176" s="1" t="s">
        <v>183</v>
      </c>
      <c r="C176" s="1" t="s">
        <v>73</v>
      </c>
      <c r="D176" s="1" t="s">
        <v>261</v>
      </c>
      <c r="E176" s="33" t="s">
        <v>148</v>
      </c>
      <c r="F176" s="34" t="n">
        <v>297600</v>
      </c>
      <c r="G176" s="34" t="n">
        <v>215700.1308</v>
      </c>
      <c r="H176" s="35" t="n">
        <v>0.724798826573952</v>
      </c>
      <c r="I176" s="54" t="n">
        <v>0</v>
      </c>
      <c r="J176" s="54" t="n">
        <v>1E-007</v>
      </c>
      <c r="K176" s="55" t="n">
        <v>0</v>
      </c>
      <c r="L176" s="55" t="n">
        <v>-0.0216</v>
      </c>
    </row>
    <row r="177" customFormat="false" ht="12.75" hidden="false" customHeight="false" outlineLevel="0" collapsed="false">
      <c r="A177" s="1" t="s">
        <v>71</v>
      </c>
      <c r="B177" s="1" t="s">
        <v>183</v>
      </c>
      <c r="C177" s="1" t="s">
        <v>73</v>
      </c>
      <c r="D177" s="1" t="s">
        <v>261</v>
      </c>
      <c r="E177" s="33" t="s">
        <v>149</v>
      </c>
      <c r="F177" s="34" t="n">
        <v>297600</v>
      </c>
      <c r="G177" s="34" t="n">
        <v>214492.5544</v>
      </c>
      <c r="H177" s="35" t="n">
        <v>0.720741110308541</v>
      </c>
      <c r="I177" s="54" t="n">
        <v>0</v>
      </c>
      <c r="J177" s="54" t="n">
        <v>1E-007</v>
      </c>
      <c r="K177" s="55" t="n">
        <v>0</v>
      </c>
      <c r="L177" s="55" t="n">
        <v>-0.0214</v>
      </c>
    </row>
    <row r="178" customFormat="false" ht="12.75" hidden="false" customHeight="false" outlineLevel="0" collapsed="false">
      <c r="A178" s="1" t="s">
        <v>71</v>
      </c>
      <c r="B178" s="1" t="s">
        <v>183</v>
      </c>
      <c r="C178" s="1" t="s">
        <v>73</v>
      </c>
      <c r="D178" s="1" t="s">
        <v>261</v>
      </c>
      <c r="E178" s="33" t="s">
        <v>150</v>
      </c>
      <c r="F178" s="34" t="n">
        <v>268800</v>
      </c>
      <c r="G178" s="34" t="n">
        <v>192646.7184</v>
      </c>
      <c r="H178" s="35" t="n">
        <v>0.716691660555605</v>
      </c>
      <c r="I178" s="54" t="n">
        <v>0</v>
      </c>
      <c r="J178" s="54" t="n">
        <v>1E-007</v>
      </c>
      <c r="K178" s="55" t="n">
        <v>0</v>
      </c>
      <c r="L178" s="55" t="n">
        <v>-0.0193</v>
      </c>
    </row>
    <row r="179" customFormat="false" ht="12.75" hidden="false" customHeight="false" outlineLevel="0" collapsed="false">
      <c r="A179" s="1" t="s">
        <v>71</v>
      </c>
      <c r="B179" s="1" t="s">
        <v>183</v>
      </c>
      <c r="C179" s="1" t="s">
        <v>73</v>
      </c>
      <c r="D179" s="1" t="s">
        <v>261</v>
      </c>
      <c r="E179" s="33" t="s">
        <v>151</v>
      </c>
      <c r="F179" s="34" t="n">
        <v>297600</v>
      </c>
      <c r="G179" s="34" t="n">
        <v>212201.0897</v>
      </c>
      <c r="H179" s="35" t="n">
        <v>0.713041296179286</v>
      </c>
      <c r="I179" s="54" t="n">
        <v>0</v>
      </c>
      <c r="J179" s="54" t="n">
        <v>1E-007</v>
      </c>
      <c r="K179" s="55" t="n">
        <v>0</v>
      </c>
      <c r="L179" s="55" t="n">
        <v>-0.0212</v>
      </c>
    </row>
    <row r="180" customFormat="false" ht="12.75" hidden="false" customHeight="false" outlineLevel="0" collapsed="false">
      <c r="A180" s="1" t="s">
        <v>71</v>
      </c>
      <c r="B180" s="1" t="s">
        <v>183</v>
      </c>
      <c r="C180" s="1" t="s">
        <v>73</v>
      </c>
      <c r="D180" s="1" t="s">
        <v>261</v>
      </c>
      <c r="E180" s="33" t="s">
        <v>152</v>
      </c>
      <c r="F180" s="34" t="n">
        <v>288000</v>
      </c>
      <c r="G180" s="34" t="n">
        <v>204194.2762</v>
      </c>
      <c r="H180" s="35" t="n">
        <v>0.709007903560417</v>
      </c>
      <c r="I180" s="54" t="n">
        <v>0</v>
      </c>
      <c r="J180" s="54" t="n">
        <v>1E-007</v>
      </c>
      <c r="K180" s="55" t="n">
        <v>0</v>
      </c>
      <c r="L180" s="55" t="n">
        <v>-0.0204</v>
      </c>
    </row>
    <row r="181" customFormat="false" ht="12.75" hidden="false" customHeight="false" outlineLevel="0" collapsed="false">
      <c r="A181" s="1" t="s">
        <v>71</v>
      </c>
      <c r="B181" s="1" t="s">
        <v>183</v>
      </c>
      <c r="C181" s="1" t="s">
        <v>73</v>
      </c>
      <c r="D181" s="1" t="s">
        <v>261</v>
      </c>
      <c r="E181" s="33" t="s">
        <v>153</v>
      </c>
      <c r="F181" s="34" t="n">
        <v>297600</v>
      </c>
      <c r="G181" s="34" t="n">
        <v>209841.5729</v>
      </c>
      <c r="H181" s="35" t="n">
        <v>0.705112812159002</v>
      </c>
      <c r="I181" s="54" t="n">
        <v>0</v>
      </c>
      <c r="J181" s="54" t="n">
        <v>1E-007</v>
      </c>
      <c r="K181" s="55" t="n">
        <v>0</v>
      </c>
      <c r="L181" s="55" t="n">
        <v>-0.021</v>
      </c>
    </row>
    <row r="182" customFormat="false" ht="12.75" hidden="false" customHeight="false" outlineLevel="0" collapsed="false">
      <c r="A182" s="1" t="s">
        <v>71</v>
      </c>
      <c r="B182" s="1" t="s">
        <v>183</v>
      </c>
      <c r="C182" s="1" t="s">
        <v>73</v>
      </c>
      <c r="D182" s="1" t="s">
        <v>261</v>
      </c>
      <c r="E182" s="33" t="s">
        <v>154</v>
      </c>
      <c r="F182" s="34" t="n">
        <v>288000</v>
      </c>
      <c r="G182" s="34" t="n">
        <v>201915.7806</v>
      </c>
      <c r="H182" s="35" t="n">
        <v>0.701096460388931</v>
      </c>
      <c r="I182" s="54" t="n">
        <v>0</v>
      </c>
      <c r="J182" s="54" t="n">
        <v>1E-007</v>
      </c>
      <c r="K182" s="55" t="n">
        <v>0</v>
      </c>
      <c r="L182" s="55" t="n">
        <v>-0.0202</v>
      </c>
    </row>
    <row r="183" customFormat="false" ht="12.75" hidden="false" customHeight="false" outlineLevel="0" collapsed="false">
      <c r="A183" s="1" t="s">
        <v>71</v>
      </c>
      <c r="B183" s="1" t="s">
        <v>183</v>
      </c>
      <c r="C183" s="1" t="s">
        <v>73</v>
      </c>
      <c r="D183" s="1" t="s">
        <v>261</v>
      </c>
      <c r="E183" s="33" t="s">
        <v>155</v>
      </c>
      <c r="F183" s="34" t="n">
        <v>297600</v>
      </c>
      <c r="G183" s="34" t="n">
        <v>207492.0985</v>
      </c>
      <c r="H183" s="35" t="n">
        <v>0.697218073040439</v>
      </c>
      <c r="I183" s="54" t="n">
        <v>0</v>
      </c>
      <c r="J183" s="54" t="n">
        <v>1E-007</v>
      </c>
      <c r="K183" s="55" t="n">
        <v>0</v>
      </c>
      <c r="L183" s="55" t="n">
        <v>-0.0207</v>
      </c>
    </row>
    <row r="184" customFormat="false" ht="12.75" hidden="false" customHeight="false" outlineLevel="0" collapsed="false">
      <c r="A184" s="1" t="s">
        <v>71</v>
      </c>
      <c r="B184" s="1" t="s">
        <v>183</v>
      </c>
      <c r="C184" s="1" t="s">
        <v>73</v>
      </c>
      <c r="D184" s="1" t="s">
        <v>261</v>
      </c>
      <c r="E184" s="33" t="s">
        <v>156</v>
      </c>
      <c r="F184" s="34" t="n">
        <v>297600</v>
      </c>
      <c r="G184" s="34" t="n">
        <v>206302.0339</v>
      </c>
      <c r="H184" s="35" t="n">
        <v>0.693219199836633</v>
      </c>
      <c r="I184" s="54" t="n">
        <v>0</v>
      </c>
      <c r="J184" s="54" t="n">
        <v>1E-007</v>
      </c>
      <c r="K184" s="55" t="n">
        <v>0</v>
      </c>
      <c r="L184" s="55" t="n">
        <v>-0.0206</v>
      </c>
    </row>
    <row r="185" customFormat="false" ht="12.75" hidden="false" customHeight="false" outlineLevel="0" collapsed="false">
      <c r="A185" s="1" t="s">
        <v>71</v>
      </c>
      <c r="B185" s="1" t="s">
        <v>183</v>
      </c>
      <c r="C185" s="1" t="s">
        <v>73</v>
      </c>
      <c r="D185" s="1" t="s">
        <v>261</v>
      </c>
      <c r="E185" s="33" t="s">
        <v>157</v>
      </c>
      <c r="F185" s="34" t="n">
        <v>288000</v>
      </c>
      <c r="G185" s="34" t="n">
        <v>198498.0597</v>
      </c>
      <c r="H185" s="35" t="n">
        <v>0.689229374001235</v>
      </c>
      <c r="I185" s="54" t="n">
        <v>0</v>
      </c>
      <c r="J185" s="54" t="n">
        <v>1E-007</v>
      </c>
      <c r="K185" s="55" t="n">
        <v>0</v>
      </c>
      <c r="L185" s="55" t="n">
        <v>-0.0198</v>
      </c>
    </row>
    <row r="186" customFormat="false" ht="12.75" hidden="false" customHeight="false" outlineLevel="0" collapsed="false">
      <c r="A186" s="1" t="s">
        <v>71</v>
      </c>
      <c r="B186" s="1" t="s">
        <v>183</v>
      </c>
      <c r="C186" s="1" t="s">
        <v>73</v>
      </c>
      <c r="D186" s="1" t="s">
        <v>261</v>
      </c>
      <c r="E186" s="33" t="s">
        <v>158</v>
      </c>
      <c r="F186" s="34" t="n">
        <v>297600</v>
      </c>
      <c r="G186" s="34" t="n">
        <v>203968.1862</v>
      </c>
      <c r="H186" s="35" t="n">
        <v>0.685376969655374</v>
      </c>
      <c r="I186" s="54" t="n">
        <v>0</v>
      </c>
      <c r="J186" s="54" t="n">
        <v>1E-007</v>
      </c>
      <c r="K186" s="55" t="n">
        <v>0</v>
      </c>
      <c r="L186" s="55" t="n">
        <v>-0.0204</v>
      </c>
    </row>
    <row r="187" customFormat="false" ht="12.75" hidden="false" customHeight="false" outlineLevel="0" collapsed="false">
      <c r="A187" s="1" t="s">
        <v>71</v>
      </c>
      <c r="B187" s="1" t="s">
        <v>183</v>
      </c>
      <c r="C187" s="1" t="s">
        <v>73</v>
      </c>
      <c r="D187" s="1" t="s">
        <v>261</v>
      </c>
      <c r="E187" s="33" t="s">
        <v>159</v>
      </c>
      <c r="F187" s="34" t="n">
        <v>288000</v>
      </c>
      <c r="G187" s="34" t="n">
        <v>196244.7164</v>
      </c>
      <c r="H187" s="35" t="n">
        <v>0.681405265247849</v>
      </c>
      <c r="I187" s="54" t="n">
        <v>0</v>
      </c>
      <c r="J187" s="54" t="n">
        <v>1E-007</v>
      </c>
      <c r="K187" s="55" t="n">
        <v>0</v>
      </c>
      <c r="L187" s="55" t="n">
        <v>-0.0196</v>
      </c>
    </row>
    <row r="188" customFormat="false" ht="12.75" hidden="false" customHeight="false" outlineLevel="0" collapsed="false">
      <c r="A188" s="1" t="s">
        <v>71</v>
      </c>
      <c r="B188" s="1" t="s">
        <v>183</v>
      </c>
      <c r="C188" s="1" t="s">
        <v>73</v>
      </c>
      <c r="D188" s="1" t="s">
        <v>261</v>
      </c>
      <c r="E188" s="33" t="s">
        <v>160</v>
      </c>
      <c r="F188" s="34" t="n">
        <v>297600</v>
      </c>
      <c r="G188" s="34" t="n">
        <v>201645.0104</v>
      </c>
      <c r="H188" s="35" t="n">
        <v>0.677570599563245</v>
      </c>
      <c r="I188" s="54" t="n">
        <v>0</v>
      </c>
      <c r="J188" s="54" t="n">
        <v>1E-007</v>
      </c>
      <c r="K188" s="55" t="n">
        <v>0</v>
      </c>
      <c r="L188" s="55" t="n">
        <v>-0.0202</v>
      </c>
    </row>
    <row r="189" customFormat="false" ht="12.75" hidden="false" customHeight="false" outlineLevel="0" collapsed="false">
      <c r="A189" s="1" t="s">
        <v>71</v>
      </c>
      <c r="B189" s="1" t="s">
        <v>183</v>
      </c>
      <c r="C189" s="1" t="s">
        <v>73</v>
      </c>
      <c r="D189" s="1" t="s">
        <v>261</v>
      </c>
      <c r="E189" s="33" t="s">
        <v>161</v>
      </c>
      <c r="F189" s="34" t="n">
        <v>297600</v>
      </c>
      <c r="G189" s="34" t="n">
        <v>200468.5476</v>
      </c>
      <c r="H189" s="35" t="n">
        <v>0.673617431316076</v>
      </c>
      <c r="I189" s="54" t="n">
        <v>0</v>
      </c>
      <c r="J189" s="54" t="n">
        <v>1E-007</v>
      </c>
      <c r="K189" s="55" t="n">
        <v>0</v>
      </c>
      <c r="L189" s="55" t="n">
        <v>-0.02</v>
      </c>
    </row>
    <row r="190" customFormat="false" ht="12.75" hidden="false" customHeight="false" outlineLevel="0" collapsed="false">
      <c r="A190" s="1" t="s">
        <v>71</v>
      </c>
      <c r="B190" s="1" t="s">
        <v>183</v>
      </c>
      <c r="C190" s="1" t="s">
        <v>73</v>
      </c>
      <c r="D190" s="1" t="s">
        <v>261</v>
      </c>
      <c r="E190" s="33" t="s">
        <v>162</v>
      </c>
      <c r="F190" s="34" t="n">
        <v>278400</v>
      </c>
      <c r="G190" s="34" t="n">
        <v>186437.1968</v>
      </c>
      <c r="H190" s="35" t="n">
        <v>0.669673839073645</v>
      </c>
      <c r="I190" s="54" t="n">
        <v>0</v>
      </c>
      <c r="J190" s="54" t="n">
        <v>1E-007</v>
      </c>
      <c r="K190" s="55" t="n">
        <v>0</v>
      </c>
      <c r="L190" s="55" t="n">
        <v>-0.0186</v>
      </c>
    </row>
    <row r="191" customFormat="false" ht="12.75" hidden="false" customHeight="false" outlineLevel="0" collapsed="false">
      <c r="A191" s="1" t="s">
        <v>71</v>
      </c>
      <c r="B191" s="1" t="s">
        <v>183</v>
      </c>
      <c r="C191" s="1" t="s">
        <v>73</v>
      </c>
      <c r="D191" s="1" t="s">
        <v>261</v>
      </c>
      <c r="E191" s="33" t="s">
        <v>163</v>
      </c>
      <c r="F191" s="34" t="n">
        <v>297600</v>
      </c>
      <c r="G191" s="34" t="n">
        <v>198199.6457</v>
      </c>
      <c r="H191" s="35" t="n">
        <v>0.665993433082474</v>
      </c>
      <c r="I191" s="54" t="n">
        <v>0</v>
      </c>
      <c r="J191" s="54" t="n">
        <v>1E-007</v>
      </c>
      <c r="K191" s="55" t="n">
        <v>0</v>
      </c>
      <c r="L191" s="55" t="n">
        <v>-0.0198</v>
      </c>
    </row>
    <row r="192" customFormat="false" ht="12.75" hidden="false" customHeight="false" outlineLevel="0" collapsed="false">
      <c r="A192" s="1" t="s">
        <v>71</v>
      </c>
      <c r="B192" s="1" t="s">
        <v>183</v>
      </c>
      <c r="C192" s="1" t="s">
        <v>73</v>
      </c>
      <c r="D192" s="1" t="s">
        <v>261</v>
      </c>
      <c r="E192" s="33" t="s">
        <v>164</v>
      </c>
      <c r="F192" s="34" t="n">
        <v>288000</v>
      </c>
      <c r="G192" s="34" t="n">
        <v>190675.7764</v>
      </c>
      <c r="H192" s="35" t="n">
        <v>0.662068668055271</v>
      </c>
      <c r="I192" s="54" t="n">
        <v>0</v>
      </c>
      <c r="J192" s="54" t="n">
        <v>1E-007</v>
      </c>
      <c r="K192" s="55" t="n">
        <v>0</v>
      </c>
      <c r="L192" s="55" t="n">
        <v>-0.0191</v>
      </c>
    </row>
    <row r="193" customFormat="false" ht="12.75" hidden="false" customHeight="false" outlineLevel="0" collapsed="false">
      <c r="A193" s="1" t="s">
        <v>71</v>
      </c>
      <c r="B193" s="1" t="s">
        <v>183</v>
      </c>
      <c r="C193" s="1" t="s">
        <v>73</v>
      </c>
      <c r="D193" s="1" t="s">
        <v>261</v>
      </c>
      <c r="E193" s="33" t="s">
        <v>165</v>
      </c>
      <c r="F193" s="34" t="n">
        <v>297600</v>
      </c>
      <c r="G193" s="34" t="n">
        <v>195904.1015</v>
      </c>
      <c r="H193" s="35" t="n">
        <v>0.658279911021528</v>
      </c>
      <c r="I193" s="54" t="n">
        <v>0</v>
      </c>
      <c r="J193" s="54" t="n">
        <v>1E-007</v>
      </c>
      <c r="K193" s="55" t="n">
        <v>0</v>
      </c>
      <c r="L193" s="55" t="n">
        <v>-0.0196</v>
      </c>
    </row>
    <row r="194" customFormat="false" ht="12.75" hidden="false" customHeight="false" outlineLevel="0" collapsed="false">
      <c r="A194" s="1" t="s">
        <v>71</v>
      </c>
      <c r="B194" s="1" t="s">
        <v>183</v>
      </c>
      <c r="C194" s="1" t="s">
        <v>73</v>
      </c>
      <c r="D194" s="1" t="s">
        <v>261</v>
      </c>
      <c r="E194" s="33" t="s">
        <v>166</v>
      </c>
      <c r="F194" s="34" t="n">
        <v>288000</v>
      </c>
      <c r="G194" s="34" t="n">
        <v>188464.7724</v>
      </c>
      <c r="H194" s="35" t="n">
        <v>0.654391570926416</v>
      </c>
      <c r="I194" s="54" t="n">
        <v>0</v>
      </c>
      <c r="J194" s="54" t="n">
        <v>1E-007</v>
      </c>
      <c r="K194" s="55" t="n">
        <v>0</v>
      </c>
      <c r="L194" s="55" t="n">
        <v>-0.0188</v>
      </c>
    </row>
    <row r="195" customFormat="false" ht="12.75" hidden="false" customHeight="false" outlineLevel="0" collapsed="false">
      <c r="A195" s="1" t="s">
        <v>71</v>
      </c>
      <c r="B195" s="1" t="s">
        <v>183</v>
      </c>
      <c r="C195" s="1" t="s">
        <v>73</v>
      </c>
      <c r="D195" s="1" t="s">
        <v>261</v>
      </c>
      <c r="E195" s="33" t="s">
        <v>167</v>
      </c>
      <c r="F195" s="34" t="n">
        <v>297600</v>
      </c>
      <c r="G195" s="34" t="n">
        <v>193675.6873</v>
      </c>
      <c r="H195" s="35" t="n">
        <v>0.650791959908771</v>
      </c>
      <c r="I195" s="54" t="n">
        <v>0</v>
      </c>
      <c r="J195" s="54" t="n">
        <v>1E-007</v>
      </c>
      <c r="K195" s="55" t="n">
        <v>0</v>
      </c>
      <c r="L195" s="55" t="n">
        <v>-0.0194</v>
      </c>
    </row>
    <row r="196" customFormat="false" ht="12.75" hidden="false" customHeight="false" outlineLevel="0" collapsed="false">
      <c r="A196" s="1" t="s">
        <v>71</v>
      </c>
      <c r="B196" s="1" t="s">
        <v>183</v>
      </c>
      <c r="C196" s="1" t="s">
        <v>73</v>
      </c>
      <c r="D196" s="1" t="s">
        <v>261</v>
      </c>
      <c r="E196" s="33" t="s">
        <v>168</v>
      </c>
      <c r="F196" s="34" t="n">
        <v>297600</v>
      </c>
      <c r="G196" s="34" t="n">
        <v>192572.3275</v>
      </c>
      <c r="H196" s="35" t="n">
        <v>0.647084433951182</v>
      </c>
      <c r="I196" s="54" t="n">
        <v>0</v>
      </c>
      <c r="J196" s="54" t="n">
        <v>1E-007</v>
      </c>
      <c r="K196" s="55" t="n">
        <v>0</v>
      </c>
      <c r="L196" s="55" t="n">
        <v>-0.0193</v>
      </c>
    </row>
    <row r="197" customFormat="false" ht="12.75" hidden="false" customHeight="false" outlineLevel="0" collapsed="false">
      <c r="A197" s="1" t="s">
        <v>71</v>
      </c>
      <c r="B197" s="1" t="s">
        <v>183</v>
      </c>
      <c r="C197" s="1" t="s">
        <v>73</v>
      </c>
      <c r="D197" s="1" t="s">
        <v>261</v>
      </c>
      <c r="E197" s="33" t="s">
        <v>169</v>
      </c>
      <c r="F197" s="34" t="n">
        <v>288000</v>
      </c>
      <c r="G197" s="34" t="n">
        <v>185296.0924</v>
      </c>
      <c r="H197" s="35" t="n">
        <v>0.643389209640784</v>
      </c>
      <c r="I197" s="54" t="n">
        <v>0</v>
      </c>
      <c r="J197" s="54" t="n">
        <v>1E-007</v>
      </c>
      <c r="K197" s="55" t="n">
        <v>0</v>
      </c>
      <c r="L197" s="55" t="n">
        <v>-0.0185</v>
      </c>
    </row>
    <row r="198" customFormat="false" ht="12.75" hidden="false" customHeight="false" outlineLevel="0" collapsed="false">
      <c r="A198" s="1" t="s">
        <v>71</v>
      </c>
      <c r="B198" s="1" t="s">
        <v>183</v>
      </c>
      <c r="C198" s="1" t="s">
        <v>73</v>
      </c>
      <c r="D198" s="1" t="s">
        <v>261</v>
      </c>
      <c r="E198" s="33" t="s">
        <v>170</v>
      </c>
      <c r="F198" s="34" t="n">
        <v>297600</v>
      </c>
      <c r="G198" s="34" t="n">
        <v>190411.8987</v>
      </c>
      <c r="H198" s="35" t="n">
        <v>0.639824928411079</v>
      </c>
      <c r="I198" s="54" t="n">
        <v>0</v>
      </c>
      <c r="J198" s="54" t="n">
        <v>1E-007</v>
      </c>
      <c r="K198" s="55" t="n">
        <v>0</v>
      </c>
      <c r="L198" s="55" t="n">
        <v>-0.019</v>
      </c>
    </row>
    <row r="199" customFormat="false" ht="12.75" hidden="false" customHeight="false" outlineLevel="0" collapsed="false">
      <c r="A199" s="1" t="s">
        <v>71</v>
      </c>
      <c r="B199" s="1" t="s">
        <v>183</v>
      </c>
      <c r="C199" s="1" t="s">
        <v>73</v>
      </c>
      <c r="D199" s="1" t="s">
        <v>261</v>
      </c>
      <c r="E199" s="33" t="s">
        <v>171</v>
      </c>
      <c r="F199" s="34" t="n">
        <v>288000</v>
      </c>
      <c r="G199" s="34" t="n">
        <v>183212.3524</v>
      </c>
      <c r="H199" s="35" t="n">
        <v>0.6361540013163</v>
      </c>
      <c r="I199" s="54" t="n">
        <v>0</v>
      </c>
      <c r="J199" s="54" t="n">
        <v>1E-007</v>
      </c>
      <c r="K199" s="55" t="n">
        <v>0</v>
      </c>
      <c r="L199" s="55" t="n">
        <v>-0.0183</v>
      </c>
    </row>
    <row r="200" customFormat="false" ht="12.75" hidden="false" customHeight="false" outlineLevel="0" collapsed="false">
      <c r="A200" s="1" t="s">
        <v>71</v>
      </c>
      <c r="B200" s="1" t="s">
        <v>183</v>
      </c>
      <c r="C200" s="1" t="s">
        <v>73</v>
      </c>
      <c r="D200" s="1" t="s">
        <v>261</v>
      </c>
      <c r="E200" s="33" t="s">
        <v>172</v>
      </c>
      <c r="F200" s="34" t="n">
        <v>297600</v>
      </c>
      <c r="G200" s="34" t="n">
        <v>188265.7152</v>
      </c>
      <c r="H200" s="35" t="n">
        <v>0.63261329025662</v>
      </c>
      <c r="I200" s="54" t="n">
        <v>0</v>
      </c>
      <c r="J200" s="54" t="n">
        <v>1E-007</v>
      </c>
      <c r="K200" s="55" t="n">
        <v>0</v>
      </c>
      <c r="L200" s="55" t="n">
        <v>-0.0188</v>
      </c>
    </row>
    <row r="201" customFormat="false" ht="12.75" hidden="false" customHeight="false" outlineLevel="0" collapsed="false">
      <c r="A201" s="1" t="s">
        <v>71</v>
      </c>
      <c r="B201" s="1" t="s">
        <v>183</v>
      </c>
      <c r="C201" s="1" t="s">
        <v>73</v>
      </c>
      <c r="D201" s="1" t="s">
        <v>261</v>
      </c>
      <c r="E201" s="33" t="s">
        <v>173</v>
      </c>
      <c r="F201" s="34" t="n">
        <v>297600</v>
      </c>
      <c r="G201" s="34" t="n">
        <v>187180.5126</v>
      </c>
      <c r="H201" s="35" t="n">
        <v>0.628966776308648</v>
      </c>
      <c r="I201" s="54" t="n">
        <v>0</v>
      </c>
      <c r="J201" s="54" t="n">
        <v>1E-007</v>
      </c>
      <c r="K201" s="55" t="n">
        <v>0</v>
      </c>
      <c r="L201" s="55" t="n">
        <v>-0.0187</v>
      </c>
    </row>
    <row r="202" customFormat="false" ht="12.75" hidden="false" customHeight="false" outlineLevel="0" collapsed="false">
      <c r="A202" s="1" t="s">
        <v>71</v>
      </c>
      <c r="B202" s="1" t="s">
        <v>183</v>
      </c>
      <c r="C202" s="1" t="s">
        <v>73</v>
      </c>
      <c r="D202" s="1" t="s">
        <v>261</v>
      </c>
      <c r="E202" s="33" t="s">
        <v>174</v>
      </c>
      <c r="F202" s="34" t="n">
        <v>268800</v>
      </c>
      <c r="G202" s="34" t="n">
        <v>168089.4329</v>
      </c>
      <c r="H202" s="35" t="n">
        <v>0.625332711789081</v>
      </c>
      <c r="I202" s="54" t="n">
        <v>0</v>
      </c>
      <c r="J202" s="54" t="n">
        <v>1E-007</v>
      </c>
      <c r="K202" s="55" t="n">
        <v>0</v>
      </c>
      <c r="L202" s="55" t="n">
        <v>-0.0168</v>
      </c>
    </row>
    <row r="203" customFormat="false" ht="12.75" hidden="false" customHeight="false" outlineLevel="0" collapsed="false">
      <c r="A203" s="1" t="s">
        <v>71</v>
      </c>
      <c r="B203" s="1" t="s">
        <v>183</v>
      </c>
      <c r="C203" s="1" t="s">
        <v>73</v>
      </c>
      <c r="D203" s="1" t="s">
        <v>261</v>
      </c>
      <c r="E203" s="33" t="s">
        <v>175</v>
      </c>
      <c r="F203" s="34" t="n">
        <v>297600</v>
      </c>
      <c r="G203" s="34" t="n">
        <v>185125.3699</v>
      </c>
      <c r="H203" s="35" t="n">
        <v>0.622061054704403</v>
      </c>
      <c r="I203" s="54" t="n">
        <v>0</v>
      </c>
      <c r="J203" s="54" t="n">
        <v>1E-007</v>
      </c>
      <c r="K203" s="55" t="n">
        <v>0</v>
      </c>
      <c r="L203" s="55" t="n">
        <v>-0.0185</v>
      </c>
    </row>
    <row r="204" customFormat="false" ht="12.75" hidden="false" customHeight="false" outlineLevel="0" collapsed="false">
      <c r="A204" s="1" t="s">
        <v>71</v>
      </c>
      <c r="B204" s="1" t="s">
        <v>183</v>
      </c>
      <c r="C204" s="1" t="s">
        <v>73</v>
      </c>
      <c r="D204" s="1" t="s">
        <v>261</v>
      </c>
      <c r="E204" s="33" t="s">
        <v>176</v>
      </c>
      <c r="F204" s="34" t="n">
        <v>288000</v>
      </c>
      <c r="G204" s="34" t="n">
        <v>178113.8191</v>
      </c>
      <c r="H204" s="35" t="n">
        <v>0.618450760776972</v>
      </c>
      <c r="I204" s="54" t="n">
        <v>0</v>
      </c>
      <c r="J204" s="54" t="n">
        <v>1E-007</v>
      </c>
      <c r="K204" s="55" t="n">
        <v>0</v>
      </c>
      <c r="L204" s="55" t="n">
        <v>-0.0178</v>
      </c>
    </row>
    <row r="205" customFormat="false" ht="12.75" hidden="false" customHeight="false" outlineLevel="0" collapsed="false">
      <c r="A205" s="1" t="s">
        <v>71</v>
      </c>
      <c r="B205" s="1" t="s">
        <v>183</v>
      </c>
      <c r="C205" s="1" t="s">
        <v>73</v>
      </c>
      <c r="D205" s="1" t="s">
        <v>261</v>
      </c>
      <c r="E205" s="33" t="s">
        <v>177</v>
      </c>
      <c r="F205" s="34" t="n">
        <v>297600</v>
      </c>
      <c r="G205" s="34" t="n">
        <v>183014.7317</v>
      </c>
      <c r="H205" s="35" t="n">
        <v>0.614968856527095</v>
      </c>
      <c r="I205" s="54" t="n">
        <v>0</v>
      </c>
      <c r="J205" s="54" t="n">
        <v>1E-007</v>
      </c>
      <c r="K205" s="55" t="n">
        <v>0</v>
      </c>
      <c r="L205" s="55" t="n">
        <v>-0.0183</v>
      </c>
    </row>
    <row r="206" customFormat="false" ht="12.75" hidden="false" customHeight="false" outlineLevel="0" collapsed="false">
      <c r="A206" s="1" t="s">
        <v>71</v>
      </c>
      <c r="B206" s="1" t="s">
        <v>183</v>
      </c>
      <c r="C206" s="1" t="s">
        <v>73</v>
      </c>
      <c r="D206" s="1" t="s">
        <v>261</v>
      </c>
      <c r="E206" s="33" t="s">
        <v>178</v>
      </c>
      <c r="F206" s="34" t="n">
        <v>288000</v>
      </c>
      <c r="G206" s="34" t="n">
        <v>176078.3732</v>
      </c>
      <c r="H206" s="35" t="n">
        <v>0.611383240252008</v>
      </c>
      <c r="I206" s="54" t="n">
        <v>0</v>
      </c>
      <c r="J206" s="54" t="n">
        <v>1E-007</v>
      </c>
      <c r="K206" s="55" t="n">
        <v>0</v>
      </c>
      <c r="L206" s="55" t="n">
        <v>-0.0176</v>
      </c>
    </row>
    <row r="207" customFormat="false" ht="12.75" hidden="false" customHeight="false" outlineLevel="0" collapsed="false">
      <c r="A207" s="1" t="s">
        <v>71</v>
      </c>
      <c r="B207" s="1" t="s">
        <v>183</v>
      </c>
      <c r="C207" s="1" t="s">
        <v>73</v>
      </c>
      <c r="D207" s="1" t="s">
        <v>261</v>
      </c>
      <c r="E207" s="33" t="s">
        <v>179</v>
      </c>
      <c r="F207" s="34" t="n">
        <v>297600</v>
      </c>
      <c r="G207" s="34" t="n">
        <v>180918.559</v>
      </c>
      <c r="H207" s="35" t="n">
        <v>0.60792526558286</v>
      </c>
      <c r="I207" s="54" t="n">
        <v>0</v>
      </c>
      <c r="J207" s="54" t="n">
        <v>1E-007</v>
      </c>
      <c r="K207" s="55" t="n">
        <v>0</v>
      </c>
      <c r="L207" s="55" t="n">
        <v>-0.0181</v>
      </c>
    </row>
    <row r="208" customFormat="false" ht="12.75" hidden="false" customHeight="false" outlineLevel="0" collapsed="false">
      <c r="A208" s="1" t="s">
        <v>71</v>
      </c>
      <c r="B208" s="1" t="s">
        <v>183</v>
      </c>
      <c r="C208" s="1" t="s">
        <v>73</v>
      </c>
      <c r="D208" s="1" t="s">
        <v>261</v>
      </c>
      <c r="E208" s="33" t="s">
        <v>180</v>
      </c>
      <c r="F208" s="34" t="n">
        <v>297600</v>
      </c>
      <c r="G208" s="34" t="n">
        <v>179858.8528</v>
      </c>
      <c r="H208" s="35" t="n">
        <v>0.604364424832806</v>
      </c>
      <c r="I208" s="54" t="n">
        <v>0</v>
      </c>
      <c r="J208" s="54" t="n">
        <v>1E-007</v>
      </c>
      <c r="K208" s="55" t="n">
        <v>0</v>
      </c>
      <c r="L208" s="55" t="n">
        <v>-0.018</v>
      </c>
    </row>
    <row r="209" customFormat="false" ht="12.75" hidden="false" customHeight="false" outlineLevel="0" collapsed="false">
      <c r="A209" s="1" t="s">
        <v>71</v>
      </c>
      <c r="B209" s="1" t="s">
        <v>183</v>
      </c>
      <c r="C209" s="1" t="s">
        <v>73</v>
      </c>
      <c r="D209" s="1" t="s">
        <v>261</v>
      </c>
      <c r="E209" s="33" t="s">
        <v>181</v>
      </c>
      <c r="F209" s="34" t="n">
        <v>288000</v>
      </c>
      <c r="G209" s="34" t="n">
        <v>173035.0687</v>
      </c>
      <c r="H209" s="35" t="n">
        <v>0.600816210792269</v>
      </c>
      <c r="I209" s="54" t="n">
        <v>0</v>
      </c>
      <c r="J209" s="54" t="n">
        <v>1E-007</v>
      </c>
      <c r="K209" s="55" t="n">
        <v>0</v>
      </c>
      <c r="L209" s="55" t="n">
        <v>-0.0173</v>
      </c>
    </row>
    <row r="210" customFormat="false" ht="12.75" hidden="false" customHeight="false" outlineLevel="0" collapsed="false">
      <c r="A210" s="1" t="s">
        <v>71</v>
      </c>
      <c r="B210" s="1" t="s">
        <v>183</v>
      </c>
      <c r="C210" s="1" t="s">
        <v>73</v>
      </c>
      <c r="D210" s="1" t="s">
        <v>261</v>
      </c>
      <c r="E210" s="33" t="s">
        <v>182</v>
      </c>
      <c r="F210" s="34" t="n">
        <v>297600</v>
      </c>
      <c r="G210" s="34" t="n">
        <v>177784.6031</v>
      </c>
      <c r="H210" s="35" t="n">
        <v>0.597394499520094</v>
      </c>
      <c r="I210" s="54" t="n">
        <v>0</v>
      </c>
      <c r="J210" s="54" t="n">
        <v>1E-007</v>
      </c>
      <c r="K210" s="55" t="n">
        <v>0</v>
      </c>
      <c r="L210" s="55" t="n">
        <v>-0.0178</v>
      </c>
    </row>
    <row r="211" customFormat="false" ht="12.75" hidden="false" customHeight="false" outlineLevel="0" collapsed="false">
      <c r="A211" s="1" t="s">
        <v>34</v>
      </c>
      <c r="B211" s="1" t="s">
        <v>188</v>
      </c>
      <c r="C211" s="1" t="s">
        <v>73</v>
      </c>
      <c r="D211" s="1" t="s">
        <v>261</v>
      </c>
      <c r="E211" s="33" t="s">
        <v>75</v>
      </c>
      <c r="F211" s="34" t="n">
        <v>0</v>
      </c>
      <c r="G211" s="34" t="n">
        <v>0</v>
      </c>
      <c r="H211" s="35" t="n">
        <v>1</v>
      </c>
      <c r="I211" s="54" t="n">
        <v>0</v>
      </c>
      <c r="J211" s="54" t="n">
        <v>1E-007</v>
      </c>
      <c r="K211" s="55" t="n">
        <v>0</v>
      </c>
      <c r="L211" s="55" t="n">
        <v>0.0961</v>
      </c>
    </row>
    <row r="212" customFormat="false" ht="12.75" hidden="false" customHeight="false" outlineLevel="0" collapsed="false">
      <c r="A212" s="1" t="s">
        <v>34</v>
      </c>
      <c r="B212" s="1" t="s">
        <v>188</v>
      </c>
      <c r="C212" s="1" t="s">
        <v>73</v>
      </c>
      <c r="D212" s="1" t="s">
        <v>261</v>
      </c>
      <c r="E212" s="33" t="s">
        <v>77</v>
      </c>
      <c r="F212" s="34" t="n">
        <v>-930000</v>
      </c>
      <c r="G212" s="34" t="n">
        <v>-929169.3843</v>
      </c>
      <c r="H212" s="35" t="n">
        <v>0.999106864815038</v>
      </c>
      <c r="I212" s="54" t="n">
        <v>0</v>
      </c>
      <c r="J212" s="54" t="n">
        <v>1E-007</v>
      </c>
      <c r="K212" s="55" t="n">
        <v>0</v>
      </c>
      <c r="L212" s="55" t="n">
        <v>0.0929</v>
      </c>
    </row>
    <row r="213" customFormat="false" ht="12.75" hidden="false" customHeight="false" outlineLevel="0" collapsed="false">
      <c r="A213" s="1" t="s">
        <v>34</v>
      </c>
      <c r="B213" s="1" t="s">
        <v>188</v>
      </c>
      <c r="C213" s="1" t="s">
        <v>73</v>
      </c>
      <c r="D213" s="1" t="s">
        <v>261</v>
      </c>
      <c r="E213" s="33" t="s">
        <v>80</v>
      </c>
      <c r="F213" s="34" t="n">
        <v>-961000</v>
      </c>
      <c r="G213" s="34" t="n">
        <v>-956879.8282</v>
      </c>
      <c r="H213" s="35" t="n">
        <v>0.995712620360487</v>
      </c>
      <c r="I213" s="54" t="n">
        <v>0</v>
      </c>
      <c r="J213" s="54" t="n">
        <v>1E-007</v>
      </c>
      <c r="K213" s="55" t="n">
        <v>0</v>
      </c>
      <c r="L213" s="55" t="n">
        <v>0.0957</v>
      </c>
    </row>
    <row r="214" customFormat="false" ht="12.75" hidden="false" customHeight="false" outlineLevel="0" collapsed="false">
      <c r="A214" s="1" t="s">
        <v>34</v>
      </c>
      <c r="B214" s="1" t="s">
        <v>188</v>
      </c>
      <c r="C214" s="1" t="s">
        <v>73</v>
      </c>
      <c r="D214" s="1" t="s">
        <v>261</v>
      </c>
      <c r="E214" s="33" t="s">
        <v>81</v>
      </c>
      <c r="F214" s="34" t="n">
        <v>-961000</v>
      </c>
      <c r="G214" s="34" t="n">
        <v>-953552.5675</v>
      </c>
      <c r="H214" s="35" t="n">
        <v>0.992250330341562</v>
      </c>
      <c r="I214" s="54" t="n">
        <v>0</v>
      </c>
      <c r="J214" s="54" t="n">
        <v>1E-007</v>
      </c>
      <c r="K214" s="55" t="n">
        <v>0</v>
      </c>
      <c r="L214" s="55" t="n">
        <v>0.0954</v>
      </c>
    </row>
    <row r="215" customFormat="false" ht="12.75" hidden="false" customHeight="false" outlineLevel="0" collapsed="false">
      <c r="A215" s="1" t="s">
        <v>34</v>
      </c>
      <c r="B215" s="1" t="s">
        <v>188</v>
      </c>
      <c r="C215" s="1" t="s">
        <v>73</v>
      </c>
      <c r="D215" s="1" t="s">
        <v>261</v>
      </c>
      <c r="E215" s="33" t="s">
        <v>82</v>
      </c>
      <c r="F215" s="34" t="n">
        <v>-930000</v>
      </c>
      <c r="G215" s="34" t="n">
        <v>-919607.0685</v>
      </c>
      <c r="H215" s="35" t="n">
        <v>0.988824804841012</v>
      </c>
      <c r="I215" s="54" t="n">
        <v>0</v>
      </c>
      <c r="J215" s="54" t="n">
        <v>1E-007</v>
      </c>
      <c r="K215" s="55" t="n">
        <v>0</v>
      </c>
      <c r="L215" s="55" t="n">
        <v>0.092</v>
      </c>
    </row>
    <row r="216" customFormat="false" ht="12.75" hidden="false" customHeight="false" outlineLevel="0" collapsed="false">
      <c r="A216" s="1" t="s">
        <v>34</v>
      </c>
      <c r="B216" s="1" t="s">
        <v>188</v>
      </c>
      <c r="C216" s="1" t="s">
        <v>73</v>
      </c>
      <c r="D216" s="1" t="s">
        <v>261</v>
      </c>
      <c r="E216" s="33" t="s">
        <v>83</v>
      </c>
      <c r="F216" s="34" t="n">
        <v>-961000</v>
      </c>
      <c r="G216" s="34" t="n">
        <v>-947180.6336</v>
      </c>
      <c r="H216" s="35" t="n">
        <v>0.985619806085128</v>
      </c>
      <c r="I216" s="54" t="n">
        <v>0</v>
      </c>
      <c r="J216" s="54" t="n">
        <v>1E-007</v>
      </c>
      <c r="K216" s="55" t="n">
        <v>0</v>
      </c>
      <c r="L216" s="55" t="n">
        <v>0.0947</v>
      </c>
    </row>
    <row r="217" customFormat="false" ht="12.75" hidden="false" customHeight="false" outlineLevel="0" collapsed="false">
      <c r="A217" s="1" t="s">
        <v>34</v>
      </c>
      <c r="B217" s="1" t="s">
        <v>188</v>
      </c>
      <c r="C217" s="1" t="s">
        <v>73</v>
      </c>
      <c r="D217" s="1" t="s">
        <v>261</v>
      </c>
      <c r="E217" s="33" t="s">
        <v>84</v>
      </c>
      <c r="F217" s="34" t="n">
        <v>-930000</v>
      </c>
      <c r="G217" s="34" t="n">
        <v>-913482.1225</v>
      </c>
      <c r="H217" s="35" t="n">
        <v>0.98223884144417</v>
      </c>
      <c r="I217" s="54" t="n">
        <v>0</v>
      </c>
      <c r="J217" s="54" t="n">
        <v>1E-007</v>
      </c>
      <c r="K217" s="55" t="n">
        <v>0</v>
      </c>
      <c r="L217" s="55" t="n">
        <v>0.0913</v>
      </c>
    </row>
    <row r="218" customFormat="false" ht="12.75" hidden="false" customHeight="false" outlineLevel="0" collapsed="false">
      <c r="A218" s="1" t="s">
        <v>34</v>
      </c>
      <c r="B218" s="1" t="s">
        <v>188</v>
      </c>
      <c r="C218" s="1" t="s">
        <v>73</v>
      </c>
      <c r="D218" s="1" t="s">
        <v>261</v>
      </c>
      <c r="E218" s="33" t="s">
        <v>85</v>
      </c>
      <c r="F218" s="34" t="n">
        <v>-961000</v>
      </c>
      <c r="G218" s="34" t="n">
        <v>-940803.992</v>
      </c>
      <c r="H218" s="35" t="n">
        <v>0.978984382949443</v>
      </c>
      <c r="I218" s="54" t="n">
        <v>0</v>
      </c>
      <c r="J218" s="54" t="n">
        <v>1E-007</v>
      </c>
      <c r="K218" s="55" t="n">
        <v>0</v>
      </c>
      <c r="L218" s="55" t="n">
        <v>0.0941</v>
      </c>
    </row>
    <row r="219" customFormat="false" ht="12.75" hidden="false" customHeight="false" outlineLevel="0" collapsed="false">
      <c r="A219" s="1" t="s">
        <v>34</v>
      </c>
      <c r="B219" s="1" t="s">
        <v>188</v>
      </c>
      <c r="C219" s="1" t="s">
        <v>73</v>
      </c>
      <c r="D219" s="1" t="s">
        <v>261</v>
      </c>
      <c r="E219" s="33" t="s">
        <v>86</v>
      </c>
      <c r="F219" s="34" t="n">
        <v>-961000</v>
      </c>
      <c r="G219" s="34" t="n">
        <v>-937484.9723</v>
      </c>
      <c r="H219" s="35" t="n">
        <v>0.975530668341188</v>
      </c>
      <c r="I219" s="54" t="n">
        <v>0</v>
      </c>
      <c r="J219" s="54" t="n">
        <v>1E-007</v>
      </c>
      <c r="K219" s="55" t="n">
        <v>0</v>
      </c>
      <c r="L219" s="55" t="n">
        <v>0.0937</v>
      </c>
    </row>
    <row r="220" customFormat="false" ht="12.75" hidden="false" customHeight="false" outlineLevel="0" collapsed="false">
      <c r="A220" s="1" t="s">
        <v>34</v>
      </c>
      <c r="B220" s="1" t="s">
        <v>188</v>
      </c>
      <c r="C220" s="1" t="s">
        <v>73</v>
      </c>
      <c r="D220" s="1" t="s">
        <v>261</v>
      </c>
      <c r="E220" s="33" t="s">
        <v>87</v>
      </c>
      <c r="F220" s="34" t="n">
        <v>-868000</v>
      </c>
      <c r="G220" s="34" t="n">
        <v>-843604.6204</v>
      </c>
      <c r="H220" s="35" t="n">
        <v>0.97189472402003</v>
      </c>
      <c r="I220" s="54" t="n">
        <v>0</v>
      </c>
      <c r="J220" s="54" t="n">
        <v>1E-007</v>
      </c>
      <c r="K220" s="55" t="n">
        <v>0</v>
      </c>
      <c r="L220" s="55" t="n">
        <v>0.0844</v>
      </c>
    </row>
    <row r="221" customFormat="false" ht="12.75" hidden="false" customHeight="false" outlineLevel="0" collapsed="false">
      <c r="A221" s="1" t="s">
        <v>34</v>
      </c>
      <c r="B221" s="1" t="s">
        <v>188</v>
      </c>
      <c r="C221" s="1" t="s">
        <v>73</v>
      </c>
      <c r="D221" s="1" t="s">
        <v>261</v>
      </c>
      <c r="E221" s="33" t="s">
        <v>88</v>
      </c>
      <c r="F221" s="34" t="n">
        <v>-961000</v>
      </c>
      <c r="G221" s="34" t="n">
        <v>-930792.2113</v>
      </c>
      <c r="H221" s="35" t="n">
        <v>0.968566296927361</v>
      </c>
      <c r="I221" s="54" t="n">
        <v>0</v>
      </c>
      <c r="J221" s="54" t="n">
        <v>1E-007</v>
      </c>
      <c r="K221" s="55" t="n">
        <v>0</v>
      </c>
      <c r="L221" s="55" t="n">
        <v>0.0931</v>
      </c>
    </row>
    <row r="222" customFormat="false" ht="12.75" hidden="false" customHeight="false" outlineLevel="0" collapsed="false">
      <c r="A222" s="1" t="s">
        <v>34</v>
      </c>
      <c r="B222" s="1" t="s">
        <v>188</v>
      </c>
      <c r="C222" s="1" t="s">
        <v>73</v>
      </c>
      <c r="D222" s="1" t="s">
        <v>261</v>
      </c>
      <c r="E222" s="33" t="s">
        <v>89</v>
      </c>
      <c r="F222" s="34" t="n">
        <v>-930000</v>
      </c>
      <c r="G222" s="34" t="n">
        <v>-897281.6645</v>
      </c>
      <c r="H222" s="35" t="n">
        <v>0.964818994069334</v>
      </c>
      <c r="I222" s="54" t="n">
        <v>0</v>
      </c>
      <c r="J222" s="54" t="n">
        <v>1E-007</v>
      </c>
      <c r="K222" s="55" t="n">
        <v>0</v>
      </c>
      <c r="L222" s="55" t="n">
        <v>0.0897</v>
      </c>
    </row>
    <row r="223" customFormat="false" ht="12.75" hidden="false" customHeight="false" outlineLevel="0" collapsed="false">
      <c r="A223" s="1" t="s">
        <v>34</v>
      </c>
      <c r="B223" s="1" t="s">
        <v>188</v>
      </c>
      <c r="C223" s="1" t="s">
        <v>73</v>
      </c>
      <c r="D223" s="1" t="s">
        <v>261</v>
      </c>
      <c r="E223" s="33" t="s">
        <v>90</v>
      </c>
      <c r="F223" s="34" t="n">
        <v>-961000</v>
      </c>
      <c r="G223" s="34" t="n">
        <v>-923648.5137</v>
      </c>
      <c r="H223" s="35" t="n">
        <v>0.961132688591606</v>
      </c>
      <c r="I223" s="54" t="n">
        <v>0</v>
      </c>
      <c r="J223" s="54" t="n">
        <v>1E-007</v>
      </c>
      <c r="K223" s="55" t="n">
        <v>0</v>
      </c>
      <c r="L223" s="55" t="n">
        <v>0.0924</v>
      </c>
    </row>
    <row r="224" customFormat="false" ht="12.75" hidden="false" customHeight="false" outlineLevel="0" collapsed="false">
      <c r="A224" s="1" t="s">
        <v>34</v>
      </c>
      <c r="B224" s="1" t="s">
        <v>188</v>
      </c>
      <c r="C224" s="1" t="s">
        <v>73</v>
      </c>
      <c r="D224" s="1" t="s">
        <v>261</v>
      </c>
      <c r="E224" s="33" t="s">
        <v>91</v>
      </c>
      <c r="F224" s="34" t="n">
        <v>-930000</v>
      </c>
      <c r="G224" s="34" t="n">
        <v>-890261.6402</v>
      </c>
      <c r="H224" s="35" t="n">
        <v>0.957270580812478</v>
      </c>
      <c r="I224" s="54" t="n">
        <v>0</v>
      </c>
      <c r="J224" s="54" t="n">
        <v>1E-007</v>
      </c>
      <c r="K224" s="55" t="n">
        <v>0</v>
      </c>
      <c r="L224" s="55" t="n">
        <v>0.089</v>
      </c>
    </row>
    <row r="225" customFormat="false" ht="12.75" hidden="false" customHeight="false" outlineLevel="0" collapsed="false">
      <c r="A225" s="1" t="s">
        <v>34</v>
      </c>
      <c r="B225" s="1" t="s">
        <v>188</v>
      </c>
      <c r="C225" s="1" t="s">
        <v>73</v>
      </c>
      <c r="D225" s="1" t="s">
        <v>261</v>
      </c>
      <c r="E225" s="33" t="s">
        <v>92</v>
      </c>
      <c r="F225" s="34" t="n">
        <v>-961000</v>
      </c>
      <c r="G225" s="34" t="n">
        <v>-916274.126</v>
      </c>
      <c r="H225" s="35" t="n">
        <v>0.953459028130591</v>
      </c>
      <c r="I225" s="54" t="n">
        <v>0</v>
      </c>
      <c r="J225" s="54" t="n">
        <v>1E-007</v>
      </c>
      <c r="K225" s="55" t="n">
        <v>0</v>
      </c>
      <c r="L225" s="55" t="n">
        <v>0.0916</v>
      </c>
    </row>
    <row r="226" customFormat="false" ht="12.75" hidden="false" customHeight="false" outlineLevel="0" collapsed="false">
      <c r="A226" s="1" t="s">
        <v>34</v>
      </c>
      <c r="B226" s="1" t="s">
        <v>188</v>
      </c>
      <c r="C226" s="1" t="s">
        <v>73</v>
      </c>
      <c r="D226" s="1" t="s">
        <v>261</v>
      </c>
      <c r="E226" s="33" t="s">
        <v>93</v>
      </c>
      <c r="F226" s="34" t="n">
        <v>-961000</v>
      </c>
      <c r="G226" s="34" t="n">
        <v>-912396.7476</v>
      </c>
      <c r="H226" s="35" t="n">
        <v>0.949424295115469</v>
      </c>
      <c r="I226" s="54" t="n">
        <v>0</v>
      </c>
      <c r="J226" s="54" t="n">
        <v>1E-007</v>
      </c>
      <c r="K226" s="55" t="n">
        <v>0</v>
      </c>
      <c r="L226" s="55" t="n">
        <v>0.0912</v>
      </c>
    </row>
    <row r="227" customFormat="false" ht="12.75" hidden="false" customHeight="false" outlineLevel="0" collapsed="false">
      <c r="A227" s="1" t="s">
        <v>34</v>
      </c>
      <c r="B227" s="1" t="s">
        <v>188</v>
      </c>
      <c r="C227" s="1" t="s">
        <v>73</v>
      </c>
      <c r="D227" s="1" t="s">
        <v>261</v>
      </c>
      <c r="E227" s="33" t="s">
        <v>94</v>
      </c>
      <c r="F227" s="34" t="n">
        <v>-930000</v>
      </c>
      <c r="G227" s="34" t="n">
        <v>-879156.1336</v>
      </c>
      <c r="H227" s="35" t="n">
        <v>0.945329175871725</v>
      </c>
      <c r="I227" s="54" t="n">
        <v>0</v>
      </c>
      <c r="J227" s="54" t="n">
        <v>1E-007</v>
      </c>
      <c r="K227" s="55" t="n">
        <v>0</v>
      </c>
      <c r="L227" s="55" t="n">
        <v>0.0879</v>
      </c>
    </row>
    <row r="228" customFormat="false" ht="12.75" hidden="false" customHeight="false" outlineLevel="0" collapsed="false">
      <c r="A228" s="1" t="s">
        <v>34</v>
      </c>
      <c r="B228" s="1" t="s">
        <v>188</v>
      </c>
      <c r="C228" s="1" t="s">
        <v>73</v>
      </c>
      <c r="D228" s="1" t="s">
        <v>261</v>
      </c>
      <c r="E228" s="33" t="s">
        <v>95</v>
      </c>
      <c r="F228" s="34" t="n">
        <v>-961000</v>
      </c>
      <c r="G228" s="34" t="n">
        <v>-904595.55</v>
      </c>
      <c r="H228" s="35" t="n">
        <v>0.941306503679709</v>
      </c>
      <c r="I228" s="54" t="n">
        <v>0</v>
      </c>
      <c r="J228" s="54" t="n">
        <v>1E-007</v>
      </c>
      <c r="K228" s="55" t="n">
        <v>0</v>
      </c>
      <c r="L228" s="55" t="n">
        <v>0.0905</v>
      </c>
    </row>
    <row r="229" customFormat="false" ht="12.75" hidden="false" customHeight="false" outlineLevel="0" collapsed="false">
      <c r="A229" s="1" t="s">
        <v>34</v>
      </c>
      <c r="B229" s="1" t="s">
        <v>188</v>
      </c>
      <c r="C229" s="1" t="s">
        <v>73</v>
      </c>
      <c r="D229" s="1" t="s">
        <v>261</v>
      </c>
      <c r="E229" s="33" t="s">
        <v>96</v>
      </c>
      <c r="F229" s="34" t="n">
        <v>-930000</v>
      </c>
      <c r="G229" s="34" t="n">
        <v>-871491.1147</v>
      </c>
      <c r="H229" s="35" t="n">
        <v>0.93708722011956</v>
      </c>
      <c r="I229" s="54" t="n">
        <v>0</v>
      </c>
      <c r="J229" s="54" t="n">
        <v>1E-007</v>
      </c>
      <c r="K229" s="55" t="n">
        <v>0</v>
      </c>
      <c r="L229" s="55" t="n">
        <v>0.0871</v>
      </c>
    </row>
    <row r="230" customFormat="false" ht="12.75" hidden="false" customHeight="false" outlineLevel="0" collapsed="false">
      <c r="A230" s="1" t="s">
        <v>34</v>
      </c>
      <c r="B230" s="1" t="s">
        <v>188</v>
      </c>
      <c r="C230" s="1" t="s">
        <v>73</v>
      </c>
      <c r="D230" s="1" t="s">
        <v>261</v>
      </c>
      <c r="E230" s="33" t="s">
        <v>97</v>
      </c>
      <c r="F230" s="34" t="n">
        <v>-961000</v>
      </c>
      <c r="G230" s="34" t="n">
        <v>-896563.4658</v>
      </c>
      <c r="H230" s="35" t="n">
        <v>0.932948455605415</v>
      </c>
      <c r="I230" s="54" t="n">
        <v>0</v>
      </c>
      <c r="J230" s="54" t="n">
        <v>1E-007</v>
      </c>
      <c r="K230" s="55" t="n">
        <v>0</v>
      </c>
      <c r="L230" s="55" t="n">
        <v>0.0897</v>
      </c>
    </row>
    <row r="231" customFormat="false" ht="12.75" hidden="false" customHeight="false" outlineLevel="0" collapsed="false">
      <c r="A231" s="1" t="s">
        <v>34</v>
      </c>
      <c r="B231" s="1" t="s">
        <v>188</v>
      </c>
      <c r="C231" s="1" t="s">
        <v>73</v>
      </c>
      <c r="D231" s="1" t="s">
        <v>261</v>
      </c>
      <c r="E231" s="33" t="s">
        <v>98</v>
      </c>
      <c r="F231" s="34" t="n">
        <v>-961000</v>
      </c>
      <c r="G231" s="34" t="n">
        <v>-892387.8073</v>
      </c>
      <c r="H231" s="35" t="n">
        <v>0.928603337409977</v>
      </c>
      <c r="I231" s="54" t="n">
        <v>0</v>
      </c>
      <c r="J231" s="54" t="n">
        <v>1E-007</v>
      </c>
      <c r="K231" s="55" t="n">
        <v>0</v>
      </c>
      <c r="L231" s="55" t="n">
        <v>0.0892</v>
      </c>
    </row>
    <row r="232" customFormat="false" ht="12.75" hidden="false" customHeight="false" outlineLevel="0" collapsed="false">
      <c r="A232" s="1" t="s">
        <v>34</v>
      </c>
      <c r="B232" s="1" t="s">
        <v>188</v>
      </c>
      <c r="C232" s="1" t="s">
        <v>73</v>
      </c>
      <c r="D232" s="1" t="s">
        <v>261</v>
      </c>
      <c r="E232" s="33" t="s">
        <v>99</v>
      </c>
      <c r="F232" s="34" t="n">
        <v>-868000</v>
      </c>
      <c r="G232" s="34" t="n">
        <v>-802193.03</v>
      </c>
      <c r="H232" s="35" t="n">
        <v>0.92418551848081</v>
      </c>
      <c r="I232" s="54" t="n">
        <v>0</v>
      </c>
      <c r="J232" s="54" t="n">
        <v>1E-007</v>
      </c>
      <c r="K232" s="55" t="n">
        <v>0</v>
      </c>
      <c r="L232" s="55" t="n">
        <v>0.0802</v>
      </c>
    </row>
    <row r="233" customFormat="false" ht="12.75" hidden="false" customHeight="false" outlineLevel="0" collapsed="false">
      <c r="A233" s="1" t="s">
        <v>34</v>
      </c>
      <c r="B233" s="1" t="s">
        <v>188</v>
      </c>
      <c r="C233" s="1" t="s">
        <v>73</v>
      </c>
      <c r="D233" s="1" t="s">
        <v>261</v>
      </c>
      <c r="E233" s="33" t="s">
        <v>100</v>
      </c>
      <c r="F233" s="34" t="n">
        <v>-961000</v>
      </c>
      <c r="G233" s="34" t="n">
        <v>-884259.8074</v>
      </c>
      <c r="H233" s="35" t="n">
        <v>0.920145481203232</v>
      </c>
      <c r="I233" s="54" t="n">
        <v>0</v>
      </c>
      <c r="J233" s="54" t="n">
        <v>1E-007</v>
      </c>
      <c r="K233" s="55" t="n">
        <v>0</v>
      </c>
      <c r="L233" s="55" t="n">
        <v>0.0884</v>
      </c>
    </row>
    <row r="234" customFormat="false" ht="12.75" hidden="false" customHeight="false" outlineLevel="0" collapsed="false">
      <c r="A234" s="1" t="s">
        <v>34</v>
      </c>
      <c r="B234" s="1" t="s">
        <v>188</v>
      </c>
      <c r="C234" s="1" t="s">
        <v>73</v>
      </c>
      <c r="D234" s="1" t="s">
        <v>261</v>
      </c>
      <c r="E234" s="33" t="s">
        <v>101</v>
      </c>
      <c r="F234" s="34" t="n">
        <v>-930000</v>
      </c>
      <c r="G234" s="34" t="n">
        <v>-851569.9855</v>
      </c>
      <c r="H234" s="35" t="n">
        <v>0.915666651057044</v>
      </c>
      <c r="I234" s="54" t="n">
        <v>0</v>
      </c>
      <c r="J234" s="54" t="n">
        <v>1E-007</v>
      </c>
      <c r="K234" s="55" t="n">
        <v>0</v>
      </c>
      <c r="L234" s="55" t="n">
        <v>0.0852</v>
      </c>
    </row>
    <row r="235" customFormat="false" ht="12.75" hidden="false" customHeight="false" outlineLevel="0" collapsed="false">
      <c r="A235" s="1" t="s">
        <v>34</v>
      </c>
      <c r="B235" s="1" t="s">
        <v>188</v>
      </c>
      <c r="C235" s="1" t="s">
        <v>73</v>
      </c>
      <c r="D235" s="1" t="s">
        <v>261</v>
      </c>
      <c r="E235" s="33" t="s">
        <v>102</v>
      </c>
      <c r="F235" s="34" t="n">
        <v>-961000</v>
      </c>
      <c r="G235" s="34" t="n">
        <v>-875808.725</v>
      </c>
      <c r="H235" s="35" t="n">
        <v>0.911351430818865</v>
      </c>
      <c r="I235" s="54" t="n">
        <v>0</v>
      </c>
      <c r="J235" s="54" t="n">
        <v>1E-007</v>
      </c>
      <c r="K235" s="55" t="n">
        <v>0</v>
      </c>
      <c r="L235" s="55" t="n">
        <v>0.0876</v>
      </c>
    </row>
    <row r="236" customFormat="false" ht="12.75" hidden="false" customHeight="false" outlineLevel="0" collapsed="false">
      <c r="A236" s="1" t="s">
        <v>34</v>
      </c>
      <c r="B236" s="1" t="s">
        <v>188</v>
      </c>
      <c r="C236" s="1" t="s">
        <v>73</v>
      </c>
      <c r="D236" s="1" t="s">
        <v>261</v>
      </c>
      <c r="E236" s="33" t="s">
        <v>103</v>
      </c>
      <c r="F236" s="34" t="n">
        <v>-930000</v>
      </c>
      <c r="G236" s="34" t="n">
        <v>-843368.2972</v>
      </c>
      <c r="H236" s="35" t="n">
        <v>0.906847631378226</v>
      </c>
      <c r="I236" s="54" t="n">
        <v>0</v>
      </c>
      <c r="J236" s="54" t="n">
        <v>1E-007</v>
      </c>
      <c r="K236" s="55" t="n">
        <v>0</v>
      </c>
      <c r="L236" s="55" t="n">
        <v>0.0843</v>
      </c>
    </row>
    <row r="237" customFormat="false" ht="12.75" hidden="false" customHeight="false" outlineLevel="0" collapsed="false">
      <c r="A237" s="1" t="s">
        <v>34</v>
      </c>
      <c r="B237" s="1" t="s">
        <v>188</v>
      </c>
      <c r="C237" s="1" t="s">
        <v>73</v>
      </c>
      <c r="D237" s="1" t="s">
        <v>261</v>
      </c>
      <c r="E237" s="33" t="s">
        <v>104</v>
      </c>
      <c r="F237" s="34" t="n">
        <v>-961000</v>
      </c>
      <c r="G237" s="34" t="n">
        <v>-867275.4384</v>
      </c>
      <c r="H237" s="35" t="n">
        <v>0.902471840199719</v>
      </c>
      <c r="I237" s="54" t="n">
        <v>0</v>
      </c>
      <c r="J237" s="54" t="n">
        <v>1E-007</v>
      </c>
      <c r="K237" s="55" t="n">
        <v>0</v>
      </c>
      <c r="L237" s="55" t="n">
        <v>0.0867</v>
      </c>
    </row>
    <row r="238" customFormat="false" ht="12.75" hidden="false" customHeight="false" outlineLevel="0" collapsed="false">
      <c r="A238" s="1" t="s">
        <v>34</v>
      </c>
      <c r="B238" s="1" t="s">
        <v>188</v>
      </c>
      <c r="C238" s="1" t="s">
        <v>73</v>
      </c>
      <c r="D238" s="1" t="s">
        <v>261</v>
      </c>
      <c r="E238" s="33" t="s">
        <v>105</v>
      </c>
      <c r="F238" s="34" t="n">
        <v>-961000</v>
      </c>
      <c r="G238" s="34" t="n">
        <v>-862926.4472</v>
      </c>
      <c r="H238" s="35" t="n">
        <v>0.8979463550929</v>
      </c>
      <c r="I238" s="54" t="n">
        <v>0</v>
      </c>
      <c r="J238" s="54" t="n">
        <v>1E-007</v>
      </c>
      <c r="K238" s="55" t="n">
        <v>0</v>
      </c>
      <c r="L238" s="55" t="n">
        <v>0.0863</v>
      </c>
    </row>
    <row r="239" customFormat="false" ht="12.75" hidden="false" customHeight="false" outlineLevel="0" collapsed="false">
      <c r="A239" s="1" t="s">
        <v>34</v>
      </c>
      <c r="B239" s="1" t="s">
        <v>188</v>
      </c>
      <c r="C239" s="1" t="s">
        <v>73</v>
      </c>
      <c r="D239" s="1" t="s">
        <v>261</v>
      </c>
      <c r="E239" s="33" t="s">
        <v>106</v>
      </c>
      <c r="F239" s="34" t="n">
        <v>-930000</v>
      </c>
      <c r="G239" s="34" t="n">
        <v>-830845.607</v>
      </c>
      <c r="H239" s="35" t="n">
        <v>0.893382373159353</v>
      </c>
      <c r="I239" s="54" t="n">
        <v>0</v>
      </c>
      <c r="J239" s="54" t="n">
        <v>1E-007</v>
      </c>
      <c r="K239" s="55" t="n">
        <v>0</v>
      </c>
      <c r="L239" s="55" t="n">
        <v>0.0831</v>
      </c>
    </row>
    <row r="240" customFormat="false" ht="12.75" hidden="false" customHeight="false" outlineLevel="0" collapsed="false">
      <c r="A240" s="1" t="s">
        <v>34</v>
      </c>
      <c r="B240" s="1" t="s">
        <v>188</v>
      </c>
      <c r="C240" s="1" t="s">
        <v>73</v>
      </c>
      <c r="D240" s="1" t="s">
        <v>261</v>
      </c>
      <c r="E240" s="33" t="s">
        <v>107</v>
      </c>
      <c r="F240" s="34" t="n">
        <v>-961000</v>
      </c>
      <c r="G240" s="34" t="n">
        <v>-854299.3365</v>
      </c>
      <c r="H240" s="35" t="n">
        <v>0.888969132674597</v>
      </c>
      <c r="I240" s="54" t="n">
        <v>0</v>
      </c>
      <c r="J240" s="54" t="n">
        <v>1E-007</v>
      </c>
      <c r="K240" s="55" t="n">
        <v>0</v>
      </c>
      <c r="L240" s="55" t="n">
        <v>0.0854</v>
      </c>
    </row>
    <row r="241" customFormat="false" ht="12.75" hidden="false" customHeight="false" outlineLevel="0" collapsed="false">
      <c r="A241" s="1" t="s">
        <v>34</v>
      </c>
      <c r="B241" s="1" t="s">
        <v>188</v>
      </c>
      <c r="C241" s="1" t="s">
        <v>73</v>
      </c>
      <c r="D241" s="1" t="s">
        <v>261</v>
      </c>
      <c r="E241" s="33" t="s">
        <v>108</v>
      </c>
      <c r="F241" s="34" t="n">
        <v>-930000</v>
      </c>
      <c r="G241" s="34" t="n">
        <v>-822516.0598</v>
      </c>
      <c r="H241" s="35" t="n">
        <v>0.884425870800582</v>
      </c>
      <c r="I241" s="54" t="n">
        <v>0</v>
      </c>
      <c r="J241" s="54" t="n">
        <v>1E-007</v>
      </c>
      <c r="K241" s="55" t="n">
        <v>0</v>
      </c>
      <c r="L241" s="55" t="n">
        <v>0.0823</v>
      </c>
    </row>
    <row r="242" customFormat="false" ht="12.75" hidden="false" customHeight="false" outlineLevel="0" collapsed="false">
      <c r="A242" s="1" t="s">
        <v>34</v>
      </c>
      <c r="B242" s="1" t="s">
        <v>188</v>
      </c>
      <c r="C242" s="1" t="s">
        <v>73</v>
      </c>
      <c r="D242" s="1" t="s">
        <v>261</v>
      </c>
      <c r="E242" s="33" t="s">
        <v>109</v>
      </c>
      <c r="F242" s="34" t="n">
        <v>-961000</v>
      </c>
      <c r="G242" s="34" t="n">
        <v>-845680.0216</v>
      </c>
      <c r="H242" s="35" t="n">
        <v>0.880000022514182</v>
      </c>
      <c r="I242" s="54" t="n">
        <v>0</v>
      </c>
      <c r="J242" s="54" t="n">
        <v>1E-007</v>
      </c>
      <c r="K242" s="55" t="n">
        <v>0</v>
      </c>
      <c r="L242" s="55" t="n">
        <v>0.0846</v>
      </c>
    </row>
    <row r="243" customFormat="false" ht="12.75" hidden="false" customHeight="false" outlineLevel="0" collapsed="false">
      <c r="A243" s="1" t="s">
        <v>34</v>
      </c>
      <c r="B243" s="1" t="s">
        <v>188</v>
      </c>
      <c r="C243" s="1" t="s">
        <v>73</v>
      </c>
      <c r="D243" s="1" t="s">
        <v>261</v>
      </c>
      <c r="E243" s="33" t="s">
        <v>110</v>
      </c>
      <c r="F243" s="34" t="n">
        <v>-961000</v>
      </c>
      <c r="G243" s="34" t="n">
        <v>-841280.7591</v>
      </c>
      <c r="H243" s="35" t="n">
        <v>0.875422225865781</v>
      </c>
      <c r="I243" s="54" t="n">
        <v>0</v>
      </c>
      <c r="J243" s="54" t="n">
        <v>1E-007</v>
      </c>
      <c r="K243" s="55" t="n">
        <v>0</v>
      </c>
      <c r="L243" s="55" t="n">
        <v>0.0841</v>
      </c>
    </row>
    <row r="244" customFormat="false" ht="12.75" hidden="false" customHeight="false" outlineLevel="0" collapsed="false">
      <c r="A244" s="1" t="s">
        <v>34</v>
      </c>
      <c r="B244" s="1" t="s">
        <v>188</v>
      </c>
      <c r="C244" s="1" t="s">
        <v>73</v>
      </c>
      <c r="D244" s="1" t="s">
        <v>261</v>
      </c>
      <c r="E244" s="33" t="s">
        <v>111</v>
      </c>
      <c r="F244" s="34" t="n">
        <v>-899000</v>
      </c>
      <c r="G244" s="34" t="n">
        <v>-782888.7397</v>
      </c>
      <c r="H244" s="35" t="n">
        <v>0.870843981919511</v>
      </c>
      <c r="I244" s="54" t="n">
        <v>0</v>
      </c>
      <c r="J244" s="54" t="n">
        <v>1E-007</v>
      </c>
      <c r="K244" s="55" t="n">
        <v>0</v>
      </c>
      <c r="L244" s="55" t="n">
        <v>0.0783</v>
      </c>
    </row>
    <row r="245" customFormat="false" ht="12.75" hidden="false" customHeight="false" outlineLevel="0" collapsed="false">
      <c r="A245" s="1" t="s">
        <v>34</v>
      </c>
      <c r="B245" s="1" t="s">
        <v>188</v>
      </c>
      <c r="C245" s="1" t="s">
        <v>73</v>
      </c>
      <c r="D245" s="1" t="s">
        <v>261</v>
      </c>
      <c r="E245" s="33" t="s">
        <v>112</v>
      </c>
      <c r="F245" s="34" t="n">
        <v>-961000</v>
      </c>
      <c r="G245" s="34" t="n">
        <v>-832742.859</v>
      </c>
      <c r="H245" s="35" t="n">
        <v>0.866537834588021</v>
      </c>
      <c r="I245" s="54" t="n">
        <v>0</v>
      </c>
      <c r="J245" s="54" t="n">
        <v>1E-007</v>
      </c>
      <c r="K245" s="55" t="n">
        <v>0</v>
      </c>
      <c r="L245" s="55" t="n">
        <v>0.0833</v>
      </c>
    </row>
    <row r="246" customFormat="false" ht="12.75" hidden="false" customHeight="false" outlineLevel="0" collapsed="false">
      <c r="A246" s="1" t="s">
        <v>34</v>
      </c>
      <c r="B246" s="1" t="s">
        <v>188</v>
      </c>
      <c r="C246" s="1" t="s">
        <v>73</v>
      </c>
      <c r="D246" s="1" t="s">
        <v>261</v>
      </c>
      <c r="E246" s="33" t="s">
        <v>113</v>
      </c>
      <c r="F246" s="34" t="n">
        <v>-930000</v>
      </c>
      <c r="G246" s="34" t="n">
        <v>-801639.3602</v>
      </c>
      <c r="H246" s="35" t="n">
        <v>0.861977806645642</v>
      </c>
      <c r="I246" s="54" t="n">
        <v>0</v>
      </c>
      <c r="J246" s="54" t="n">
        <v>1E-007</v>
      </c>
      <c r="K246" s="55" t="n">
        <v>0</v>
      </c>
      <c r="L246" s="55" t="n">
        <v>0.0802</v>
      </c>
    </row>
    <row r="247" customFormat="false" ht="12.75" hidden="false" customHeight="false" outlineLevel="0" collapsed="false">
      <c r="A247" s="1" t="s">
        <v>34</v>
      </c>
      <c r="B247" s="1" t="s">
        <v>188</v>
      </c>
      <c r="C247" s="1" t="s">
        <v>73</v>
      </c>
      <c r="D247" s="1" t="s">
        <v>261</v>
      </c>
      <c r="E247" s="33" t="s">
        <v>114</v>
      </c>
      <c r="F247" s="34" t="n">
        <v>-961000</v>
      </c>
      <c r="G247" s="34" t="n">
        <v>-824168.8485</v>
      </c>
      <c r="H247" s="35" t="n">
        <v>0.857615867376759</v>
      </c>
      <c r="I247" s="54" t="n">
        <v>0</v>
      </c>
      <c r="J247" s="54" t="n">
        <v>1E-007</v>
      </c>
      <c r="K247" s="55" t="n">
        <v>0</v>
      </c>
      <c r="L247" s="55" t="n">
        <v>0.0824</v>
      </c>
    </row>
    <row r="248" customFormat="false" ht="12.75" hidden="false" customHeight="false" outlineLevel="0" collapsed="false">
      <c r="A248" s="1" t="s">
        <v>34</v>
      </c>
      <c r="B248" s="1" t="s">
        <v>188</v>
      </c>
      <c r="C248" s="1" t="s">
        <v>73</v>
      </c>
      <c r="D248" s="1" t="s">
        <v>261</v>
      </c>
      <c r="E248" s="33" t="s">
        <v>115</v>
      </c>
      <c r="F248" s="34" t="n">
        <v>-930000</v>
      </c>
      <c r="G248" s="34" t="n">
        <v>-793375.2509</v>
      </c>
      <c r="H248" s="35" t="n">
        <v>0.853091667636986</v>
      </c>
      <c r="I248" s="54" t="n">
        <v>0</v>
      </c>
      <c r="J248" s="54" t="n">
        <v>1E-007</v>
      </c>
      <c r="K248" s="55" t="n">
        <v>0</v>
      </c>
      <c r="L248" s="55" t="n">
        <v>0.0793</v>
      </c>
    </row>
    <row r="249" customFormat="false" ht="12.75" hidden="false" customHeight="false" outlineLevel="0" collapsed="false">
      <c r="A249" s="1" t="s">
        <v>34</v>
      </c>
      <c r="B249" s="1" t="s">
        <v>188</v>
      </c>
      <c r="C249" s="1" t="s">
        <v>73</v>
      </c>
      <c r="D249" s="1" t="s">
        <v>261</v>
      </c>
      <c r="E249" s="33" t="s">
        <v>116</v>
      </c>
      <c r="F249" s="34" t="n">
        <v>-961000</v>
      </c>
      <c r="G249" s="34" t="n">
        <v>-815627.7697</v>
      </c>
      <c r="H249" s="35" t="n">
        <v>0.848728168246693</v>
      </c>
      <c r="I249" s="54" t="n">
        <v>0</v>
      </c>
      <c r="J249" s="54" t="n">
        <v>1E-007</v>
      </c>
      <c r="K249" s="55" t="n">
        <v>0</v>
      </c>
      <c r="L249" s="55" t="n">
        <v>0.0816</v>
      </c>
    </row>
    <row r="250" customFormat="false" ht="12.75" hidden="false" customHeight="false" outlineLevel="0" collapsed="false">
      <c r="A250" s="1" t="s">
        <v>34</v>
      </c>
      <c r="B250" s="1" t="s">
        <v>188</v>
      </c>
      <c r="C250" s="1" t="s">
        <v>73</v>
      </c>
      <c r="D250" s="1" t="s">
        <v>261</v>
      </c>
      <c r="E250" s="33" t="s">
        <v>117</v>
      </c>
      <c r="F250" s="34" t="n">
        <v>-961000</v>
      </c>
      <c r="G250" s="34" t="n">
        <v>-811313.7261</v>
      </c>
      <c r="H250" s="35" t="n">
        <v>0.844239048979356</v>
      </c>
      <c r="I250" s="54" t="n">
        <v>0</v>
      </c>
      <c r="J250" s="54" t="n">
        <v>1E-007</v>
      </c>
      <c r="K250" s="55" t="n">
        <v>0</v>
      </c>
      <c r="L250" s="55" t="n">
        <v>0.0811</v>
      </c>
    </row>
    <row r="251" customFormat="false" ht="12.75" hidden="false" customHeight="false" outlineLevel="0" collapsed="false">
      <c r="A251" s="1" t="s">
        <v>34</v>
      </c>
      <c r="B251" s="1" t="s">
        <v>188</v>
      </c>
      <c r="C251" s="1" t="s">
        <v>73</v>
      </c>
      <c r="D251" s="1" t="s">
        <v>261</v>
      </c>
      <c r="E251" s="33" t="s">
        <v>118</v>
      </c>
      <c r="F251" s="34" t="n">
        <v>-930000</v>
      </c>
      <c r="G251" s="34" t="n">
        <v>-780955.5372</v>
      </c>
      <c r="H251" s="35" t="n">
        <v>0.839737136811098</v>
      </c>
      <c r="I251" s="54" t="n">
        <v>0</v>
      </c>
      <c r="J251" s="54" t="n">
        <v>1E-007</v>
      </c>
      <c r="K251" s="55" t="n">
        <v>0</v>
      </c>
      <c r="L251" s="55" t="n">
        <v>0.0781</v>
      </c>
    </row>
    <row r="252" customFormat="false" ht="12.75" hidden="false" customHeight="false" outlineLevel="0" collapsed="false">
      <c r="A252" s="1" t="s">
        <v>34</v>
      </c>
      <c r="B252" s="1" t="s">
        <v>188</v>
      </c>
      <c r="C252" s="1" t="s">
        <v>73</v>
      </c>
      <c r="D252" s="1" t="s">
        <v>261</v>
      </c>
      <c r="E252" s="33" t="s">
        <v>119</v>
      </c>
      <c r="F252" s="34" t="n">
        <v>-961000</v>
      </c>
      <c r="G252" s="34" t="n">
        <v>-802816.562</v>
      </c>
      <c r="H252" s="35" t="n">
        <v>0.835397046781631</v>
      </c>
      <c r="I252" s="54" t="n">
        <v>0</v>
      </c>
      <c r="J252" s="54" t="n">
        <v>1E-007</v>
      </c>
      <c r="K252" s="55" t="n">
        <v>0</v>
      </c>
      <c r="L252" s="55" t="n">
        <v>0.0803</v>
      </c>
    </row>
    <row r="253" customFormat="false" ht="12.75" hidden="false" customHeight="false" outlineLevel="0" collapsed="false">
      <c r="A253" s="1" t="s">
        <v>34</v>
      </c>
      <c r="B253" s="1" t="s">
        <v>190</v>
      </c>
      <c r="C253" s="1" t="s">
        <v>73</v>
      </c>
      <c r="D253" s="1" t="s">
        <v>261</v>
      </c>
      <c r="E253" s="33" t="s">
        <v>123</v>
      </c>
      <c r="F253" s="34" t="n">
        <v>-288000</v>
      </c>
      <c r="G253" s="34" t="n">
        <v>-239307.7057</v>
      </c>
      <c r="H253" s="35" t="n">
        <v>0.830929533592078</v>
      </c>
      <c r="I253" s="54" t="n">
        <v>0</v>
      </c>
      <c r="J253" s="54" t="n">
        <v>1E-007</v>
      </c>
      <c r="K253" s="55" t="n">
        <v>0</v>
      </c>
      <c r="L253" s="55" t="n">
        <v>0.0239</v>
      </c>
    </row>
    <row r="254" customFormat="false" ht="12.75" hidden="false" customHeight="false" outlineLevel="0" collapsed="false">
      <c r="A254" s="1" t="s">
        <v>34</v>
      </c>
      <c r="B254" s="1" t="s">
        <v>190</v>
      </c>
      <c r="C254" s="1" t="s">
        <v>73</v>
      </c>
      <c r="D254" s="1" t="s">
        <v>261</v>
      </c>
      <c r="E254" s="33" t="s">
        <v>124</v>
      </c>
      <c r="F254" s="34" t="n">
        <v>-297600</v>
      </c>
      <c r="G254" s="34" t="n">
        <v>-245995.3679</v>
      </c>
      <c r="H254" s="35" t="n">
        <v>0.826597338424042</v>
      </c>
      <c r="I254" s="54" t="n">
        <v>0</v>
      </c>
      <c r="J254" s="54" t="n">
        <v>1E-007</v>
      </c>
      <c r="K254" s="55" t="n">
        <v>0</v>
      </c>
      <c r="L254" s="55" t="n">
        <v>0.0246</v>
      </c>
    </row>
    <row r="255" customFormat="false" ht="12.75" hidden="false" customHeight="false" outlineLevel="0" collapsed="false">
      <c r="A255" s="1" t="s">
        <v>34</v>
      </c>
      <c r="B255" s="1" t="s">
        <v>190</v>
      </c>
      <c r="C255" s="1" t="s">
        <v>73</v>
      </c>
      <c r="D255" s="1" t="s">
        <v>261</v>
      </c>
      <c r="E255" s="33" t="s">
        <v>125</v>
      </c>
      <c r="F255" s="34" t="n">
        <v>-297600</v>
      </c>
      <c r="G255" s="34" t="n">
        <v>-244663.6778</v>
      </c>
      <c r="H255" s="35" t="n">
        <v>0.822122573243342</v>
      </c>
      <c r="I255" s="54" t="n">
        <v>0</v>
      </c>
      <c r="J255" s="54" t="n">
        <v>1E-007</v>
      </c>
      <c r="K255" s="55" t="n">
        <v>0</v>
      </c>
      <c r="L255" s="55" t="n">
        <v>0.0245</v>
      </c>
    </row>
    <row r="256" customFormat="false" ht="12.75" hidden="false" customHeight="false" outlineLevel="0" collapsed="false">
      <c r="A256" s="1" t="s">
        <v>34</v>
      </c>
      <c r="B256" s="1" t="s">
        <v>190</v>
      </c>
      <c r="C256" s="1" t="s">
        <v>73</v>
      </c>
      <c r="D256" s="1" t="s">
        <v>261</v>
      </c>
      <c r="E256" s="33" t="s">
        <v>126</v>
      </c>
      <c r="F256" s="34" t="n">
        <v>-268800</v>
      </c>
      <c r="G256" s="34" t="n">
        <v>-219783.939</v>
      </c>
      <c r="H256" s="35" t="n">
        <v>0.81764858245325</v>
      </c>
      <c r="I256" s="54" t="n">
        <v>0</v>
      </c>
      <c r="J256" s="54" t="n">
        <v>1E-007</v>
      </c>
      <c r="K256" s="55" t="n">
        <v>0</v>
      </c>
      <c r="L256" s="55" t="n">
        <v>0.022</v>
      </c>
    </row>
    <row r="257" customFormat="false" ht="12.75" hidden="false" customHeight="false" outlineLevel="0" collapsed="false">
      <c r="A257" s="1" t="s">
        <v>34</v>
      </c>
      <c r="B257" s="1" t="s">
        <v>190</v>
      </c>
      <c r="C257" s="1" t="s">
        <v>73</v>
      </c>
      <c r="D257" s="1" t="s">
        <v>261</v>
      </c>
      <c r="E257" s="33" t="s">
        <v>127</v>
      </c>
      <c r="F257" s="34" t="n">
        <v>-297600</v>
      </c>
      <c r="G257" s="34" t="n">
        <v>-242127.7289</v>
      </c>
      <c r="H257" s="35" t="n">
        <v>0.813601239426745</v>
      </c>
      <c r="I257" s="54" t="n">
        <v>0</v>
      </c>
      <c r="J257" s="54" t="n">
        <v>1E-007</v>
      </c>
      <c r="K257" s="55" t="n">
        <v>0</v>
      </c>
      <c r="L257" s="55" t="n">
        <v>0.0242</v>
      </c>
    </row>
    <row r="258" customFormat="false" ht="12.75" hidden="false" customHeight="false" outlineLevel="0" collapsed="false">
      <c r="A258" s="1" t="s">
        <v>34</v>
      </c>
      <c r="B258" s="1" t="s">
        <v>190</v>
      </c>
      <c r="C258" s="1" t="s">
        <v>73</v>
      </c>
      <c r="D258" s="1" t="s">
        <v>261</v>
      </c>
      <c r="E258" s="33" t="s">
        <v>128</v>
      </c>
      <c r="F258" s="34" t="n">
        <v>-288000</v>
      </c>
      <c r="G258" s="34" t="n">
        <v>-233040.9199</v>
      </c>
      <c r="H258" s="35" t="n">
        <v>0.809169860789535</v>
      </c>
      <c r="I258" s="54" t="n">
        <v>0</v>
      </c>
      <c r="J258" s="54" t="n">
        <v>1E-007</v>
      </c>
      <c r="K258" s="55" t="n">
        <v>0</v>
      </c>
      <c r="L258" s="55" t="n">
        <v>0.0233</v>
      </c>
    </row>
    <row r="259" customFormat="false" ht="12.75" hidden="false" customHeight="false" outlineLevel="0" collapsed="false">
      <c r="A259" s="1" t="s">
        <v>34</v>
      </c>
      <c r="B259" s="1" t="s">
        <v>190</v>
      </c>
      <c r="C259" s="1" t="s">
        <v>73</v>
      </c>
      <c r="D259" s="1" t="s">
        <v>261</v>
      </c>
      <c r="E259" s="33" t="s">
        <v>129</v>
      </c>
      <c r="F259" s="34" t="n">
        <v>-297600</v>
      </c>
      <c r="G259" s="34" t="n">
        <v>-239546.2325</v>
      </c>
      <c r="H259" s="35" t="n">
        <v>0.804926856353094</v>
      </c>
      <c r="I259" s="54" t="n">
        <v>0</v>
      </c>
      <c r="J259" s="54" t="n">
        <v>1E-007</v>
      </c>
      <c r="K259" s="55" t="n">
        <v>0</v>
      </c>
      <c r="L259" s="55" t="n">
        <v>0.024</v>
      </c>
    </row>
    <row r="260" customFormat="false" ht="12.75" hidden="false" customHeight="false" outlineLevel="0" collapsed="false">
      <c r="A260" s="1" t="s">
        <v>34</v>
      </c>
      <c r="B260" s="1" t="s">
        <v>190</v>
      </c>
      <c r="C260" s="1" t="s">
        <v>73</v>
      </c>
      <c r="D260" s="1" t="s">
        <v>261</v>
      </c>
      <c r="E260" s="33" t="s">
        <v>130</v>
      </c>
      <c r="F260" s="34" t="n">
        <v>-288000</v>
      </c>
      <c r="G260" s="34" t="n">
        <v>-230555.4278</v>
      </c>
      <c r="H260" s="35" t="n">
        <v>0.80053967997869</v>
      </c>
      <c r="I260" s="54" t="n">
        <v>0</v>
      </c>
      <c r="J260" s="54" t="n">
        <v>1E-007</v>
      </c>
      <c r="K260" s="55" t="n">
        <v>0</v>
      </c>
      <c r="L260" s="55" t="n">
        <v>0.0231</v>
      </c>
    </row>
    <row r="261" customFormat="false" ht="12.75" hidden="false" customHeight="false" outlineLevel="0" collapsed="false">
      <c r="A261" s="1" t="s">
        <v>34</v>
      </c>
      <c r="B261" s="1" t="s">
        <v>190</v>
      </c>
      <c r="C261" s="1" t="s">
        <v>73</v>
      </c>
      <c r="D261" s="1" t="s">
        <v>261</v>
      </c>
      <c r="E261" s="33" t="s">
        <v>131</v>
      </c>
      <c r="F261" s="34" t="n">
        <v>-297600</v>
      </c>
      <c r="G261" s="34" t="n">
        <v>-236977.693</v>
      </c>
      <c r="H261" s="35" t="n">
        <v>0.796296011588002</v>
      </c>
      <c r="I261" s="54" t="n">
        <v>0</v>
      </c>
      <c r="J261" s="54" t="n">
        <v>1E-007</v>
      </c>
      <c r="K261" s="55" t="n">
        <v>0</v>
      </c>
      <c r="L261" s="55" t="n">
        <v>0.0237</v>
      </c>
    </row>
    <row r="262" customFormat="false" ht="12.75" hidden="false" customHeight="false" outlineLevel="0" collapsed="false">
      <c r="A262" s="1" t="s">
        <v>34</v>
      </c>
      <c r="B262" s="1" t="s">
        <v>190</v>
      </c>
      <c r="C262" s="1" t="s">
        <v>73</v>
      </c>
      <c r="D262" s="1" t="s">
        <v>261</v>
      </c>
      <c r="E262" s="33" t="s">
        <v>132</v>
      </c>
      <c r="F262" s="34" t="n">
        <v>-297600</v>
      </c>
      <c r="G262" s="34" t="n">
        <v>-235673.4394</v>
      </c>
      <c r="H262" s="35" t="n">
        <v>0.791913438855667</v>
      </c>
      <c r="I262" s="54" t="n">
        <v>0</v>
      </c>
      <c r="J262" s="54" t="n">
        <v>1E-007</v>
      </c>
      <c r="K262" s="55" t="n">
        <v>0</v>
      </c>
      <c r="L262" s="55" t="n">
        <v>0.0236</v>
      </c>
    </row>
    <row r="263" customFormat="false" ht="12.75" hidden="false" customHeight="false" outlineLevel="0" collapsed="false">
      <c r="A263" s="1" t="s">
        <v>34</v>
      </c>
      <c r="B263" s="1" t="s">
        <v>190</v>
      </c>
      <c r="C263" s="1" t="s">
        <v>73</v>
      </c>
      <c r="D263" s="1" t="s">
        <v>261</v>
      </c>
      <c r="E263" s="33" t="s">
        <v>133</v>
      </c>
      <c r="F263" s="34" t="n">
        <v>-288000</v>
      </c>
      <c r="G263" s="34" t="n">
        <v>-226808.4258</v>
      </c>
      <c r="H263" s="35" t="n">
        <v>0.787529256079064</v>
      </c>
      <c r="I263" s="54" t="n">
        <v>0</v>
      </c>
      <c r="J263" s="54" t="n">
        <v>1E-007</v>
      </c>
      <c r="K263" s="55" t="n">
        <v>0</v>
      </c>
      <c r="L263" s="55" t="n">
        <v>0.0227</v>
      </c>
    </row>
    <row r="264" customFormat="false" ht="12.75" hidden="false" customHeight="false" outlineLevel="0" collapsed="false">
      <c r="A264" s="1" t="s">
        <v>34</v>
      </c>
      <c r="B264" s="1" t="s">
        <v>190</v>
      </c>
      <c r="C264" s="1" t="s">
        <v>73</v>
      </c>
      <c r="D264" s="1" t="s">
        <v>261</v>
      </c>
      <c r="E264" s="33" t="s">
        <v>134</v>
      </c>
      <c r="F264" s="34" t="n">
        <v>-297600</v>
      </c>
      <c r="G264" s="34" t="n">
        <v>-233105.6894</v>
      </c>
      <c r="H264" s="35" t="n">
        <v>0.783285246547027</v>
      </c>
      <c r="I264" s="54" t="n">
        <v>0</v>
      </c>
      <c r="J264" s="54" t="n">
        <v>1E-007</v>
      </c>
      <c r="K264" s="55" t="n">
        <v>0</v>
      </c>
      <c r="L264" s="55" t="n">
        <v>0.0233</v>
      </c>
    </row>
    <row r="265" customFormat="false" ht="12.75" hidden="false" customHeight="false" outlineLevel="0" collapsed="false">
      <c r="A265" s="1" t="s">
        <v>34</v>
      </c>
      <c r="B265" s="1" t="s">
        <v>190</v>
      </c>
      <c r="C265" s="1" t="s">
        <v>73</v>
      </c>
      <c r="D265" s="1" t="s">
        <v>261</v>
      </c>
      <c r="E265" s="33" t="s">
        <v>135</v>
      </c>
      <c r="F265" s="34" t="n">
        <v>-288000</v>
      </c>
      <c r="G265" s="34" t="n">
        <v>-224322.8443</v>
      </c>
      <c r="H265" s="35" t="n">
        <v>0.778898765091193</v>
      </c>
      <c r="I265" s="54" t="n">
        <v>0</v>
      </c>
      <c r="J265" s="54" t="n">
        <v>1E-007</v>
      </c>
      <c r="K265" s="55" t="n">
        <v>0</v>
      </c>
      <c r="L265" s="55" t="n">
        <v>0.0224</v>
      </c>
    </row>
    <row r="266" customFormat="false" ht="12.75" hidden="false" customHeight="false" outlineLevel="0" collapsed="false">
      <c r="A266" s="1" t="s">
        <v>34</v>
      </c>
      <c r="B266" s="1" t="s">
        <v>190</v>
      </c>
      <c r="C266" s="1" t="s">
        <v>73</v>
      </c>
      <c r="D266" s="1" t="s">
        <v>261</v>
      </c>
      <c r="E266" s="33" t="s">
        <v>136</v>
      </c>
      <c r="F266" s="34" t="n">
        <v>-297600</v>
      </c>
      <c r="G266" s="34" t="n">
        <v>-230536.7582</v>
      </c>
      <c r="H266" s="35" t="n">
        <v>0.774653085476703</v>
      </c>
      <c r="I266" s="54" t="n">
        <v>0</v>
      </c>
      <c r="J266" s="54" t="n">
        <v>1E-007</v>
      </c>
      <c r="K266" s="55" t="n">
        <v>0</v>
      </c>
      <c r="L266" s="55" t="n">
        <v>0.0231</v>
      </c>
    </row>
    <row r="267" customFormat="false" ht="12.75" hidden="false" customHeight="false" outlineLevel="0" collapsed="false">
      <c r="A267" s="1" t="s">
        <v>34</v>
      </c>
      <c r="B267" s="1" t="s">
        <v>190</v>
      </c>
      <c r="C267" s="1" t="s">
        <v>73</v>
      </c>
      <c r="D267" s="1" t="s">
        <v>261</v>
      </c>
      <c r="E267" s="33" t="s">
        <v>137</v>
      </c>
      <c r="F267" s="34" t="n">
        <v>-297600</v>
      </c>
      <c r="G267" s="34" t="n">
        <v>-229230.9973</v>
      </c>
      <c r="H267" s="35" t="n">
        <v>0.770265448066112</v>
      </c>
      <c r="I267" s="54" t="n">
        <v>0</v>
      </c>
      <c r="J267" s="54" t="n">
        <v>1E-007</v>
      </c>
      <c r="K267" s="55" t="n">
        <v>0</v>
      </c>
      <c r="L267" s="55" t="n">
        <v>0.0229</v>
      </c>
    </row>
    <row r="268" customFormat="false" ht="12.75" hidden="false" customHeight="false" outlineLevel="0" collapsed="false">
      <c r="A268" s="1" t="s">
        <v>34</v>
      </c>
      <c r="B268" s="1" t="s">
        <v>190</v>
      </c>
      <c r="C268" s="1" t="s">
        <v>73</v>
      </c>
      <c r="D268" s="1" t="s">
        <v>261</v>
      </c>
      <c r="E268" s="33" t="s">
        <v>138</v>
      </c>
      <c r="F268" s="34" t="n">
        <v>-268800</v>
      </c>
      <c r="G268" s="34" t="n">
        <v>-205867.9142</v>
      </c>
      <c r="H268" s="35" t="n">
        <v>0.765877657086976</v>
      </c>
      <c r="I268" s="54" t="n">
        <v>0</v>
      </c>
      <c r="J268" s="54" t="n">
        <v>1E-007</v>
      </c>
      <c r="K268" s="55" t="n">
        <v>0</v>
      </c>
      <c r="L268" s="55" t="n">
        <v>0.0206</v>
      </c>
    </row>
    <row r="269" customFormat="false" ht="12.75" hidden="false" customHeight="false" outlineLevel="0" collapsed="false">
      <c r="A269" s="1" t="s">
        <v>34</v>
      </c>
      <c r="B269" s="1" t="s">
        <v>190</v>
      </c>
      <c r="C269" s="1" t="s">
        <v>73</v>
      </c>
      <c r="D269" s="1" t="s">
        <v>261</v>
      </c>
      <c r="E269" s="33" t="s">
        <v>139</v>
      </c>
      <c r="F269" s="34" t="n">
        <v>-297600</v>
      </c>
      <c r="G269" s="34" t="n">
        <v>-226745.7851</v>
      </c>
      <c r="H269" s="35" t="n">
        <v>0.761914600428643</v>
      </c>
      <c r="I269" s="54" t="n">
        <v>0</v>
      </c>
      <c r="J269" s="54" t="n">
        <v>1E-007</v>
      </c>
      <c r="K269" s="55" t="n">
        <v>0</v>
      </c>
      <c r="L269" s="55" t="n">
        <v>0.0227</v>
      </c>
    </row>
    <row r="270" customFormat="false" ht="12.75" hidden="false" customHeight="false" outlineLevel="0" collapsed="false">
      <c r="A270" s="1" t="s">
        <v>34</v>
      </c>
      <c r="B270" s="1" t="s">
        <v>190</v>
      </c>
      <c r="C270" s="1" t="s">
        <v>73</v>
      </c>
      <c r="D270" s="1" t="s">
        <v>261</v>
      </c>
      <c r="E270" s="33" t="s">
        <v>140</v>
      </c>
      <c r="F270" s="34" t="n">
        <v>-288000</v>
      </c>
      <c r="G270" s="34" t="n">
        <v>-218167.8674</v>
      </c>
      <c r="H270" s="35" t="n">
        <v>0.757527317352571</v>
      </c>
      <c r="I270" s="54" t="n">
        <v>0</v>
      </c>
      <c r="J270" s="54" t="n">
        <v>1E-007</v>
      </c>
      <c r="K270" s="55" t="n">
        <v>0</v>
      </c>
      <c r="L270" s="55" t="n">
        <v>0.0218</v>
      </c>
    </row>
    <row r="271" customFormat="false" ht="12.75" hidden="false" customHeight="false" outlineLevel="0" collapsed="false">
      <c r="A271" s="1" t="s">
        <v>34</v>
      </c>
      <c r="B271" s="1" t="s">
        <v>190</v>
      </c>
      <c r="C271" s="1" t="s">
        <v>73</v>
      </c>
      <c r="D271" s="1" t="s">
        <v>261</v>
      </c>
      <c r="E271" s="33" t="s">
        <v>141</v>
      </c>
      <c r="F271" s="34" t="n">
        <v>-297600</v>
      </c>
      <c r="G271" s="34" t="n">
        <v>-224176.7851</v>
      </c>
      <c r="H271" s="35" t="n">
        <v>0.753282207872455</v>
      </c>
      <c r="I271" s="54" t="n">
        <v>0</v>
      </c>
      <c r="J271" s="54" t="n">
        <v>1E-007</v>
      </c>
      <c r="K271" s="55" t="n">
        <v>0</v>
      </c>
      <c r="L271" s="55" t="n">
        <v>0.0224</v>
      </c>
    </row>
    <row r="272" customFormat="false" ht="12.75" hidden="false" customHeight="false" outlineLevel="0" collapsed="false">
      <c r="A272" s="1" t="s">
        <v>34</v>
      </c>
      <c r="B272" s="1" t="s">
        <v>190</v>
      </c>
      <c r="C272" s="1" t="s">
        <v>73</v>
      </c>
      <c r="D272" s="1" t="s">
        <v>261</v>
      </c>
      <c r="E272" s="33" t="s">
        <v>142</v>
      </c>
      <c r="F272" s="34" t="n">
        <v>-288000</v>
      </c>
      <c r="G272" s="34" t="n">
        <v>-215687.3529</v>
      </c>
      <c r="H272" s="35" t="n">
        <v>0.748914419918615</v>
      </c>
      <c r="I272" s="54" t="n">
        <v>0</v>
      </c>
      <c r="J272" s="54" t="n">
        <v>1E-007</v>
      </c>
      <c r="K272" s="55" t="n">
        <v>0</v>
      </c>
      <c r="L272" s="55" t="n">
        <v>0.0216</v>
      </c>
    </row>
    <row r="273" customFormat="false" ht="12.75" hidden="false" customHeight="false" outlineLevel="0" collapsed="false">
      <c r="A273" s="1" t="s">
        <v>34</v>
      </c>
      <c r="B273" s="1" t="s">
        <v>190</v>
      </c>
      <c r="C273" s="1" t="s">
        <v>73</v>
      </c>
      <c r="D273" s="1" t="s">
        <v>261</v>
      </c>
      <c r="E273" s="33" t="s">
        <v>143</v>
      </c>
      <c r="F273" s="34" t="n">
        <v>-297600</v>
      </c>
      <c r="G273" s="34" t="n">
        <v>-221694.9289</v>
      </c>
      <c r="H273" s="35" t="n">
        <v>0.74494263734337</v>
      </c>
      <c r="I273" s="54" t="n">
        <v>0</v>
      </c>
      <c r="J273" s="54" t="n">
        <v>1E-007</v>
      </c>
      <c r="K273" s="55" t="n">
        <v>0</v>
      </c>
      <c r="L273" s="55" t="n">
        <v>0.0222</v>
      </c>
    </row>
    <row r="274" customFormat="false" ht="12.75" hidden="false" customHeight="false" outlineLevel="0" collapsed="false">
      <c r="A274" s="1" t="s">
        <v>34</v>
      </c>
      <c r="B274" s="1" t="s">
        <v>190</v>
      </c>
      <c r="C274" s="1" t="s">
        <v>73</v>
      </c>
      <c r="D274" s="1" t="s">
        <v>261</v>
      </c>
      <c r="E274" s="33" t="s">
        <v>144</v>
      </c>
      <c r="F274" s="34" t="n">
        <v>-297600</v>
      </c>
      <c r="G274" s="34" t="n">
        <v>-220475.7355</v>
      </c>
      <c r="H274" s="35" t="n">
        <v>0.740845885437675</v>
      </c>
      <c r="I274" s="54" t="n">
        <v>0</v>
      </c>
      <c r="J274" s="54" t="n">
        <v>1E-007</v>
      </c>
      <c r="K274" s="55" t="n">
        <v>0</v>
      </c>
      <c r="L274" s="55" t="n">
        <v>0.022</v>
      </c>
    </row>
    <row r="275" customFormat="false" ht="12.75" hidden="false" customHeight="false" outlineLevel="0" collapsed="false">
      <c r="A275" s="1" t="s">
        <v>34</v>
      </c>
      <c r="B275" s="1" t="s">
        <v>190</v>
      </c>
      <c r="C275" s="1" t="s">
        <v>73</v>
      </c>
      <c r="D275" s="1" t="s">
        <v>261</v>
      </c>
      <c r="E275" s="33" t="s">
        <v>145</v>
      </c>
      <c r="F275" s="34" t="n">
        <v>-288000</v>
      </c>
      <c r="G275" s="34" t="n">
        <v>-212185.959</v>
      </c>
      <c r="H275" s="35" t="n">
        <v>0.736756801968845</v>
      </c>
      <c r="I275" s="54" t="n">
        <v>0</v>
      </c>
      <c r="J275" s="54" t="n">
        <v>1E-007</v>
      </c>
      <c r="K275" s="55" t="n">
        <v>0</v>
      </c>
      <c r="L275" s="55" t="n">
        <v>0.0212</v>
      </c>
    </row>
    <row r="276" customFormat="false" ht="12.75" hidden="false" customHeight="false" outlineLevel="0" collapsed="false">
      <c r="A276" s="1" t="s">
        <v>34</v>
      </c>
      <c r="B276" s="1" t="s">
        <v>190</v>
      </c>
      <c r="C276" s="1" t="s">
        <v>73</v>
      </c>
      <c r="D276" s="1" t="s">
        <v>261</v>
      </c>
      <c r="E276" s="33" t="s">
        <v>146</v>
      </c>
      <c r="F276" s="34" t="n">
        <v>-297600</v>
      </c>
      <c r="G276" s="34" t="n">
        <v>-218083.3757</v>
      </c>
      <c r="H276" s="35" t="n">
        <v>0.732807042122161</v>
      </c>
      <c r="I276" s="54" t="n">
        <v>0</v>
      </c>
      <c r="J276" s="54" t="n">
        <v>1E-007</v>
      </c>
      <c r="K276" s="55" t="n">
        <v>0</v>
      </c>
      <c r="L276" s="55" t="n">
        <v>0.0218</v>
      </c>
    </row>
    <row r="277" customFormat="false" ht="12.75" hidden="false" customHeight="false" outlineLevel="0" collapsed="false">
      <c r="A277" s="1" t="s">
        <v>34</v>
      </c>
      <c r="B277" s="1" t="s">
        <v>190</v>
      </c>
      <c r="C277" s="1" t="s">
        <v>73</v>
      </c>
      <c r="D277" s="1" t="s">
        <v>261</v>
      </c>
      <c r="E277" s="33" t="s">
        <v>147</v>
      </c>
      <c r="F277" s="34" t="n">
        <v>-288000</v>
      </c>
      <c r="G277" s="34" t="n">
        <v>-209875.2214</v>
      </c>
      <c r="H277" s="35" t="n">
        <v>0.728733407648125</v>
      </c>
      <c r="I277" s="54" t="n">
        <v>0</v>
      </c>
      <c r="J277" s="54" t="n">
        <v>1E-007</v>
      </c>
      <c r="K277" s="55" t="n">
        <v>0</v>
      </c>
      <c r="L277" s="55" t="n">
        <v>0.021</v>
      </c>
    </row>
    <row r="278" customFormat="false" ht="12.75" hidden="false" customHeight="false" outlineLevel="0" collapsed="false">
      <c r="A278" s="1" t="s">
        <v>34</v>
      </c>
      <c r="B278" s="1" t="s">
        <v>190</v>
      </c>
      <c r="C278" s="1" t="s">
        <v>73</v>
      </c>
      <c r="D278" s="1" t="s">
        <v>261</v>
      </c>
      <c r="E278" s="33" t="s">
        <v>148</v>
      </c>
      <c r="F278" s="34" t="n">
        <v>-297600</v>
      </c>
      <c r="G278" s="34" t="n">
        <v>-215700.1308</v>
      </c>
      <c r="H278" s="35" t="n">
        <v>0.724798826573952</v>
      </c>
      <c r="I278" s="54" t="n">
        <v>0</v>
      </c>
      <c r="J278" s="54" t="n">
        <v>1E-007</v>
      </c>
      <c r="K278" s="55" t="n">
        <v>0</v>
      </c>
      <c r="L278" s="55" t="n">
        <v>0.0216</v>
      </c>
    </row>
    <row r="279" customFormat="false" ht="12.75" hidden="false" customHeight="false" outlineLevel="0" collapsed="false">
      <c r="A279" s="1" t="s">
        <v>34</v>
      </c>
      <c r="B279" s="1" t="s">
        <v>190</v>
      </c>
      <c r="C279" s="1" t="s">
        <v>73</v>
      </c>
      <c r="D279" s="1" t="s">
        <v>261</v>
      </c>
      <c r="E279" s="33" t="s">
        <v>149</v>
      </c>
      <c r="F279" s="34" t="n">
        <v>-297600</v>
      </c>
      <c r="G279" s="34" t="n">
        <v>-214492.5544</v>
      </c>
      <c r="H279" s="35" t="n">
        <v>0.720741110308541</v>
      </c>
      <c r="I279" s="54" t="n">
        <v>0</v>
      </c>
      <c r="J279" s="54" t="n">
        <v>1E-007</v>
      </c>
      <c r="K279" s="55" t="n">
        <v>0</v>
      </c>
      <c r="L279" s="55" t="n">
        <v>0.0214</v>
      </c>
    </row>
    <row r="280" customFormat="false" ht="12.75" hidden="false" customHeight="false" outlineLevel="0" collapsed="false">
      <c r="A280" s="1" t="s">
        <v>34</v>
      </c>
      <c r="B280" s="1" t="s">
        <v>190</v>
      </c>
      <c r="C280" s="1" t="s">
        <v>73</v>
      </c>
      <c r="D280" s="1" t="s">
        <v>261</v>
      </c>
      <c r="E280" s="33" t="s">
        <v>150</v>
      </c>
      <c r="F280" s="34" t="n">
        <v>-268800</v>
      </c>
      <c r="G280" s="34" t="n">
        <v>-192646.7184</v>
      </c>
      <c r="H280" s="35" t="n">
        <v>0.716691660555605</v>
      </c>
      <c r="I280" s="54" t="n">
        <v>0</v>
      </c>
      <c r="J280" s="54" t="n">
        <v>1E-007</v>
      </c>
      <c r="K280" s="55" t="n">
        <v>0</v>
      </c>
      <c r="L280" s="55" t="n">
        <v>0.0193</v>
      </c>
    </row>
    <row r="281" customFormat="false" ht="12.75" hidden="false" customHeight="false" outlineLevel="0" collapsed="false">
      <c r="A281" s="1" t="s">
        <v>34</v>
      </c>
      <c r="B281" s="1" t="s">
        <v>190</v>
      </c>
      <c r="C281" s="1" t="s">
        <v>73</v>
      </c>
      <c r="D281" s="1" t="s">
        <v>261</v>
      </c>
      <c r="E281" s="33" t="s">
        <v>151</v>
      </c>
      <c r="F281" s="34" t="n">
        <v>-297600</v>
      </c>
      <c r="G281" s="34" t="n">
        <v>-212201.0897</v>
      </c>
      <c r="H281" s="35" t="n">
        <v>0.713041296179286</v>
      </c>
      <c r="I281" s="54" t="n">
        <v>0</v>
      </c>
      <c r="J281" s="54" t="n">
        <v>1E-007</v>
      </c>
      <c r="K281" s="55" t="n">
        <v>0</v>
      </c>
      <c r="L281" s="55" t="n">
        <v>0.0212</v>
      </c>
    </row>
    <row r="282" customFormat="false" ht="12.75" hidden="false" customHeight="false" outlineLevel="0" collapsed="false">
      <c r="A282" s="1" t="s">
        <v>34</v>
      </c>
      <c r="B282" s="1" t="s">
        <v>190</v>
      </c>
      <c r="C282" s="1" t="s">
        <v>73</v>
      </c>
      <c r="D282" s="1" t="s">
        <v>261</v>
      </c>
      <c r="E282" s="33" t="s">
        <v>152</v>
      </c>
      <c r="F282" s="34" t="n">
        <v>-288000</v>
      </c>
      <c r="G282" s="34" t="n">
        <v>-204194.2762</v>
      </c>
      <c r="H282" s="35" t="n">
        <v>0.709007903560417</v>
      </c>
      <c r="I282" s="54" t="n">
        <v>0</v>
      </c>
      <c r="J282" s="54" t="n">
        <v>1E-007</v>
      </c>
      <c r="K282" s="55" t="n">
        <v>0</v>
      </c>
      <c r="L282" s="55" t="n">
        <v>0.0204</v>
      </c>
    </row>
    <row r="283" customFormat="false" ht="12.75" hidden="false" customHeight="false" outlineLevel="0" collapsed="false">
      <c r="A283" s="1" t="s">
        <v>34</v>
      </c>
      <c r="B283" s="1" t="s">
        <v>190</v>
      </c>
      <c r="C283" s="1" t="s">
        <v>73</v>
      </c>
      <c r="D283" s="1" t="s">
        <v>261</v>
      </c>
      <c r="E283" s="33" t="s">
        <v>153</v>
      </c>
      <c r="F283" s="34" t="n">
        <v>-297600</v>
      </c>
      <c r="G283" s="34" t="n">
        <v>-209841.5729</v>
      </c>
      <c r="H283" s="35" t="n">
        <v>0.705112812159002</v>
      </c>
      <c r="I283" s="54" t="n">
        <v>0</v>
      </c>
      <c r="J283" s="54" t="n">
        <v>1E-007</v>
      </c>
      <c r="K283" s="55" t="n">
        <v>0</v>
      </c>
      <c r="L283" s="55" t="n">
        <v>0.021</v>
      </c>
    </row>
    <row r="284" customFormat="false" ht="12.75" hidden="false" customHeight="false" outlineLevel="0" collapsed="false">
      <c r="A284" s="1" t="s">
        <v>34</v>
      </c>
      <c r="B284" s="1" t="s">
        <v>190</v>
      </c>
      <c r="C284" s="1" t="s">
        <v>73</v>
      </c>
      <c r="D284" s="1" t="s">
        <v>261</v>
      </c>
      <c r="E284" s="33" t="s">
        <v>154</v>
      </c>
      <c r="F284" s="34" t="n">
        <v>-288000</v>
      </c>
      <c r="G284" s="34" t="n">
        <v>-201915.7806</v>
      </c>
      <c r="H284" s="35" t="n">
        <v>0.701096460388931</v>
      </c>
      <c r="I284" s="54" t="n">
        <v>0</v>
      </c>
      <c r="J284" s="54" t="n">
        <v>1E-007</v>
      </c>
      <c r="K284" s="55" t="n">
        <v>0</v>
      </c>
      <c r="L284" s="55" t="n">
        <v>0.0202</v>
      </c>
    </row>
    <row r="285" customFormat="false" ht="12.75" hidden="false" customHeight="false" outlineLevel="0" collapsed="false">
      <c r="A285" s="1" t="s">
        <v>34</v>
      </c>
      <c r="B285" s="1" t="s">
        <v>190</v>
      </c>
      <c r="C285" s="1" t="s">
        <v>73</v>
      </c>
      <c r="D285" s="1" t="s">
        <v>261</v>
      </c>
      <c r="E285" s="33" t="s">
        <v>155</v>
      </c>
      <c r="F285" s="34" t="n">
        <v>-297600</v>
      </c>
      <c r="G285" s="34" t="n">
        <v>-207492.0985</v>
      </c>
      <c r="H285" s="35" t="n">
        <v>0.697218073040439</v>
      </c>
      <c r="I285" s="54" t="n">
        <v>0</v>
      </c>
      <c r="J285" s="54" t="n">
        <v>1E-007</v>
      </c>
      <c r="K285" s="55" t="n">
        <v>0</v>
      </c>
      <c r="L285" s="55" t="n">
        <v>0.0207</v>
      </c>
    </row>
    <row r="286" customFormat="false" ht="12.75" hidden="false" customHeight="false" outlineLevel="0" collapsed="false">
      <c r="A286" s="1" t="s">
        <v>34</v>
      </c>
      <c r="B286" s="1" t="s">
        <v>190</v>
      </c>
      <c r="C286" s="1" t="s">
        <v>73</v>
      </c>
      <c r="D286" s="1" t="s">
        <v>261</v>
      </c>
      <c r="E286" s="33" t="s">
        <v>156</v>
      </c>
      <c r="F286" s="34" t="n">
        <v>-297600</v>
      </c>
      <c r="G286" s="34" t="n">
        <v>-206302.0339</v>
      </c>
      <c r="H286" s="35" t="n">
        <v>0.693219199836633</v>
      </c>
      <c r="I286" s="54" t="n">
        <v>0</v>
      </c>
      <c r="J286" s="54" t="n">
        <v>1E-007</v>
      </c>
      <c r="K286" s="55" t="n">
        <v>0</v>
      </c>
      <c r="L286" s="55" t="n">
        <v>0.0206</v>
      </c>
    </row>
    <row r="287" customFormat="false" ht="12.75" hidden="false" customHeight="false" outlineLevel="0" collapsed="false">
      <c r="A287" s="1" t="s">
        <v>34</v>
      </c>
      <c r="B287" s="1" t="s">
        <v>190</v>
      </c>
      <c r="C287" s="1" t="s">
        <v>73</v>
      </c>
      <c r="D287" s="1" t="s">
        <v>261</v>
      </c>
      <c r="E287" s="33" t="s">
        <v>157</v>
      </c>
      <c r="F287" s="34" t="n">
        <v>-288000</v>
      </c>
      <c r="G287" s="34" t="n">
        <v>-198498.0597</v>
      </c>
      <c r="H287" s="35" t="n">
        <v>0.689229374001235</v>
      </c>
      <c r="I287" s="54" t="n">
        <v>0</v>
      </c>
      <c r="J287" s="54" t="n">
        <v>1E-007</v>
      </c>
      <c r="K287" s="55" t="n">
        <v>0</v>
      </c>
      <c r="L287" s="55" t="n">
        <v>0.0198</v>
      </c>
    </row>
    <row r="288" customFormat="false" ht="12.75" hidden="false" customHeight="false" outlineLevel="0" collapsed="false">
      <c r="A288" s="1" t="s">
        <v>34</v>
      </c>
      <c r="B288" s="1" t="s">
        <v>190</v>
      </c>
      <c r="C288" s="1" t="s">
        <v>73</v>
      </c>
      <c r="D288" s="1" t="s">
        <v>261</v>
      </c>
      <c r="E288" s="33" t="s">
        <v>158</v>
      </c>
      <c r="F288" s="34" t="n">
        <v>-297600</v>
      </c>
      <c r="G288" s="34" t="n">
        <v>-203968.1862</v>
      </c>
      <c r="H288" s="35" t="n">
        <v>0.685376969655374</v>
      </c>
      <c r="I288" s="54" t="n">
        <v>0</v>
      </c>
      <c r="J288" s="54" t="n">
        <v>1E-007</v>
      </c>
      <c r="K288" s="55" t="n">
        <v>0</v>
      </c>
      <c r="L288" s="55" t="n">
        <v>0.0204</v>
      </c>
    </row>
    <row r="289" customFormat="false" ht="12.75" hidden="false" customHeight="false" outlineLevel="0" collapsed="false">
      <c r="A289" s="1" t="s">
        <v>34</v>
      </c>
      <c r="B289" s="1" t="s">
        <v>190</v>
      </c>
      <c r="C289" s="1" t="s">
        <v>73</v>
      </c>
      <c r="D289" s="1" t="s">
        <v>261</v>
      </c>
      <c r="E289" s="33" t="s">
        <v>159</v>
      </c>
      <c r="F289" s="34" t="n">
        <v>-288000</v>
      </c>
      <c r="G289" s="34" t="n">
        <v>-196244.7164</v>
      </c>
      <c r="H289" s="35" t="n">
        <v>0.681405265247849</v>
      </c>
      <c r="I289" s="54" t="n">
        <v>0</v>
      </c>
      <c r="J289" s="54" t="n">
        <v>1E-007</v>
      </c>
      <c r="K289" s="55" t="n">
        <v>0</v>
      </c>
      <c r="L289" s="55" t="n">
        <v>0.0196</v>
      </c>
    </row>
    <row r="290" customFormat="false" ht="12.75" hidden="false" customHeight="false" outlineLevel="0" collapsed="false">
      <c r="A290" s="1" t="s">
        <v>34</v>
      </c>
      <c r="B290" s="1" t="s">
        <v>190</v>
      </c>
      <c r="C290" s="1" t="s">
        <v>73</v>
      </c>
      <c r="D290" s="1" t="s">
        <v>261</v>
      </c>
      <c r="E290" s="33" t="s">
        <v>160</v>
      </c>
      <c r="F290" s="34" t="n">
        <v>-297600</v>
      </c>
      <c r="G290" s="34" t="n">
        <v>-201645.0104</v>
      </c>
      <c r="H290" s="35" t="n">
        <v>0.677570599563245</v>
      </c>
      <c r="I290" s="54" t="n">
        <v>0</v>
      </c>
      <c r="J290" s="54" t="n">
        <v>1E-007</v>
      </c>
      <c r="K290" s="55" t="n">
        <v>0</v>
      </c>
      <c r="L290" s="55" t="n">
        <v>0.0202</v>
      </c>
    </row>
    <row r="291" customFormat="false" ht="12.75" hidden="false" customHeight="false" outlineLevel="0" collapsed="false">
      <c r="A291" s="1" t="s">
        <v>34</v>
      </c>
      <c r="B291" s="1" t="s">
        <v>190</v>
      </c>
      <c r="C291" s="1" t="s">
        <v>73</v>
      </c>
      <c r="D291" s="1" t="s">
        <v>261</v>
      </c>
      <c r="E291" s="33" t="s">
        <v>161</v>
      </c>
      <c r="F291" s="34" t="n">
        <v>-297600</v>
      </c>
      <c r="G291" s="34" t="n">
        <v>-200468.5476</v>
      </c>
      <c r="H291" s="35" t="n">
        <v>0.673617431316076</v>
      </c>
      <c r="I291" s="54" t="n">
        <v>0</v>
      </c>
      <c r="J291" s="54" t="n">
        <v>1E-007</v>
      </c>
      <c r="K291" s="55" t="n">
        <v>0</v>
      </c>
      <c r="L291" s="55" t="n">
        <v>0.02</v>
      </c>
    </row>
    <row r="292" customFormat="false" ht="12.75" hidden="false" customHeight="false" outlineLevel="0" collapsed="false">
      <c r="A292" s="1" t="s">
        <v>34</v>
      </c>
      <c r="B292" s="1" t="s">
        <v>190</v>
      </c>
      <c r="C292" s="1" t="s">
        <v>73</v>
      </c>
      <c r="D292" s="1" t="s">
        <v>261</v>
      </c>
      <c r="E292" s="33" t="s">
        <v>162</v>
      </c>
      <c r="F292" s="34" t="n">
        <v>-278400</v>
      </c>
      <c r="G292" s="34" t="n">
        <v>-186437.1968</v>
      </c>
      <c r="H292" s="35" t="n">
        <v>0.669673839073645</v>
      </c>
      <c r="I292" s="54" t="n">
        <v>0</v>
      </c>
      <c r="J292" s="54" t="n">
        <v>1E-007</v>
      </c>
      <c r="K292" s="55" t="n">
        <v>0</v>
      </c>
      <c r="L292" s="55" t="n">
        <v>0.0186</v>
      </c>
    </row>
    <row r="293" customFormat="false" ht="12.75" hidden="false" customHeight="false" outlineLevel="0" collapsed="false">
      <c r="A293" s="1" t="s">
        <v>34</v>
      </c>
      <c r="B293" s="1" t="s">
        <v>190</v>
      </c>
      <c r="C293" s="1" t="s">
        <v>73</v>
      </c>
      <c r="D293" s="1" t="s">
        <v>261</v>
      </c>
      <c r="E293" s="33" t="s">
        <v>163</v>
      </c>
      <c r="F293" s="34" t="n">
        <v>-297600</v>
      </c>
      <c r="G293" s="34" t="n">
        <v>-198199.6457</v>
      </c>
      <c r="H293" s="35" t="n">
        <v>0.665993433082474</v>
      </c>
      <c r="I293" s="54" t="n">
        <v>0</v>
      </c>
      <c r="J293" s="54" t="n">
        <v>1E-007</v>
      </c>
      <c r="K293" s="55" t="n">
        <v>0</v>
      </c>
      <c r="L293" s="55" t="n">
        <v>0.0198</v>
      </c>
    </row>
    <row r="294" customFormat="false" ht="12.75" hidden="false" customHeight="false" outlineLevel="0" collapsed="false">
      <c r="A294" s="1" t="s">
        <v>34</v>
      </c>
      <c r="B294" s="1" t="s">
        <v>190</v>
      </c>
      <c r="C294" s="1" t="s">
        <v>73</v>
      </c>
      <c r="D294" s="1" t="s">
        <v>261</v>
      </c>
      <c r="E294" s="33" t="s">
        <v>164</v>
      </c>
      <c r="F294" s="34" t="n">
        <v>-288000</v>
      </c>
      <c r="G294" s="34" t="n">
        <v>-190675.7764</v>
      </c>
      <c r="H294" s="35" t="n">
        <v>0.662068668055271</v>
      </c>
      <c r="I294" s="54" t="n">
        <v>0</v>
      </c>
      <c r="J294" s="54" t="n">
        <v>1E-007</v>
      </c>
      <c r="K294" s="55" t="n">
        <v>0</v>
      </c>
      <c r="L294" s="55" t="n">
        <v>0.0191</v>
      </c>
    </row>
    <row r="295" customFormat="false" ht="12.75" hidden="false" customHeight="false" outlineLevel="0" collapsed="false">
      <c r="A295" s="1" t="s">
        <v>34</v>
      </c>
      <c r="B295" s="1" t="s">
        <v>190</v>
      </c>
      <c r="C295" s="1" t="s">
        <v>73</v>
      </c>
      <c r="D295" s="1" t="s">
        <v>261</v>
      </c>
      <c r="E295" s="33" t="s">
        <v>165</v>
      </c>
      <c r="F295" s="34" t="n">
        <v>-297600</v>
      </c>
      <c r="G295" s="34" t="n">
        <v>-195904.1015</v>
      </c>
      <c r="H295" s="35" t="n">
        <v>0.658279911021528</v>
      </c>
      <c r="I295" s="54" t="n">
        <v>0</v>
      </c>
      <c r="J295" s="54" t="n">
        <v>1E-007</v>
      </c>
      <c r="K295" s="55" t="n">
        <v>0</v>
      </c>
      <c r="L295" s="55" t="n">
        <v>0.0196</v>
      </c>
    </row>
    <row r="296" customFormat="false" ht="12.75" hidden="false" customHeight="false" outlineLevel="0" collapsed="false">
      <c r="A296" s="1" t="s">
        <v>34</v>
      </c>
      <c r="B296" s="1" t="s">
        <v>190</v>
      </c>
      <c r="C296" s="1" t="s">
        <v>73</v>
      </c>
      <c r="D296" s="1" t="s">
        <v>261</v>
      </c>
      <c r="E296" s="33" t="s">
        <v>166</v>
      </c>
      <c r="F296" s="34" t="n">
        <v>-288000</v>
      </c>
      <c r="G296" s="34" t="n">
        <v>-188464.7724</v>
      </c>
      <c r="H296" s="35" t="n">
        <v>0.654391570926416</v>
      </c>
      <c r="I296" s="54" t="n">
        <v>0</v>
      </c>
      <c r="J296" s="54" t="n">
        <v>1E-007</v>
      </c>
      <c r="K296" s="55" t="n">
        <v>0</v>
      </c>
      <c r="L296" s="55" t="n">
        <v>0.0188</v>
      </c>
    </row>
    <row r="297" customFormat="false" ht="12.75" hidden="false" customHeight="false" outlineLevel="0" collapsed="false">
      <c r="A297" s="1" t="s">
        <v>34</v>
      </c>
      <c r="B297" s="1" t="s">
        <v>190</v>
      </c>
      <c r="C297" s="1" t="s">
        <v>73</v>
      </c>
      <c r="D297" s="1" t="s">
        <v>261</v>
      </c>
      <c r="E297" s="33" t="s">
        <v>167</v>
      </c>
      <c r="F297" s="34" t="n">
        <v>-297600</v>
      </c>
      <c r="G297" s="34" t="n">
        <v>-193675.6873</v>
      </c>
      <c r="H297" s="35" t="n">
        <v>0.650791959908771</v>
      </c>
      <c r="I297" s="54" t="n">
        <v>0</v>
      </c>
      <c r="J297" s="54" t="n">
        <v>1E-007</v>
      </c>
      <c r="K297" s="55" t="n">
        <v>0</v>
      </c>
      <c r="L297" s="55" t="n">
        <v>0.0194</v>
      </c>
    </row>
    <row r="298" customFormat="false" ht="12.75" hidden="false" customHeight="false" outlineLevel="0" collapsed="false">
      <c r="A298" s="1" t="s">
        <v>34</v>
      </c>
      <c r="B298" s="1" t="s">
        <v>190</v>
      </c>
      <c r="C298" s="1" t="s">
        <v>73</v>
      </c>
      <c r="D298" s="1" t="s">
        <v>261</v>
      </c>
      <c r="E298" s="33" t="s">
        <v>168</v>
      </c>
      <c r="F298" s="34" t="n">
        <v>-297600</v>
      </c>
      <c r="G298" s="34" t="n">
        <v>-192572.3275</v>
      </c>
      <c r="H298" s="35" t="n">
        <v>0.647084433951182</v>
      </c>
      <c r="I298" s="54" t="n">
        <v>0</v>
      </c>
      <c r="J298" s="54" t="n">
        <v>1E-007</v>
      </c>
      <c r="K298" s="55" t="n">
        <v>0</v>
      </c>
      <c r="L298" s="55" t="n">
        <v>0.0193</v>
      </c>
    </row>
    <row r="299" customFormat="false" ht="12.75" hidden="false" customHeight="false" outlineLevel="0" collapsed="false">
      <c r="A299" s="1" t="s">
        <v>34</v>
      </c>
      <c r="B299" s="1" t="s">
        <v>190</v>
      </c>
      <c r="C299" s="1" t="s">
        <v>73</v>
      </c>
      <c r="D299" s="1" t="s">
        <v>261</v>
      </c>
      <c r="E299" s="33" t="s">
        <v>169</v>
      </c>
      <c r="F299" s="34" t="n">
        <v>-288000</v>
      </c>
      <c r="G299" s="34" t="n">
        <v>-185296.0924</v>
      </c>
      <c r="H299" s="35" t="n">
        <v>0.643389209640784</v>
      </c>
      <c r="I299" s="54" t="n">
        <v>0</v>
      </c>
      <c r="J299" s="54" t="n">
        <v>1E-007</v>
      </c>
      <c r="K299" s="55" t="n">
        <v>0</v>
      </c>
      <c r="L299" s="55" t="n">
        <v>0.0185</v>
      </c>
    </row>
    <row r="300" customFormat="false" ht="12.75" hidden="false" customHeight="false" outlineLevel="0" collapsed="false">
      <c r="A300" s="1" t="s">
        <v>34</v>
      </c>
      <c r="B300" s="1" t="s">
        <v>190</v>
      </c>
      <c r="C300" s="1" t="s">
        <v>73</v>
      </c>
      <c r="D300" s="1" t="s">
        <v>261</v>
      </c>
      <c r="E300" s="33" t="s">
        <v>170</v>
      </c>
      <c r="F300" s="34" t="n">
        <v>-297600</v>
      </c>
      <c r="G300" s="34" t="n">
        <v>-190411.8987</v>
      </c>
      <c r="H300" s="35" t="n">
        <v>0.639824928411079</v>
      </c>
      <c r="I300" s="54" t="n">
        <v>0</v>
      </c>
      <c r="J300" s="54" t="n">
        <v>1E-007</v>
      </c>
      <c r="K300" s="55" t="n">
        <v>0</v>
      </c>
      <c r="L300" s="55" t="n">
        <v>0.019</v>
      </c>
    </row>
    <row r="301" customFormat="false" ht="12.75" hidden="false" customHeight="false" outlineLevel="0" collapsed="false">
      <c r="A301" s="1" t="s">
        <v>34</v>
      </c>
      <c r="B301" s="1" t="s">
        <v>190</v>
      </c>
      <c r="C301" s="1" t="s">
        <v>73</v>
      </c>
      <c r="D301" s="1" t="s">
        <v>261</v>
      </c>
      <c r="E301" s="33" t="s">
        <v>171</v>
      </c>
      <c r="F301" s="34" t="n">
        <v>-288000</v>
      </c>
      <c r="G301" s="34" t="n">
        <v>-183212.3524</v>
      </c>
      <c r="H301" s="35" t="n">
        <v>0.6361540013163</v>
      </c>
      <c r="I301" s="54" t="n">
        <v>0</v>
      </c>
      <c r="J301" s="54" t="n">
        <v>1E-007</v>
      </c>
      <c r="K301" s="55" t="n">
        <v>0</v>
      </c>
      <c r="L301" s="55" t="n">
        <v>0.0183</v>
      </c>
    </row>
    <row r="302" customFormat="false" ht="12.75" hidden="false" customHeight="false" outlineLevel="0" collapsed="false">
      <c r="A302" s="1" t="s">
        <v>34</v>
      </c>
      <c r="B302" s="1" t="s">
        <v>190</v>
      </c>
      <c r="C302" s="1" t="s">
        <v>73</v>
      </c>
      <c r="D302" s="1" t="s">
        <v>261</v>
      </c>
      <c r="E302" s="33" t="s">
        <v>172</v>
      </c>
      <c r="F302" s="34" t="n">
        <v>-297600</v>
      </c>
      <c r="G302" s="34" t="n">
        <v>-188265.7152</v>
      </c>
      <c r="H302" s="35" t="n">
        <v>0.63261329025662</v>
      </c>
      <c r="I302" s="54" t="n">
        <v>0</v>
      </c>
      <c r="J302" s="54" t="n">
        <v>1E-007</v>
      </c>
      <c r="K302" s="55" t="n">
        <v>0</v>
      </c>
      <c r="L302" s="55" t="n">
        <v>0.0188</v>
      </c>
    </row>
    <row r="303" customFormat="false" ht="12.75" hidden="false" customHeight="false" outlineLevel="0" collapsed="false">
      <c r="A303" s="1" t="s">
        <v>34</v>
      </c>
      <c r="B303" s="1" t="s">
        <v>190</v>
      </c>
      <c r="C303" s="1" t="s">
        <v>73</v>
      </c>
      <c r="D303" s="1" t="s">
        <v>261</v>
      </c>
      <c r="E303" s="33" t="s">
        <v>173</v>
      </c>
      <c r="F303" s="34" t="n">
        <v>-297600</v>
      </c>
      <c r="G303" s="34" t="n">
        <v>-187180.5126</v>
      </c>
      <c r="H303" s="35" t="n">
        <v>0.628966776308648</v>
      </c>
      <c r="I303" s="54" t="n">
        <v>0</v>
      </c>
      <c r="J303" s="54" t="n">
        <v>1E-007</v>
      </c>
      <c r="K303" s="55" t="n">
        <v>0</v>
      </c>
      <c r="L303" s="55" t="n">
        <v>0.0187</v>
      </c>
    </row>
    <row r="304" customFormat="false" ht="12.75" hidden="false" customHeight="false" outlineLevel="0" collapsed="false">
      <c r="A304" s="1" t="s">
        <v>34</v>
      </c>
      <c r="B304" s="1" t="s">
        <v>190</v>
      </c>
      <c r="C304" s="1" t="s">
        <v>73</v>
      </c>
      <c r="D304" s="1" t="s">
        <v>261</v>
      </c>
      <c r="E304" s="33" t="s">
        <v>174</v>
      </c>
      <c r="F304" s="34" t="n">
        <v>-268800</v>
      </c>
      <c r="G304" s="34" t="n">
        <v>-168089.4329</v>
      </c>
      <c r="H304" s="35" t="n">
        <v>0.625332711789081</v>
      </c>
      <c r="I304" s="54" t="n">
        <v>0</v>
      </c>
      <c r="J304" s="54" t="n">
        <v>1E-007</v>
      </c>
      <c r="K304" s="55" t="n">
        <v>0</v>
      </c>
      <c r="L304" s="55" t="n">
        <v>0.0168</v>
      </c>
    </row>
    <row r="305" customFormat="false" ht="12.75" hidden="false" customHeight="false" outlineLevel="0" collapsed="false">
      <c r="A305" s="1" t="s">
        <v>34</v>
      </c>
      <c r="B305" s="1" t="s">
        <v>190</v>
      </c>
      <c r="C305" s="1" t="s">
        <v>73</v>
      </c>
      <c r="D305" s="1" t="s">
        <v>261</v>
      </c>
      <c r="E305" s="33" t="s">
        <v>175</v>
      </c>
      <c r="F305" s="34" t="n">
        <v>-297600</v>
      </c>
      <c r="G305" s="34" t="n">
        <v>-185125.3699</v>
      </c>
      <c r="H305" s="35" t="n">
        <v>0.622061054704403</v>
      </c>
      <c r="I305" s="54" t="n">
        <v>0</v>
      </c>
      <c r="J305" s="54" t="n">
        <v>1E-007</v>
      </c>
      <c r="K305" s="55" t="n">
        <v>0</v>
      </c>
      <c r="L305" s="55" t="n">
        <v>0.0185</v>
      </c>
    </row>
    <row r="306" customFormat="false" ht="12.75" hidden="false" customHeight="false" outlineLevel="0" collapsed="false">
      <c r="A306" s="1" t="s">
        <v>34</v>
      </c>
      <c r="B306" s="1" t="s">
        <v>190</v>
      </c>
      <c r="C306" s="1" t="s">
        <v>73</v>
      </c>
      <c r="D306" s="1" t="s">
        <v>261</v>
      </c>
      <c r="E306" s="33" t="s">
        <v>176</v>
      </c>
      <c r="F306" s="34" t="n">
        <v>-288000</v>
      </c>
      <c r="G306" s="34" t="n">
        <v>-178113.8191</v>
      </c>
      <c r="H306" s="35" t="n">
        <v>0.618450760776972</v>
      </c>
      <c r="I306" s="54" t="n">
        <v>0</v>
      </c>
      <c r="J306" s="54" t="n">
        <v>1E-007</v>
      </c>
      <c r="K306" s="55" t="n">
        <v>0</v>
      </c>
      <c r="L306" s="55" t="n">
        <v>0.0178</v>
      </c>
    </row>
    <row r="307" customFormat="false" ht="12.75" hidden="false" customHeight="false" outlineLevel="0" collapsed="false">
      <c r="A307" s="1" t="s">
        <v>34</v>
      </c>
      <c r="B307" s="1" t="s">
        <v>190</v>
      </c>
      <c r="C307" s="1" t="s">
        <v>73</v>
      </c>
      <c r="D307" s="1" t="s">
        <v>261</v>
      </c>
      <c r="E307" s="33" t="s">
        <v>177</v>
      </c>
      <c r="F307" s="34" t="n">
        <v>-297600</v>
      </c>
      <c r="G307" s="34" t="n">
        <v>-183014.7317</v>
      </c>
      <c r="H307" s="35" t="n">
        <v>0.614968856527095</v>
      </c>
      <c r="I307" s="54" t="n">
        <v>0</v>
      </c>
      <c r="J307" s="54" t="n">
        <v>1E-007</v>
      </c>
      <c r="K307" s="55" t="n">
        <v>0</v>
      </c>
      <c r="L307" s="55" t="n">
        <v>0.0183</v>
      </c>
    </row>
    <row r="308" customFormat="false" ht="12.75" hidden="false" customHeight="false" outlineLevel="0" collapsed="false">
      <c r="A308" s="1" t="s">
        <v>34</v>
      </c>
      <c r="B308" s="1" t="s">
        <v>190</v>
      </c>
      <c r="C308" s="1" t="s">
        <v>73</v>
      </c>
      <c r="D308" s="1" t="s">
        <v>261</v>
      </c>
      <c r="E308" s="33" t="s">
        <v>178</v>
      </c>
      <c r="F308" s="34" t="n">
        <v>-288000</v>
      </c>
      <c r="G308" s="34" t="n">
        <v>-176078.3732</v>
      </c>
      <c r="H308" s="35" t="n">
        <v>0.611383240252008</v>
      </c>
      <c r="I308" s="54" t="n">
        <v>0</v>
      </c>
      <c r="J308" s="54" t="n">
        <v>1E-007</v>
      </c>
      <c r="K308" s="55" t="n">
        <v>0</v>
      </c>
      <c r="L308" s="55" t="n">
        <v>0.0176</v>
      </c>
    </row>
    <row r="309" customFormat="false" ht="12.75" hidden="false" customHeight="false" outlineLevel="0" collapsed="false">
      <c r="A309" s="1" t="s">
        <v>34</v>
      </c>
      <c r="B309" s="1" t="s">
        <v>190</v>
      </c>
      <c r="C309" s="1" t="s">
        <v>73</v>
      </c>
      <c r="D309" s="1" t="s">
        <v>261</v>
      </c>
      <c r="E309" s="33" t="s">
        <v>179</v>
      </c>
      <c r="F309" s="34" t="n">
        <v>-297600</v>
      </c>
      <c r="G309" s="34" t="n">
        <v>-180918.559</v>
      </c>
      <c r="H309" s="35" t="n">
        <v>0.60792526558286</v>
      </c>
      <c r="I309" s="54" t="n">
        <v>0</v>
      </c>
      <c r="J309" s="54" t="n">
        <v>1E-007</v>
      </c>
      <c r="K309" s="55" t="n">
        <v>0</v>
      </c>
      <c r="L309" s="55" t="n">
        <v>0.0181</v>
      </c>
    </row>
    <row r="310" customFormat="false" ht="12.75" hidden="false" customHeight="false" outlineLevel="0" collapsed="false">
      <c r="A310" s="1" t="s">
        <v>34</v>
      </c>
      <c r="B310" s="1" t="s">
        <v>190</v>
      </c>
      <c r="C310" s="1" t="s">
        <v>73</v>
      </c>
      <c r="D310" s="1" t="s">
        <v>261</v>
      </c>
      <c r="E310" s="33" t="s">
        <v>180</v>
      </c>
      <c r="F310" s="34" t="n">
        <v>-297600</v>
      </c>
      <c r="G310" s="34" t="n">
        <v>-179858.8528</v>
      </c>
      <c r="H310" s="35" t="n">
        <v>0.604364424832806</v>
      </c>
      <c r="I310" s="54" t="n">
        <v>0</v>
      </c>
      <c r="J310" s="54" t="n">
        <v>1E-007</v>
      </c>
      <c r="K310" s="55" t="n">
        <v>0</v>
      </c>
      <c r="L310" s="55" t="n">
        <v>0.018</v>
      </c>
    </row>
    <row r="311" customFormat="false" ht="12.75" hidden="false" customHeight="false" outlineLevel="0" collapsed="false">
      <c r="A311" s="1" t="s">
        <v>34</v>
      </c>
      <c r="B311" s="1" t="s">
        <v>190</v>
      </c>
      <c r="C311" s="1" t="s">
        <v>73</v>
      </c>
      <c r="D311" s="1" t="s">
        <v>261</v>
      </c>
      <c r="E311" s="33" t="s">
        <v>181</v>
      </c>
      <c r="F311" s="34" t="n">
        <v>-288000</v>
      </c>
      <c r="G311" s="34" t="n">
        <v>-173035.0687</v>
      </c>
      <c r="H311" s="35" t="n">
        <v>0.600816210792269</v>
      </c>
      <c r="I311" s="54" t="n">
        <v>0</v>
      </c>
      <c r="J311" s="54" t="n">
        <v>1E-007</v>
      </c>
      <c r="K311" s="55" t="n">
        <v>0</v>
      </c>
      <c r="L311" s="55" t="n">
        <v>0.0173</v>
      </c>
    </row>
    <row r="312" customFormat="false" ht="12.75" hidden="false" customHeight="false" outlineLevel="0" collapsed="false">
      <c r="A312" s="1" t="s">
        <v>34</v>
      </c>
      <c r="B312" s="1" t="s">
        <v>190</v>
      </c>
      <c r="C312" s="1" t="s">
        <v>73</v>
      </c>
      <c r="D312" s="1" t="s">
        <v>261</v>
      </c>
      <c r="E312" s="33" t="s">
        <v>182</v>
      </c>
      <c r="F312" s="34" t="n">
        <v>-297600</v>
      </c>
      <c r="G312" s="34" t="n">
        <v>-177784.6031</v>
      </c>
      <c r="H312" s="35" t="n">
        <v>0.597394499520094</v>
      </c>
      <c r="I312" s="54" t="n">
        <v>0</v>
      </c>
      <c r="J312" s="54" t="n">
        <v>1E-007</v>
      </c>
      <c r="K312" s="55" t="n">
        <v>0</v>
      </c>
      <c r="L312" s="55" t="n">
        <v>0.0178</v>
      </c>
    </row>
    <row r="313" customFormat="false" ht="12.75" hidden="false" customHeight="false" outlineLevel="0" collapsed="false">
      <c r="A313" s="1" t="s">
        <v>262</v>
      </c>
      <c r="B313" s="1" t="s">
        <v>263</v>
      </c>
      <c r="C313" s="1" t="s">
        <v>73</v>
      </c>
      <c r="D313" s="1" t="s">
        <v>260</v>
      </c>
      <c r="E313" s="33" t="s">
        <v>75</v>
      </c>
      <c r="F313" s="34" t="n">
        <v>0</v>
      </c>
      <c r="G313" s="34" t="n">
        <v>0</v>
      </c>
      <c r="H313" s="35" t="n">
        <v>1</v>
      </c>
      <c r="I313" s="54" t="n">
        <v>0</v>
      </c>
      <c r="J313" s="54" t="n">
        <v>0.0175</v>
      </c>
      <c r="K313" s="55" t="n">
        <v>0</v>
      </c>
      <c r="L313" s="55" t="n">
        <v>16817.5</v>
      </c>
    </row>
    <row r="314" customFormat="false" ht="12.75" hidden="false" customHeight="false" outlineLevel="0" collapsed="false">
      <c r="A314" s="1" t="s">
        <v>262</v>
      </c>
      <c r="B314" s="1" t="s">
        <v>263</v>
      </c>
      <c r="C314" s="1" t="s">
        <v>73</v>
      </c>
      <c r="D314" s="1" t="s">
        <v>260</v>
      </c>
      <c r="E314" s="33" t="s">
        <v>77</v>
      </c>
      <c r="F314" s="34" t="n">
        <v>-930000</v>
      </c>
      <c r="G314" s="34" t="n">
        <v>-929169.3843</v>
      </c>
      <c r="H314" s="35" t="n">
        <v>0.999106864815038</v>
      </c>
      <c r="I314" s="54" t="n">
        <v>0</v>
      </c>
      <c r="J314" s="54" t="n">
        <v>0.0175</v>
      </c>
      <c r="K314" s="55" t="n">
        <v>0</v>
      </c>
      <c r="L314" s="55" t="n">
        <v>16260.4642</v>
      </c>
    </row>
    <row r="315" customFormat="false" ht="12.75" hidden="false" customHeight="false" outlineLevel="0" collapsed="false">
      <c r="A315" s="1" t="s">
        <v>262</v>
      </c>
      <c r="B315" s="1" t="s">
        <v>263</v>
      </c>
      <c r="C315" s="1" t="s">
        <v>73</v>
      </c>
      <c r="D315" s="1" t="s">
        <v>260</v>
      </c>
      <c r="E315" s="33" t="s">
        <v>80</v>
      </c>
      <c r="F315" s="34" t="n">
        <v>-961000</v>
      </c>
      <c r="G315" s="34" t="n">
        <v>-956879.8282</v>
      </c>
      <c r="H315" s="35" t="n">
        <v>0.995712620360487</v>
      </c>
      <c r="I315" s="54" t="n">
        <v>0</v>
      </c>
      <c r="J315" s="54" t="n">
        <v>0.0175</v>
      </c>
      <c r="K315" s="55" t="n">
        <v>0</v>
      </c>
      <c r="L315" s="55" t="n">
        <v>16745.397</v>
      </c>
    </row>
    <row r="316" customFormat="false" ht="12.75" hidden="false" customHeight="false" outlineLevel="0" collapsed="false">
      <c r="A316" s="1" t="s">
        <v>262</v>
      </c>
      <c r="B316" s="1" t="s">
        <v>263</v>
      </c>
      <c r="C316" s="1" t="s">
        <v>73</v>
      </c>
      <c r="D316" s="1" t="s">
        <v>260</v>
      </c>
      <c r="E316" s="33" t="s">
        <v>81</v>
      </c>
      <c r="F316" s="34" t="n">
        <v>-961000</v>
      </c>
      <c r="G316" s="34" t="n">
        <v>-953552.5675</v>
      </c>
      <c r="H316" s="35" t="n">
        <v>0.992250330341562</v>
      </c>
      <c r="I316" s="54" t="n">
        <v>0</v>
      </c>
      <c r="J316" s="54" t="n">
        <v>0.0175</v>
      </c>
      <c r="K316" s="55" t="n">
        <v>0</v>
      </c>
      <c r="L316" s="55" t="n">
        <v>16687.1699</v>
      </c>
    </row>
    <row r="317" customFormat="false" ht="12.75" hidden="false" customHeight="false" outlineLevel="0" collapsed="false">
      <c r="A317" s="1" t="s">
        <v>262</v>
      </c>
      <c r="B317" s="1" t="s">
        <v>263</v>
      </c>
      <c r="C317" s="1" t="s">
        <v>73</v>
      </c>
      <c r="D317" s="1" t="s">
        <v>260</v>
      </c>
      <c r="E317" s="33" t="s">
        <v>82</v>
      </c>
      <c r="F317" s="34" t="n">
        <v>-930000</v>
      </c>
      <c r="G317" s="34" t="n">
        <v>-919607.0685</v>
      </c>
      <c r="H317" s="35" t="n">
        <v>0.988824804841012</v>
      </c>
      <c r="I317" s="54" t="n">
        <v>0</v>
      </c>
      <c r="J317" s="54" t="n">
        <v>0.0175</v>
      </c>
      <c r="K317" s="55" t="n">
        <v>0</v>
      </c>
      <c r="L317" s="55" t="n">
        <v>16093.1237</v>
      </c>
    </row>
    <row r="318" customFormat="false" ht="12.75" hidden="false" customHeight="false" outlineLevel="0" collapsed="false">
      <c r="A318" s="1" t="s">
        <v>262</v>
      </c>
      <c r="B318" s="1" t="s">
        <v>263</v>
      </c>
      <c r="C318" s="1" t="s">
        <v>73</v>
      </c>
      <c r="D318" s="1" t="s">
        <v>260</v>
      </c>
      <c r="E318" s="33" t="s">
        <v>83</v>
      </c>
      <c r="F318" s="34" t="n">
        <v>-961000</v>
      </c>
      <c r="G318" s="34" t="n">
        <v>-947180.6336</v>
      </c>
      <c r="H318" s="35" t="n">
        <v>0.985619806085128</v>
      </c>
      <c r="I318" s="54" t="n">
        <v>0</v>
      </c>
      <c r="J318" s="54" t="n">
        <v>0.0175</v>
      </c>
      <c r="K318" s="55" t="n">
        <v>0</v>
      </c>
      <c r="L318" s="55" t="n">
        <v>16575.6611</v>
      </c>
    </row>
    <row r="319" customFormat="false" ht="12.75" hidden="false" customHeight="false" outlineLevel="0" collapsed="false">
      <c r="A319" s="1" t="s">
        <v>262</v>
      </c>
      <c r="B319" s="1" t="s">
        <v>263</v>
      </c>
      <c r="C319" s="1" t="s">
        <v>73</v>
      </c>
      <c r="D319" s="1" t="s">
        <v>260</v>
      </c>
      <c r="E319" s="33" t="s">
        <v>84</v>
      </c>
      <c r="F319" s="34" t="n">
        <v>-930000</v>
      </c>
      <c r="G319" s="34" t="n">
        <v>-913482.1225</v>
      </c>
      <c r="H319" s="35" t="n">
        <v>0.98223884144417</v>
      </c>
      <c r="I319" s="54" t="n">
        <v>0</v>
      </c>
      <c r="J319" s="54" t="n">
        <v>0.0175</v>
      </c>
      <c r="K319" s="55" t="n">
        <v>0</v>
      </c>
      <c r="L319" s="55" t="n">
        <v>15985.9371</v>
      </c>
    </row>
    <row r="320" customFormat="false" ht="12.75" hidden="false" customHeight="false" outlineLevel="0" collapsed="false">
      <c r="A320" s="1" t="s">
        <v>262</v>
      </c>
      <c r="B320" s="1" t="s">
        <v>263</v>
      </c>
      <c r="C320" s="1" t="s">
        <v>73</v>
      </c>
      <c r="D320" s="1" t="s">
        <v>260</v>
      </c>
      <c r="E320" s="33" t="s">
        <v>85</v>
      </c>
      <c r="F320" s="34" t="n">
        <v>-961000</v>
      </c>
      <c r="G320" s="34" t="n">
        <v>-940803.992</v>
      </c>
      <c r="H320" s="35" t="n">
        <v>0.978984382949443</v>
      </c>
      <c r="I320" s="54" t="n">
        <v>0</v>
      </c>
      <c r="J320" s="54" t="n">
        <v>0.0175</v>
      </c>
      <c r="K320" s="55" t="n">
        <v>0</v>
      </c>
      <c r="L320" s="55" t="n">
        <v>16464.0699</v>
      </c>
    </row>
    <row r="321" customFormat="false" ht="12.75" hidden="false" customHeight="false" outlineLevel="0" collapsed="false">
      <c r="A321" s="1" t="s">
        <v>262</v>
      </c>
      <c r="B321" s="1" t="s">
        <v>263</v>
      </c>
      <c r="C321" s="1" t="s">
        <v>73</v>
      </c>
      <c r="D321" s="1" t="s">
        <v>260</v>
      </c>
      <c r="E321" s="33" t="s">
        <v>86</v>
      </c>
      <c r="F321" s="34" t="n">
        <v>-961000</v>
      </c>
      <c r="G321" s="34" t="n">
        <v>-937484.9723</v>
      </c>
      <c r="H321" s="35" t="n">
        <v>0.975530668341188</v>
      </c>
      <c r="I321" s="54" t="n">
        <v>0</v>
      </c>
      <c r="J321" s="54" t="n">
        <v>0.0175</v>
      </c>
      <c r="K321" s="55" t="n">
        <v>0</v>
      </c>
      <c r="L321" s="55" t="n">
        <v>16405.987</v>
      </c>
    </row>
    <row r="322" customFormat="false" ht="12.75" hidden="false" customHeight="false" outlineLevel="0" collapsed="false">
      <c r="A322" s="1" t="s">
        <v>262</v>
      </c>
      <c r="B322" s="1" t="s">
        <v>263</v>
      </c>
      <c r="C322" s="1" t="s">
        <v>73</v>
      </c>
      <c r="D322" s="1" t="s">
        <v>260</v>
      </c>
      <c r="E322" s="33" t="s">
        <v>87</v>
      </c>
      <c r="F322" s="34" t="n">
        <v>-868000</v>
      </c>
      <c r="G322" s="34" t="n">
        <v>-843604.6204</v>
      </c>
      <c r="H322" s="35" t="n">
        <v>0.97189472402003</v>
      </c>
      <c r="I322" s="54" t="n">
        <v>0</v>
      </c>
      <c r="J322" s="54" t="n">
        <v>0.0175</v>
      </c>
      <c r="K322" s="55" t="n">
        <v>0</v>
      </c>
      <c r="L322" s="55" t="n">
        <v>14763.0809</v>
      </c>
    </row>
    <row r="323" customFormat="false" ht="12.75" hidden="false" customHeight="false" outlineLevel="0" collapsed="false">
      <c r="A323" s="1" t="s">
        <v>262</v>
      </c>
      <c r="B323" s="1" t="s">
        <v>263</v>
      </c>
      <c r="C323" s="1" t="s">
        <v>73</v>
      </c>
      <c r="D323" s="1" t="s">
        <v>260</v>
      </c>
      <c r="E323" s="33" t="s">
        <v>88</v>
      </c>
      <c r="F323" s="34" t="n">
        <v>-961000</v>
      </c>
      <c r="G323" s="34" t="n">
        <v>-930792.2113</v>
      </c>
      <c r="H323" s="35" t="n">
        <v>0.968566296927361</v>
      </c>
      <c r="I323" s="54" t="n">
        <v>0</v>
      </c>
      <c r="J323" s="54" t="n">
        <v>0.0175</v>
      </c>
      <c r="K323" s="55" t="n">
        <v>0</v>
      </c>
      <c r="L323" s="55" t="n">
        <v>16288.8637</v>
      </c>
    </row>
    <row r="324" customFormat="false" ht="12.75" hidden="false" customHeight="false" outlineLevel="0" collapsed="false">
      <c r="A324" s="1" t="s">
        <v>262</v>
      </c>
      <c r="B324" s="1" t="s">
        <v>263</v>
      </c>
      <c r="C324" s="1" t="s">
        <v>73</v>
      </c>
      <c r="D324" s="1" t="s">
        <v>260</v>
      </c>
      <c r="E324" s="33" t="s">
        <v>89</v>
      </c>
      <c r="F324" s="34" t="n">
        <v>-930000</v>
      </c>
      <c r="G324" s="34" t="n">
        <v>-897281.6645</v>
      </c>
      <c r="H324" s="35" t="n">
        <v>0.964818994069334</v>
      </c>
      <c r="I324" s="54" t="n">
        <v>0</v>
      </c>
      <c r="J324" s="54" t="n">
        <v>0.0175</v>
      </c>
      <c r="K324" s="55" t="n">
        <v>0</v>
      </c>
      <c r="L324" s="55" t="n">
        <v>15702.4291</v>
      </c>
    </row>
    <row r="325" customFormat="false" ht="12.75" hidden="false" customHeight="false" outlineLevel="0" collapsed="false">
      <c r="A325" s="1" t="s">
        <v>262</v>
      </c>
      <c r="B325" s="1" t="s">
        <v>263</v>
      </c>
      <c r="C325" s="1" t="s">
        <v>73</v>
      </c>
      <c r="D325" s="1" t="s">
        <v>260</v>
      </c>
      <c r="E325" s="33" t="s">
        <v>90</v>
      </c>
      <c r="F325" s="34" t="n">
        <v>-961000</v>
      </c>
      <c r="G325" s="34" t="n">
        <v>-923648.5137</v>
      </c>
      <c r="H325" s="35" t="n">
        <v>0.961132688591606</v>
      </c>
      <c r="I325" s="54" t="n">
        <v>0</v>
      </c>
      <c r="J325" s="54" t="n">
        <v>0.0175</v>
      </c>
      <c r="K325" s="55" t="n">
        <v>0</v>
      </c>
      <c r="L325" s="55" t="n">
        <v>16163.849</v>
      </c>
    </row>
    <row r="326" customFormat="false" ht="12.75" hidden="false" customHeight="false" outlineLevel="0" collapsed="false">
      <c r="A326" s="1" t="s">
        <v>262</v>
      </c>
      <c r="B326" s="1" t="s">
        <v>263</v>
      </c>
      <c r="C326" s="1" t="s">
        <v>73</v>
      </c>
      <c r="D326" s="1" t="s">
        <v>260</v>
      </c>
      <c r="E326" s="33" t="s">
        <v>91</v>
      </c>
      <c r="F326" s="34" t="n">
        <v>-930000</v>
      </c>
      <c r="G326" s="34" t="n">
        <v>-890261.6402</v>
      </c>
      <c r="H326" s="35" t="n">
        <v>0.957270580812478</v>
      </c>
      <c r="I326" s="54" t="n">
        <v>0</v>
      </c>
      <c r="J326" s="54" t="n">
        <v>0.0175</v>
      </c>
      <c r="K326" s="55" t="n">
        <v>0</v>
      </c>
      <c r="L326" s="55" t="n">
        <v>15579.5787</v>
      </c>
    </row>
    <row r="327" customFormat="false" ht="12.75" hidden="false" customHeight="false" outlineLevel="0" collapsed="false">
      <c r="A327" s="1" t="s">
        <v>262</v>
      </c>
      <c r="B327" s="1" t="s">
        <v>263</v>
      </c>
      <c r="C327" s="1" t="s">
        <v>73</v>
      </c>
      <c r="D327" s="1" t="s">
        <v>260</v>
      </c>
      <c r="E327" s="33" t="s">
        <v>92</v>
      </c>
      <c r="F327" s="34" t="n">
        <v>-961000</v>
      </c>
      <c r="G327" s="34" t="n">
        <v>-916274.126</v>
      </c>
      <c r="H327" s="35" t="n">
        <v>0.953459028130591</v>
      </c>
      <c r="I327" s="54" t="n">
        <v>0</v>
      </c>
      <c r="J327" s="54" t="n">
        <v>0.0175</v>
      </c>
      <c r="K327" s="55" t="n">
        <v>0</v>
      </c>
      <c r="L327" s="55" t="n">
        <v>16034.7972</v>
      </c>
    </row>
    <row r="328" customFormat="false" ht="12.75" hidden="false" customHeight="false" outlineLevel="0" collapsed="false">
      <c r="A328" s="1" t="s">
        <v>262</v>
      </c>
      <c r="B328" s="1" t="s">
        <v>263</v>
      </c>
      <c r="C328" s="1" t="s">
        <v>73</v>
      </c>
      <c r="D328" s="1" t="s">
        <v>260</v>
      </c>
      <c r="E328" s="33" t="s">
        <v>93</v>
      </c>
      <c r="F328" s="34" t="n">
        <v>-961000</v>
      </c>
      <c r="G328" s="34" t="n">
        <v>-912396.7476</v>
      </c>
      <c r="H328" s="35" t="n">
        <v>0.949424295115469</v>
      </c>
      <c r="I328" s="54" t="n">
        <v>0</v>
      </c>
      <c r="J328" s="54" t="n">
        <v>0.0175</v>
      </c>
      <c r="K328" s="55" t="n">
        <v>0</v>
      </c>
      <c r="L328" s="55" t="n">
        <v>15966.9431</v>
      </c>
    </row>
    <row r="329" customFormat="false" ht="12.75" hidden="false" customHeight="false" outlineLevel="0" collapsed="false">
      <c r="A329" s="1" t="s">
        <v>262</v>
      </c>
      <c r="B329" s="1" t="s">
        <v>263</v>
      </c>
      <c r="C329" s="1" t="s">
        <v>73</v>
      </c>
      <c r="D329" s="1" t="s">
        <v>260</v>
      </c>
      <c r="E329" s="33" t="s">
        <v>94</v>
      </c>
      <c r="F329" s="34" t="n">
        <v>-930000</v>
      </c>
      <c r="G329" s="34" t="n">
        <v>-879156.1336</v>
      </c>
      <c r="H329" s="35" t="n">
        <v>0.945329175871725</v>
      </c>
      <c r="I329" s="54" t="n">
        <v>0</v>
      </c>
      <c r="J329" s="54" t="n">
        <v>0.0175</v>
      </c>
      <c r="K329" s="55" t="n">
        <v>0</v>
      </c>
      <c r="L329" s="55" t="n">
        <v>15385.2323</v>
      </c>
    </row>
    <row r="330" customFormat="false" ht="12.75" hidden="false" customHeight="false" outlineLevel="0" collapsed="false">
      <c r="A330" s="1" t="s">
        <v>262</v>
      </c>
      <c r="B330" s="1" t="s">
        <v>263</v>
      </c>
      <c r="C330" s="1" t="s">
        <v>73</v>
      </c>
      <c r="D330" s="1" t="s">
        <v>260</v>
      </c>
      <c r="E330" s="33" t="s">
        <v>95</v>
      </c>
      <c r="F330" s="34" t="n">
        <v>-961000</v>
      </c>
      <c r="G330" s="34" t="n">
        <v>-904595.55</v>
      </c>
      <c r="H330" s="35" t="n">
        <v>0.941306503679709</v>
      </c>
      <c r="I330" s="54" t="n">
        <v>0</v>
      </c>
      <c r="J330" s="54" t="n">
        <v>0.0175</v>
      </c>
      <c r="K330" s="55" t="n">
        <v>0</v>
      </c>
      <c r="L330" s="55" t="n">
        <v>15830.4221</v>
      </c>
    </row>
    <row r="331" customFormat="false" ht="12.75" hidden="false" customHeight="false" outlineLevel="0" collapsed="false">
      <c r="A331" s="1" t="s">
        <v>262</v>
      </c>
      <c r="B331" s="1" t="s">
        <v>263</v>
      </c>
      <c r="C331" s="1" t="s">
        <v>73</v>
      </c>
      <c r="D331" s="1" t="s">
        <v>260</v>
      </c>
      <c r="E331" s="33" t="s">
        <v>96</v>
      </c>
      <c r="F331" s="34" t="n">
        <v>-930000</v>
      </c>
      <c r="G331" s="34" t="n">
        <v>-871491.1147</v>
      </c>
      <c r="H331" s="35" t="n">
        <v>0.93708722011956</v>
      </c>
      <c r="I331" s="54" t="n">
        <v>0</v>
      </c>
      <c r="J331" s="54" t="n">
        <v>0.0175</v>
      </c>
      <c r="K331" s="55" t="n">
        <v>0</v>
      </c>
      <c r="L331" s="55" t="n">
        <v>15251.0945</v>
      </c>
    </row>
    <row r="332" customFormat="false" ht="12.75" hidden="false" customHeight="false" outlineLevel="0" collapsed="false">
      <c r="A332" s="1" t="s">
        <v>262</v>
      </c>
      <c r="B332" s="1" t="s">
        <v>263</v>
      </c>
      <c r="C332" s="1" t="s">
        <v>73</v>
      </c>
      <c r="D332" s="1" t="s">
        <v>260</v>
      </c>
      <c r="E332" s="33" t="s">
        <v>97</v>
      </c>
      <c r="F332" s="34" t="n">
        <v>-961000</v>
      </c>
      <c r="G332" s="34" t="n">
        <v>-896563.4658</v>
      </c>
      <c r="H332" s="35" t="n">
        <v>0.932948455605415</v>
      </c>
      <c r="I332" s="54" t="n">
        <v>0</v>
      </c>
      <c r="J332" s="54" t="n">
        <v>0.0175</v>
      </c>
      <c r="K332" s="55" t="n">
        <v>0</v>
      </c>
      <c r="L332" s="55" t="n">
        <v>15689.8607</v>
      </c>
    </row>
    <row r="333" customFormat="false" ht="12.75" hidden="false" customHeight="false" outlineLevel="0" collapsed="false">
      <c r="A333" s="1" t="s">
        <v>262</v>
      </c>
      <c r="B333" s="1" t="s">
        <v>263</v>
      </c>
      <c r="C333" s="1" t="s">
        <v>73</v>
      </c>
      <c r="D333" s="1" t="s">
        <v>260</v>
      </c>
      <c r="E333" s="33" t="s">
        <v>98</v>
      </c>
      <c r="F333" s="34" t="n">
        <v>-961000</v>
      </c>
      <c r="G333" s="34" t="n">
        <v>-892387.8073</v>
      </c>
      <c r="H333" s="35" t="n">
        <v>0.928603337409977</v>
      </c>
      <c r="I333" s="54" t="n">
        <v>0</v>
      </c>
      <c r="J333" s="54" t="n">
        <v>0.0175</v>
      </c>
      <c r="K333" s="55" t="n">
        <v>0</v>
      </c>
      <c r="L333" s="55" t="n">
        <v>15616.7866</v>
      </c>
    </row>
    <row r="334" customFormat="false" ht="12.75" hidden="false" customHeight="false" outlineLevel="0" collapsed="false">
      <c r="A334" s="1" t="s">
        <v>262</v>
      </c>
      <c r="B334" s="1" t="s">
        <v>263</v>
      </c>
      <c r="C334" s="1" t="s">
        <v>73</v>
      </c>
      <c r="D334" s="1" t="s">
        <v>260</v>
      </c>
      <c r="E334" s="33" t="s">
        <v>99</v>
      </c>
      <c r="F334" s="34" t="n">
        <v>-868000</v>
      </c>
      <c r="G334" s="34" t="n">
        <v>-802193.03</v>
      </c>
      <c r="H334" s="35" t="n">
        <v>0.92418551848081</v>
      </c>
      <c r="I334" s="54" t="n">
        <v>0</v>
      </c>
      <c r="J334" s="54" t="n">
        <v>0.0175</v>
      </c>
      <c r="K334" s="55" t="n">
        <v>0</v>
      </c>
      <c r="L334" s="55" t="n">
        <v>14038.378</v>
      </c>
    </row>
    <row r="335" customFormat="false" ht="12.75" hidden="false" customHeight="false" outlineLevel="0" collapsed="false">
      <c r="A335" s="1" t="s">
        <v>262</v>
      </c>
      <c r="B335" s="1" t="s">
        <v>263</v>
      </c>
      <c r="C335" s="1" t="s">
        <v>73</v>
      </c>
      <c r="D335" s="1" t="s">
        <v>260</v>
      </c>
      <c r="E335" s="33" t="s">
        <v>100</v>
      </c>
      <c r="F335" s="34" t="n">
        <v>-961000</v>
      </c>
      <c r="G335" s="34" t="n">
        <v>-884259.8074</v>
      </c>
      <c r="H335" s="35" t="n">
        <v>0.920145481203232</v>
      </c>
      <c r="I335" s="54" t="n">
        <v>0</v>
      </c>
      <c r="J335" s="54" t="n">
        <v>0.0175</v>
      </c>
      <c r="K335" s="55" t="n">
        <v>0</v>
      </c>
      <c r="L335" s="55" t="n">
        <v>15474.5466</v>
      </c>
    </row>
    <row r="336" customFormat="false" ht="12.75" hidden="false" customHeight="false" outlineLevel="0" collapsed="false">
      <c r="A336" s="1" t="s">
        <v>262</v>
      </c>
      <c r="B336" s="1" t="s">
        <v>263</v>
      </c>
      <c r="C336" s="1" t="s">
        <v>73</v>
      </c>
      <c r="D336" s="1" t="s">
        <v>260</v>
      </c>
      <c r="E336" s="33" t="s">
        <v>101</v>
      </c>
      <c r="F336" s="34" t="n">
        <v>-930000</v>
      </c>
      <c r="G336" s="34" t="n">
        <v>-851569.9855</v>
      </c>
      <c r="H336" s="35" t="n">
        <v>0.915666651057044</v>
      </c>
      <c r="I336" s="54" t="n">
        <v>0</v>
      </c>
      <c r="J336" s="54" t="n">
        <v>0.0175</v>
      </c>
      <c r="K336" s="55" t="n">
        <v>0</v>
      </c>
      <c r="L336" s="55" t="n">
        <v>14902.4747</v>
      </c>
    </row>
    <row r="337" customFormat="false" ht="12.75" hidden="false" customHeight="false" outlineLevel="0" collapsed="false">
      <c r="A337" s="1" t="s">
        <v>262</v>
      </c>
      <c r="B337" s="1" t="s">
        <v>263</v>
      </c>
      <c r="C337" s="1" t="s">
        <v>73</v>
      </c>
      <c r="D337" s="1" t="s">
        <v>260</v>
      </c>
      <c r="E337" s="33" t="s">
        <v>102</v>
      </c>
      <c r="F337" s="34" t="n">
        <v>-961000</v>
      </c>
      <c r="G337" s="34" t="n">
        <v>-875808.725</v>
      </c>
      <c r="H337" s="35" t="n">
        <v>0.911351430818865</v>
      </c>
      <c r="I337" s="54" t="n">
        <v>0</v>
      </c>
      <c r="J337" s="54" t="n">
        <v>0.0175</v>
      </c>
      <c r="K337" s="55" t="n">
        <v>0</v>
      </c>
      <c r="L337" s="55" t="n">
        <v>15326.6527</v>
      </c>
    </row>
    <row r="338" customFormat="false" ht="12.75" hidden="false" customHeight="false" outlineLevel="0" collapsed="false">
      <c r="A338" s="1" t="s">
        <v>262</v>
      </c>
      <c r="B338" s="1" t="s">
        <v>263</v>
      </c>
      <c r="C338" s="1" t="s">
        <v>73</v>
      </c>
      <c r="D338" s="1" t="s">
        <v>260</v>
      </c>
      <c r="E338" s="33" t="s">
        <v>103</v>
      </c>
      <c r="F338" s="34" t="n">
        <v>-930000</v>
      </c>
      <c r="G338" s="34" t="n">
        <v>-843368.2972</v>
      </c>
      <c r="H338" s="35" t="n">
        <v>0.906847631378226</v>
      </c>
      <c r="I338" s="54" t="n">
        <v>0</v>
      </c>
      <c r="J338" s="54" t="n">
        <v>0.0175</v>
      </c>
      <c r="K338" s="55" t="n">
        <v>0</v>
      </c>
      <c r="L338" s="55" t="n">
        <v>14758.9452</v>
      </c>
    </row>
    <row r="339" customFormat="false" ht="12.75" hidden="false" customHeight="false" outlineLevel="0" collapsed="false">
      <c r="A339" s="1" t="s">
        <v>262</v>
      </c>
      <c r="B339" s="1" t="s">
        <v>263</v>
      </c>
      <c r="C339" s="1" t="s">
        <v>73</v>
      </c>
      <c r="D339" s="1" t="s">
        <v>260</v>
      </c>
      <c r="E339" s="33" t="s">
        <v>104</v>
      </c>
      <c r="F339" s="34" t="n">
        <v>-961000</v>
      </c>
      <c r="G339" s="34" t="n">
        <v>-867275.4384</v>
      </c>
      <c r="H339" s="35" t="n">
        <v>0.902471840199719</v>
      </c>
      <c r="I339" s="54" t="n">
        <v>0</v>
      </c>
      <c r="J339" s="54" t="n">
        <v>0.0175</v>
      </c>
      <c r="K339" s="55" t="n">
        <v>0</v>
      </c>
      <c r="L339" s="55" t="n">
        <v>15177.3202</v>
      </c>
    </row>
    <row r="340" customFormat="false" ht="12.75" hidden="false" customHeight="false" outlineLevel="0" collapsed="false">
      <c r="A340" s="1" t="s">
        <v>262</v>
      </c>
      <c r="B340" s="1" t="s">
        <v>263</v>
      </c>
      <c r="C340" s="1" t="s">
        <v>73</v>
      </c>
      <c r="D340" s="1" t="s">
        <v>260</v>
      </c>
      <c r="E340" s="33" t="s">
        <v>105</v>
      </c>
      <c r="F340" s="34" t="n">
        <v>-961000</v>
      </c>
      <c r="G340" s="34" t="n">
        <v>-862926.4472</v>
      </c>
      <c r="H340" s="35" t="n">
        <v>0.8979463550929</v>
      </c>
      <c r="I340" s="54" t="n">
        <v>0</v>
      </c>
      <c r="J340" s="54" t="n">
        <v>0.0175</v>
      </c>
      <c r="K340" s="55" t="n">
        <v>0</v>
      </c>
      <c r="L340" s="55" t="n">
        <v>15101.2128</v>
      </c>
    </row>
    <row r="341" customFormat="false" ht="12.75" hidden="false" customHeight="false" outlineLevel="0" collapsed="false">
      <c r="A341" s="1" t="s">
        <v>262</v>
      </c>
      <c r="B341" s="1" t="s">
        <v>263</v>
      </c>
      <c r="C341" s="1" t="s">
        <v>73</v>
      </c>
      <c r="D341" s="1" t="s">
        <v>260</v>
      </c>
      <c r="E341" s="33" t="s">
        <v>106</v>
      </c>
      <c r="F341" s="34" t="n">
        <v>-930000</v>
      </c>
      <c r="G341" s="34" t="n">
        <v>-830845.607</v>
      </c>
      <c r="H341" s="35" t="n">
        <v>0.893382373159353</v>
      </c>
      <c r="I341" s="54" t="n">
        <v>0</v>
      </c>
      <c r="J341" s="54" t="n">
        <v>0.0175</v>
      </c>
      <c r="K341" s="55" t="n">
        <v>0</v>
      </c>
      <c r="L341" s="55" t="n">
        <v>14539.7981</v>
      </c>
    </row>
    <row r="342" customFormat="false" ht="12.75" hidden="false" customHeight="false" outlineLevel="0" collapsed="false">
      <c r="A342" s="1" t="s">
        <v>262</v>
      </c>
      <c r="B342" s="1" t="s">
        <v>263</v>
      </c>
      <c r="C342" s="1" t="s">
        <v>73</v>
      </c>
      <c r="D342" s="1" t="s">
        <v>260</v>
      </c>
      <c r="E342" s="33" t="s">
        <v>107</v>
      </c>
      <c r="F342" s="34" t="n">
        <v>-961000</v>
      </c>
      <c r="G342" s="34" t="n">
        <v>-854299.3365</v>
      </c>
      <c r="H342" s="35" t="n">
        <v>0.888969132674597</v>
      </c>
      <c r="I342" s="54" t="n">
        <v>0</v>
      </c>
      <c r="J342" s="54" t="n">
        <v>0.0175</v>
      </c>
      <c r="K342" s="55" t="n">
        <v>0</v>
      </c>
      <c r="L342" s="55" t="n">
        <v>14950.2384</v>
      </c>
    </row>
    <row r="343" customFormat="false" ht="12.75" hidden="false" customHeight="false" outlineLevel="0" collapsed="false">
      <c r="A343" s="1" t="s">
        <v>262</v>
      </c>
      <c r="B343" s="1" t="s">
        <v>263</v>
      </c>
      <c r="C343" s="1" t="s">
        <v>73</v>
      </c>
      <c r="D343" s="1" t="s">
        <v>260</v>
      </c>
      <c r="E343" s="33" t="s">
        <v>108</v>
      </c>
      <c r="F343" s="34" t="n">
        <v>-930000</v>
      </c>
      <c r="G343" s="34" t="n">
        <v>-822516.0598</v>
      </c>
      <c r="H343" s="35" t="n">
        <v>0.884425870800582</v>
      </c>
      <c r="I343" s="54" t="n">
        <v>0</v>
      </c>
      <c r="J343" s="54" t="n">
        <v>0.0175</v>
      </c>
      <c r="K343" s="55" t="n">
        <v>0</v>
      </c>
      <c r="L343" s="55" t="n">
        <v>14394.031</v>
      </c>
    </row>
    <row r="344" customFormat="false" ht="12.75" hidden="false" customHeight="false" outlineLevel="0" collapsed="false">
      <c r="A344" s="1" t="s">
        <v>262</v>
      </c>
      <c r="B344" s="1" t="s">
        <v>263</v>
      </c>
      <c r="C344" s="1" t="s">
        <v>73</v>
      </c>
      <c r="D344" s="1" t="s">
        <v>260</v>
      </c>
      <c r="E344" s="33" t="s">
        <v>109</v>
      </c>
      <c r="F344" s="34" t="n">
        <v>-961000</v>
      </c>
      <c r="G344" s="34" t="n">
        <v>-845680.0216</v>
      </c>
      <c r="H344" s="35" t="n">
        <v>0.880000022514182</v>
      </c>
      <c r="I344" s="54" t="n">
        <v>0</v>
      </c>
      <c r="J344" s="54" t="n">
        <v>0.0175</v>
      </c>
      <c r="K344" s="55" t="n">
        <v>0</v>
      </c>
      <c r="L344" s="55" t="n">
        <v>14799.4004</v>
      </c>
    </row>
    <row r="345" customFormat="false" ht="12.75" hidden="false" customHeight="false" outlineLevel="0" collapsed="false">
      <c r="A345" s="1" t="s">
        <v>262</v>
      </c>
      <c r="B345" s="1" t="s">
        <v>263</v>
      </c>
      <c r="C345" s="1" t="s">
        <v>73</v>
      </c>
      <c r="D345" s="1" t="s">
        <v>260</v>
      </c>
      <c r="E345" s="33" t="s">
        <v>110</v>
      </c>
      <c r="F345" s="34" t="n">
        <v>-961000</v>
      </c>
      <c r="G345" s="34" t="n">
        <v>-841280.7591</v>
      </c>
      <c r="H345" s="35" t="n">
        <v>0.875422225865781</v>
      </c>
      <c r="I345" s="54" t="n">
        <v>0</v>
      </c>
      <c r="J345" s="54" t="n">
        <v>0.0175</v>
      </c>
      <c r="K345" s="55" t="n">
        <v>0</v>
      </c>
      <c r="L345" s="55" t="n">
        <v>14722.4133</v>
      </c>
    </row>
    <row r="346" customFormat="false" ht="12.75" hidden="false" customHeight="false" outlineLevel="0" collapsed="false">
      <c r="A346" s="1" t="s">
        <v>262</v>
      </c>
      <c r="B346" s="1" t="s">
        <v>263</v>
      </c>
      <c r="C346" s="1" t="s">
        <v>73</v>
      </c>
      <c r="D346" s="1" t="s">
        <v>260</v>
      </c>
      <c r="E346" s="33" t="s">
        <v>111</v>
      </c>
      <c r="F346" s="34" t="n">
        <v>-899000</v>
      </c>
      <c r="G346" s="34" t="n">
        <v>-782888.7397</v>
      </c>
      <c r="H346" s="35" t="n">
        <v>0.870843981919511</v>
      </c>
      <c r="I346" s="54" t="n">
        <v>0</v>
      </c>
      <c r="J346" s="54" t="n">
        <v>0.0175</v>
      </c>
      <c r="K346" s="55" t="n">
        <v>0</v>
      </c>
      <c r="L346" s="55" t="n">
        <v>13700.5529</v>
      </c>
    </row>
    <row r="347" customFormat="false" ht="12.75" hidden="false" customHeight="false" outlineLevel="0" collapsed="false">
      <c r="A347" s="1" t="s">
        <v>262</v>
      </c>
      <c r="B347" s="1" t="s">
        <v>263</v>
      </c>
      <c r="C347" s="1" t="s">
        <v>73</v>
      </c>
      <c r="D347" s="1" t="s">
        <v>260</v>
      </c>
      <c r="E347" s="33" t="s">
        <v>112</v>
      </c>
      <c r="F347" s="34" t="n">
        <v>-961000</v>
      </c>
      <c r="G347" s="34" t="n">
        <v>-832742.859</v>
      </c>
      <c r="H347" s="35" t="n">
        <v>0.866537834588021</v>
      </c>
      <c r="I347" s="54" t="n">
        <v>0</v>
      </c>
      <c r="J347" s="54" t="n">
        <v>0.0175</v>
      </c>
      <c r="K347" s="55" t="n">
        <v>0</v>
      </c>
      <c r="L347" s="55" t="n">
        <v>14573</v>
      </c>
    </row>
    <row r="348" customFormat="false" ht="12.75" hidden="false" customHeight="false" outlineLevel="0" collapsed="false">
      <c r="A348" s="1" t="s">
        <v>262</v>
      </c>
      <c r="B348" s="1" t="s">
        <v>263</v>
      </c>
      <c r="C348" s="1" t="s">
        <v>73</v>
      </c>
      <c r="D348" s="1" t="s">
        <v>260</v>
      </c>
      <c r="E348" s="33" t="s">
        <v>113</v>
      </c>
      <c r="F348" s="34" t="n">
        <v>-930000</v>
      </c>
      <c r="G348" s="34" t="n">
        <v>-801639.3602</v>
      </c>
      <c r="H348" s="35" t="n">
        <v>0.861977806645642</v>
      </c>
      <c r="I348" s="54" t="n">
        <v>0</v>
      </c>
      <c r="J348" s="54" t="n">
        <v>0.0175</v>
      </c>
      <c r="K348" s="55" t="n">
        <v>0</v>
      </c>
      <c r="L348" s="55" t="n">
        <v>14028.6888</v>
      </c>
    </row>
    <row r="349" customFormat="false" ht="12.75" hidden="false" customHeight="false" outlineLevel="0" collapsed="false">
      <c r="A349" s="1" t="s">
        <v>262</v>
      </c>
      <c r="B349" s="1" t="s">
        <v>263</v>
      </c>
      <c r="C349" s="1" t="s">
        <v>73</v>
      </c>
      <c r="D349" s="1" t="s">
        <v>260</v>
      </c>
      <c r="E349" s="33" t="s">
        <v>114</v>
      </c>
      <c r="F349" s="34" t="n">
        <v>-961000</v>
      </c>
      <c r="G349" s="34" t="n">
        <v>-824168.8485</v>
      </c>
      <c r="H349" s="35" t="n">
        <v>0.857615867376759</v>
      </c>
      <c r="I349" s="54" t="n">
        <v>0</v>
      </c>
      <c r="J349" s="54" t="n">
        <v>0.0175</v>
      </c>
      <c r="K349" s="55" t="n">
        <v>0</v>
      </c>
      <c r="L349" s="55" t="n">
        <v>14422.9548</v>
      </c>
    </row>
    <row r="350" customFormat="false" ht="12.75" hidden="false" customHeight="false" outlineLevel="0" collapsed="false">
      <c r="A350" s="1" t="s">
        <v>262</v>
      </c>
      <c r="B350" s="1" t="s">
        <v>263</v>
      </c>
      <c r="C350" s="1" t="s">
        <v>73</v>
      </c>
      <c r="D350" s="1" t="s">
        <v>260</v>
      </c>
      <c r="E350" s="33" t="s">
        <v>115</v>
      </c>
      <c r="F350" s="34" t="n">
        <v>-930000</v>
      </c>
      <c r="G350" s="34" t="n">
        <v>-793375.2509</v>
      </c>
      <c r="H350" s="35" t="n">
        <v>0.853091667636986</v>
      </c>
      <c r="I350" s="54" t="n">
        <v>0</v>
      </c>
      <c r="J350" s="54" t="n">
        <v>0.0175</v>
      </c>
      <c r="K350" s="55" t="n">
        <v>0</v>
      </c>
      <c r="L350" s="55" t="n">
        <v>13884.0669</v>
      </c>
    </row>
    <row r="351" customFormat="false" ht="12.75" hidden="false" customHeight="false" outlineLevel="0" collapsed="false">
      <c r="A351" s="1" t="s">
        <v>262</v>
      </c>
      <c r="B351" s="1" t="s">
        <v>263</v>
      </c>
      <c r="C351" s="1" t="s">
        <v>73</v>
      </c>
      <c r="D351" s="1" t="s">
        <v>260</v>
      </c>
      <c r="E351" s="33" t="s">
        <v>116</v>
      </c>
      <c r="F351" s="34" t="n">
        <v>-961000</v>
      </c>
      <c r="G351" s="34" t="n">
        <v>-815627.7697</v>
      </c>
      <c r="H351" s="35" t="n">
        <v>0.848728168246693</v>
      </c>
      <c r="I351" s="54" t="n">
        <v>0</v>
      </c>
      <c r="J351" s="54" t="n">
        <v>0.0175</v>
      </c>
      <c r="K351" s="55" t="n">
        <v>0</v>
      </c>
      <c r="L351" s="55" t="n">
        <v>14273.486</v>
      </c>
    </row>
    <row r="352" customFormat="false" ht="12.75" hidden="false" customHeight="false" outlineLevel="0" collapsed="false">
      <c r="A352" s="1" t="s">
        <v>262</v>
      </c>
      <c r="B352" s="1" t="s">
        <v>263</v>
      </c>
      <c r="C352" s="1" t="s">
        <v>73</v>
      </c>
      <c r="D352" s="1" t="s">
        <v>260</v>
      </c>
      <c r="E352" s="33" t="s">
        <v>117</v>
      </c>
      <c r="F352" s="34" t="n">
        <v>-961000</v>
      </c>
      <c r="G352" s="34" t="n">
        <v>-811313.7261</v>
      </c>
      <c r="H352" s="35" t="n">
        <v>0.844239048979356</v>
      </c>
      <c r="I352" s="54" t="n">
        <v>0</v>
      </c>
      <c r="J352" s="54" t="n">
        <v>0.0175</v>
      </c>
      <c r="K352" s="55" t="n">
        <v>0</v>
      </c>
      <c r="L352" s="55" t="n">
        <v>14197.9902</v>
      </c>
    </row>
    <row r="353" customFormat="false" ht="12.75" hidden="false" customHeight="false" outlineLevel="0" collapsed="false">
      <c r="A353" s="1" t="s">
        <v>262</v>
      </c>
      <c r="B353" s="1" t="s">
        <v>263</v>
      </c>
      <c r="C353" s="1" t="s">
        <v>73</v>
      </c>
      <c r="D353" s="1" t="s">
        <v>260</v>
      </c>
      <c r="E353" s="33" t="s">
        <v>118</v>
      </c>
      <c r="F353" s="34" t="n">
        <v>-930000</v>
      </c>
      <c r="G353" s="34" t="n">
        <v>-780955.5372</v>
      </c>
      <c r="H353" s="35" t="n">
        <v>0.839737136811098</v>
      </c>
      <c r="I353" s="54" t="n">
        <v>0</v>
      </c>
      <c r="J353" s="54" t="n">
        <v>0.0175</v>
      </c>
      <c r="K353" s="55" t="n">
        <v>0</v>
      </c>
      <c r="L353" s="55" t="n">
        <v>13666.7219</v>
      </c>
    </row>
    <row r="354" customFormat="false" ht="12.75" hidden="false" customHeight="false" outlineLevel="0" collapsed="false">
      <c r="A354" s="1" t="s">
        <v>262</v>
      </c>
      <c r="B354" s="1" t="s">
        <v>263</v>
      </c>
      <c r="C354" s="1" t="s">
        <v>73</v>
      </c>
      <c r="D354" s="1" t="s">
        <v>260</v>
      </c>
      <c r="E354" s="33" t="s">
        <v>119</v>
      </c>
      <c r="F354" s="34" t="n">
        <v>-961000</v>
      </c>
      <c r="G354" s="34" t="n">
        <v>-802816.562</v>
      </c>
      <c r="H354" s="35" t="n">
        <v>0.835397046781631</v>
      </c>
      <c r="I354" s="54" t="n">
        <v>0</v>
      </c>
      <c r="J354" s="54" t="n">
        <v>0.0175</v>
      </c>
      <c r="K354" s="55" t="n">
        <v>0</v>
      </c>
      <c r="L354" s="55" t="n">
        <v>14049.2898</v>
      </c>
    </row>
    <row r="355" customFormat="false" ht="12.75" hidden="false" customHeight="false" outlineLevel="0" collapsed="false">
      <c r="A355" s="1" t="s">
        <v>262</v>
      </c>
      <c r="B355" s="1" t="s">
        <v>263</v>
      </c>
      <c r="C355" s="1" t="s">
        <v>73</v>
      </c>
      <c r="D355" s="1" t="s">
        <v>260</v>
      </c>
      <c r="E355" s="33" t="s">
        <v>123</v>
      </c>
      <c r="F355" s="34" t="n">
        <v>-930000</v>
      </c>
      <c r="G355" s="34" t="n">
        <v>-772764.4662</v>
      </c>
      <c r="H355" s="35" t="n">
        <v>0.830929533592078</v>
      </c>
      <c r="I355" s="54" t="n">
        <v>0</v>
      </c>
      <c r="J355" s="54" t="n">
        <v>0.0175</v>
      </c>
      <c r="K355" s="55" t="n">
        <v>0</v>
      </c>
      <c r="L355" s="55" t="n">
        <v>13523.3782</v>
      </c>
    </row>
    <row r="356" customFormat="false" ht="12.75" hidden="false" customHeight="false" outlineLevel="0" collapsed="false">
      <c r="A356" s="1" t="s">
        <v>262</v>
      </c>
      <c r="B356" s="1" t="s">
        <v>263</v>
      </c>
      <c r="C356" s="1" t="s">
        <v>73</v>
      </c>
      <c r="D356" s="1" t="s">
        <v>260</v>
      </c>
      <c r="E356" s="33" t="s">
        <v>124</v>
      </c>
      <c r="F356" s="34" t="n">
        <v>-961000</v>
      </c>
      <c r="G356" s="34" t="n">
        <v>-794360.0422</v>
      </c>
      <c r="H356" s="35" t="n">
        <v>0.826597338424042</v>
      </c>
      <c r="I356" s="54" t="n">
        <v>0</v>
      </c>
      <c r="J356" s="54" t="n">
        <v>0.0175</v>
      </c>
      <c r="K356" s="55" t="n">
        <v>0</v>
      </c>
      <c r="L356" s="55" t="n">
        <v>13901.3007</v>
      </c>
    </row>
    <row r="357" customFormat="false" ht="12.75" hidden="false" customHeight="false" outlineLevel="0" collapsed="false">
      <c r="A357" s="1" t="s">
        <v>262</v>
      </c>
      <c r="B357" s="1" t="s">
        <v>263</v>
      </c>
      <c r="C357" s="1" t="s">
        <v>73</v>
      </c>
      <c r="D357" s="1" t="s">
        <v>260</v>
      </c>
      <c r="E357" s="33" t="s">
        <v>125</v>
      </c>
      <c r="F357" s="34" t="n">
        <v>-961000</v>
      </c>
      <c r="G357" s="34" t="n">
        <v>-790059.7929</v>
      </c>
      <c r="H357" s="35" t="n">
        <v>0.822122573243342</v>
      </c>
      <c r="I357" s="54" t="n">
        <v>0</v>
      </c>
      <c r="J357" s="54" t="n">
        <v>0.0175</v>
      </c>
      <c r="K357" s="55" t="n">
        <v>0</v>
      </c>
      <c r="L357" s="55" t="n">
        <v>13826.0464</v>
      </c>
    </row>
    <row r="358" customFormat="false" ht="12.75" hidden="false" customHeight="false" outlineLevel="0" collapsed="false">
      <c r="A358" s="1" t="s">
        <v>262</v>
      </c>
      <c r="B358" s="1" t="s">
        <v>263</v>
      </c>
      <c r="C358" s="1" t="s">
        <v>73</v>
      </c>
      <c r="D358" s="1" t="s">
        <v>260</v>
      </c>
      <c r="E358" s="33" t="s">
        <v>126</v>
      </c>
      <c r="F358" s="34" t="n">
        <v>-868000</v>
      </c>
      <c r="G358" s="34" t="n">
        <v>-709718.9696</v>
      </c>
      <c r="H358" s="35" t="n">
        <v>0.81764858245325</v>
      </c>
      <c r="I358" s="54" t="n">
        <v>0</v>
      </c>
      <c r="J358" s="54" t="n">
        <v>0.0175</v>
      </c>
      <c r="K358" s="55" t="n">
        <v>0</v>
      </c>
      <c r="L358" s="55" t="n">
        <v>12420.082</v>
      </c>
    </row>
    <row r="359" customFormat="false" ht="12.75" hidden="false" customHeight="false" outlineLevel="0" collapsed="false">
      <c r="A359" s="1" t="s">
        <v>262</v>
      </c>
      <c r="B359" s="1" t="s">
        <v>263</v>
      </c>
      <c r="C359" s="1" t="s">
        <v>73</v>
      </c>
      <c r="D359" s="1" t="s">
        <v>260</v>
      </c>
      <c r="E359" s="33" t="s">
        <v>127</v>
      </c>
      <c r="F359" s="34" t="n">
        <v>-961000</v>
      </c>
      <c r="G359" s="34" t="n">
        <v>-781870.7911</v>
      </c>
      <c r="H359" s="35" t="n">
        <v>0.813601239426745</v>
      </c>
      <c r="I359" s="54" t="n">
        <v>0</v>
      </c>
      <c r="J359" s="54" t="n">
        <v>0.0175</v>
      </c>
      <c r="K359" s="55" t="n">
        <v>0</v>
      </c>
      <c r="L359" s="55" t="n">
        <v>13682.7388</v>
      </c>
    </row>
    <row r="360" customFormat="false" ht="12.75" hidden="false" customHeight="false" outlineLevel="0" collapsed="false">
      <c r="A360" s="1" t="s">
        <v>262</v>
      </c>
      <c r="B360" s="1" t="s">
        <v>263</v>
      </c>
      <c r="C360" s="1" t="s">
        <v>73</v>
      </c>
      <c r="D360" s="1" t="s">
        <v>260</v>
      </c>
      <c r="E360" s="33" t="s">
        <v>128</v>
      </c>
      <c r="F360" s="34" t="n">
        <v>-930000</v>
      </c>
      <c r="G360" s="34" t="n">
        <v>-752527.9705</v>
      </c>
      <c r="H360" s="35" t="n">
        <v>0.809169860789535</v>
      </c>
      <c r="I360" s="54" t="n">
        <v>0</v>
      </c>
      <c r="J360" s="54" t="n">
        <v>0.0175</v>
      </c>
      <c r="K360" s="55" t="n">
        <v>0</v>
      </c>
      <c r="L360" s="55" t="n">
        <v>13169.2395</v>
      </c>
    </row>
    <row r="361" customFormat="false" ht="12.75" hidden="false" customHeight="false" outlineLevel="0" collapsed="false">
      <c r="A361" s="1" t="s">
        <v>262</v>
      </c>
      <c r="B361" s="1" t="s">
        <v>263</v>
      </c>
      <c r="C361" s="1" t="s">
        <v>73</v>
      </c>
      <c r="D361" s="1" t="s">
        <v>260</v>
      </c>
      <c r="E361" s="33" t="s">
        <v>129</v>
      </c>
      <c r="F361" s="34" t="n">
        <v>-961000</v>
      </c>
      <c r="G361" s="34" t="n">
        <v>-773534.709</v>
      </c>
      <c r="H361" s="35" t="n">
        <v>0.804926856353094</v>
      </c>
      <c r="I361" s="54" t="n">
        <v>0</v>
      </c>
      <c r="J361" s="54" t="n">
        <v>0.0175</v>
      </c>
      <c r="K361" s="55" t="n">
        <v>0</v>
      </c>
      <c r="L361" s="55" t="n">
        <v>13536.8574</v>
      </c>
    </row>
    <row r="362" customFormat="false" ht="12.75" hidden="false" customHeight="false" outlineLevel="0" collapsed="false">
      <c r="A362" s="1" t="s">
        <v>262</v>
      </c>
      <c r="B362" s="1" t="s">
        <v>263</v>
      </c>
      <c r="C362" s="1" t="s">
        <v>73</v>
      </c>
      <c r="D362" s="1" t="s">
        <v>260</v>
      </c>
      <c r="E362" s="33" t="s">
        <v>130</v>
      </c>
      <c r="F362" s="34" t="n">
        <v>-930000</v>
      </c>
      <c r="G362" s="34" t="n">
        <v>-744501.9024</v>
      </c>
      <c r="H362" s="35" t="n">
        <v>0.80053967997869</v>
      </c>
      <c r="I362" s="54" t="n">
        <v>0</v>
      </c>
      <c r="J362" s="54" t="n">
        <v>0.0175</v>
      </c>
      <c r="K362" s="55" t="n">
        <v>0</v>
      </c>
      <c r="L362" s="55" t="n">
        <v>13028.7833</v>
      </c>
    </row>
    <row r="363" customFormat="false" ht="12.75" hidden="false" customHeight="false" outlineLevel="0" collapsed="false">
      <c r="A363" s="1" t="s">
        <v>262</v>
      </c>
      <c r="B363" s="1" t="s">
        <v>263</v>
      </c>
      <c r="C363" s="1" t="s">
        <v>73</v>
      </c>
      <c r="D363" s="1" t="s">
        <v>260</v>
      </c>
      <c r="E363" s="33" t="s">
        <v>131</v>
      </c>
      <c r="F363" s="34" t="n">
        <v>-961000</v>
      </c>
      <c r="G363" s="34" t="n">
        <v>-765240.4671</v>
      </c>
      <c r="H363" s="35" t="n">
        <v>0.796296011588002</v>
      </c>
      <c r="I363" s="54" t="n">
        <v>0</v>
      </c>
      <c r="J363" s="54" t="n">
        <v>0.0175</v>
      </c>
      <c r="K363" s="55" t="n">
        <v>0</v>
      </c>
      <c r="L363" s="55" t="n">
        <v>13391.7082</v>
      </c>
    </row>
    <row r="364" customFormat="false" ht="12.75" hidden="false" customHeight="false" outlineLevel="0" collapsed="false">
      <c r="A364" s="1" t="s">
        <v>262</v>
      </c>
      <c r="B364" s="1" t="s">
        <v>263</v>
      </c>
      <c r="C364" s="1" t="s">
        <v>73</v>
      </c>
      <c r="D364" s="1" t="s">
        <v>260</v>
      </c>
      <c r="E364" s="33" t="s">
        <v>132</v>
      </c>
      <c r="F364" s="34" t="n">
        <v>-961000</v>
      </c>
      <c r="G364" s="34" t="n">
        <v>-761028.8147</v>
      </c>
      <c r="H364" s="35" t="n">
        <v>0.791913438855667</v>
      </c>
      <c r="I364" s="54" t="n">
        <v>0</v>
      </c>
      <c r="J364" s="54" t="n">
        <v>0.0175</v>
      </c>
      <c r="K364" s="55" t="n">
        <v>0</v>
      </c>
      <c r="L364" s="55" t="n">
        <v>13318.0043</v>
      </c>
    </row>
    <row r="365" customFormat="false" ht="12.75" hidden="false" customHeight="false" outlineLevel="0" collapsed="false">
      <c r="A365" s="1" t="s">
        <v>262</v>
      </c>
      <c r="B365" s="1" t="s">
        <v>263</v>
      </c>
      <c r="C365" s="1" t="s">
        <v>73</v>
      </c>
      <c r="D365" s="1" t="s">
        <v>260</v>
      </c>
      <c r="E365" s="33" t="s">
        <v>133</v>
      </c>
      <c r="F365" s="34" t="n">
        <v>-930000</v>
      </c>
      <c r="G365" s="34" t="n">
        <v>-732402.2082</v>
      </c>
      <c r="H365" s="35" t="n">
        <v>0.787529256079064</v>
      </c>
      <c r="I365" s="54" t="n">
        <v>0</v>
      </c>
      <c r="J365" s="54" t="n">
        <v>0.0175</v>
      </c>
      <c r="K365" s="55" t="n">
        <v>0</v>
      </c>
      <c r="L365" s="55" t="n">
        <v>12817.0386</v>
      </c>
    </row>
    <row r="366" customFormat="false" ht="12.75" hidden="false" customHeight="false" outlineLevel="0" collapsed="false">
      <c r="A366" s="1" t="s">
        <v>262</v>
      </c>
      <c r="B366" s="1" t="s">
        <v>263</v>
      </c>
      <c r="C366" s="1" t="s">
        <v>73</v>
      </c>
      <c r="D366" s="1" t="s">
        <v>260</v>
      </c>
      <c r="E366" s="33" t="s">
        <v>134</v>
      </c>
      <c r="F366" s="34" t="n">
        <v>-961000</v>
      </c>
      <c r="G366" s="34" t="n">
        <v>-752737.1219</v>
      </c>
      <c r="H366" s="35" t="n">
        <v>0.783285246547027</v>
      </c>
      <c r="I366" s="54" t="n">
        <v>0</v>
      </c>
      <c r="J366" s="54" t="n">
        <v>0.0175</v>
      </c>
      <c r="K366" s="55" t="n">
        <v>0</v>
      </c>
      <c r="L366" s="55" t="n">
        <v>13172.8996</v>
      </c>
    </row>
    <row r="367" customFormat="false" ht="12.75" hidden="false" customHeight="false" outlineLevel="0" collapsed="false">
      <c r="A367" s="1" t="s">
        <v>262</v>
      </c>
      <c r="B367" s="1" t="s">
        <v>263</v>
      </c>
      <c r="C367" s="1" t="s">
        <v>73</v>
      </c>
      <c r="D367" s="1" t="s">
        <v>260</v>
      </c>
      <c r="E367" s="33" t="s">
        <v>135</v>
      </c>
      <c r="F367" s="34" t="n">
        <v>-930000</v>
      </c>
      <c r="G367" s="34" t="n">
        <v>-724375.8515</v>
      </c>
      <c r="H367" s="35" t="n">
        <v>0.778898765091193</v>
      </c>
      <c r="I367" s="54" t="n">
        <v>0</v>
      </c>
      <c r="J367" s="54" t="n">
        <v>0.0175</v>
      </c>
      <c r="K367" s="55" t="n">
        <v>0</v>
      </c>
      <c r="L367" s="55" t="n">
        <v>12676.5774</v>
      </c>
    </row>
    <row r="368" customFormat="false" ht="12.75" hidden="false" customHeight="false" outlineLevel="0" collapsed="false">
      <c r="A368" s="1" t="s">
        <v>262</v>
      </c>
      <c r="B368" s="1" t="s">
        <v>263</v>
      </c>
      <c r="C368" s="1" t="s">
        <v>73</v>
      </c>
      <c r="D368" s="1" t="s">
        <v>260</v>
      </c>
      <c r="E368" s="33" t="s">
        <v>136</v>
      </c>
      <c r="F368" s="34" t="n">
        <v>-961000</v>
      </c>
      <c r="G368" s="34" t="n">
        <v>-744441.6151</v>
      </c>
      <c r="H368" s="35" t="n">
        <v>0.774653085476703</v>
      </c>
      <c r="I368" s="54" t="n">
        <v>0</v>
      </c>
      <c r="J368" s="54" t="n">
        <v>0.0175</v>
      </c>
      <c r="K368" s="55" t="n">
        <v>0</v>
      </c>
      <c r="L368" s="55" t="n">
        <v>13027.7283</v>
      </c>
    </row>
    <row r="369" customFormat="false" ht="12.75" hidden="false" customHeight="false" outlineLevel="0" collapsed="false">
      <c r="A369" s="1" t="s">
        <v>262</v>
      </c>
      <c r="B369" s="1" t="s">
        <v>263</v>
      </c>
      <c r="C369" s="1" t="s">
        <v>73</v>
      </c>
      <c r="D369" s="1" t="s">
        <v>260</v>
      </c>
      <c r="E369" s="33" t="s">
        <v>137</v>
      </c>
      <c r="F369" s="34" t="n">
        <v>-961000</v>
      </c>
      <c r="G369" s="34" t="n">
        <v>-740225.0956</v>
      </c>
      <c r="H369" s="35" t="n">
        <v>0.770265448066112</v>
      </c>
      <c r="I369" s="54" t="n">
        <v>0</v>
      </c>
      <c r="J369" s="54" t="n">
        <v>0.0175</v>
      </c>
      <c r="K369" s="55" t="n">
        <v>0</v>
      </c>
      <c r="L369" s="55" t="n">
        <v>12953.9392</v>
      </c>
    </row>
    <row r="370" customFormat="false" ht="12.75" hidden="false" customHeight="false" outlineLevel="0" collapsed="false">
      <c r="A370" s="1" t="s">
        <v>262</v>
      </c>
      <c r="B370" s="1" t="s">
        <v>263</v>
      </c>
      <c r="C370" s="1" t="s">
        <v>73</v>
      </c>
      <c r="D370" s="1" t="s">
        <v>260</v>
      </c>
      <c r="E370" s="33" t="s">
        <v>138</v>
      </c>
      <c r="F370" s="34" t="n">
        <v>-868000</v>
      </c>
      <c r="G370" s="34" t="n">
        <v>-664781.8064</v>
      </c>
      <c r="H370" s="35" t="n">
        <v>0.765877657086976</v>
      </c>
      <c r="I370" s="54" t="n">
        <v>0</v>
      </c>
      <c r="J370" s="54" t="n">
        <v>0.0175</v>
      </c>
      <c r="K370" s="55" t="n">
        <v>0</v>
      </c>
      <c r="L370" s="55" t="n">
        <v>11633.6816</v>
      </c>
    </row>
    <row r="371" customFormat="false" ht="12.75" hidden="false" customHeight="false" outlineLevel="0" collapsed="false">
      <c r="A371" s="1" t="s">
        <v>262</v>
      </c>
      <c r="B371" s="1" t="s">
        <v>263</v>
      </c>
      <c r="C371" s="1" t="s">
        <v>73</v>
      </c>
      <c r="D371" s="1" t="s">
        <v>260</v>
      </c>
      <c r="E371" s="33" t="s">
        <v>139</v>
      </c>
      <c r="F371" s="34" t="n">
        <v>-961000</v>
      </c>
      <c r="G371" s="34" t="n">
        <v>-732199.931</v>
      </c>
      <c r="H371" s="35" t="n">
        <v>0.761914600428643</v>
      </c>
      <c r="I371" s="54" t="n">
        <v>0</v>
      </c>
      <c r="J371" s="54" t="n">
        <v>0.0175</v>
      </c>
      <c r="K371" s="55" t="n">
        <v>0</v>
      </c>
      <c r="L371" s="55" t="n">
        <v>12813.4988</v>
      </c>
    </row>
    <row r="372" customFormat="false" ht="12.75" hidden="false" customHeight="false" outlineLevel="0" collapsed="false">
      <c r="A372" s="1" t="s">
        <v>262</v>
      </c>
      <c r="B372" s="1" t="s">
        <v>263</v>
      </c>
      <c r="C372" s="1" t="s">
        <v>73</v>
      </c>
      <c r="D372" s="1" t="s">
        <v>260</v>
      </c>
      <c r="E372" s="33" t="s">
        <v>140</v>
      </c>
      <c r="F372" s="34" t="n">
        <v>-930000</v>
      </c>
      <c r="G372" s="34" t="n">
        <v>-704500.4051</v>
      </c>
      <c r="H372" s="35" t="n">
        <v>0.757527317352571</v>
      </c>
      <c r="I372" s="54" t="n">
        <v>0</v>
      </c>
      <c r="J372" s="54" t="n">
        <v>0.0175</v>
      </c>
      <c r="K372" s="55" t="n">
        <v>0</v>
      </c>
      <c r="L372" s="55" t="n">
        <v>12328.7571</v>
      </c>
    </row>
    <row r="373" customFormat="false" ht="12.75" hidden="false" customHeight="false" outlineLevel="0" collapsed="false">
      <c r="A373" s="1" t="s">
        <v>262</v>
      </c>
      <c r="B373" s="1" t="s">
        <v>263</v>
      </c>
      <c r="C373" s="1" t="s">
        <v>73</v>
      </c>
      <c r="D373" s="1" t="s">
        <v>260</v>
      </c>
      <c r="E373" s="33" t="s">
        <v>141</v>
      </c>
      <c r="F373" s="34" t="n">
        <v>-961000</v>
      </c>
      <c r="G373" s="34" t="n">
        <v>-723904.2018</v>
      </c>
      <c r="H373" s="35" t="n">
        <v>0.753282207872455</v>
      </c>
      <c r="I373" s="54" t="n">
        <v>0</v>
      </c>
      <c r="J373" s="54" t="n">
        <v>0.0175</v>
      </c>
      <c r="K373" s="55" t="n">
        <v>0</v>
      </c>
      <c r="L373" s="55" t="n">
        <v>12668.3235</v>
      </c>
    </row>
    <row r="374" customFormat="false" ht="12.75" hidden="false" customHeight="false" outlineLevel="0" collapsed="false">
      <c r="A374" s="1" t="s">
        <v>262</v>
      </c>
      <c r="B374" s="1" t="s">
        <v>263</v>
      </c>
      <c r="C374" s="1" t="s">
        <v>73</v>
      </c>
      <c r="D374" s="1" t="s">
        <v>260</v>
      </c>
      <c r="E374" s="33" t="s">
        <v>142</v>
      </c>
      <c r="F374" s="34" t="n">
        <v>-930000</v>
      </c>
      <c r="G374" s="34" t="n">
        <v>-696490.4105</v>
      </c>
      <c r="H374" s="35" t="n">
        <v>0.748914419918615</v>
      </c>
      <c r="I374" s="54" t="n">
        <v>0</v>
      </c>
      <c r="J374" s="54" t="n">
        <v>0.0175</v>
      </c>
      <c r="K374" s="55" t="n">
        <v>0</v>
      </c>
      <c r="L374" s="55" t="n">
        <v>12188.5822</v>
      </c>
    </row>
    <row r="375" customFormat="false" ht="12.75" hidden="false" customHeight="false" outlineLevel="0" collapsed="false">
      <c r="A375" s="1" t="s">
        <v>262</v>
      </c>
      <c r="B375" s="1" t="s">
        <v>263</v>
      </c>
      <c r="C375" s="1" t="s">
        <v>73</v>
      </c>
      <c r="D375" s="1" t="s">
        <v>260</v>
      </c>
      <c r="E375" s="33" t="s">
        <v>143</v>
      </c>
      <c r="F375" s="34" t="n">
        <v>-961000</v>
      </c>
      <c r="G375" s="34" t="n">
        <v>-715889.8745</v>
      </c>
      <c r="H375" s="35" t="n">
        <v>0.74494263734337</v>
      </c>
      <c r="I375" s="54" t="n">
        <v>0</v>
      </c>
      <c r="J375" s="54" t="n">
        <v>0.0175</v>
      </c>
      <c r="K375" s="55" t="n">
        <v>0</v>
      </c>
      <c r="L375" s="55" t="n">
        <v>12528.0728</v>
      </c>
    </row>
    <row r="376" customFormat="false" ht="12.75" hidden="false" customHeight="false" outlineLevel="0" collapsed="false">
      <c r="A376" s="1" t="s">
        <v>262</v>
      </c>
      <c r="B376" s="1" t="s">
        <v>263</v>
      </c>
      <c r="C376" s="1" t="s">
        <v>73</v>
      </c>
      <c r="D376" s="1" t="s">
        <v>260</v>
      </c>
      <c r="E376" s="33" t="s">
        <v>144</v>
      </c>
      <c r="F376" s="34" t="n">
        <v>-961000</v>
      </c>
      <c r="G376" s="34" t="n">
        <v>-711952.8959</v>
      </c>
      <c r="H376" s="35" t="n">
        <v>0.740845885437675</v>
      </c>
      <c r="I376" s="54" t="n">
        <v>0</v>
      </c>
      <c r="J376" s="54" t="n">
        <v>0.0175</v>
      </c>
      <c r="K376" s="55" t="n">
        <v>0</v>
      </c>
      <c r="L376" s="55" t="n">
        <v>12459.1757</v>
      </c>
    </row>
    <row r="377" customFormat="false" ht="12.75" hidden="false" customHeight="false" outlineLevel="0" collapsed="false">
      <c r="A377" s="1" t="s">
        <v>262</v>
      </c>
      <c r="B377" s="1" t="s">
        <v>263</v>
      </c>
      <c r="C377" s="1" t="s">
        <v>73</v>
      </c>
      <c r="D377" s="1" t="s">
        <v>260</v>
      </c>
      <c r="E377" s="33" t="s">
        <v>145</v>
      </c>
      <c r="F377" s="34" t="n">
        <v>-930000</v>
      </c>
      <c r="G377" s="34" t="n">
        <v>-685183.8258</v>
      </c>
      <c r="H377" s="35" t="n">
        <v>0.736756801968845</v>
      </c>
      <c r="I377" s="54" t="n">
        <v>0</v>
      </c>
      <c r="J377" s="54" t="n">
        <v>0.0175</v>
      </c>
      <c r="K377" s="55" t="n">
        <v>0</v>
      </c>
      <c r="L377" s="55" t="n">
        <v>11990.717</v>
      </c>
    </row>
    <row r="378" customFormat="false" ht="12.75" hidden="false" customHeight="false" outlineLevel="0" collapsed="false">
      <c r="A378" s="1" t="s">
        <v>262</v>
      </c>
      <c r="B378" s="1" t="s">
        <v>263</v>
      </c>
      <c r="C378" s="1" t="s">
        <v>73</v>
      </c>
      <c r="D378" s="1" t="s">
        <v>260</v>
      </c>
      <c r="E378" s="33" t="s">
        <v>146</v>
      </c>
      <c r="F378" s="34" t="n">
        <v>-961000</v>
      </c>
      <c r="G378" s="34" t="n">
        <v>-704227.5675</v>
      </c>
      <c r="H378" s="35" t="n">
        <v>0.732807042122161</v>
      </c>
      <c r="I378" s="54" t="n">
        <v>0</v>
      </c>
      <c r="J378" s="54" t="n">
        <v>0.0175</v>
      </c>
      <c r="K378" s="55" t="n">
        <v>0</v>
      </c>
      <c r="L378" s="55" t="n">
        <v>12323.9824</v>
      </c>
    </row>
    <row r="379" customFormat="false" ht="12.75" hidden="false" customHeight="false" outlineLevel="0" collapsed="false">
      <c r="A379" s="1" t="s">
        <v>262</v>
      </c>
      <c r="B379" s="1" t="s">
        <v>263</v>
      </c>
      <c r="C379" s="1" t="s">
        <v>73</v>
      </c>
      <c r="D379" s="1" t="s">
        <v>260</v>
      </c>
      <c r="E379" s="33" t="s">
        <v>147</v>
      </c>
      <c r="F379" s="34" t="n">
        <v>-930000</v>
      </c>
      <c r="G379" s="34" t="n">
        <v>-677722.0691</v>
      </c>
      <c r="H379" s="35" t="n">
        <v>0.728733407648125</v>
      </c>
      <c r="I379" s="54" t="n">
        <v>0</v>
      </c>
      <c r="J379" s="54" t="n">
        <v>0.0175</v>
      </c>
      <c r="K379" s="55" t="n">
        <v>0</v>
      </c>
      <c r="L379" s="55" t="n">
        <v>11860.1362</v>
      </c>
    </row>
    <row r="380" customFormat="false" ht="12.75" hidden="false" customHeight="false" outlineLevel="0" collapsed="false">
      <c r="A380" s="1" t="s">
        <v>262</v>
      </c>
      <c r="B380" s="1" t="s">
        <v>263</v>
      </c>
      <c r="C380" s="1" t="s">
        <v>73</v>
      </c>
      <c r="D380" s="1" t="s">
        <v>260</v>
      </c>
      <c r="E380" s="33" t="s">
        <v>148</v>
      </c>
      <c r="F380" s="34" t="n">
        <v>-961000</v>
      </c>
      <c r="G380" s="34" t="n">
        <v>-696531.6723</v>
      </c>
      <c r="H380" s="35" t="n">
        <v>0.724798826573952</v>
      </c>
      <c r="I380" s="54" t="n">
        <v>0</v>
      </c>
      <c r="J380" s="54" t="n">
        <v>0.0175</v>
      </c>
      <c r="K380" s="55" t="n">
        <v>0</v>
      </c>
      <c r="L380" s="55" t="n">
        <v>12189.3043</v>
      </c>
    </row>
    <row r="381" customFormat="false" ht="12.75" hidden="false" customHeight="false" outlineLevel="0" collapsed="false">
      <c r="A381" s="1" t="s">
        <v>262</v>
      </c>
      <c r="B381" s="1" t="s">
        <v>263</v>
      </c>
      <c r="C381" s="1" t="s">
        <v>73</v>
      </c>
      <c r="D381" s="1" t="s">
        <v>260</v>
      </c>
      <c r="E381" s="33" t="s">
        <v>149</v>
      </c>
      <c r="F381" s="34" t="n">
        <v>-961000</v>
      </c>
      <c r="G381" s="34" t="n">
        <v>-692632.207</v>
      </c>
      <c r="H381" s="35" t="n">
        <v>0.720741110308541</v>
      </c>
      <c r="I381" s="54" t="n">
        <v>0</v>
      </c>
      <c r="J381" s="54" t="n">
        <v>0.0175</v>
      </c>
      <c r="K381" s="55" t="n">
        <v>0</v>
      </c>
      <c r="L381" s="55" t="n">
        <v>12121.0636</v>
      </c>
    </row>
    <row r="382" customFormat="false" ht="12.75" hidden="false" customHeight="false" outlineLevel="0" collapsed="false">
      <c r="A382" s="1" t="s">
        <v>262</v>
      </c>
      <c r="B382" s="1" t="s">
        <v>263</v>
      </c>
      <c r="C382" s="1" t="s">
        <v>73</v>
      </c>
      <c r="D382" s="1" t="s">
        <v>260</v>
      </c>
      <c r="E382" s="33" t="s">
        <v>150</v>
      </c>
      <c r="F382" s="34" t="n">
        <v>-868000</v>
      </c>
      <c r="G382" s="34" t="n">
        <v>-622088.3614</v>
      </c>
      <c r="H382" s="35" t="n">
        <v>0.716691660555605</v>
      </c>
      <c r="I382" s="54" t="n">
        <v>0</v>
      </c>
      <c r="J382" s="54" t="n">
        <v>0.0175</v>
      </c>
      <c r="K382" s="55" t="n">
        <v>0</v>
      </c>
      <c r="L382" s="55" t="n">
        <v>10886.5463</v>
      </c>
    </row>
    <row r="383" customFormat="false" ht="12.75" hidden="false" customHeight="false" outlineLevel="0" collapsed="false">
      <c r="A383" s="1" t="s">
        <v>262</v>
      </c>
      <c r="B383" s="1" t="s">
        <v>263</v>
      </c>
      <c r="C383" s="1" t="s">
        <v>73</v>
      </c>
      <c r="D383" s="1" t="s">
        <v>260</v>
      </c>
      <c r="E383" s="33" t="s">
        <v>151</v>
      </c>
      <c r="F383" s="34" t="n">
        <v>-961000</v>
      </c>
      <c r="G383" s="34" t="n">
        <v>-685232.6856</v>
      </c>
      <c r="H383" s="35" t="n">
        <v>0.713041296179286</v>
      </c>
      <c r="I383" s="54" t="n">
        <v>0</v>
      </c>
      <c r="J383" s="54" t="n">
        <v>0.0175</v>
      </c>
      <c r="K383" s="55" t="n">
        <v>0</v>
      </c>
      <c r="L383" s="55" t="n">
        <v>11991.572</v>
      </c>
    </row>
    <row r="384" customFormat="false" ht="12.75" hidden="false" customHeight="false" outlineLevel="0" collapsed="false">
      <c r="A384" s="1" t="s">
        <v>262</v>
      </c>
      <c r="B384" s="1" t="s">
        <v>263</v>
      </c>
      <c r="C384" s="1" t="s">
        <v>73</v>
      </c>
      <c r="D384" s="1" t="s">
        <v>260</v>
      </c>
      <c r="E384" s="33" t="s">
        <v>152</v>
      </c>
      <c r="F384" s="34" t="n">
        <v>-930000</v>
      </c>
      <c r="G384" s="34" t="n">
        <v>-659377.3503</v>
      </c>
      <c r="H384" s="35" t="n">
        <v>0.709007903560417</v>
      </c>
      <c r="I384" s="54" t="n">
        <v>0</v>
      </c>
      <c r="J384" s="54" t="n">
        <v>0.0175</v>
      </c>
      <c r="K384" s="55" t="n">
        <v>0</v>
      </c>
      <c r="L384" s="55" t="n">
        <v>11539.1036</v>
      </c>
    </row>
    <row r="385" customFormat="false" ht="12.75" hidden="false" customHeight="false" outlineLevel="0" collapsed="false">
      <c r="A385" s="1" t="s">
        <v>262</v>
      </c>
      <c r="B385" s="1" t="s">
        <v>263</v>
      </c>
      <c r="C385" s="1" t="s">
        <v>73</v>
      </c>
      <c r="D385" s="1" t="s">
        <v>260</v>
      </c>
      <c r="E385" s="33" t="s">
        <v>153</v>
      </c>
      <c r="F385" s="34" t="n">
        <v>-961000</v>
      </c>
      <c r="G385" s="34" t="n">
        <v>-677613.4125</v>
      </c>
      <c r="H385" s="35" t="n">
        <v>0.705112812159002</v>
      </c>
      <c r="I385" s="54" t="n">
        <v>0</v>
      </c>
      <c r="J385" s="54" t="n">
        <v>0.0175</v>
      </c>
      <c r="K385" s="55" t="n">
        <v>0</v>
      </c>
      <c r="L385" s="55" t="n">
        <v>11858.2347</v>
      </c>
    </row>
    <row r="386" customFormat="false" ht="12.75" hidden="false" customHeight="false" outlineLevel="0" collapsed="false">
      <c r="A386" s="1" t="s">
        <v>262</v>
      </c>
      <c r="B386" s="1" t="s">
        <v>263</v>
      </c>
      <c r="C386" s="1" t="s">
        <v>73</v>
      </c>
      <c r="D386" s="1" t="s">
        <v>260</v>
      </c>
      <c r="E386" s="33" t="s">
        <v>154</v>
      </c>
      <c r="F386" s="34" t="n">
        <v>-930000</v>
      </c>
      <c r="G386" s="34" t="n">
        <v>-652019.7082</v>
      </c>
      <c r="H386" s="35" t="n">
        <v>0.701096460388931</v>
      </c>
      <c r="I386" s="54" t="n">
        <v>0</v>
      </c>
      <c r="J386" s="54" t="n">
        <v>0.0175</v>
      </c>
      <c r="K386" s="55" t="n">
        <v>0</v>
      </c>
      <c r="L386" s="55" t="n">
        <v>11410.3449</v>
      </c>
    </row>
    <row r="387" customFormat="false" ht="12.75" hidden="false" customHeight="false" outlineLevel="0" collapsed="false">
      <c r="A387" s="1" t="s">
        <v>262</v>
      </c>
      <c r="B387" s="1" t="s">
        <v>263</v>
      </c>
      <c r="C387" s="1" t="s">
        <v>73</v>
      </c>
      <c r="D387" s="1" t="s">
        <v>260</v>
      </c>
      <c r="E387" s="33" t="s">
        <v>155</v>
      </c>
      <c r="F387" s="34" t="n">
        <v>-961000</v>
      </c>
      <c r="G387" s="34" t="n">
        <v>-670026.5682</v>
      </c>
      <c r="H387" s="35" t="n">
        <v>0.697218073040439</v>
      </c>
      <c r="I387" s="54" t="n">
        <v>0</v>
      </c>
      <c r="J387" s="54" t="n">
        <v>0.0175</v>
      </c>
      <c r="K387" s="55" t="n">
        <v>0</v>
      </c>
      <c r="L387" s="55" t="n">
        <v>11725.4649</v>
      </c>
    </row>
    <row r="388" customFormat="false" ht="12.75" hidden="false" customHeight="false" outlineLevel="0" collapsed="false">
      <c r="A388" s="1" t="s">
        <v>262</v>
      </c>
      <c r="B388" s="1" t="s">
        <v>263</v>
      </c>
      <c r="C388" s="1" t="s">
        <v>73</v>
      </c>
      <c r="D388" s="1" t="s">
        <v>260</v>
      </c>
      <c r="E388" s="33" t="s">
        <v>156</v>
      </c>
      <c r="F388" s="34" t="n">
        <v>-961000</v>
      </c>
      <c r="G388" s="34" t="n">
        <v>-666183.651</v>
      </c>
      <c r="H388" s="35" t="n">
        <v>0.693219199836633</v>
      </c>
      <c r="I388" s="54" t="n">
        <v>0</v>
      </c>
      <c r="J388" s="54" t="n">
        <v>0.0175</v>
      </c>
      <c r="K388" s="55" t="n">
        <v>0</v>
      </c>
      <c r="L388" s="55" t="n">
        <v>11658.2139</v>
      </c>
    </row>
    <row r="389" customFormat="false" ht="12.75" hidden="false" customHeight="false" outlineLevel="0" collapsed="false">
      <c r="A389" s="1" t="s">
        <v>262</v>
      </c>
      <c r="B389" s="1" t="s">
        <v>263</v>
      </c>
      <c r="C389" s="1" t="s">
        <v>73</v>
      </c>
      <c r="D389" s="1" t="s">
        <v>260</v>
      </c>
      <c r="E389" s="33" t="s">
        <v>157</v>
      </c>
      <c r="F389" s="34" t="n">
        <v>-930000</v>
      </c>
      <c r="G389" s="34" t="n">
        <v>-640983.3178</v>
      </c>
      <c r="H389" s="35" t="n">
        <v>0.689229374001235</v>
      </c>
      <c r="I389" s="54" t="n">
        <v>0</v>
      </c>
      <c r="J389" s="54" t="n">
        <v>0.0175</v>
      </c>
      <c r="K389" s="55" t="n">
        <v>0</v>
      </c>
      <c r="L389" s="55" t="n">
        <v>11217.2081</v>
      </c>
    </row>
    <row r="390" customFormat="false" ht="12.75" hidden="false" customHeight="false" outlineLevel="0" collapsed="false">
      <c r="A390" s="1" t="s">
        <v>262</v>
      </c>
      <c r="B390" s="1" t="s">
        <v>263</v>
      </c>
      <c r="C390" s="1" t="s">
        <v>73</v>
      </c>
      <c r="D390" s="1" t="s">
        <v>260</v>
      </c>
      <c r="E390" s="33" t="s">
        <v>158</v>
      </c>
      <c r="F390" s="34" t="n">
        <v>-961000</v>
      </c>
      <c r="G390" s="34" t="n">
        <v>-658647.2678</v>
      </c>
      <c r="H390" s="35" t="n">
        <v>0.685376969655374</v>
      </c>
      <c r="I390" s="54" t="n">
        <v>0</v>
      </c>
      <c r="J390" s="54" t="n">
        <v>0.0175</v>
      </c>
      <c r="K390" s="55" t="n">
        <v>0</v>
      </c>
      <c r="L390" s="55" t="n">
        <v>11526.3272</v>
      </c>
    </row>
    <row r="391" customFormat="false" ht="12.75" hidden="false" customHeight="false" outlineLevel="0" collapsed="false">
      <c r="A391" s="1" t="s">
        <v>262</v>
      </c>
      <c r="B391" s="1" t="s">
        <v>263</v>
      </c>
      <c r="C391" s="1" t="s">
        <v>73</v>
      </c>
      <c r="D391" s="1" t="s">
        <v>260</v>
      </c>
      <c r="E391" s="33" t="s">
        <v>159</v>
      </c>
      <c r="F391" s="34" t="n">
        <v>-930000</v>
      </c>
      <c r="G391" s="34" t="n">
        <v>-633706.8967</v>
      </c>
      <c r="H391" s="35" t="n">
        <v>0.681405265247849</v>
      </c>
      <c r="I391" s="54" t="n">
        <v>0</v>
      </c>
      <c r="J391" s="54" t="n">
        <v>0.0175</v>
      </c>
      <c r="K391" s="55" t="n">
        <v>0</v>
      </c>
      <c r="L391" s="55" t="n">
        <v>11089.8707</v>
      </c>
    </row>
    <row r="392" customFormat="false" ht="12.75" hidden="false" customHeight="false" outlineLevel="0" collapsed="false">
      <c r="A392" s="1" t="s">
        <v>262</v>
      </c>
      <c r="B392" s="1" t="s">
        <v>263</v>
      </c>
      <c r="C392" s="1" t="s">
        <v>73</v>
      </c>
      <c r="D392" s="1" t="s">
        <v>260</v>
      </c>
      <c r="E392" s="33" t="s">
        <v>160</v>
      </c>
      <c r="F392" s="34" t="n">
        <v>-961000</v>
      </c>
      <c r="G392" s="34" t="n">
        <v>-651145.3462</v>
      </c>
      <c r="H392" s="35" t="n">
        <v>0.677570599563245</v>
      </c>
      <c r="I392" s="54" t="n">
        <v>0</v>
      </c>
      <c r="J392" s="54" t="n">
        <v>0.0175</v>
      </c>
      <c r="K392" s="55" t="n">
        <v>0</v>
      </c>
      <c r="L392" s="55" t="n">
        <v>11395.0436</v>
      </c>
    </row>
    <row r="393" customFormat="false" ht="12.75" hidden="false" customHeight="false" outlineLevel="0" collapsed="false">
      <c r="A393" s="1" t="s">
        <v>262</v>
      </c>
      <c r="B393" s="1" t="s">
        <v>263</v>
      </c>
      <c r="C393" s="1" t="s">
        <v>73</v>
      </c>
      <c r="D393" s="1" t="s">
        <v>260</v>
      </c>
      <c r="E393" s="33" t="s">
        <v>161</v>
      </c>
      <c r="F393" s="34" t="n">
        <v>-961000</v>
      </c>
      <c r="G393" s="34" t="n">
        <v>-647346.3515</v>
      </c>
      <c r="H393" s="35" t="n">
        <v>0.673617431316076</v>
      </c>
      <c r="I393" s="54" t="n">
        <v>0</v>
      </c>
      <c r="J393" s="54" t="n">
        <v>0.0175</v>
      </c>
      <c r="K393" s="55" t="n">
        <v>0</v>
      </c>
      <c r="L393" s="55" t="n">
        <v>11328.5612</v>
      </c>
    </row>
    <row r="394" customFormat="false" ht="12.75" hidden="false" customHeight="false" outlineLevel="0" collapsed="false">
      <c r="A394" s="1" t="s">
        <v>262</v>
      </c>
      <c r="B394" s="1" t="s">
        <v>263</v>
      </c>
      <c r="C394" s="1" t="s">
        <v>73</v>
      </c>
      <c r="D394" s="1" t="s">
        <v>260</v>
      </c>
      <c r="E394" s="33" t="s">
        <v>162</v>
      </c>
      <c r="F394" s="34" t="n">
        <v>-899000</v>
      </c>
      <c r="G394" s="34" t="n">
        <v>-602036.7813</v>
      </c>
      <c r="H394" s="35" t="n">
        <v>0.669673839073645</v>
      </c>
      <c r="I394" s="54" t="n">
        <v>0</v>
      </c>
      <c r="J394" s="54" t="n">
        <v>0.0175</v>
      </c>
      <c r="K394" s="55" t="n">
        <v>0</v>
      </c>
      <c r="L394" s="55" t="n">
        <v>10535.6437</v>
      </c>
    </row>
    <row r="395" customFormat="false" ht="12.75" hidden="false" customHeight="false" outlineLevel="0" collapsed="false">
      <c r="A395" s="1" t="s">
        <v>262</v>
      </c>
      <c r="B395" s="1" t="s">
        <v>263</v>
      </c>
      <c r="C395" s="1" t="s">
        <v>73</v>
      </c>
      <c r="D395" s="1" t="s">
        <v>260</v>
      </c>
      <c r="E395" s="33" t="s">
        <v>163</v>
      </c>
      <c r="F395" s="34" t="n">
        <v>-961000</v>
      </c>
      <c r="G395" s="34" t="n">
        <v>-640019.6892</v>
      </c>
      <c r="H395" s="35" t="n">
        <v>0.665993433082474</v>
      </c>
      <c r="I395" s="54" t="n">
        <v>0</v>
      </c>
      <c r="J395" s="54" t="n">
        <v>0.0175</v>
      </c>
      <c r="K395" s="55" t="n">
        <v>0</v>
      </c>
      <c r="L395" s="55" t="n">
        <v>11200.3446</v>
      </c>
    </row>
    <row r="396" customFormat="false" ht="12.75" hidden="false" customHeight="false" outlineLevel="0" collapsed="false">
      <c r="A396" s="1" t="s">
        <v>262</v>
      </c>
      <c r="B396" s="1" t="s">
        <v>263</v>
      </c>
      <c r="C396" s="1" t="s">
        <v>73</v>
      </c>
      <c r="D396" s="1" t="s">
        <v>260</v>
      </c>
      <c r="E396" s="33" t="s">
        <v>164</v>
      </c>
      <c r="F396" s="34" t="n">
        <v>-930000</v>
      </c>
      <c r="G396" s="34" t="n">
        <v>-615723.8613</v>
      </c>
      <c r="H396" s="35" t="n">
        <v>0.662068668055271</v>
      </c>
      <c r="I396" s="54" t="n">
        <v>0</v>
      </c>
      <c r="J396" s="54" t="n">
        <v>0.0175</v>
      </c>
      <c r="K396" s="55" t="n">
        <v>0</v>
      </c>
      <c r="L396" s="55" t="n">
        <v>10775.1676</v>
      </c>
    </row>
    <row r="397" customFormat="false" ht="12.75" hidden="false" customHeight="false" outlineLevel="0" collapsed="false">
      <c r="A397" s="1" t="s">
        <v>262</v>
      </c>
      <c r="B397" s="1" t="s">
        <v>263</v>
      </c>
      <c r="C397" s="1" t="s">
        <v>73</v>
      </c>
      <c r="D397" s="1" t="s">
        <v>260</v>
      </c>
      <c r="E397" s="33" t="s">
        <v>165</v>
      </c>
      <c r="F397" s="34" t="n">
        <v>-961000</v>
      </c>
      <c r="G397" s="34" t="n">
        <v>-632606.9945</v>
      </c>
      <c r="H397" s="35" t="n">
        <v>0.658279911021528</v>
      </c>
      <c r="I397" s="54" t="n">
        <v>0</v>
      </c>
      <c r="J397" s="54" t="n">
        <v>0.0175</v>
      </c>
      <c r="K397" s="55" t="n">
        <v>0</v>
      </c>
      <c r="L397" s="55" t="n">
        <v>11070.6224</v>
      </c>
    </row>
    <row r="398" customFormat="false" ht="12.75" hidden="false" customHeight="false" outlineLevel="0" collapsed="false">
      <c r="A398" s="1" t="s">
        <v>262</v>
      </c>
      <c r="B398" s="1" t="s">
        <v>263</v>
      </c>
      <c r="C398" s="1" t="s">
        <v>73</v>
      </c>
      <c r="D398" s="1" t="s">
        <v>260</v>
      </c>
      <c r="E398" s="33" t="s">
        <v>166</v>
      </c>
      <c r="F398" s="34" t="n">
        <v>-930000</v>
      </c>
      <c r="G398" s="34" t="n">
        <v>-608584.161</v>
      </c>
      <c r="H398" s="35" t="n">
        <v>0.654391570926416</v>
      </c>
      <c r="I398" s="54" t="n">
        <v>0</v>
      </c>
      <c r="J398" s="54" t="n">
        <v>0.0175</v>
      </c>
      <c r="K398" s="55" t="n">
        <v>0</v>
      </c>
      <c r="L398" s="55" t="n">
        <v>10650.2228</v>
      </c>
    </row>
    <row r="399" customFormat="false" ht="12.75" hidden="false" customHeight="false" outlineLevel="0" collapsed="false">
      <c r="A399" s="1" t="s">
        <v>262</v>
      </c>
      <c r="B399" s="1" t="s">
        <v>263</v>
      </c>
      <c r="C399" s="1" t="s">
        <v>73</v>
      </c>
      <c r="D399" s="1" t="s">
        <v>260</v>
      </c>
      <c r="E399" s="33" t="s">
        <v>167</v>
      </c>
      <c r="F399" s="34" t="n">
        <v>-961000</v>
      </c>
      <c r="G399" s="34" t="n">
        <v>-625411.0735</v>
      </c>
      <c r="H399" s="35" t="n">
        <v>0.650791959908771</v>
      </c>
      <c r="I399" s="54" t="n">
        <v>0</v>
      </c>
      <c r="J399" s="54" t="n">
        <v>0.0175</v>
      </c>
      <c r="K399" s="55" t="n">
        <v>0</v>
      </c>
      <c r="L399" s="55" t="n">
        <v>10944.6938</v>
      </c>
    </row>
    <row r="400" customFormat="false" ht="12.75" hidden="false" customHeight="false" outlineLevel="0" collapsed="false">
      <c r="A400" s="1" t="s">
        <v>262</v>
      </c>
      <c r="B400" s="1" t="s">
        <v>263</v>
      </c>
      <c r="C400" s="1" t="s">
        <v>73</v>
      </c>
      <c r="D400" s="1" t="s">
        <v>260</v>
      </c>
      <c r="E400" s="33" t="s">
        <v>168</v>
      </c>
      <c r="F400" s="34" t="n">
        <v>-961000</v>
      </c>
      <c r="G400" s="34" t="n">
        <v>-621848.141</v>
      </c>
      <c r="H400" s="35" t="n">
        <v>0.647084433951182</v>
      </c>
      <c r="I400" s="54" t="n">
        <v>0</v>
      </c>
      <c r="J400" s="54" t="n">
        <v>0.0175</v>
      </c>
      <c r="K400" s="55" t="n">
        <v>0</v>
      </c>
      <c r="L400" s="55" t="n">
        <v>10882.3425</v>
      </c>
    </row>
    <row r="401" customFormat="false" ht="12.75" hidden="false" customHeight="false" outlineLevel="0" collapsed="false">
      <c r="A401" s="1" t="s">
        <v>262</v>
      </c>
      <c r="B401" s="1" t="s">
        <v>263</v>
      </c>
      <c r="C401" s="1" t="s">
        <v>73</v>
      </c>
      <c r="D401" s="1" t="s">
        <v>260</v>
      </c>
      <c r="E401" s="33" t="s">
        <v>169</v>
      </c>
      <c r="F401" s="34" t="n">
        <v>-930000</v>
      </c>
      <c r="G401" s="34" t="n">
        <v>-598351.965</v>
      </c>
      <c r="H401" s="35" t="n">
        <v>0.643389209640784</v>
      </c>
      <c r="I401" s="54" t="n">
        <v>0</v>
      </c>
      <c r="J401" s="54" t="n">
        <v>0.0175</v>
      </c>
      <c r="K401" s="55" t="n">
        <v>0</v>
      </c>
      <c r="L401" s="55" t="n">
        <v>10471.1594</v>
      </c>
    </row>
    <row r="402" customFormat="false" ht="12.75" hidden="false" customHeight="false" outlineLevel="0" collapsed="false">
      <c r="A402" s="1" t="s">
        <v>262</v>
      </c>
      <c r="B402" s="1" t="s">
        <v>263</v>
      </c>
      <c r="C402" s="1" t="s">
        <v>73</v>
      </c>
      <c r="D402" s="1" t="s">
        <v>260</v>
      </c>
      <c r="E402" s="33" t="s">
        <v>170</v>
      </c>
      <c r="F402" s="34" t="n">
        <v>-961000</v>
      </c>
      <c r="G402" s="34" t="n">
        <v>-614871.7562</v>
      </c>
      <c r="H402" s="35" t="n">
        <v>0.639824928411079</v>
      </c>
      <c r="I402" s="54" t="n">
        <v>0</v>
      </c>
      <c r="J402" s="54" t="n">
        <v>0.0175</v>
      </c>
      <c r="K402" s="55" t="n">
        <v>0</v>
      </c>
      <c r="L402" s="55" t="n">
        <v>10760.2557</v>
      </c>
    </row>
    <row r="403" customFormat="false" ht="12.75" hidden="false" customHeight="false" outlineLevel="0" collapsed="false">
      <c r="A403" s="1" t="s">
        <v>262</v>
      </c>
      <c r="B403" s="1" t="s">
        <v>263</v>
      </c>
      <c r="C403" s="1" t="s">
        <v>73</v>
      </c>
      <c r="D403" s="1" t="s">
        <v>260</v>
      </c>
      <c r="E403" s="33" t="s">
        <v>171</v>
      </c>
      <c r="F403" s="34" t="n">
        <v>-930000</v>
      </c>
      <c r="G403" s="34" t="n">
        <v>-591623.2212</v>
      </c>
      <c r="H403" s="35" t="n">
        <v>0.6361540013163</v>
      </c>
      <c r="I403" s="54" t="n">
        <v>0</v>
      </c>
      <c r="J403" s="54" t="n">
        <v>0.0175</v>
      </c>
      <c r="K403" s="55" t="n">
        <v>0</v>
      </c>
      <c r="L403" s="55" t="n">
        <v>10353.4064</v>
      </c>
    </row>
    <row r="404" customFormat="false" ht="12.75" hidden="false" customHeight="false" outlineLevel="0" collapsed="false">
      <c r="A404" s="1" t="s">
        <v>262</v>
      </c>
      <c r="B404" s="1" t="s">
        <v>263</v>
      </c>
      <c r="C404" s="1" t="s">
        <v>73</v>
      </c>
      <c r="D404" s="1" t="s">
        <v>260</v>
      </c>
      <c r="E404" s="33" t="s">
        <v>172</v>
      </c>
      <c r="F404" s="34" t="n">
        <v>-961000</v>
      </c>
      <c r="G404" s="34" t="n">
        <v>-607941.3719</v>
      </c>
      <c r="H404" s="35" t="n">
        <v>0.63261329025662</v>
      </c>
      <c r="I404" s="54" t="n">
        <v>0</v>
      </c>
      <c r="J404" s="54" t="n">
        <v>0.0175</v>
      </c>
      <c r="K404" s="55" t="n">
        <v>0</v>
      </c>
      <c r="L404" s="55" t="n">
        <v>10638.974</v>
      </c>
    </row>
    <row r="405" customFormat="false" ht="12.75" hidden="false" customHeight="false" outlineLevel="0" collapsed="false">
      <c r="A405" s="1" t="s">
        <v>262</v>
      </c>
      <c r="B405" s="1" t="s">
        <v>263</v>
      </c>
      <c r="C405" s="1" t="s">
        <v>73</v>
      </c>
      <c r="D405" s="1" t="s">
        <v>260</v>
      </c>
      <c r="E405" s="33" t="s">
        <v>173</v>
      </c>
      <c r="F405" s="34" t="n">
        <v>-961000</v>
      </c>
      <c r="G405" s="34" t="n">
        <v>-604437.072</v>
      </c>
      <c r="H405" s="35" t="n">
        <v>0.628966776308648</v>
      </c>
      <c r="I405" s="54" t="n">
        <v>0</v>
      </c>
      <c r="J405" s="54" t="n">
        <v>0.0175</v>
      </c>
      <c r="K405" s="55" t="n">
        <v>0</v>
      </c>
      <c r="L405" s="55" t="n">
        <v>10577.6488</v>
      </c>
    </row>
    <row r="406" customFormat="false" ht="12.75" hidden="false" customHeight="false" outlineLevel="0" collapsed="false">
      <c r="A406" s="1" t="s">
        <v>262</v>
      </c>
      <c r="B406" s="1" t="s">
        <v>263</v>
      </c>
      <c r="C406" s="1" t="s">
        <v>73</v>
      </c>
      <c r="D406" s="1" t="s">
        <v>260</v>
      </c>
      <c r="E406" s="33" t="s">
        <v>174</v>
      </c>
      <c r="F406" s="34" t="n">
        <v>-868000</v>
      </c>
      <c r="G406" s="34" t="n">
        <v>-542788.7938</v>
      </c>
      <c r="H406" s="35" t="n">
        <v>0.625332711789081</v>
      </c>
      <c r="I406" s="54" t="n">
        <v>0</v>
      </c>
      <c r="J406" s="54" t="n">
        <v>0.0175</v>
      </c>
      <c r="K406" s="55" t="n">
        <v>0</v>
      </c>
      <c r="L406" s="55" t="n">
        <v>9498.8039</v>
      </c>
    </row>
    <row r="407" customFormat="false" ht="12.75" hidden="false" customHeight="false" outlineLevel="0" collapsed="false">
      <c r="A407" s="1" t="s">
        <v>262</v>
      </c>
      <c r="B407" s="1" t="s">
        <v>263</v>
      </c>
      <c r="C407" s="1" t="s">
        <v>73</v>
      </c>
      <c r="D407" s="1" t="s">
        <v>260</v>
      </c>
      <c r="E407" s="33" t="s">
        <v>175</v>
      </c>
      <c r="F407" s="34" t="n">
        <v>-961000</v>
      </c>
      <c r="G407" s="34" t="n">
        <v>-597800.6736</v>
      </c>
      <c r="H407" s="35" t="n">
        <v>0.622061054704403</v>
      </c>
      <c r="I407" s="54" t="n">
        <v>0</v>
      </c>
      <c r="J407" s="54" t="n">
        <v>0.0175</v>
      </c>
      <c r="K407" s="55" t="n">
        <v>0</v>
      </c>
      <c r="L407" s="55" t="n">
        <v>10461.5118</v>
      </c>
    </row>
    <row r="408" customFormat="false" ht="12.75" hidden="false" customHeight="false" outlineLevel="0" collapsed="false">
      <c r="A408" s="1" t="s">
        <v>262</v>
      </c>
      <c r="B408" s="1" t="s">
        <v>263</v>
      </c>
      <c r="C408" s="1" t="s">
        <v>73</v>
      </c>
      <c r="D408" s="1" t="s">
        <v>260</v>
      </c>
      <c r="E408" s="33" t="s">
        <v>176</v>
      </c>
      <c r="F408" s="34" t="n">
        <v>-930000</v>
      </c>
      <c r="G408" s="34" t="n">
        <v>-575159.2075</v>
      </c>
      <c r="H408" s="35" t="n">
        <v>0.618450760776972</v>
      </c>
      <c r="I408" s="54" t="n">
        <v>0</v>
      </c>
      <c r="J408" s="54" t="n">
        <v>0.0175</v>
      </c>
      <c r="K408" s="55" t="n">
        <v>0</v>
      </c>
      <c r="L408" s="55" t="n">
        <v>10065.2861</v>
      </c>
    </row>
    <row r="409" customFormat="false" ht="12.75" hidden="false" customHeight="false" outlineLevel="0" collapsed="false">
      <c r="A409" s="1" t="s">
        <v>262</v>
      </c>
      <c r="B409" s="1" t="s">
        <v>263</v>
      </c>
      <c r="C409" s="1" t="s">
        <v>73</v>
      </c>
      <c r="D409" s="1" t="s">
        <v>260</v>
      </c>
      <c r="E409" s="33" t="s">
        <v>177</v>
      </c>
      <c r="F409" s="34" t="n">
        <v>-961000</v>
      </c>
      <c r="G409" s="34" t="n">
        <v>-590985.0711</v>
      </c>
      <c r="H409" s="35" t="n">
        <v>0.614968856527095</v>
      </c>
      <c r="I409" s="54" t="n">
        <v>0</v>
      </c>
      <c r="J409" s="54" t="n">
        <v>0.0175</v>
      </c>
      <c r="K409" s="55" t="n">
        <v>0</v>
      </c>
      <c r="L409" s="55" t="n">
        <v>10342.2387</v>
      </c>
    </row>
    <row r="410" customFormat="false" ht="12.75" hidden="false" customHeight="false" outlineLevel="0" collapsed="false">
      <c r="A410" s="1" t="s">
        <v>262</v>
      </c>
      <c r="B410" s="1" t="s">
        <v>263</v>
      </c>
      <c r="C410" s="1" t="s">
        <v>73</v>
      </c>
      <c r="D410" s="1" t="s">
        <v>260</v>
      </c>
      <c r="E410" s="33" t="s">
        <v>178</v>
      </c>
      <c r="F410" s="34" t="n">
        <v>-930000</v>
      </c>
      <c r="G410" s="34" t="n">
        <v>-568586.4134</v>
      </c>
      <c r="H410" s="35" t="n">
        <v>0.611383240252008</v>
      </c>
      <c r="I410" s="54" t="n">
        <v>0</v>
      </c>
      <c r="J410" s="54" t="n">
        <v>0.0175</v>
      </c>
      <c r="K410" s="55" t="n">
        <v>0</v>
      </c>
      <c r="L410" s="55" t="n">
        <v>9950.2622</v>
      </c>
    </row>
    <row r="411" customFormat="false" ht="12.75" hidden="false" customHeight="false" outlineLevel="0" collapsed="false">
      <c r="A411" s="1" t="s">
        <v>262</v>
      </c>
      <c r="B411" s="1" t="s">
        <v>263</v>
      </c>
      <c r="C411" s="1" t="s">
        <v>73</v>
      </c>
      <c r="D411" s="1" t="s">
        <v>260</v>
      </c>
      <c r="E411" s="33" t="s">
        <v>179</v>
      </c>
      <c r="F411" s="34" t="n">
        <v>-961000</v>
      </c>
      <c r="G411" s="34" t="n">
        <v>-584216.1802</v>
      </c>
      <c r="H411" s="35" t="n">
        <v>0.60792526558286</v>
      </c>
      <c r="I411" s="54" t="n">
        <v>0</v>
      </c>
      <c r="J411" s="54" t="n">
        <v>0.0175</v>
      </c>
      <c r="K411" s="55" t="n">
        <v>0</v>
      </c>
      <c r="L411" s="55" t="n">
        <v>10223.7832</v>
      </c>
    </row>
    <row r="412" customFormat="false" ht="12.75" hidden="false" customHeight="false" outlineLevel="0" collapsed="false">
      <c r="A412" s="1" t="s">
        <v>262</v>
      </c>
      <c r="B412" s="1" t="s">
        <v>263</v>
      </c>
      <c r="C412" s="1" t="s">
        <v>73</v>
      </c>
      <c r="D412" s="1" t="s">
        <v>260</v>
      </c>
      <c r="E412" s="33" t="s">
        <v>180</v>
      </c>
      <c r="F412" s="34" t="n">
        <v>-961000</v>
      </c>
      <c r="G412" s="34" t="n">
        <v>-580794.2123</v>
      </c>
      <c r="H412" s="35" t="n">
        <v>0.604364424832806</v>
      </c>
      <c r="I412" s="54" t="n">
        <v>0</v>
      </c>
      <c r="J412" s="54" t="n">
        <v>0.0175</v>
      </c>
      <c r="K412" s="55" t="n">
        <v>0</v>
      </c>
      <c r="L412" s="55" t="n">
        <v>10163.8987</v>
      </c>
    </row>
    <row r="413" customFormat="false" ht="12.75" hidden="false" customHeight="false" outlineLevel="0" collapsed="false">
      <c r="A413" s="1" t="s">
        <v>262</v>
      </c>
      <c r="B413" s="1" t="s">
        <v>263</v>
      </c>
      <c r="C413" s="1" t="s">
        <v>73</v>
      </c>
      <c r="D413" s="1" t="s">
        <v>260</v>
      </c>
      <c r="E413" s="33" t="s">
        <v>181</v>
      </c>
      <c r="F413" s="34" t="n">
        <v>-930000</v>
      </c>
      <c r="G413" s="34" t="n">
        <v>-558759.076</v>
      </c>
      <c r="H413" s="35" t="n">
        <v>0.600816210792269</v>
      </c>
      <c r="I413" s="54" t="n">
        <v>0</v>
      </c>
      <c r="J413" s="54" t="n">
        <v>0.0175</v>
      </c>
      <c r="K413" s="55" t="n">
        <v>0</v>
      </c>
      <c r="L413" s="55" t="n">
        <v>9778.2838</v>
      </c>
    </row>
    <row r="414" customFormat="false" ht="12.75" hidden="false" customHeight="false" outlineLevel="0" collapsed="false">
      <c r="A414" s="1" t="s">
        <v>262</v>
      </c>
      <c r="B414" s="1" t="s">
        <v>263</v>
      </c>
      <c r="C414" s="1" t="s">
        <v>73</v>
      </c>
      <c r="D414" s="1" t="s">
        <v>260</v>
      </c>
      <c r="E414" s="33" t="s">
        <v>182</v>
      </c>
      <c r="F414" s="34" t="n">
        <v>-961000</v>
      </c>
      <c r="G414" s="34" t="n">
        <v>-574096.114</v>
      </c>
      <c r="H414" s="35" t="n">
        <v>0.597394499520094</v>
      </c>
      <c r="I414" s="54" t="n">
        <v>0</v>
      </c>
      <c r="J414" s="54" t="n">
        <v>0.0175</v>
      </c>
      <c r="K414" s="55" t="n">
        <v>0</v>
      </c>
      <c r="L414" s="55" t="n">
        <v>10046.682</v>
      </c>
    </row>
    <row r="415" customFormat="false" ht="12.75" hidden="false" customHeight="false" outlineLevel="0" collapsed="false">
      <c r="A415" s="1" t="s">
        <v>262</v>
      </c>
      <c r="B415" s="1" t="s">
        <v>263</v>
      </c>
      <c r="C415" s="1" t="s">
        <v>73</v>
      </c>
      <c r="D415" s="1" t="s">
        <v>260</v>
      </c>
      <c r="E415" s="33" t="s">
        <v>197</v>
      </c>
      <c r="F415" s="34" t="n">
        <v>-930000</v>
      </c>
      <c r="G415" s="34" t="n">
        <v>-552300.215</v>
      </c>
      <c r="H415" s="35" t="n">
        <v>0.593871198963394</v>
      </c>
      <c r="I415" s="54" t="n">
        <v>0</v>
      </c>
      <c r="J415" s="54" t="n">
        <v>0.0175</v>
      </c>
      <c r="K415" s="55" t="n">
        <v>0</v>
      </c>
      <c r="L415" s="55" t="n">
        <v>9665.2538</v>
      </c>
    </row>
    <row r="416" customFormat="false" ht="12.75" hidden="false" customHeight="false" outlineLevel="0" collapsed="false">
      <c r="A416" s="1" t="s">
        <v>262</v>
      </c>
      <c r="B416" s="1" t="s">
        <v>263</v>
      </c>
      <c r="C416" s="1" t="s">
        <v>73</v>
      </c>
      <c r="D416" s="1" t="s">
        <v>260</v>
      </c>
      <c r="E416" s="33" t="s">
        <v>198</v>
      </c>
      <c r="F416" s="34" t="n">
        <v>-961000</v>
      </c>
      <c r="G416" s="34" t="n">
        <v>-567445.1674</v>
      </c>
      <c r="H416" s="35" t="n">
        <v>0.590473639318741</v>
      </c>
      <c r="I416" s="54" t="n">
        <v>0</v>
      </c>
      <c r="J416" s="54" t="n">
        <v>0.0175</v>
      </c>
      <c r="K416" s="55" t="n">
        <v>0</v>
      </c>
      <c r="L416" s="55" t="n">
        <v>9930.2904</v>
      </c>
    </row>
    <row r="417" customFormat="false" ht="12.75" hidden="false" customHeight="false" outlineLevel="0" collapsed="false">
      <c r="A417" s="1" t="s">
        <v>262</v>
      </c>
      <c r="B417" s="1" t="s">
        <v>263</v>
      </c>
      <c r="C417" s="1" t="s">
        <v>73</v>
      </c>
      <c r="D417" s="1" t="s">
        <v>260</v>
      </c>
      <c r="E417" s="33" t="s">
        <v>199</v>
      </c>
      <c r="F417" s="34" t="n">
        <v>-961000</v>
      </c>
      <c r="G417" s="34" t="n">
        <v>-564083.2992</v>
      </c>
      <c r="H417" s="35" t="n">
        <v>0.586975337377715</v>
      </c>
      <c r="I417" s="54" t="n">
        <v>0</v>
      </c>
      <c r="J417" s="54" t="n">
        <v>0.0175</v>
      </c>
      <c r="K417" s="55" t="n">
        <v>0</v>
      </c>
      <c r="L417" s="55" t="n">
        <v>9871.4577</v>
      </c>
    </row>
    <row r="418" customFormat="false" ht="12.75" hidden="false" customHeight="false" outlineLevel="0" collapsed="false">
      <c r="A418" s="1" t="s">
        <v>262</v>
      </c>
      <c r="B418" s="1" t="s">
        <v>263</v>
      </c>
      <c r="C418" s="1" t="s">
        <v>73</v>
      </c>
      <c r="D418" s="1" t="s">
        <v>260</v>
      </c>
      <c r="E418" s="33" t="s">
        <v>200</v>
      </c>
      <c r="F418" s="34" t="n">
        <v>-868000</v>
      </c>
      <c r="G418" s="34" t="n">
        <v>-506469.1209</v>
      </c>
      <c r="H418" s="35" t="n">
        <v>0.583489770670134</v>
      </c>
      <c r="I418" s="54" t="n">
        <v>0</v>
      </c>
      <c r="J418" s="54" t="n">
        <v>0.0175</v>
      </c>
      <c r="K418" s="55" t="n">
        <v>0</v>
      </c>
      <c r="L418" s="55" t="n">
        <v>8863.2096</v>
      </c>
    </row>
    <row r="419" customFormat="false" ht="12.75" hidden="false" customHeight="false" outlineLevel="0" collapsed="false">
      <c r="A419" s="1" t="s">
        <v>262</v>
      </c>
      <c r="B419" s="1" t="s">
        <v>263</v>
      </c>
      <c r="C419" s="1" t="s">
        <v>73</v>
      </c>
      <c r="D419" s="1" t="s">
        <v>260</v>
      </c>
      <c r="E419" s="33" t="s">
        <v>201</v>
      </c>
      <c r="F419" s="34" t="n">
        <v>-961000</v>
      </c>
      <c r="G419" s="34" t="n">
        <v>-557718.733</v>
      </c>
      <c r="H419" s="35" t="n">
        <v>0.580352479756302</v>
      </c>
      <c r="I419" s="54" t="n">
        <v>0</v>
      </c>
      <c r="J419" s="54" t="n">
        <v>0.0175</v>
      </c>
      <c r="K419" s="55" t="n">
        <v>0</v>
      </c>
      <c r="L419" s="55" t="n">
        <v>9760.0778</v>
      </c>
    </row>
    <row r="420" customFormat="false" ht="12.75" hidden="false" customHeight="false" outlineLevel="0" collapsed="false">
      <c r="A420" s="1" t="s">
        <v>262</v>
      </c>
      <c r="B420" s="1" t="s">
        <v>263</v>
      </c>
      <c r="C420" s="1" t="s">
        <v>73</v>
      </c>
      <c r="D420" s="1" t="s">
        <v>260</v>
      </c>
      <c r="E420" s="33" t="s">
        <v>202</v>
      </c>
      <c r="F420" s="34" t="n">
        <v>-930000</v>
      </c>
      <c r="G420" s="34" t="n">
        <v>-536508.8215</v>
      </c>
      <c r="H420" s="35" t="n">
        <v>0.576891205896464</v>
      </c>
      <c r="I420" s="54" t="n">
        <v>0</v>
      </c>
      <c r="J420" s="54" t="n">
        <v>0.0175</v>
      </c>
      <c r="K420" s="55" t="n">
        <v>0</v>
      </c>
      <c r="L420" s="55" t="n">
        <v>9388.9044</v>
      </c>
    </row>
    <row r="421" customFormat="false" ht="12.75" hidden="false" customHeight="false" outlineLevel="0" collapsed="false">
      <c r="A421" s="1" t="s">
        <v>262</v>
      </c>
      <c r="B421" s="1" t="s">
        <v>263</v>
      </c>
      <c r="C421" s="1" t="s">
        <v>73</v>
      </c>
      <c r="D421" s="1" t="s">
        <v>260</v>
      </c>
      <c r="E421" s="33" t="s">
        <v>203</v>
      </c>
      <c r="F421" s="34" t="n">
        <v>-961000</v>
      </c>
      <c r="G421" s="34" t="n">
        <v>-551185.1683</v>
      </c>
      <c r="H421" s="35" t="n">
        <v>0.573553765168777</v>
      </c>
      <c r="I421" s="54" t="n">
        <v>0</v>
      </c>
      <c r="J421" s="54" t="n">
        <v>0.0175</v>
      </c>
      <c r="K421" s="55" t="n">
        <v>0</v>
      </c>
      <c r="L421" s="55" t="n">
        <v>9645.7404</v>
      </c>
    </row>
    <row r="422" customFormat="false" ht="12.75" hidden="false" customHeight="false" outlineLevel="0" collapsed="false">
      <c r="A422" s="1" t="s">
        <v>262</v>
      </c>
      <c r="B422" s="1" t="s">
        <v>263</v>
      </c>
      <c r="C422" s="1" t="s">
        <v>73</v>
      </c>
      <c r="D422" s="1" t="s">
        <v>260</v>
      </c>
      <c r="E422" s="33" t="s">
        <v>204</v>
      </c>
      <c r="F422" s="34" t="n">
        <v>-930000</v>
      </c>
      <c r="G422" s="34" t="n">
        <v>-530209.4417</v>
      </c>
      <c r="H422" s="35" t="n">
        <v>0.570117679209328</v>
      </c>
      <c r="I422" s="54" t="n">
        <v>0</v>
      </c>
      <c r="J422" s="54" t="n">
        <v>0.0175</v>
      </c>
      <c r="K422" s="55" t="n">
        <v>0</v>
      </c>
      <c r="L422" s="55" t="n">
        <v>9278.6652</v>
      </c>
    </row>
    <row r="423" customFormat="false" ht="12.75" hidden="false" customHeight="false" outlineLevel="0" collapsed="false">
      <c r="A423" s="1" t="s">
        <v>262</v>
      </c>
      <c r="B423" s="1" t="s">
        <v>263</v>
      </c>
      <c r="C423" s="1" t="s">
        <v>73</v>
      </c>
      <c r="D423" s="1" t="s">
        <v>260</v>
      </c>
      <c r="E423" s="33" t="s">
        <v>205</v>
      </c>
      <c r="F423" s="34" t="n">
        <v>-961000</v>
      </c>
      <c r="G423" s="34" t="n">
        <v>-544699.2661</v>
      </c>
      <c r="H423" s="35" t="n">
        <v>0.566804647322955</v>
      </c>
      <c r="I423" s="54" t="n">
        <v>0</v>
      </c>
      <c r="J423" s="54" t="n">
        <v>0.0175</v>
      </c>
      <c r="K423" s="55" t="n">
        <v>0</v>
      </c>
      <c r="L423" s="55" t="n">
        <v>9532.2372</v>
      </c>
    </row>
    <row r="424" customFormat="false" ht="12.75" hidden="false" customHeight="false" outlineLevel="0" collapsed="false">
      <c r="A424" s="1" t="s">
        <v>262</v>
      </c>
      <c r="B424" s="1" t="s">
        <v>263</v>
      </c>
      <c r="C424" s="1" t="s">
        <v>73</v>
      </c>
      <c r="D424" s="1" t="s">
        <v>260</v>
      </c>
      <c r="E424" s="33" t="s">
        <v>206</v>
      </c>
      <c r="F424" s="34" t="n">
        <v>-961000</v>
      </c>
      <c r="G424" s="34" t="n">
        <v>-541421.4583</v>
      </c>
      <c r="H424" s="35" t="n">
        <v>0.563393817175254</v>
      </c>
      <c r="I424" s="54" t="n">
        <v>0</v>
      </c>
      <c r="J424" s="54" t="n">
        <v>0.0175</v>
      </c>
      <c r="K424" s="55" t="n">
        <v>0</v>
      </c>
      <c r="L424" s="55" t="n">
        <v>9474.8755</v>
      </c>
    </row>
    <row r="425" customFormat="false" ht="12.75" hidden="false" customHeight="false" outlineLevel="0" collapsed="false">
      <c r="A425" s="1" t="s">
        <v>262</v>
      </c>
      <c r="B425" s="1" t="s">
        <v>263</v>
      </c>
      <c r="C425" s="1" t="s">
        <v>73</v>
      </c>
      <c r="D425" s="1" t="s">
        <v>260</v>
      </c>
      <c r="E425" s="33" t="s">
        <v>207</v>
      </c>
      <c r="F425" s="34" t="n">
        <v>-930000</v>
      </c>
      <c r="G425" s="34" t="n">
        <v>-520796.1372</v>
      </c>
      <c r="H425" s="35" t="n">
        <v>0.559995846415874</v>
      </c>
      <c r="I425" s="54" t="n">
        <v>0</v>
      </c>
      <c r="J425" s="54" t="n">
        <v>0.0175</v>
      </c>
      <c r="K425" s="55" t="n">
        <v>0</v>
      </c>
      <c r="L425" s="55" t="n">
        <v>9113.9324</v>
      </c>
    </row>
    <row r="426" customFormat="false" ht="12.75" hidden="false" customHeight="false" outlineLevel="0" collapsed="false">
      <c r="A426" s="1" t="s">
        <v>262</v>
      </c>
      <c r="B426" s="1" t="s">
        <v>263</v>
      </c>
      <c r="C426" s="1" t="s">
        <v>73</v>
      </c>
      <c r="D426" s="1" t="s">
        <v>260</v>
      </c>
      <c r="E426" s="33" t="s">
        <v>208</v>
      </c>
      <c r="F426" s="34" t="n">
        <v>-961000</v>
      </c>
      <c r="G426" s="34" t="n">
        <v>-535007.6761</v>
      </c>
      <c r="H426" s="35" t="n">
        <v>0.556719746213136</v>
      </c>
      <c r="I426" s="54" t="n">
        <v>0</v>
      </c>
      <c r="J426" s="54" t="n">
        <v>0.0175</v>
      </c>
      <c r="K426" s="55" t="n">
        <v>0</v>
      </c>
      <c r="L426" s="55" t="n">
        <v>9362.6343</v>
      </c>
    </row>
    <row r="427" customFormat="false" ht="12.75" hidden="false" customHeight="false" outlineLevel="0" collapsed="false">
      <c r="A427" s="1" t="s">
        <v>262</v>
      </c>
      <c r="B427" s="1" t="s">
        <v>263</v>
      </c>
      <c r="C427" s="1" t="s">
        <v>73</v>
      </c>
      <c r="D427" s="1" t="s">
        <v>260</v>
      </c>
      <c r="E427" s="33" t="s">
        <v>209</v>
      </c>
      <c r="F427" s="34" t="n">
        <v>-930000</v>
      </c>
      <c r="G427" s="34" t="n">
        <v>-514612.8258</v>
      </c>
      <c r="H427" s="35" t="n">
        <v>0.553347124516243</v>
      </c>
      <c r="I427" s="54" t="n">
        <v>0</v>
      </c>
      <c r="J427" s="54" t="n">
        <v>0.0175</v>
      </c>
      <c r="K427" s="55" t="n">
        <v>0</v>
      </c>
      <c r="L427" s="55" t="n">
        <v>9005.7245</v>
      </c>
    </row>
    <row r="428" customFormat="false" ht="12.75" hidden="false" customHeight="false" outlineLevel="0" collapsed="false">
      <c r="A428" s="1" t="s">
        <v>262</v>
      </c>
      <c r="B428" s="1" t="s">
        <v>263</v>
      </c>
      <c r="C428" s="1" t="s">
        <v>73</v>
      </c>
      <c r="D428" s="1" t="s">
        <v>260</v>
      </c>
      <c r="E428" s="33" t="s">
        <v>210</v>
      </c>
      <c r="F428" s="34" t="n">
        <v>-961000</v>
      </c>
      <c r="G428" s="34" t="n">
        <v>-528641.8555</v>
      </c>
      <c r="H428" s="35" t="n">
        <v>0.550095583250567</v>
      </c>
      <c r="I428" s="54" t="n">
        <v>0</v>
      </c>
      <c r="J428" s="54" t="n">
        <v>0.0175</v>
      </c>
      <c r="K428" s="55" t="n">
        <v>0</v>
      </c>
      <c r="L428" s="55" t="n">
        <v>9251.2325</v>
      </c>
    </row>
    <row r="429" customFormat="false" ht="12.75" hidden="false" customHeight="false" outlineLevel="0" collapsed="false">
      <c r="A429" s="1" t="s">
        <v>262</v>
      </c>
      <c r="B429" s="1" t="s">
        <v>263</v>
      </c>
      <c r="C429" s="1" t="s">
        <v>73</v>
      </c>
      <c r="D429" s="1" t="s">
        <v>260</v>
      </c>
      <c r="E429" s="33" t="s">
        <v>211</v>
      </c>
      <c r="F429" s="34" t="n">
        <v>-961000</v>
      </c>
      <c r="G429" s="34" t="n">
        <v>-525425.1801</v>
      </c>
      <c r="H429" s="35" t="n">
        <v>0.546748366429717</v>
      </c>
      <c r="I429" s="54" t="n">
        <v>0</v>
      </c>
      <c r="J429" s="54" t="n">
        <v>0.0175</v>
      </c>
      <c r="K429" s="55" t="n">
        <v>0</v>
      </c>
      <c r="L429" s="55" t="n">
        <v>9194.9407</v>
      </c>
    </row>
    <row r="430" customFormat="false" ht="12.75" hidden="false" customHeight="false" outlineLevel="0" collapsed="false">
      <c r="A430" s="1" t="s">
        <v>262</v>
      </c>
      <c r="B430" s="1" t="s">
        <v>263</v>
      </c>
      <c r="C430" s="1" t="s">
        <v>73</v>
      </c>
      <c r="D430" s="1" t="s">
        <v>260</v>
      </c>
      <c r="E430" s="33" t="s">
        <v>212</v>
      </c>
      <c r="F430" s="34" t="n">
        <v>-868000</v>
      </c>
      <c r="G430" s="34" t="n">
        <v>-471683.4216</v>
      </c>
      <c r="H430" s="35" t="n">
        <v>0.543414080151493</v>
      </c>
      <c r="I430" s="54" t="n">
        <v>0</v>
      </c>
      <c r="J430" s="54" t="n">
        <v>0.0175</v>
      </c>
      <c r="K430" s="55" t="n">
        <v>0</v>
      </c>
      <c r="L430" s="55" t="n">
        <v>8254.4599</v>
      </c>
    </row>
    <row r="431" customFormat="false" ht="12.75" hidden="false" customHeight="false" outlineLevel="0" collapsed="false">
      <c r="A431" s="1" t="s">
        <v>262</v>
      </c>
      <c r="B431" s="1" t="s">
        <v>263</v>
      </c>
      <c r="C431" s="1" t="s">
        <v>73</v>
      </c>
      <c r="D431" s="1" t="s">
        <v>260</v>
      </c>
      <c r="E431" s="33" t="s">
        <v>213</v>
      </c>
      <c r="F431" s="34" t="n">
        <v>-961000</v>
      </c>
      <c r="G431" s="34" t="n">
        <v>-519337.4612</v>
      </c>
      <c r="H431" s="35" t="n">
        <v>0.540413591285025</v>
      </c>
      <c r="I431" s="54" t="n">
        <v>0</v>
      </c>
      <c r="J431" s="54" t="n">
        <v>0.0175</v>
      </c>
      <c r="K431" s="55" t="n">
        <v>0</v>
      </c>
      <c r="L431" s="55" t="n">
        <v>9088.4056</v>
      </c>
    </row>
    <row r="432" customFormat="false" ht="12.75" hidden="false" customHeight="false" outlineLevel="0" collapsed="false">
      <c r="A432" s="1" t="s">
        <v>262</v>
      </c>
      <c r="B432" s="1" t="s">
        <v>263</v>
      </c>
      <c r="C432" s="1" t="s">
        <v>73</v>
      </c>
      <c r="D432" s="1" t="s">
        <v>260</v>
      </c>
      <c r="E432" s="33" t="s">
        <v>214</v>
      </c>
      <c r="F432" s="34" t="n">
        <v>-930000</v>
      </c>
      <c r="G432" s="34" t="n">
        <v>-499506.6725</v>
      </c>
      <c r="H432" s="35" t="n">
        <v>0.537103948968379</v>
      </c>
      <c r="I432" s="54" t="n">
        <v>0</v>
      </c>
      <c r="J432" s="54" t="n">
        <v>0.0175</v>
      </c>
      <c r="K432" s="55" t="n">
        <v>0</v>
      </c>
      <c r="L432" s="55" t="n">
        <v>8741.3668</v>
      </c>
    </row>
    <row r="433" customFormat="false" ht="12.75" hidden="false" customHeight="false" outlineLevel="0" collapsed="false">
      <c r="A433" s="1" t="s">
        <v>262</v>
      </c>
      <c r="B433" s="1" t="s">
        <v>263</v>
      </c>
      <c r="C433" s="1" t="s">
        <v>73</v>
      </c>
      <c r="D433" s="1" t="s">
        <v>260</v>
      </c>
      <c r="E433" s="33" t="s">
        <v>215</v>
      </c>
      <c r="F433" s="34" t="n">
        <v>-961000</v>
      </c>
      <c r="G433" s="34" t="n">
        <v>-513090.7908</v>
      </c>
      <c r="H433" s="35" t="n">
        <v>0.533913413928813</v>
      </c>
      <c r="I433" s="54" t="n">
        <v>0</v>
      </c>
      <c r="J433" s="54" t="n">
        <v>0.0175</v>
      </c>
      <c r="K433" s="55" t="n">
        <v>0</v>
      </c>
      <c r="L433" s="55" t="n">
        <v>8979.0888</v>
      </c>
    </row>
    <row r="434" customFormat="false" ht="12.75" hidden="false" customHeight="false" outlineLevel="0" collapsed="false">
      <c r="A434" s="1" t="s">
        <v>262</v>
      </c>
      <c r="B434" s="1" t="s">
        <v>263</v>
      </c>
      <c r="C434" s="1" t="s">
        <v>73</v>
      </c>
      <c r="D434" s="1" t="s">
        <v>260</v>
      </c>
      <c r="E434" s="33" t="s">
        <v>216</v>
      </c>
      <c r="F434" s="34" t="n">
        <v>-930000</v>
      </c>
      <c r="G434" s="34" t="n">
        <v>-493493.0791</v>
      </c>
      <c r="H434" s="35" t="n">
        <v>0.530637719445579</v>
      </c>
      <c r="I434" s="54" t="n">
        <v>0</v>
      </c>
      <c r="J434" s="54" t="n">
        <v>0.0175</v>
      </c>
      <c r="K434" s="55" t="n">
        <v>0</v>
      </c>
      <c r="L434" s="55" t="n">
        <v>8636.1289</v>
      </c>
    </row>
    <row r="435" customFormat="false" ht="12.75" hidden="false" customHeight="false" outlineLevel="0" collapsed="false">
      <c r="A435" s="1" t="s">
        <v>262</v>
      </c>
      <c r="B435" s="1" t="s">
        <v>263</v>
      </c>
      <c r="C435" s="1" t="s">
        <v>73</v>
      </c>
      <c r="D435" s="1" t="s">
        <v>260</v>
      </c>
      <c r="E435" s="33" t="s">
        <v>217</v>
      </c>
      <c r="F435" s="34" t="n">
        <v>-961000</v>
      </c>
      <c r="G435" s="34" t="n">
        <v>-507143.996</v>
      </c>
      <c r="H435" s="35" t="n">
        <v>0.52772528204371</v>
      </c>
      <c r="I435" s="54" t="n">
        <v>0</v>
      </c>
      <c r="J435" s="54" t="n">
        <v>0.0175</v>
      </c>
      <c r="K435" s="55" t="n">
        <v>0</v>
      </c>
      <c r="L435" s="55" t="n">
        <v>8875.0199</v>
      </c>
    </row>
    <row r="436" customFormat="false" ht="12.75" hidden="false" customHeight="false" outlineLevel="0" collapsed="false">
      <c r="A436" s="1" t="s">
        <v>262</v>
      </c>
      <c r="B436" s="1" t="s">
        <v>263</v>
      </c>
      <c r="C436" s="1" t="s">
        <v>73</v>
      </c>
      <c r="D436" s="1" t="s">
        <v>260</v>
      </c>
      <c r="E436" s="33" t="s">
        <v>218</v>
      </c>
      <c r="F436" s="34" t="n">
        <v>-961000</v>
      </c>
      <c r="G436" s="34" t="n">
        <v>-504265.3214</v>
      </c>
      <c r="H436" s="35" t="n">
        <v>0.524729782977838</v>
      </c>
      <c r="I436" s="54" t="n">
        <v>0</v>
      </c>
      <c r="J436" s="54" t="n">
        <v>0.0175</v>
      </c>
      <c r="K436" s="55" t="n">
        <v>0</v>
      </c>
      <c r="L436" s="55" t="n">
        <v>8824.6431</v>
      </c>
    </row>
    <row r="437" customFormat="false" ht="12.75" hidden="false" customHeight="false" outlineLevel="0" collapsed="false">
      <c r="A437" s="1" t="s">
        <v>262</v>
      </c>
      <c r="B437" s="1" t="s">
        <v>263</v>
      </c>
      <c r="C437" s="1" t="s">
        <v>73</v>
      </c>
      <c r="D437" s="1" t="s">
        <v>260</v>
      </c>
      <c r="E437" s="33" t="s">
        <v>219</v>
      </c>
      <c r="F437" s="34" t="n">
        <v>-930000</v>
      </c>
      <c r="G437" s="34" t="n">
        <v>-485226.0912</v>
      </c>
      <c r="H437" s="35" t="n">
        <v>0.521748485111939</v>
      </c>
      <c r="I437" s="54" t="n">
        <v>0</v>
      </c>
      <c r="J437" s="54" t="n">
        <v>0.0175</v>
      </c>
      <c r="K437" s="55" t="n">
        <v>0</v>
      </c>
      <c r="L437" s="55" t="n">
        <v>8491.4566</v>
      </c>
    </row>
    <row r="438" customFormat="false" ht="12.75" hidden="false" customHeight="false" outlineLevel="0" collapsed="false">
      <c r="A438" s="1" t="s">
        <v>262</v>
      </c>
      <c r="B438" s="1" t="s">
        <v>263</v>
      </c>
      <c r="C438" s="1" t="s">
        <v>73</v>
      </c>
      <c r="D438" s="1" t="s">
        <v>260</v>
      </c>
      <c r="E438" s="33" t="s">
        <v>220</v>
      </c>
      <c r="F438" s="34" t="n">
        <v>-961000</v>
      </c>
      <c r="G438" s="34" t="n">
        <v>-498640.6372</v>
      </c>
      <c r="H438" s="35" t="n">
        <v>0.518876833718604</v>
      </c>
      <c r="I438" s="54" t="n">
        <v>0</v>
      </c>
      <c r="J438" s="54" t="n">
        <v>0.0175</v>
      </c>
      <c r="K438" s="55" t="n">
        <v>0</v>
      </c>
      <c r="L438" s="55" t="n">
        <v>8726.2112</v>
      </c>
    </row>
    <row r="439" customFormat="false" ht="12.75" hidden="false" customHeight="false" outlineLevel="0" collapsed="false">
      <c r="A439" s="1" t="s">
        <v>262</v>
      </c>
      <c r="B439" s="1" t="s">
        <v>263</v>
      </c>
      <c r="C439" s="1" t="s">
        <v>73</v>
      </c>
      <c r="D439" s="1" t="s">
        <v>260</v>
      </c>
      <c r="E439" s="33" t="s">
        <v>221</v>
      </c>
      <c r="F439" s="34" t="n">
        <v>-930000</v>
      </c>
      <c r="G439" s="34" t="n">
        <v>-479808.7044</v>
      </c>
      <c r="H439" s="35" t="n">
        <v>0.515923338029299</v>
      </c>
      <c r="I439" s="54" t="n">
        <v>0</v>
      </c>
      <c r="J439" s="54" t="n">
        <v>0.0175</v>
      </c>
      <c r="K439" s="55" t="n">
        <v>0</v>
      </c>
      <c r="L439" s="55" t="n">
        <v>8396.6523</v>
      </c>
    </row>
    <row r="440" customFormat="false" ht="12.75" hidden="false" customHeight="false" outlineLevel="0" collapsed="false">
      <c r="A440" s="1" t="s">
        <v>262</v>
      </c>
      <c r="B440" s="1" t="s">
        <v>263</v>
      </c>
      <c r="C440" s="1" t="s">
        <v>73</v>
      </c>
      <c r="D440" s="1" t="s">
        <v>260</v>
      </c>
      <c r="E440" s="33" t="s">
        <v>222</v>
      </c>
      <c r="F440" s="34" t="n">
        <v>-961000</v>
      </c>
      <c r="G440" s="34" t="n">
        <v>-493068.4393</v>
      </c>
      <c r="H440" s="35" t="n">
        <v>0.513078500880791</v>
      </c>
      <c r="I440" s="54" t="n">
        <v>0</v>
      </c>
      <c r="J440" s="54" t="n">
        <v>0.0175</v>
      </c>
      <c r="K440" s="55" t="n">
        <v>0</v>
      </c>
      <c r="L440" s="55" t="n">
        <v>8628.6977</v>
      </c>
    </row>
    <row r="441" customFormat="false" ht="12.75" hidden="false" customHeight="false" outlineLevel="0" collapsed="false">
      <c r="A441" s="1" t="s">
        <v>262</v>
      </c>
      <c r="B441" s="1" t="s">
        <v>263</v>
      </c>
      <c r="C441" s="1" t="s">
        <v>73</v>
      </c>
      <c r="D441" s="1" t="s">
        <v>260</v>
      </c>
      <c r="E441" s="33" t="s">
        <v>223</v>
      </c>
      <c r="F441" s="34" t="n">
        <v>-961000</v>
      </c>
      <c r="G441" s="34" t="n">
        <v>-490256.6671</v>
      </c>
      <c r="H441" s="35" t="n">
        <v>0.510152619215488</v>
      </c>
      <c r="I441" s="54" t="n">
        <v>0</v>
      </c>
      <c r="J441" s="54" t="n">
        <v>0.0175</v>
      </c>
      <c r="K441" s="55" t="n">
        <v>0</v>
      </c>
      <c r="L441" s="55" t="n">
        <v>8579.4917</v>
      </c>
    </row>
    <row r="442" customFormat="false" ht="12.75" hidden="false" customHeight="false" outlineLevel="0" collapsed="false">
      <c r="A442" s="1" t="s">
        <v>262</v>
      </c>
      <c r="B442" s="1" t="s">
        <v>263</v>
      </c>
      <c r="C442" s="1" t="s">
        <v>73</v>
      </c>
      <c r="D442" s="1" t="s">
        <v>260</v>
      </c>
      <c r="E442" s="33" t="s">
        <v>224</v>
      </c>
      <c r="F442" s="34" t="n">
        <v>-899000</v>
      </c>
      <c r="G442" s="34" t="n">
        <v>-456009.3883</v>
      </c>
      <c r="H442" s="35" t="n">
        <v>0.507240698922868</v>
      </c>
      <c r="I442" s="54" t="n">
        <v>0</v>
      </c>
      <c r="J442" s="54" t="n">
        <v>0.0175</v>
      </c>
      <c r="K442" s="55" t="n">
        <v>0</v>
      </c>
      <c r="L442" s="55" t="n">
        <v>7980.1643</v>
      </c>
    </row>
    <row r="443" customFormat="false" ht="12.75" hidden="false" customHeight="false" outlineLevel="0" collapsed="false">
      <c r="A443" s="1" t="s">
        <v>262</v>
      </c>
      <c r="B443" s="1" t="s">
        <v>263</v>
      </c>
      <c r="C443" s="1" t="s">
        <v>73</v>
      </c>
      <c r="D443" s="1" t="s">
        <v>260</v>
      </c>
      <c r="E443" s="33" t="s">
        <v>225</v>
      </c>
      <c r="F443" s="34" t="n">
        <v>-961000</v>
      </c>
      <c r="G443" s="34" t="n">
        <v>-484852.6005</v>
      </c>
      <c r="H443" s="35" t="n">
        <v>0.504529240870027</v>
      </c>
      <c r="I443" s="54" t="n">
        <v>0</v>
      </c>
      <c r="J443" s="54" t="n">
        <v>0.0175</v>
      </c>
      <c r="K443" s="55" t="n">
        <v>0</v>
      </c>
      <c r="L443" s="55" t="n">
        <v>8484.9205</v>
      </c>
    </row>
    <row r="444" customFormat="false" ht="12.75" hidden="false" customHeight="false" outlineLevel="0" collapsed="false">
      <c r="A444" s="1" t="s">
        <v>262</v>
      </c>
      <c r="B444" s="1" t="s">
        <v>263</v>
      </c>
      <c r="C444" s="1" t="s">
        <v>73</v>
      </c>
      <c r="D444" s="1" t="s">
        <v>260</v>
      </c>
      <c r="E444" s="33" t="s">
        <v>226</v>
      </c>
      <c r="F444" s="34" t="n">
        <v>-930000</v>
      </c>
      <c r="G444" s="34" t="n">
        <v>-466529.1107</v>
      </c>
      <c r="H444" s="35" t="n">
        <v>0.501644205018131</v>
      </c>
      <c r="I444" s="54" t="n">
        <v>0</v>
      </c>
      <c r="J444" s="54" t="n">
        <v>0.0175</v>
      </c>
      <c r="K444" s="55" t="n">
        <v>0</v>
      </c>
      <c r="L444" s="55" t="n">
        <v>8164.2594</v>
      </c>
    </row>
    <row r="445" customFormat="false" ht="12.75" hidden="false" customHeight="false" outlineLevel="0" collapsed="false">
      <c r="A445" s="1" t="s">
        <v>262</v>
      </c>
      <c r="B445" s="1" t="s">
        <v>263</v>
      </c>
      <c r="C445" s="1" t="s">
        <v>73</v>
      </c>
      <c r="D445" s="1" t="s">
        <v>260</v>
      </c>
      <c r="E445" s="33" t="s">
        <v>227</v>
      </c>
      <c r="F445" s="34" t="n">
        <v>-961000</v>
      </c>
      <c r="G445" s="34" t="n">
        <v>-479409.6428</v>
      </c>
      <c r="H445" s="35" t="n">
        <v>0.49886539316379</v>
      </c>
      <c r="I445" s="54" t="n">
        <v>0</v>
      </c>
      <c r="J445" s="54" t="n">
        <v>0.0175</v>
      </c>
      <c r="K445" s="55" t="n">
        <v>0</v>
      </c>
      <c r="L445" s="55" t="n">
        <v>8389.6687</v>
      </c>
    </row>
    <row r="446" customFormat="false" ht="12.75" hidden="false" customHeight="false" outlineLevel="0" collapsed="false">
      <c r="A446" s="1" t="s">
        <v>262</v>
      </c>
      <c r="B446" s="1" t="s">
        <v>263</v>
      </c>
      <c r="C446" s="1" t="s">
        <v>73</v>
      </c>
      <c r="D446" s="1" t="s">
        <v>260</v>
      </c>
      <c r="E446" s="33" t="s">
        <v>228</v>
      </c>
      <c r="F446" s="34" t="n">
        <v>-930000</v>
      </c>
      <c r="G446" s="34" t="n">
        <v>-461286.9789</v>
      </c>
      <c r="H446" s="35" t="n">
        <v>0.496007504183947</v>
      </c>
      <c r="I446" s="54" t="n">
        <v>0</v>
      </c>
      <c r="J446" s="54" t="n">
        <v>0.0175</v>
      </c>
      <c r="K446" s="55" t="n">
        <v>0</v>
      </c>
      <c r="L446" s="55" t="n">
        <v>8072.5221</v>
      </c>
    </row>
    <row r="447" customFormat="false" ht="12.75" hidden="false" customHeight="false" outlineLevel="0" collapsed="false">
      <c r="A447" s="1" t="s">
        <v>262</v>
      </c>
      <c r="B447" s="1" t="s">
        <v>263</v>
      </c>
      <c r="C447" s="1" t="s">
        <v>73</v>
      </c>
      <c r="D447" s="1" t="s">
        <v>260</v>
      </c>
      <c r="E447" s="33" t="s">
        <v>229</v>
      </c>
      <c r="F447" s="34" t="n">
        <v>-961000</v>
      </c>
      <c r="G447" s="34" t="n">
        <v>-474017.933</v>
      </c>
      <c r="H447" s="35" t="n">
        <v>0.493254873073531</v>
      </c>
      <c r="I447" s="54" t="n">
        <v>0</v>
      </c>
      <c r="J447" s="54" t="n">
        <v>0.0175</v>
      </c>
      <c r="K447" s="55" t="n">
        <v>0</v>
      </c>
      <c r="L447" s="55" t="n">
        <v>8295.3138</v>
      </c>
    </row>
    <row r="448" customFormat="false" ht="12.75" hidden="false" customHeight="false" outlineLevel="0" collapsed="false">
      <c r="A448" s="1" t="s">
        <v>262</v>
      </c>
      <c r="B448" s="1" t="s">
        <v>263</v>
      </c>
      <c r="C448" s="1" t="s">
        <v>73</v>
      </c>
      <c r="D448" s="1" t="s">
        <v>260</v>
      </c>
      <c r="E448" s="33" t="s">
        <v>230</v>
      </c>
      <c r="F448" s="34" t="n">
        <v>-961000</v>
      </c>
      <c r="G448" s="34" t="n">
        <v>-471297.4104</v>
      </c>
      <c r="H448" s="35" t="n">
        <v>0.490423944196932</v>
      </c>
      <c r="I448" s="54" t="n">
        <v>0</v>
      </c>
      <c r="J448" s="54" t="n">
        <v>0.0175</v>
      </c>
      <c r="K448" s="55" t="n">
        <v>0</v>
      </c>
      <c r="L448" s="55" t="n">
        <v>8247.7047</v>
      </c>
    </row>
    <row r="449" customFormat="false" ht="12.75" hidden="false" customHeight="false" outlineLevel="0" collapsed="false">
      <c r="A449" s="1" t="s">
        <v>262</v>
      </c>
      <c r="B449" s="1" t="s">
        <v>263</v>
      </c>
      <c r="C449" s="1" t="s">
        <v>73</v>
      </c>
      <c r="D449" s="1" t="s">
        <v>260</v>
      </c>
      <c r="E449" s="33" t="s">
        <v>231</v>
      </c>
      <c r="F449" s="34" t="n">
        <v>-930000</v>
      </c>
      <c r="G449" s="34" t="n">
        <v>-453474.1798</v>
      </c>
      <c r="H449" s="35" t="n">
        <v>0.48760664491549</v>
      </c>
      <c r="I449" s="54" t="n">
        <v>0</v>
      </c>
      <c r="J449" s="54" t="n">
        <v>0.0175</v>
      </c>
      <c r="K449" s="55" t="n">
        <v>0</v>
      </c>
      <c r="L449" s="55" t="n">
        <v>7935.7981</v>
      </c>
    </row>
    <row r="450" customFormat="false" ht="12.75" hidden="false" customHeight="false" outlineLevel="0" collapsed="false">
      <c r="A450" s="1" t="s">
        <v>262</v>
      </c>
      <c r="B450" s="1" t="s">
        <v>263</v>
      </c>
      <c r="C450" s="1" t="s">
        <v>73</v>
      </c>
      <c r="D450" s="1" t="s">
        <v>260</v>
      </c>
      <c r="E450" s="33" t="s">
        <v>232</v>
      </c>
      <c r="F450" s="34" t="n">
        <v>-961000</v>
      </c>
      <c r="G450" s="34" t="n">
        <v>-465982.325</v>
      </c>
      <c r="H450" s="35" t="n">
        <v>0.484893158168073</v>
      </c>
      <c r="I450" s="54" t="n">
        <v>0</v>
      </c>
      <c r="J450" s="54" t="n">
        <v>0.0175</v>
      </c>
      <c r="K450" s="55" t="n">
        <v>0</v>
      </c>
      <c r="L450" s="55" t="n">
        <v>8154.6907</v>
      </c>
    </row>
    <row r="451" customFormat="false" ht="12.75" hidden="false" customHeight="false" outlineLevel="0" collapsed="false">
      <c r="A451" s="1" t="s">
        <v>262</v>
      </c>
      <c r="B451" s="1" t="s">
        <v>263</v>
      </c>
      <c r="C451" s="1" t="s">
        <v>73</v>
      </c>
      <c r="D451" s="1" t="s">
        <v>260</v>
      </c>
      <c r="E451" s="33" t="s">
        <v>233</v>
      </c>
      <c r="F451" s="34" t="n">
        <v>-930000</v>
      </c>
      <c r="G451" s="34" t="n">
        <v>-448355.3604</v>
      </c>
      <c r="H451" s="35" t="n">
        <v>0.482102538106082</v>
      </c>
      <c r="I451" s="54" t="n">
        <v>0</v>
      </c>
      <c r="J451" s="54" t="n">
        <v>0.0175</v>
      </c>
      <c r="K451" s="55" t="n">
        <v>0</v>
      </c>
      <c r="L451" s="55" t="n">
        <v>7846.2188</v>
      </c>
    </row>
    <row r="452" customFormat="false" ht="12.75" hidden="false" customHeight="false" outlineLevel="0" collapsed="false">
      <c r="A452" s="1" t="s">
        <v>262</v>
      </c>
      <c r="B452" s="1" t="s">
        <v>263</v>
      </c>
      <c r="C452" s="1" t="s">
        <v>73</v>
      </c>
      <c r="D452" s="1" t="s">
        <v>260</v>
      </c>
      <c r="E452" s="33" t="s">
        <v>234</v>
      </c>
      <c r="F452" s="34" t="n">
        <v>-961000</v>
      </c>
      <c r="G452" s="34" t="n">
        <v>-460717.6036</v>
      </c>
      <c r="H452" s="35" t="n">
        <v>0.479414780053438</v>
      </c>
      <c r="I452" s="54" t="n">
        <v>0</v>
      </c>
      <c r="J452" s="54" t="n">
        <v>0.0175</v>
      </c>
      <c r="K452" s="55" t="n">
        <v>0</v>
      </c>
      <c r="L452" s="55" t="n">
        <v>8062.5581</v>
      </c>
    </row>
    <row r="453" customFormat="false" ht="12.75" hidden="false" customHeight="false" outlineLevel="0" collapsed="false">
      <c r="A453" s="1" t="s">
        <v>262</v>
      </c>
      <c r="B453" s="1" t="s">
        <v>263</v>
      </c>
      <c r="C453" s="1" t="s">
        <v>73</v>
      </c>
      <c r="D453" s="1" t="s">
        <v>260</v>
      </c>
      <c r="E453" s="33" t="s">
        <v>235</v>
      </c>
      <c r="F453" s="34" t="n">
        <v>-961000</v>
      </c>
      <c r="G453" s="34" t="n">
        <v>-458061.278</v>
      </c>
      <c r="H453" s="35" t="n">
        <v>0.476650653519174</v>
      </c>
      <c r="I453" s="54" t="n">
        <v>0</v>
      </c>
      <c r="J453" s="54" t="n">
        <v>0.0175</v>
      </c>
      <c r="K453" s="55" t="n">
        <v>0</v>
      </c>
      <c r="L453" s="55" t="n">
        <v>8016.0724</v>
      </c>
    </row>
    <row r="454" customFormat="false" ht="12.75" hidden="false" customHeight="false" outlineLevel="0" collapsed="false">
      <c r="A454" s="1" t="s">
        <v>262</v>
      </c>
      <c r="B454" s="1" t="s">
        <v>263</v>
      </c>
      <c r="C454" s="1" t="s">
        <v>73</v>
      </c>
      <c r="D454" s="1" t="s">
        <v>260</v>
      </c>
      <c r="E454" s="33" t="s">
        <v>236</v>
      </c>
      <c r="F454" s="34" t="n">
        <v>-868000</v>
      </c>
      <c r="G454" s="34" t="n">
        <v>-411345.1305</v>
      </c>
      <c r="H454" s="35" t="n">
        <v>0.473899919889311</v>
      </c>
      <c r="I454" s="54" t="n">
        <v>0</v>
      </c>
      <c r="J454" s="54" t="n">
        <v>0.0175</v>
      </c>
      <c r="K454" s="55" t="n">
        <v>0</v>
      </c>
      <c r="L454" s="55" t="n">
        <v>7198.5398</v>
      </c>
    </row>
    <row r="455" customFormat="false" ht="12.75" hidden="false" customHeight="false" outlineLevel="0" collapsed="false">
      <c r="A455" s="1" t="s">
        <v>262</v>
      </c>
      <c r="B455" s="1" t="s">
        <v>263</v>
      </c>
      <c r="C455" s="1" t="s">
        <v>73</v>
      </c>
      <c r="D455" s="1" t="s">
        <v>260</v>
      </c>
      <c r="E455" s="33" t="s">
        <v>237</v>
      </c>
      <c r="F455" s="34" t="n">
        <v>-961000</v>
      </c>
      <c r="G455" s="34" t="n">
        <v>-453041.2106</v>
      </c>
      <c r="H455" s="35" t="n">
        <v>0.471426858029086</v>
      </c>
      <c r="I455" s="54" t="n">
        <v>0</v>
      </c>
      <c r="J455" s="54" t="n">
        <v>0.0175</v>
      </c>
      <c r="K455" s="55" t="n">
        <v>0</v>
      </c>
      <c r="L455" s="55" t="n">
        <v>7928.2212</v>
      </c>
    </row>
    <row r="456" customFormat="false" ht="12.75" hidden="false" customHeight="false" outlineLevel="0" collapsed="false">
      <c r="A456" s="1" t="s">
        <v>262</v>
      </c>
      <c r="B456" s="1" t="s">
        <v>263</v>
      </c>
      <c r="C456" s="1" t="s">
        <v>73</v>
      </c>
      <c r="D456" s="1" t="s">
        <v>260</v>
      </c>
      <c r="E456" s="33" t="s">
        <v>238</v>
      </c>
      <c r="F456" s="34" t="n">
        <v>-930000</v>
      </c>
      <c r="G456" s="34" t="n">
        <v>-435892.3784</v>
      </c>
      <c r="H456" s="35" t="n">
        <v>0.468701482161096</v>
      </c>
      <c r="I456" s="54" t="n">
        <v>0</v>
      </c>
      <c r="J456" s="54" t="n">
        <v>0.0175</v>
      </c>
      <c r="K456" s="55" t="n">
        <v>0</v>
      </c>
      <c r="L456" s="55" t="n">
        <v>7628.1166</v>
      </c>
    </row>
    <row r="457" customFormat="false" ht="12.75" hidden="false" customHeight="false" outlineLevel="0" collapsed="false">
      <c r="A457" s="1" t="s">
        <v>262</v>
      </c>
      <c r="B457" s="1" t="s">
        <v>263</v>
      </c>
      <c r="C457" s="1" t="s">
        <v>73</v>
      </c>
      <c r="D457" s="1" t="s">
        <v>260</v>
      </c>
      <c r="E457" s="33" t="s">
        <v>239</v>
      </c>
      <c r="F457" s="34" t="n">
        <v>-961000</v>
      </c>
      <c r="G457" s="34" t="n">
        <v>-447899.653</v>
      </c>
      <c r="H457" s="35" t="n">
        <v>0.466076642037931</v>
      </c>
      <c r="I457" s="54" t="n">
        <v>0</v>
      </c>
      <c r="J457" s="54" t="n">
        <v>0.0175</v>
      </c>
      <c r="K457" s="55" t="n">
        <v>0</v>
      </c>
      <c r="L457" s="55" t="n">
        <v>7838.2439</v>
      </c>
    </row>
    <row r="458" customFormat="false" ht="12.75" hidden="false" customHeight="false" outlineLevel="0" collapsed="false">
      <c r="A458" s="1" t="s">
        <v>262</v>
      </c>
      <c r="B458" s="1" t="s">
        <v>263</v>
      </c>
      <c r="C458" s="1" t="s">
        <v>73</v>
      </c>
      <c r="D458" s="1" t="s">
        <v>260</v>
      </c>
      <c r="E458" s="33" t="s">
        <v>240</v>
      </c>
      <c r="F458" s="34" t="n">
        <v>-930000</v>
      </c>
      <c r="G458" s="34" t="n">
        <v>-430940.8908</v>
      </c>
      <c r="H458" s="35" t="n">
        <v>0.463377301984077</v>
      </c>
      <c r="I458" s="54" t="n">
        <v>0</v>
      </c>
      <c r="J458" s="54" t="n">
        <v>0.0175</v>
      </c>
      <c r="K458" s="55" t="n">
        <v>0</v>
      </c>
      <c r="L458" s="55" t="n">
        <v>7541.4656</v>
      </c>
    </row>
    <row r="459" customFormat="false" ht="12.75" hidden="false" customHeight="false" outlineLevel="0" collapsed="false">
      <c r="A459" s="1" t="s">
        <v>262</v>
      </c>
      <c r="B459" s="1" t="s">
        <v>263</v>
      </c>
      <c r="C459" s="1" t="s">
        <v>73</v>
      </c>
      <c r="D459" s="1" t="s">
        <v>260</v>
      </c>
      <c r="E459" s="33" t="s">
        <v>241</v>
      </c>
      <c r="F459" s="34" t="n">
        <v>-961000</v>
      </c>
      <c r="G459" s="34" t="n">
        <v>-442807.2435</v>
      </c>
      <c r="H459" s="35" t="n">
        <v>0.46077756867608</v>
      </c>
      <c r="I459" s="54" t="n">
        <v>0</v>
      </c>
      <c r="J459" s="54" t="n">
        <v>0.0175</v>
      </c>
      <c r="K459" s="55" t="n">
        <v>0</v>
      </c>
      <c r="L459" s="55" t="n">
        <v>7749.1268</v>
      </c>
    </row>
    <row r="460" customFormat="false" ht="12.75" hidden="false" customHeight="false" outlineLevel="0" collapsed="false">
      <c r="A460" s="1" t="s">
        <v>262</v>
      </c>
      <c r="B460" s="1" t="s">
        <v>263</v>
      </c>
      <c r="C460" s="1" t="s">
        <v>73</v>
      </c>
      <c r="D460" s="1" t="s">
        <v>260</v>
      </c>
      <c r="E460" s="33" t="s">
        <v>242</v>
      </c>
      <c r="F460" s="34" t="n">
        <v>-961000</v>
      </c>
      <c r="G460" s="34" t="n">
        <v>-440238.0212</v>
      </c>
      <c r="H460" s="35" t="n">
        <v>0.458104080346391</v>
      </c>
      <c r="I460" s="54" t="n">
        <v>0</v>
      </c>
      <c r="J460" s="54" t="n">
        <v>0.0175</v>
      </c>
      <c r="K460" s="55" t="n">
        <v>0</v>
      </c>
      <c r="L460" s="55" t="n">
        <v>7704.1654</v>
      </c>
    </row>
    <row r="461" customFormat="false" ht="12.75" hidden="false" customHeight="false" outlineLevel="0" collapsed="false">
      <c r="A461" s="1" t="s">
        <v>262</v>
      </c>
      <c r="B461" s="1" t="s">
        <v>263</v>
      </c>
      <c r="C461" s="1" t="s">
        <v>73</v>
      </c>
      <c r="D461" s="1" t="s">
        <v>260</v>
      </c>
      <c r="E461" s="33" t="s">
        <v>243</v>
      </c>
      <c r="F461" s="34" t="n">
        <v>-930000</v>
      </c>
      <c r="G461" s="34" t="n">
        <v>-423562.6032</v>
      </c>
      <c r="H461" s="35" t="n">
        <v>0.455443659383841</v>
      </c>
      <c r="I461" s="54" t="n">
        <v>0</v>
      </c>
      <c r="J461" s="54" t="n">
        <v>0.0175</v>
      </c>
      <c r="K461" s="55" t="n">
        <v>0</v>
      </c>
      <c r="L461" s="55" t="n">
        <v>7412.3456</v>
      </c>
    </row>
    <row r="462" customFormat="false" ht="12.75" hidden="false" customHeight="false" outlineLevel="0" collapsed="false">
      <c r="A462" s="1" t="s">
        <v>262</v>
      </c>
      <c r="B462" s="1" t="s">
        <v>263</v>
      </c>
      <c r="C462" s="1" t="s">
        <v>73</v>
      </c>
      <c r="D462" s="1" t="s">
        <v>260</v>
      </c>
      <c r="E462" s="33" t="s">
        <v>244</v>
      </c>
      <c r="F462" s="34" t="n">
        <v>-961000</v>
      </c>
      <c r="G462" s="34" t="n">
        <v>-435219.0789</v>
      </c>
      <c r="H462" s="35" t="n">
        <v>0.45288145572276</v>
      </c>
      <c r="I462" s="54" t="n">
        <v>0</v>
      </c>
      <c r="J462" s="54" t="n">
        <v>0.0175</v>
      </c>
      <c r="K462" s="55" t="n">
        <v>0</v>
      </c>
      <c r="L462" s="55" t="n">
        <v>7616.3339</v>
      </c>
    </row>
    <row r="463" customFormat="false" ht="12.75" hidden="false" customHeight="false" outlineLevel="0" collapsed="false">
      <c r="A463" s="1" t="s">
        <v>262</v>
      </c>
      <c r="B463" s="1" t="s">
        <v>263</v>
      </c>
      <c r="C463" s="1" t="s">
        <v>73</v>
      </c>
      <c r="D463" s="1" t="s">
        <v>260</v>
      </c>
      <c r="E463" s="33" t="s">
        <v>245</v>
      </c>
      <c r="F463" s="34" t="n">
        <v>-930000</v>
      </c>
      <c r="G463" s="34" t="n">
        <v>-418729.3471</v>
      </c>
      <c r="H463" s="35" t="n">
        <v>0.450246609758198</v>
      </c>
      <c r="I463" s="54" t="n">
        <v>0</v>
      </c>
      <c r="J463" s="54" t="n">
        <v>0.0175</v>
      </c>
      <c r="K463" s="55" t="n">
        <v>0</v>
      </c>
      <c r="L463" s="55" t="n">
        <v>7327.7636</v>
      </c>
    </row>
    <row r="464" customFormat="false" ht="12.75" hidden="false" customHeight="false" outlineLevel="0" collapsed="false">
      <c r="A464" s="1" t="s">
        <v>262</v>
      </c>
      <c r="B464" s="1" t="s">
        <v>263</v>
      </c>
      <c r="C464" s="1" t="s">
        <v>73</v>
      </c>
      <c r="D464" s="1" t="s">
        <v>260</v>
      </c>
      <c r="E464" s="33" t="s">
        <v>246</v>
      </c>
      <c r="F464" s="34" t="n">
        <v>-961000</v>
      </c>
      <c r="G464" s="34" t="n">
        <v>-430248.4139</v>
      </c>
      <c r="H464" s="35" t="n">
        <v>0.447709067553986</v>
      </c>
      <c r="I464" s="54" t="n">
        <v>0</v>
      </c>
      <c r="J464" s="54" t="n">
        <v>0.0175</v>
      </c>
      <c r="K464" s="55" t="n">
        <v>0</v>
      </c>
      <c r="L464" s="55" t="n">
        <v>7529.3472</v>
      </c>
    </row>
    <row r="465" customFormat="false" ht="12.75" hidden="false" customHeight="false" outlineLevel="0" collapsed="false">
      <c r="A465" s="1" t="s">
        <v>262</v>
      </c>
      <c r="B465" s="1" t="s">
        <v>263</v>
      </c>
      <c r="C465" s="1" t="s">
        <v>73</v>
      </c>
      <c r="D465" s="1" t="s">
        <v>260</v>
      </c>
      <c r="E465" s="33" t="s">
        <v>247</v>
      </c>
      <c r="F465" s="34" t="n">
        <v>-961000</v>
      </c>
      <c r="G465" s="34" t="n">
        <v>-427740.7288</v>
      </c>
      <c r="H465" s="35" t="n">
        <v>0.445099613728752</v>
      </c>
      <c r="I465" s="54" t="n">
        <v>0</v>
      </c>
      <c r="J465" s="54" t="n">
        <v>0.0175</v>
      </c>
      <c r="K465" s="55" t="n">
        <v>0</v>
      </c>
      <c r="L465" s="55" t="n">
        <v>7485.4628</v>
      </c>
    </row>
    <row r="466" customFormat="false" ht="12.75" hidden="false" customHeight="false" outlineLevel="0" collapsed="false">
      <c r="A466" s="1" t="s">
        <v>262</v>
      </c>
      <c r="B466" s="1" t="s">
        <v>263</v>
      </c>
      <c r="C466" s="1" t="s">
        <v>73</v>
      </c>
      <c r="D466" s="1" t="s">
        <v>260</v>
      </c>
      <c r="E466" s="33" t="s">
        <v>248</v>
      </c>
      <c r="F466" s="34" t="n">
        <v>-868000</v>
      </c>
      <c r="G466" s="34" t="n">
        <v>-384092.599</v>
      </c>
      <c r="H466" s="35" t="n">
        <v>0.44250299419084</v>
      </c>
      <c r="I466" s="54" t="n">
        <v>0</v>
      </c>
      <c r="J466" s="54" t="n">
        <v>0.0175</v>
      </c>
      <c r="K466" s="55" t="n">
        <v>0</v>
      </c>
      <c r="L466" s="55" t="n">
        <v>6721.6205</v>
      </c>
    </row>
    <row r="467" customFormat="false" ht="12.75" hidden="false" customHeight="false" outlineLevel="0" collapsed="false">
      <c r="A467" s="1" t="s">
        <v>262</v>
      </c>
      <c r="B467" s="1" t="s">
        <v>263</v>
      </c>
      <c r="C467" s="1" t="s">
        <v>73</v>
      </c>
      <c r="D467" s="1" t="s">
        <v>260</v>
      </c>
      <c r="E467" s="33" t="s">
        <v>249</v>
      </c>
      <c r="F467" s="34" t="n">
        <v>-961000</v>
      </c>
      <c r="G467" s="34" t="n">
        <v>-423002.0752</v>
      </c>
      <c r="H467" s="35" t="n">
        <v>0.440168652640052</v>
      </c>
      <c r="I467" s="54" t="n">
        <v>0</v>
      </c>
      <c r="J467" s="54" t="n">
        <v>0.0175</v>
      </c>
      <c r="K467" s="55" t="n">
        <v>0</v>
      </c>
      <c r="L467" s="55" t="n">
        <v>7402.5363</v>
      </c>
    </row>
    <row r="468" customFormat="false" ht="12.75" hidden="false" customHeight="false" outlineLevel="0" collapsed="false">
      <c r="A468" s="1" t="s">
        <v>262</v>
      </c>
      <c r="B468" s="1" t="s">
        <v>263</v>
      </c>
      <c r="C468" s="1" t="s">
        <v>73</v>
      </c>
      <c r="D468" s="1" t="s">
        <v>260</v>
      </c>
      <c r="E468" s="33" t="s">
        <v>250</v>
      </c>
      <c r="F468" s="34" t="n">
        <v>-930000</v>
      </c>
      <c r="G468" s="34" t="n">
        <v>-406964.5867</v>
      </c>
      <c r="H468" s="35" t="n">
        <v>0.43759632978147</v>
      </c>
      <c r="I468" s="54" t="n">
        <v>0</v>
      </c>
      <c r="J468" s="54" t="n">
        <v>0.0175</v>
      </c>
      <c r="K468" s="55" t="n">
        <v>0</v>
      </c>
      <c r="L468" s="55" t="n">
        <v>7121.8803</v>
      </c>
    </row>
    <row r="469" customFormat="false" ht="12.75" hidden="false" customHeight="false" outlineLevel="0" collapsed="false">
      <c r="A469" s="1" t="s">
        <v>262</v>
      </c>
      <c r="B469" s="1" t="s">
        <v>263</v>
      </c>
      <c r="C469" s="1" t="s">
        <v>73</v>
      </c>
      <c r="D469" s="1" t="s">
        <v>260</v>
      </c>
      <c r="E469" s="33" t="s">
        <v>251</v>
      </c>
      <c r="F469" s="34" t="n">
        <v>-961000</v>
      </c>
      <c r="G469" s="34" t="n">
        <v>-418149.4317</v>
      </c>
      <c r="H469" s="35" t="n">
        <v>0.435119075694857</v>
      </c>
      <c r="I469" s="54" t="n">
        <v>0</v>
      </c>
      <c r="J469" s="54" t="n">
        <v>0.0175</v>
      </c>
      <c r="K469" s="55" t="n">
        <v>0</v>
      </c>
      <c r="L469" s="55" t="n">
        <v>7317.6151</v>
      </c>
    </row>
    <row r="470" customFormat="false" ht="12.75" hidden="false" customHeight="false" outlineLevel="0" collapsed="false">
      <c r="A470" s="1" t="s">
        <v>262</v>
      </c>
      <c r="B470" s="1" t="s">
        <v>263</v>
      </c>
      <c r="C470" s="1" t="s">
        <v>73</v>
      </c>
      <c r="D470" s="1" t="s">
        <v>260</v>
      </c>
      <c r="E470" s="33" t="s">
        <v>252</v>
      </c>
      <c r="F470" s="34" t="n">
        <v>-930000</v>
      </c>
      <c r="G470" s="34" t="n">
        <v>-402291.6759</v>
      </c>
      <c r="H470" s="35" t="n">
        <v>0.432571694529905</v>
      </c>
      <c r="I470" s="54" t="n">
        <v>0</v>
      </c>
      <c r="J470" s="54" t="n">
        <v>0.0175</v>
      </c>
      <c r="K470" s="55" t="n">
        <v>0</v>
      </c>
      <c r="L470" s="55" t="n">
        <v>7040.1043</v>
      </c>
    </row>
    <row r="471" customFormat="false" ht="12.75" hidden="false" customHeight="false" outlineLevel="0" collapsed="false">
      <c r="A471" s="1" t="s">
        <v>262</v>
      </c>
      <c r="B471" s="1" t="s">
        <v>263</v>
      </c>
      <c r="C471" s="1" t="s">
        <v>73</v>
      </c>
      <c r="D471" s="1" t="s">
        <v>260</v>
      </c>
      <c r="E471" s="33" t="s">
        <v>253</v>
      </c>
      <c r="F471" s="34" t="n">
        <v>-961000</v>
      </c>
      <c r="G471" s="34" t="n">
        <v>-413343.8688</v>
      </c>
      <c r="H471" s="35" t="n">
        <v>0.430118489894499</v>
      </c>
      <c r="I471" s="54" t="n">
        <v>0</v>
      </c>
      <c r="J471" s="54" t="n">
        <v>0.0175</v>
      </c>
      <c r="K471" s="55" t="n">
        <v>0</v>
      </c>
      <c r="L471" s="55" t="n">
        <v>7233.5177</v>
      </c>
    </row>
    <row r="472" customFormat="false" ht="12.75" hidden="false" customHeight="false" outlineLevel="0" collapsed="false">
      <c r="A472" s="1" t="s">
        <v>262</v>
      </c>
      <c r="B472" s="1" t="s">
        <v>263</v>
      </c>
      <c r="C472" s="1" t="s">
        <v>73</v>
      </c>
      <c r="D472" s="1" t="s">
        <v>260</v>
      </c>
      <c r="E472" s="33" t="s">
        <v>254</v>
      </c>
      <c r="F472" s="34" t="n">
        <v>-961000</v>
      </c>
      <c r="G472" s="34" t="n">
        <v>-410919.6305</v>
      </c>
      <c r="H472" s="35" t="n">
        <v>0.427595869369657</v>
      </c>
      <c r="I472" s="54" t="n">
        <v>0</v>
      </c>
      <c r="J472" s="54" t="n">
        <v>0.0175</v>
      </c>
      <c r="K472" s="55" t="n">
        <v>0</v>
      </c>
      <c r="L472" s="55" t="n">
        <v>7191.0935</v>
      </c>
    </row>
    <row r="473" customFormat="false" ht="12.75" hidden="false" customHeight="false" outlineLevel="0" collapsed="false">
      <c r="A473" s="1" t="s">
        <v>262</v>
      </c>
      <c r="B473" s="1" t="s">
        <v>263</v>
      </c>
      <c r="C473" s="1" t="s">
        <v>73</v>
      </c>
      <c r="D473" s="1" t="s">
        <v>260</v>
      </c>
      <c r="E473" s="33" t="s">
        <v>255</v>
      </c>
      <c r="F473" s="34" t="n">
        <v>-930000</v>
      </c>
      <c r="G473" s="34" t="n">
        <v>-395329.7595</v>
      </c>
      <c r="H473" s="35" t="n">
        <v>0.425085762908357</v>
      </c>
      <c r="I473" s="54" t="n">
        <v>0</v>
      </c>
      <c r="J473" s="54" t="n">
        <v>0.0175</v>
      </c>
      <c r="K473" s="55" t="n">
        <v>0</v>
      </c>
      <c r="L473" s="55" t="n">
        <v>6918.2708</v>
      </c>
    </row>
    <row r="474" customFormat="false" ht="12.75" hidden="false" customHeight="false" outlineLevel="0" collapsed="false">
      <c r="A474" s="1" t="s">
        <v>262</v>
      </c>
      <c r="B474" s="1" t="s">
        <v>263</v>
      </c>
      <c r="C474" s="1" t="s">
        <v>73</v>
      </c>
      <c r="D474" s="1" t="s">
        <v>260</v>
      </c>
      <c r="E474" s="33" t="s">
        <v>256</v>
      </c>
      <c r="F474" s="34" t="n">
        <v>-961000</v>
      </c>
      <c r="G474" s="34" t="n">
        <v>-406184.4274</v>
      </c>
      <c r="H474" s="35" t="n">
        <v>0.422668498834102</v>
      </c>
      <c r="I474" s="54" t="n">
        <v>0</v>
      </c>
      <c r="J474" s="54" t="n">
        <v>0.0175</v>
      </c>
      <c r="K474" s="55" t="n">
        <v>0</v>
      </c>
      <c r="L474" s="55" t="n">
        <v>7108.2275</v>
      </c>
    </row>
    <row r="475" customFormat="false" ht="12.75" hidden="false" customHeight="false" outlineLevel="0" collapsed="false">
      <c r="A475" s="1" t="s">
        <v>262</v>
      </c>
      <c r="B475" s="1" t="s">
        <v>263</v>
      </c>
      <c r="C475" s="1" t="s">
        <v>73</v>
      </c>
      <c r="D475" s="1" t="s">
        <v>260</v>
      </c>
      <c r="E475" s="33" t="s">
        <v>258</v>
      </c>
      <c r="F475" s="34" t="n">
        <v>-930000</v>
      </c>
      <c r="G475" s="34" t="n">
        <v>-390770.0793</v>
      </c>
      <c r="H475" s="35" t="n">
        <v>0.42018288097252</v>
      </c>
      <c r="I475" s="54" t="n">
        <v>0</v>
      </c>
      <c r="J475" s="54" t="n">
        <v>0.0175</v>
      </c>
      <c r="K475" s="55" t="n">
        <v>0</v>
      </c>
      <c r="L475" s="55" t="n">
        <v>6838.4764</v>
      </c>
    </row>
    <row r="476" customFormat="false" ht="12.75" hidden="false" customHeight="false" outlineLevel="0" collapsed="false">
      <c r="A476" s="1" t="s">
        <v>262</v>
      </c>
      <c r="B476" s="1" t="s">
        <v>263</v>
      </c>
      <c r="C476" s="1" t="s">
        <v>73</v>
      </c>
      <c r="D476" s="1" t="s">
        <v>260</v>
      </c>
      <c r="E476" s="33" t="s">
        <v>259</v>
      </c>
      <c r="F476" s="34" t="n">
        <v>-961000</v>
      </c>
      <c r="G476" s="34" t="n">
        <v>-401495.4486</v>
      </c>
      <c r="H476" s="35" t="n">
        <v>0.417789228532069</v>
      </c>
      <c r="I476" s="54" t="n">
        <v>0</v>
      </c>
      <c r="J476" s="54" t="n">
        <v>0.0175</v>
      </c>
      <c r="K476" s="55" t="n">
        <v>0</v>
      </c>
      <c r="L476" s="55" t="n">
        <v>7026.1704</v>
      </c>
    </row>
    <row r="477" customFormat="false" ht="12.75" hidden="false" customHeight="false" outlineLevel="0" collapsed="false">
      <c r="A477" s="1" t="s">
        <v>264</v>
      </c>
      <c r="B477" s="1" t="s">
        <v>265</v>
      </c>
      <c r="C477" s="1" t="s">
        <v>73</v>
      </c>
      <c r="D477" s="1" t="s">
        <v>260</v>
      </c>
      <c r="E477" s="33" t="s">
        <v>75</v>
      </c>
      <c r="F477" s="34" t="n">
        <v>0</v>
      </c>
      <c r="G477" s="34" t="n">
        <v>0</v>
      </c>
      <c r="H477" s="35" t="n">
        <v>1</v>
      </c>
      <c r="I477" s="54" t="n">
        <v>0</v>
      </c>
      <c r="J477" s="54" t="n">
        <v>1E-007</v>
      </c>
      <c r="K477" s="55" t="n">
        <v>0</v>
      </c>
      <c r="L477" s="55" t="n">
        <v>-0.0961</v>
      </c>
    </row>
    <row r="478" customFormat="false" ht="12.75" hidden="false" customHeight="false" outlineLevel="0" collapsed="false">
      <c r="A478" s="1" t="s">
        <v>264</v>
      </c>
      <c r="B478" s="1" t="s">
        <v>265</v>
      </c>
      <c r="C478" s="1" t="s">
        <v>73</v>
      </c>
      <c r="D478" s="1" t="s">
        <v>260</v>
      </c>
      <c r="E478" s="33" t="s">
        <v>77</v>
      </c>
      <c r="F478" s="34" t="n">
        <v>930000</v>
      </c>
      <c r="G478" s="34" t="n">
        <v>929169.3843</v>
      </c>
      <c r="H478" s="35" t="n">
        <v>0.999106864815038</v>
      </c>
      <c r="I478" s="54" t="n">
        <v>0</v>
      </c>
      <c r="J478" s="54" t="n">
        <v>1E-007</v>
      </c>
      <c r="K478" s="55" t="n">
        <v>0</v>
      </c>
      <c r="L478" s="55" t="n">
        <v>-0.0929</v>
      </c>
    </row>
    <row r="479" customFormat="false" ht="12.75" hidden="false" customHeight="false" outlineLevel="0" collapsed="false">
      <c r="A479" s="1" t="s">
        <v>264</v>
      </c>
      <c r="B479" s="1" t="s">
        <v>265</v>
      </c>
      <c r="C479" s="1" t="s">
        <v>73</v>
      </c>
      <c r="D479" s="1" t="s">
        <v>260</v>
      </c>
      <c r="E479" s="33" t="s">
        <v>80</v>
      </c>
      <c r="F479" s="34" t="n">
        <v>961000</v>
      </c>
      <c r="G479" s="34" t="n">
        <v>956879.8282</v>
      </c>
      <c r="H479" s="35" t="n">
        <v>0.995712620360487</v>
      </c>
      <c r="I479" s="54" t="n">
        <v>0</v>
      </c>
      <c r="J479" s="54" t="n">
        <v>1E-007</v>
      </c>
      <c r="K479" s="55" t="n">
        <v>0</v>
      </c>
      <c r="L479" s="55" t="n">
        <v>-0.0957</v>
      </c>
    </row>
    <row r="480" customFormat="false" ht="12.75" hidden="false" customHeight="false" outlineLevel="0" collapsed="false">
      <c r="A480" s="1" t="s">
        <v>264</v>
      </c>
      <c r="B480" s="1" t="s">
        <v>265</v>
      </c>
      <c r="C480" s="1" t="s">
        <v>73</v>
      </c>
      <c r="D480" s="1" t="s">
        <v>260</v>
      </c>
      <c r="E480" s="33" t="s">
        <v>81</v>
      </c>
      <c r="F480" s="34" t="n">
        <v>961000</v>
      </c>
      <c r="G480" s="34" t="n">
        <v>953552.5675</v>
      </c>
      <c r="H480" s="35" t="n">
        <v>0.992250330341562</v>
      </c>
      <c r="I480" s="54" t="n">
        <v>0</v>
      </c>
      <c r="J480" s="54" t="n">
        <v>1E-007</v>
      </c>
      <c r="K480" s="55" t="n">
        <v>0</v>
      </c>
      <c r="L480" s="55" t="n">
        <v>-0.0954</v>
      </c>
    </row>
    <row r="481" customFormat="false" ht="12.75" hidden="false" customHeight="false" outlineLevel="0" collapsed="false">
      <c r="A481" s="1" t="s">
        <v>264</v>
      </c>
      <c r="B481" s="1" t="s">
        <v>265</v>
      </c>
      <c r="C481" s="1" t="s">
        <v>73</v>
      </c>
      <c r="D481" s="1" t="s">
        <v>260</v>
      </c>
      <c r="E481" s="33" t="s">
        <v>82</v>
      </c>
      <c r="F481" s="34" t="n">
        <v>930000</v>
      </c>
      <c r="G481" s="34" t="n">
        <v>919607.0685</v>
      </c>
      <c r="H481" s="35" t="n">
        <v>0.988824804841012</v>
      </c>
      <c r="I481" s="54" t="n">
        <v>0</v>
      </c>
      <c r="J481" s="54" t="n">
        <v>1E-007</v>
      </c>
      <c r="K481" s="55" t="n">
        <v>0</v>
      </c>
      <c r="L481" s="55" t="n">
        <v>-0.092</v>
      </c>
    </row>
    <row r="482" customFormat="false" ht="12.75" hidden="false" customHeight="false" outlineLevel="0" collapsed="false">
      <c r="A482" s="1" t="s">
        <v>264</v>
      </c>
      <c r="B482" s="1" t="s">
        <v>265</v>
      </c>
      <c r="C482" s="1" t="s">
        <v>73</v>
      </c>
      <c r="D482" s="1" t="s">
        <v>260</v>
      </c>
      <c r="E482" s="33" t="s">
        <v>83</v>
      </c>
      <c r="F482" s="34" t="n">
        <v>961000</v>
      </c>
      <c r="G482" s="34" t="n">
        <v>947180.6336</v>
      </c>
      <c r="H482" s="35" t="n">
        <v>0.985619806085128</v>
      </c>
      <c r="I482" s="54" t="n">
        <v>0</v>
      </c>
      <c r="J482" s="54" t="n">
        <v>1E-007</v>
      </c>
      <c r="K482" s="55" t="n">
        <v>0</v>
      </c>
      <c r="L482" s="55" t="n">
        <v>-0.0947</v>
      </c>
    </row>
    <row r="483" customFormat="false" ht="12.75" hidden="false" customHeight="false" outlineLevel="0" collapsed="false">
      <c r="A483" s="1" t="s">
        <v>264</v>
      </c>
      <c r="B483" s="1" t="s">
        <v>265</v>
      </c>
      <c r="C483" s="1" t="s">
        <v>73</v>
      </c>
      <c r="D483" s="1" t="s">
        <v>260</v>
      </c>
      <c r="E483" s="33" t="s">
        <v>84</v>
      </c>
      <c r="F483" s="34" t="n">
        <v>930000</v>
      </c>
      <c r="G483" s="34" t="n">
        <v>913482.1225</v>
      </c>
      <c r="H483" s="35" t="n">
        <v>0.98223884144417</v>
      </c>
      <c r="I483" s="54" t="n">
        <v>0</v>
      </c>
      <c r="J483" s="54" t="n">
        <v>1E-007</v>
      </c>
      <c r="K483" s="55" t="n">
        <v>0</v>
      </c>
      <c r="L483" s="55" t="n">
        <v>-0.0913</v>
      </c>
    </row>
    <row r="484" customFormat="false" ht="12.75" hidden="false" customHeight="false" outlineLevel="0" collapsed="false">
      <c r="A484" s="1" t="s">
        <v>264</v>
      </c>
      <c r="B484" s="1" t="s">
        <v>265</v>
      </c>
      <c r="C484" s="1" t="s">
        <v>73</v>
      </c>
      <c r="D484" s="1" t="s">
        <v>260</v>
      </c>
      <c r="E484" s="33" t="s">
        <v>85</v>
      </c>
      <c r="F484" s="34" t="n">
        <v>961000</v>
      </c>
      <c r="G484" s="34" t="n">
        <v>940803.992</v>
      </c>
      <c r="H484" s="35" t="n">
        <v>0.978984382949443</v>
      </c>
      <c r="I484" s="54" t="n">
        <v>0</v>
      </c>
      <c r="J484" s="54" t="n">
        <v>1E-007</v>
      </c>
      <c r="K484" s="55" t="n">
        <v>0</v>
      </c>
      <c r="L484" s="55" t="n">
        <v>-0.0941</v>
      </c>
    </row>
    <row r="485" customFormat="false" ht="12.75" hidden="false" customHeight="false" outlineLevel="0" collapsed="false">
      <c r="A485" s="1" t="s">
        <v>264</v>
      </c>
      <c r="B485" s="1" t="s">
        <v>265</v>
      </c>
      <c r="C485" s="1" t="s">
        <v>73</v>
      </c>
      <c r="D485" s="1" t="s">
        <v>260</v>
      </c>
      <c r="E485" s="33" t="s">
        <v>86</v>
      </c>
      <c r="F485" s="34" t="n">
        <v>961000</v>
      </c>
      <c r="G485" s="34" t="n">
        <v>937484.9723</v>
      </c>
      <c r="H485" s="35" t="n">
        <v>0.975530668341188</v>
      </c>
      <c r="I485" s="54" t="n">
        <v>0</v>
      </c>
      <c r="J485" s="54" t="n">
        <v>1E-007</v>
      </c>
      <c r="K485" s="55" t="n">
        <v>0</v>
      </c>
      <c r="L485" s="55" t="n">
        <v>-0.0937</v>
      </c>
    </row>
    <row r="486" customFormat="false" ht="12.75" hidden="false" customHeight="false" outlineLevel="0" collapsed="false">
      <c r="A486" s="1" t="s">
        <v>264</v>
      </c>
      <c r="B486" s="1" t="s">
        <v>265</v>
      </c>
      <c r="C486" s="1" t="s">
        <v>73</v>
      </c>
      <c r="D486" s="1" t="s">
        <v>260</v>
      </c>
      <c r="E486" s="33" t="s">
        <v>87</v>
      </c>
      <c r="F486" s="34" t="n">
        <v>868000</v>
      </c>
      <c r="G486" s="34" t="n">
        <v>843604.6204</v>
      </c>
      <c r="H486" s="35" t="n">
        <v>0.97189472402003</v>
      </c>
      <c r="I486" s="54" t="n">
        <v>0</v>
      </c>
      <c r="J486" s="54" t="n">
        <v>1E-007</v>
      </c>
      <c r="K486" s="55" t="n">
        <v>0</v>
      </c>
      <c r="L486" s="55" t="n">
        <v>-0.0844</v>
      </c>
    </row>
    <row r="487" customFormat="false" ht="12.75" hidden="false" customHeight="false" outlineLevel="0" collapsed="false">
      <c r="A487" s="1" t="s">
        <v>264</v>
      </c>
      <c r="B487" s="1" t="s">
        <v>265</v>
      </c>
      <c r="C487" s="1" t="s">
        <v>73</v>
      </c>
      <c r="D487" s="1" t="s">
        <v>260</v>
      </c>
      <c r="E487" s="33" t="s">
        <v>88</v>
      </c>
      <c r="F487" s="34" t="n">
        <v>961000</v>
      </c>
      <c r="G487" s="34" t="n">
        <v>930792.2113</v>
      </c>
      <c r="H487" s="35" t="n">
        <v>0.968566296927361</v>
      </c>
      <c r="I487" s="54" t="n">
        <v>0</v>
      </c>
      <c r="J487" s="54" t="n">
        <v>1E-007</v>
      </c>
      <c r="K487" s="55" t="n">
        <v>0</v>
      </c>
      <c r="L487" s="55" t="n">
        <v>-0.0931</v>
      </c>
    </row>
    <row r="488" customFormat="false" ht="12.75" hidden="false" customHeight="false" outlineLevel="0" collapsed="false">
      <c r="A488" s="1" t="s">
        <v>264</v>
      </c>
      <c r="B488" s="1" t="s">
        <v>265</v>
      </c>
      <c r="C488" s="1" t="s">
        <v>73</v>
      </c>
      <c r="D488" s="1" t="s">
        <v>260</v>
      </c>
      <c r="E488" s="33" t="s">
        <v>89</v>
      </c>
      <c r="F488" s="34" t="n">
        <v>930000</v>
      </c>
      <c r="G488" s="34" t="n">
        <v>897281.6645</v>
      </c>
      <c r="H488" s="35" t="n">
        <v>0.964818994069334</v>
      </c>
      <c r="I488" s="54" t="n">
        <v>0</v>
      </c>
      <c r="J488" s="54" t="n">
        <v>1E-007</v>
      </c>
      <c r="K488" s="55" t="n">
        <v>0</v>
      </c>
      <c r="L488" s="55" t="n">
        <v>-0.0897</v>
      </c>
    </row>
    <row r="489" customFormat="false" ht="12.75" hidden="false" customHeight="false" outlineLevel="0" collapsed="false">
      <c r="A489" s="1" t="s">
        <v>264</v>
      </c>
      <c r="B489" s="1" t="s">
        <v>265</v>
      </c>
      <c r="C489" s="1" t="s">
        <v>73</v>
      </c>
      <c r="D489" s="1" t="s">
        <v>260</v>
      </c>
      <c r="E489" s="33" t="s">
        <v>90</v>
      </c>
      <c r="F489" s="34" t="n">
        <v>961000</v>
      </c>
      <c r="G489" s="34" t="n">
        <v>923648.5137</v>
      </c>
      <c r="H489" s="35" t="n">
        <v>0.961132688591606</v>
      </c>
      <c r="I489" s="54" t="n">
        <v>0</v>
      </c>
      <c r="J489" s="54" t="n">
        <v>1E-007</v>
      </c>
      <c r="K489" s="55" t="n">
        <v>0</v>
      </c>
      <c r="L489" s="55" t="n">
        <v>-0.0924</v>
      </c>
    </row>
    <row r="490" customFormat="false" ht="12.75" hidden="false" customHeight="false" outlineLevel="0" collapsed="false">
      <c r="A490" s="1" t="s">
        <v>264</v>
      </c>
      <c r="B490" s="1" t="s">
        <v>265</v>
      </c>
      <c r="C490" s="1" t="s">
        <v>73</v>
      </c>
      <c r="D490" s="1" t="s">
        <v>260</v>
      </c>
      <c r="E490" s="33" t="s">
        <v>91</v>
      </c>
      <c r="F490" s="34" t="n">
        <v>930000</v>
      </c>
      <c r="G490" s="34" t="n">
        <v>890261.6402</v>
      </c>
      <c r="H490" s="35" t="n">
        <v>0.957270580812478</v>
      </c>
      <c r="I490" s="54" t="n">
        <v>0</v>
      </c>
      <c r="J490" s="54" t="n">
        <v>1E-007</v>
      </c>
      <c r="K490" s="55" t="n">
        <v>0</v>
      </c>
      <c r="L490" s="55" t="n">
        <v>-0.089</v>
      </c>
    </row>
    <row r="491" customFormat="false" ht="12.75" hidden="false" customHeight="false" outlineLevel="0" collapsed="false">
      <c r="A491" s="1" t="s">
        <v>264</v>
      </c>
      <c r="B491" s="1" t="s">
        <v>265</v>
      </c>
      <c r="C491" s="1" t="s">
        <v>73</v>
      </c>
      <c r="D491" s="1" t="s">
        <v>260</v>
      </c>
      <c r="E491" s="33" t="s">
        <v>92</v>
      </c>
      <c r="F491" s="34" t="n">
        <v>961000</v>
      </c>
      <c r="G491" s="34" t="n">
        <v>916274.126</v>
      </c>
      <c r="H491" s="35" t="n">
        <v>0.953459028130591</v>
      </c>
      <c r="I491" s="54" t="n">
        <v>0</v>
      </c>
      <c r="J491" s="54" t="n">
        <v>1E-007</v>
      </c>
      <c r="K491" s="55" t="n">
        <v>0</v>
      </c>
      <c r="L491" s="55" t="n">
        <v>-0.0916</v>
      </c>
    </row>
    <row r="492" customFormat="false" ht="12.75" hidden="false" customHeight="false" outlineLevel="0" collapsed="false">
      <c r="A492" s="1" t="s">
        <v>264</v>
      </c>
      <c r="B492" s="1" t="s">
        <v>265</v>
      </c>
      <c r="C492" s="1" t="s">
        <v>73</v>
      </c>
      <c r="D492" s="1" t="s">
        <v>260</v>
      </c>
      <c r="E492" s="33" t="s">
        <v>93</v>
      </c>
      <c r="F492" s="34" t="n">
        <v>961000</v>
      </c>
      <c r="G492" s="34" t="n">
        <v>912396.7476</v>
      </c>
      <c r="H492" s="35" t="n">
        <v>0.949424295115469</v>
      </c>
      <c r="I492" s="54" t="n">
        <v>0</v>
      </c>
      <c r="J492" s="54" t="n">
        <v>1E-007</v>
      </c>
      <c r="K492" s="55" t="n">
        <v>0</v>
      </c>
      <c r="L492" s="55" t="n">
        <v>-0.0912</v>
      </c>
    </row>
    <row r="493" customFormat="false" ht="12.75" hidden="false" customHeight="false" outlineLevel="0" collapsed="false">
      <c r="A493" s="1" t="s">
        <v>264</v>
      </c>
      <c r="B493" s="1" t="s">
        <v>265</v>
      </c>
      <c r="C493" s="1" t="s">
        <v>73</v>
      </c>
      <c r="D493" s="1" t="s">
        <v>260</v>
      </c>
      <c r="E493" s="33" t="s">
        <v>94</v>
      </c>
      <c r="F493" s="34" t="n">
        <v>930000</v>
      </c>
      <c r="G493" s="34" t="n">
        <v>879156.1336</v>
      </c>
      <c r="H493" s="35" t="n">
        <v>0.945329175871725</v>
      </c>
      <c r="I493" s="54" t="n">
        <v>0</v>
      </c>
      <c r="J493" s="54" t="n">
        <v>1E-007</v>
      </c>
      <c r="K493" s="55" t="n">
        <v>0</v>
      </c>
      <c r="L493" s="55" t="n">
        <v>-0.0879</v>
      </c>
    </row>
    <row r="494" customFormat="false" ht="12.75" hidden="false" customHeight="false" outlineLevel="0" collapsed="false">
      <c r="A494" s="1" t="s">
        <v>264</v>
      </c>
      <c r="B494" s="1" t="s">
        <v>265</v>
      </c>
      <c r="C494" s="1" t="s">
        <v>73</v>
      </c>
      <c r="D494" s="1" t="s">
        <v>260</v>
      </c>
      <c r="E494" s="33" t="s">
        <v>95</v>
      </c>
      <c r="F494" s="34" t="n">
        <v>961000</v>
      </c>
      <c r="G494" s="34" t="n">
        <v>904595.55</v>
      </c>
      <c r="H494" s="35" t="n">
        <v>0.941306503679709</v>
      </c>
      <c r="I494" s="54" t="n">
        <v>0</v>
      </c>
      <c r="J494" s="54" t="n">
        <v>1E-007</v>
      </c>
      <c r="K494" s="55" t="n">
        <v>0</v>
      </c>
      <c r="L494" s="55" t="n">
        <v>-0.0905</v>
      </c>
    </row>
    <row r="495" customFormat="false" ht="12.75" hidden="false" customHeight="false" outlineLevel="0" collapsed="false">
      <c r="A495" s="1" t="s">
        <v>264</v>
      </c>
      <c r="B495" s="1" t="s">
        <v>265</v>
      </c>
      <c r="C495" s="1" t="s">
        <v>73</v>
      </c>
      <c r="D495" s="1" t="s">
        <v>260</v>
      </c>
      <c r="E495" s="33" t="s">
        <v>96</v>
      </c>
      <c r="F495" s="34" t="n">
        <v>930000</v>
      </c>
      <c r="G495" s="34" t="n">
        <v>871491.1147</v>
      </c>
      <c r="H495" s="35" t="n">
        <v>0.93708722011956</v>
      </c>
      <c r="I495" s="54" t="n">
        <v>0</v>
      </c>
      <c r="J495" s="54" t="n">
        <v>1E-007</v>
      </c>
      <c r="K495" s="55" t="n">
        <v>0</v>
      </c>
      <c r="L495" s="55" t="n">
        <v>-0.0871</v>
      </c>
    </row>
    <row r="496" customFormat="false" ht="12.75" hidden="false" customHeight="false" outlineLevel="0" collapsed="false">
      <c r="A496" s="1" t="s">
        <v>264</v>
      </c>
      <c r="B496" s="1" t="s">
        <v>265</v>
      </c>
      <c r="C496" s="1" t="s">
        <v>73</v>
      </c>
      <c r="D496" s="1" t="s">
        <v>260</v>
      </c>
      <c r="E496" s="33" t="s">
        <v>97</v>
      </c>
      <c r="F496" s="34" t="n">
        <v>961000</v>
      </c>
      <c r="G496" s="34" t="n">
        <v>896563.4658</v>
      </c>
      <c r="H496" s="35" t="n">
        <v>0.932948455605415</v>
      </c>
      <c r="I496" s="54" t="n">
        <v>0</v>
      </c>
      <c r="J496" s="54" t="n">
        <v>1E-007</v>
      </c>
      <c r="K496" s="55" t="n">
        <v>0</v>
      </c>
      <c r="L496" s="55" t="n">
        <v>-0.0897</v>
      </c>
    </row>
    <row r="497" customFormat="false" ht="12.75" hidden="false" customHeight="false" outlineLevel="0" collapsed="false">
      <c r="A497" s="1" t="s">
        <v>264</v>
      </c>
      <c r="B497" s="1" t="s">
        <v>265</v>
      </c>
      <c r="C497" s="1" t="s">
        <v>73</v>
      </c>
      <c r="D497" s="1" t="s">
        <v>260</v>
      </c>
      <c r="E497" s="33" t="s">
        <v>98</v>
      </c>
      <c r="F497" s="34" t="n">
        <v>961000</v>
      </c>
      <c r="G497" s="34" t="n">
        <v>892387.8073</v>
      </c>
      <c r="H497" s="35" t="n">
        <v>0.928603337409977</v>
      </c>
      <c r="I497" s="54" t="n">
        <v>0</v>
      </c>
      <c r="J497" s="54" t="n">
        <v>1E-007</v>
      </c>
      <c r="K497" s="55" t="n">
        <v>0</v>
      </c>
      <c r="L497" s="55" t="n">
        <v>-0.0892</v>
      </c>
    </row>
    <row r="498" customFormat="false" ht="12.75" hidden="false" customHeight="false" outlineLevel="0" collapsed="false">
      <c r="A498" s="1" t="s">
        <v>264</v>
      </c>
      <c r="B498" s="1" t="s">
        <v>265</v>
      </c>
      <c r="C498" s="1" t="s">
        <v>73</v>
      </c>
      <c r="D498" s="1" t="s">
        <v>260</v>
      </c>
      <c r="E498" s="33" t="s">
        <v>99</v>
      </c>
      <c r="F498" s="34" t="n">
        <v>868000</v>
      </c>
      <c r="G498" s="34" t="n">
        <v>802193.03</v>
      </c>
      <c r="H498" s="35" t="n">
        <v>0.92418551848081</v>
      </c>
      <c r="I498" s="54" t="n">
        <v>0</v>
      </c>
      <c r="J498" s="54" t="n">
        <v>1E-007</v>
      </c>
      <c r="K498" s="55" t="n">
        <v>0</v>
      </c>
      <c r="L498" s="55" t="n">
        <v>-0.0802</v>
      </c>
    </row>
    <row r="499" customFormat="false" ht="12.75" hidden="false" customHeight="false" outlineLevel="0" collapsed="false">
      <c r="A499" s="1" t="s">
        <v>264</v>
      </c>
      <c r="B499" s="1" t="s">
        <v>265</v>
      </c>
      <c r="C499" s="1" t="s">
        <v>73</v>
      </c>
      <c r="D499" s="1" t="s">
        <v>260</v>
      </c>
      <c r="E499" s="33" t="s">
        <v>100</v>
      </c>
      <c r="F499" s="34" t="n">
        <v>961000</v>
      </c>
      <c r="G499" s="34" t="n">
        <v>884259.8074</v>
      </c>
      <c r="H499" s="35" t="n">
        <v>0.920145481203232</v>
      </c>
      <c r="I499" s="54" t="n">
        <v>0</v>
      </c>
      <c r="J499" s="54" t="n">
        <v>1E-007</v>
      </c>
      <c r="K499" s="55" t="n">
        <v>0</v>
      </c>
      <c r="L499" s="55" t="n">
        <v>-0.0884</v>
      </c>
    </row>
    <row r="500" customFormat="false" ht="12.75" hidden="false" customHeight="false" outlineLevel="0" collapsed="false">
      <c r="A500" s="1" t="s">
        <v>264</v>
      </c>
      <c r="B500" s="1" t="s">
        <v>265</v>
      </c>
      <c r="C500" s="1" t="s">
        <v>73</v>
      </c>
      <c r="D500" s="1" t="s">
        <v>260</v>
      </c>
      <c r="E500" s="33" t="s">
        <v>101</v>
      </c>
      <c r="F500" s="34" t="n">
        <v>930000</v>
      </c>
      <c r="G500" s="34" t="n">
        <v>851569.9855</v>
      </c>
      <c r="H500" s="35" t="n">
        <v>0.915666651057044</v>
      </c>
      <c r="I500" s="54" t="n">
        <v>0</v>
      </c>
      <c r="J500" s="54" t="n">
        <v>1E-007</v>
      </c>
      <c r="K500" s="55" t="n">
        <v>0</v>
      </c>
      <c r="L500" s="55" t="n">
        <v>-0.0852</v>
      </c>
    </row>
    <row r="501" customFormat="false" ht="12.75" hidden="false" customHeight="false" outlineLevel="0" collapsed="false">
      <c r="A501" s="1" t="s">
        <v>264</v>
      </c>
      <c r="B501" s="1" t="s">
        <v>265</v>
      </c>
      <c r="C501" s="1" t="s">
        <v>73</v>
      </c>
      <c r="D501" s="1" t="s">
        <v>260</v>
      </c>
      <c r="E501" s="33" t="s">
        <v>102</v>
      </c>
      <c r="F501" s="34" t="n">
        <v>961000</v>
      </c>
      <c r="G501" s="34" t="n">
        <v>875808.725</v>
      </c>
      <c r="H501" s="35" t="n">
        <v>0.911351430818865</v>
      </c>
      <c r="I501" s="54" t="n">
        <v>0</v>
      </c>
      <c r="J501" s="54" t="n">
        <v>1E-007</v>
      </c>
      <c r="K501" s="55" t="n">
        <v>0</v>
      </c>
      <c r="L501" s="55" t="n">
        <v>-0.0876</v>
      </c>
    </row>
    <row r="502" customFormat="false" ht="12.75" hidden="false" customHeight="false" outlineLevel="0" collapsed="false">
      <c r="A502" s="1" t="s">
        <v>264</v>
      </c>
      <c r="B502" s="1" t="s">
        <v>265</v>
      </c>
      <c r="C502" s="1" t="s">
        <v>73</v>
      </c>
      <c r="D502" s="1" t="s">
        <v>260</v>
      </c>
      <c r="E502" s="33" t="s">
        <v>103</v>
      </c>
      <c r="F502" s="34" t="n">
        <v>930000</v>
      </c>
      <c r="G502" s="34" t="n">
        <v>843368.2972</v>
      </c>
      <c r="H502" s="35" t="n">
        <v>0.906847631378226</v>
      </c>
      <c r="I502" s="54" t="n">
        <v>0</v>
      </c>
      <c r="J502" s="54" t="n">
        <v>1E-007</v>
      </c>
      <c r="K502" s="55" t="n">
        <v>0</v>
      </c>
      <c r="L502" s="55" t="n">
        <v>-0.0843</v>
      </c>
    </row>
    <row r="503" customFormat="false" ht="12.75" hidden="false" customHeight="false" outlineLevel="0" collapsed="false">
      <c r="A503" s="1" t="s">
        <v>264</v>
      </c>
      <c r="B503" s="1" t="s">
        <v>265</v>
      </c>
      <c r="C503" s="1" t="s">
        <v>73</v>
      </c>
      <c r="D503" s="1" t="s">
        <v>260</v>
      </c>
      <c r="E503" s="33" t="s">
        <v>104</v>
      </c>
      <c r="F503" s="34" t="n">
        <v>961000</v>
      </c>
      <c r="G503" s="34" t="n">
        <v>867275.4384</v>
      </c>
      <c r="H503" s="35" t="n">
        <v>0.902471840199719</v>
      </c>
      <c r="I503" s="54" t="n">
        <v>0</v>
      </c>
      <c r="J503" s="54" t="n">
        <v>1E-007</v>
      </c>
      <c r="K503" s="55" t="n">
        <v>0</v>
      </c>
      <c r="L503" s="55" t="n">
        <v>-0.0867</v>
      </c>
    </row>
    <row r="504" customFormat="false" ht="12.75" hidden="false" customHeight="false" outlineLevel="0" collapsed="false">
      <c r="A504" s="1" t="s">
        <v>264</v>
      </c>
      <c r="B504" s="1" t="s">
        <v>265</v>
      </c>
      <c r="C504" s="1" t="s">
        <v>73</v>
      </c>
      <c r="D504" s="1" t="s">
        <v>260</v>
      </c>
      <c r="E504" s="33" t="s">
        <v>105</v>
      </c>
      <c r="F504" s="34" t="n">
        <v>961000</v>
      </c>
      <c r="G504" s="34" t="n">
        <v>862926.4472</v>
      </c>
      <c r="H504" s="35" t="n">
        <v>0.8979463550929</v>
      </c>
      <c r="I504" s="54" t="n">
        <v>0</v>
      </c>
      <c r="J504" s="54" t="n">
        <v>1E-007</v>
      </c>
      <c r="K504" s="55" t="n">
        <v>0</v>
      </c>
      <c r="L504" s="55" t="n">
        <v>-0.0863</v>
      </c>
    </row>
    <row r="505" customFormat="false" ht="12.75" hidden="false" customHeight="false" outlineLevel="0" collapsed="false">
      <c r="A505" s="1" t="s">
        <v>264</v>
      </c>
      <c r="B505" s="1" t="s">
        <v>265</v>
      </c>
      <c r="C505" s="1" t="s">
        <v>73</v>
      </c>
      <c r="D505" s="1" t="s">
        <v>260</v>
      </c>
      <c r="E505" s="33" t="s">
        <v>106</v>
      </c>
      <c r="F505" s="34" t="n">
        <v>930000</v>
      </c>
      <c r="G505" s="34" t="n">
        <v>830845.607</v>
      </c>
      <c r="H505" s="35" t="n">
        <v>0.893382373159353</v>
      </c>
      <c r="I505" s="54" t="n">
        <v>0</v>
      </c>
      <c r="J505" s="54" t="n">
        <v>1E-007</v>
      </c>
      <c r="K505" s="55" t="n">
        <v>0</v>
      </c>
      <c r="L505" s="55" t="n">
        <v>-0.0831</v>
      </c>
    </row>
    <row r="506" customFormat="false" ht="12.75" hidden="false" customHeight="false" outlineLevel="0" collapsed="false">
      <c r="A506" s="1" t="s">
        <v>264</v>
      </c>
      <c r="B506" s="1" t="s">
        <v>265</v>
      </c>
      <c r="C506" s="1" t="s">
        <v>73</v>
      </c>
      <c r="D506" s="1" t="s">
        <v>260</v>
      </c>
      <c r="E506" s="33" t="s">
        <v>107</v>
      </c>
      <c r="F506" s="34" t="n">
        <v>961000</v>
      </c>
      <c r="G506" s="34" t="n">
        <v>854299.3365</v>
      </c>
      <c r="H506" s="35" t="n">
        <v>0.888969132674597</v>
      </c>
      <c r="I506" s="54" t="n">
        <v>0</v>
      </c>
      <c r="J506" s="54" t="n">
        <v>1E-007</v>
      </c>
      <c r="K506" s="55" t="n">
        <v>0</v>
      </c>
      <c r="L506" s="55" t="n">
        <v>-0.0854</v>
      </c>
    </row>
    <row r="507" customFormat="false" ht="12.75" hidden="false" customHeight="false" outlineLevel="0" collapsed="false">
      <c r="A507" s="1" t="s">
        <v>264</v>
      </c>
      <c r="B507" s="1" t="s">
        <v>265</v>
      </c>
      <c r="C507" s="1" t="s">
        <v>73</v>
      </c>
      <c r="D507" s="1" t="s">
        <v>260</v>
      </c>
      <c r="E507" s="33" t="s">
        <v>108</v>
      </c>
      <c r="F507" s="34" t="n">
        <v>930000</v>
      </c>
      <c r="G507" s="34" t="n">
        <v>822516.0598</v>
      </c>
      <c r="H507" s="35" t="n">
        <v>0.884425870800582</v>
      </c>
      <c r="I507" s="54" t="n">
        <v>0</v>
      </c>
      <c r="J507" s="54" t="n">
        <v>1E-007</v>
      </c>
      <c r="K507" s="55" t="n">
        <v>0</v>
      </c>
      <c r="L507" s="55" t="n">
        <v>-0.0823</v>
      </c>
    </row>
    <row r="508" customFormat="false" ht="12.75" hidden="false" customHeight="false" outlineLevel="0" collapsed="false">
      <c r="A508" s="1" t="s">
        <v>264</v>
      </c>
      <c r="B508" s="1" t="s">
        <v>265</v>
      </c>
      <c r="C508" s="1" t="s">
        <v>73</v>
      </c>
      <c r="D508" s="1" t="s">
        <v>260</v>
      </c>
      <c r="E508" s="33" t="s">
        <v>109</v>
      </c>
      <c r="F508" s="34" t="n">
        <v>961000</v>
      </c>
      <c r="G508" s="34" t="n">
        <v>845680.0216</v>
      </c>
      <c r="H508" s="35" t="n">
        <v>0.880000022514182</v>
      </c>
      <c r="I508" s="54" t="n">
        <v>0</v>
      </c>
      <c r="J508" s="54" t="n">
        <v>1E-007</v>
      </c>
      <c r="K508" s="55" t="n">
        <v>0</v>
      </c>
      <c r="L508" s="55" t="n">
        <v>-0.0846</v>
      </c>
    </row>
    <row r="509" customFormat="false" ht="12.75" hidden="false" customHeight="false" outlineLevel="0" collapsed="false">
      <c r="A509" s="1" t="s">
        <v>264</v>
      </c>
      <c r="B509" s="1" t="s">
        <v>265</v>
      </c>
      <c r="C509" s="1" t="s">
        <v>73</v>
      </c>
      <c r="D509" s="1" t="s">
        <v>260</v>
      </c>
      <c r="E509" s="33" t="s">
        <v>110</v>
      </c>
      <c r="F509" s="34" t="n">
        <v>961000</v>
      </c>
      <c r="G509" s="34" t="n">
        <v>841280.7591</v>
      </c>
      <c r="H509" s="35" t="n">
        <v>0.875422225865781</v>
      </c>
      <c r="I509" s="54" t="n">
        <v>0</v>
      </c>
      <c r="J509" s="54" t="n">
        <v>1E-007</v>
      </c>
      <c r="K509" s="55" t="n">
        <v>0</v>
      </c>
      <c r="L509" s="55" t="n">
        <v>-0.0841</v>
      </c>
    </row>
    <row r="510" customFormat="false" ht="12.75" hidden="false" customHeight="false" outlineLevel="0" collapsed="false">
      <c r="A510" s="1" t="s">
        <v>264</v>
      </c>
      <c r="B510" s="1" t="s">
        <v>265</v>
      </c>
      <c r="C510" s="1" t="s">
        <v>73</v>
      </c>
      <c r="D510" s="1" t="s">
        <v>260</v>
      </c>
      <c r="E510" s="33" t="s">
        <v>111</v>
      </c>
      <c r="F510" s="34" t="n">
        <v>899000</v>
      </c>
      <c r="G510" s="34" t="n">
        <v>782888.7397</v>
      </c>
      <c r="H510" s="35" t="n">
        <v>0.870843981919511</v>
      </c>
      <c r="I510" s="54" t="n">
        <v>0</v>
      </c>
      <c r="J510" s="54" t="n">
        <v>1E-007</v>
      </c>
      <c r="K510" s="55" t="n">
        <v>0</v>
      </c>
      <c r="L510" s="55" t="n">
        <v>-0.0783</v>
      </c>
    </row>
    <row r="511" customFormat="false" ht="12.75" hidden="false" customHeight="false" outlineLevel="0" collapsed="false">
      <c r="A511" s="1" t="s">
        <v>264</v>
      </c>
      <c r="B511" s="1" t="s">
        <v>265</v>
      </c>
      <c r="C511" s="1" t="s">
        <v>73</v>
      </c>
      <c r="D511" s="1" t="s">
        <v>260</v>
      </c>
      <c r="E511" s="33" t="s">
        <v>112</v>
      </c>
      <c r="F511" s="34" t="n">
        <v>961000</v>
      </c>
      <c r="G511" s="34" t="n">
        <v>832742.859</v>
      </c>
      <c r="H511" s="35" t="n">
        <v>0.866537834588021</v>
      </c>
      <c r="I511" s="54" t="n">
        <v>0</v>
      </c>
      <c r="J511" s="54" t="n">
        <v>1E-007</v>
      </c>
      <c r="K511" s="55" t="n">
        <v>0</v>
      </c>
      <c r="L511" s="55" t="n">
        <v>-0.0833</v>
      </c>
    </row>
    <row r="512" customFormat="false" ht="12.75" hidden="false" customHeight="false" outlineLevel="0" collapsed="false">
      <c r="A512" s="1" t="s">
        <v>264</v>
      </c>
      <c r="B512" s="1" t="s">
        <v>265</v>
      </c>
      <c r="C512" s="1" t="s">
        <v>73</v>
      </c>
      <c r="D512" s="1" t="s">
        <v>260</v>
      </c>
      <c r="E512" s="33" t="s">
        <v>113</v>
      </c>
      <c r="F512" s="34" t="n">
        <v>930000</v>
      </c>
      <c r="G512" s="34" t="n">
        <v>801639.3602</v>
      </c>
      <c r="H512" s="35" t="n">
        <v>0.861977806645642</v>
      </c>
      <c r="I512" s="54" t="n">
        <v>0</v>
      </c>
      <c r="J512" s="54" t="n">
        <v>1E-007</v>
      </c>
      <c r="K512" s="55" t="n">
        <v>0</v>
      </c>
      <c r="L512" s="55" t="n">
        <v>-0.0802</v>
      </c>
    </row>
    <row r="513" customFormat="false" ht="12.75" hidden="false" customHeight="false" outlineLevel="0" collapsed="false">
      <c r="A513" s="1" t="s">
        <v>264</v>
      </c>
      <c r="B513" s="1" t="s">
        <v>265</v>
      </c>
      <c r="C513" s="1" t="s">
        <v>73</v>
      </c>
      <c r="D513" s="1" t="s">
        <v>260</v>
      </c>
      <c r="E513" s="33" t="s">
        <v>114</v>
      </c>
      <c r="F513" s="34" t="n">
        <v>961000</v>
      </c>
      <c r="G513" s="34" t="n">
        <v>824168.8485</v>
      </c>
      <c r="H513" s="35" t="n">
        <v>0.857615867376759</v>
      </c>
      <c r="I513" s="54" t="n">
        <v>0</v>
      </c>
      <c r="J513" s="54" t="n">
        <v>1E-007</v>
      </c>
      <c r="K513" s="55" t="n">
        <v>0</v>
      </c>
      <c r="L513" s="55" t="n">
        <v>-0.0824</v>
      </c>
    </row>
    <row r="514" customFormat="false" ht="12.75" hidden="false" customHeight="false" outlineLevel="0" collapsed="false">
      <c r="A514" s="1" t="s">
        <v>264</v>
      </c>
      <c r="B514" s="1" t="s">
        <v>265</v>
      </c>
      <c r="C514" s="1" t="s">
        <v>73</v>
      </c>
      <c r="D514" s="1" t="s">
        <v>260</v>
      </c>
      <c r="E514" s="33" t="s">
        <v>115</v>
      </c>
      <c r="F514" s="34" t="n">
        <v>930000</v>
      </c>
      <c r="G514" s="34" t="n">
        <v>793375.2509</v>
      </c>
      <c r="H514" s="35" t="n">
        <v>0.853091667636986</v>
      </c>
      <c r="I514" s="54" t="n">
        <v>0</v>
      </c>
      <c r="J514" s="54" t="n">
        <v>1E-007</v>
      </c>
      <c r="K514" s="55" t="n">
        <v>0</v>
      </c>
      <c r="L514" s="55" t="n">
        <v>-0.0793</v>
      </c>
    </row>
    <row r="515" customFormat="false" ht="12.75" hidden="false" customHeight="false" outlineLevel="0" collapsed="false">
      <c r="A515" s="1" t="s">
        <v>264</v>
      </c>
      <c r="B515" s="1" t="s">
        <v>265</v>
      </c>
      <c r="C515" s="1" t="s">
        <v>73</v>
      </c>
      <c r="D515" s="1" t="s">
        <v>260</v>
      </c>
      <c r="E515" s="33" t="s">
        <v>116</v>
      </c>
      <c r="F515" s="34" t="n">
        <v>961000</v>
      </c>
      <c r="G515" s="34" t="n">
        <v>815627.7697</v>
      </c>
      <c r="H515" s="35" t="n">
        <v>0.848728168246693</v>
      </c>
      <c r="I515" s="54" t="n">
        <v>0</v>
      </c>
      <c r="J515" s="54" t="n">
        <v>1E-007</v>
      </c>
      <c r="K515" s="55" t="n">
        <v>0</v>
      </c>
      <c r="L515" s="55" t="n">
        <v>-0.0816</v>
      </c>
    </row>
    <row r="516" customFormat="false" ht="12.75" hidden="false" customHeight="false" outlineLevel="0" collapsed="false">
      <c r="A516" s="1" t="s">
        <v>264</v>
      </c>
      <c r="B516" s="1" t="s">
        <v>265</v>
      </c>
      <c r="C516" s="1" t="s">
        <v>73</v>
      </c>
      <c r="D516" s="1" t="s">
        <v>260</v>
      </c>
      <c r="E516" s="33" t="s">
        <v>117</v>
      </c>
      <c r="F516" s="34" t="n">
        <v>961000</v>
      </c>
      <c r="G516" s="34" t="n">
        <v>811313.7261</v>
      </c>
      <c r="H516" s="35" t="n">
        <v>0.844239048979356</v>
      </c>
      <c r="I516" s="54" t="n">
        <v>0</v>
      </c>
      <c r="J516" s="54" t="n">
        <v>1E-007</v>
      </c>
      <c r="K516" s="55" t="n">
        <v>0</v>
      </c>
      <c r="L516" s="55" t="n">
        <v>-0.0811</v>
      </c>
    </row>
    <row r="517" customFormat="false" ht="12.75" hidden="false" customHeight="false" outlineLevel="0" collapsed="false">
      <c r="A517" s="1" t="s">
        <v>264</v>
      </c>
      <c r="B517" s="1" t="s">
        <v>265</v>
      </c>
      <c r="C517" s="1" t="s">
        <v>73</v>
      </c>
      <c r="D517" s="1" t="s">
        <v>260</v>
      </c>
      <c r="E517" s="33" t="s">
        <v>118</v>
      </c>
      <c r="F517" s="34" t="n">
        <v>930000</v>
      </c>
      <c r="G517" s="34" t="n">
        <v>780955.5372</v>
      </c>
      <c r="H517" s="35" t="n">
        <v>0.839737136811098</v>
      </c>
      <c r="I517" s="54" t="n">
        <v>0</v>
      </c>
      <c r="J517" s="54" t="n">
        <v>1E-007</v>
      </c>
      <c r="K517" s="55" t="n">
        <v>0</v>
      </c>
      <c r="L517" s="55" t="n">
        <v>-0.0781</v>
      </c>
    </row>
    <row r="518" customFormat="false" ht="12.75" hidden="false" customHeight="false" outlineLevel="0" collapsed="false">
      <c r="A518" s="1" t="s">
        <v>264</v>
      </c>
      <c r="B518" s="1" t="s">
        <v>265</v>
      </c>
      <c r="C518" s="1" t="s">
        <v>73</v>
      </c>
      <c r="D518" s="1" t="s">
        <v>260</v>
      </c>
      <c r="E518" s="33" t="s">
        <v>119</v>
      </c>
      <c r="F518" s="34" t="n">
        <v>961000</v>
      </c>
      <c r="G518" s="34" t="n">
        <v>802816.562</v>
      </c>
      <c r="H518" s="35" t="n">
        <v>0.835397046781631</v>
      </c>
      <c r="I518" s="54" t="n">
        <v>0</v>
      </c>
      <c r="J518" s="54" t="n">
        <v>1E-007</v>
      </c>
      <c r="K518" s="55" t="n">
        <v>0</v>
      </c>
      <c r="L518" s="55" t="n">
        <v>-0.0803</v>
      </c>
    </row>
    <row r="519" customFormat="false" ht="12.75" hidden="false" customHeight="false" outlineLevel="0" collapsed="false">
      <c r="A519" s="1" t="s">
        <v>264</v>
      </c>
      <c r="B519" s="1" t="s">
        <v>266</v>
      </c>
      <c r="C519" s="1" t="s">
        <v>73</v>
      </c>
      <c r="D519" s="1" t="s">
        <v>260</v>
      </c>
      <c r="E519" s="33" t="s">
        <v>123</v>
      </c>
      <c r="F519" s="34" t="n">
        <v>930000</v>
      </c>
      <c r="G519" s="34" t="n">
        <v>772764.4662</v>
      </c>
      <c r="H519" s="35" t="n">
        <v>0.830929533592078</v>
      </c>
      <c r="I519" s="54" t="n">
        <v>0</v>
      </c>
      <c r="J519" s="54" t="n">
        <v>1E-007</v>
      </c>
      <c r="K519" s="55" t="n">
        <v>0</v>
      </c>
      <c r="L519" s="55" t="n">
        <v>-0.0773</v>
      </c>
    </row>
    <row r="520" customFormat="false" ht="12.75" hidden="false" customHeight="false" outlineLevel="0" collapsed="false">
      <c r="A520" s="1" t="s">
        <v>264</v>
      </c>
      <c r="B520" s="1" t="s">
        <v>266</v>
      </c>
      <c r="C520" s="1" t="s">
        <v>73</v>
      </c>
      <c r="D520" s="1" t="s">
        <v>260</v>
      </c>
      <c r="E520" s="33" t="s">
        <v>124</v>
      </c>
      <c r="F520" s="34" t="n">
        <v>961000</v>
      </c>
      <c r="G520" s="34" t="n">
        <v>794360.0422</v>
      </c>
      <c r="H520" s="35" t="n">
        <v>0.826597338424042</v>
      </c>
      <c r="I520" s="54" t="n">
        <v>0</v>
      </c>
      <c r="J520" s="54" t="n">
        <v>1E-007</v>
      </c>
      <c r="K520" s="55" t="n">
        <v>0</v>
      </c>
      <c r="L520" s="55" t="n">
        <v>-0.0794</v>
      </c>
    </row>
    <row r="521" customFormat="false" ht="12.75" hidden="false" customHeight="false" outlineLevel="0" collapsed="false">
      <c r="A521" s="1" t="s">
        <v>264</v>
      </c>
      <c r="B521" s="1" t="s">
        <v>266</v>
      </c>
      <c r="C521" s="1" t="s">
        <v>73</v>
      </c>
      <c r="D521" s="1" t="s">
        <v>260</v>
      </c>
      <c r="E521" s="33" t="s">
        <v>125</v>
      </c>
      <c r="F521" s="34" t="n">
        <v>961000</v>
      </c>
      <c r="G521" s="34" t="n">
        <v>790059.7929</v>
      </c>
      <c r="H521" s="35" t="n">
        <v>0.822122573243342</v>
      </c>
      <c r="I521" s="54" t="n">
        <v>0</v>
      </c>
      <c r="J521" s="54" t="n">
        <v>1E-007</v>
      </c>
      <c r="K521" s="55" t="n">
        <v>0</v>
      </c>
      <c r="L521" s="55" t="n">
        <v>-0.079</v>
      </c>
    </row>
    <row r="522" customFormat="false" ht="12.75" hidden="false" customHeight="false" outlineLevel="0" collapsed="false">
      <c r="A522" s="1" t="s">
        <v>264</v>
      </c>
      <c r="B522" s="1" t="s">
        <v>266</v>
      </c>
      <c r="C522" s="1" t="s">
        <v>73</v>
      </c>
      <c r="D522" s="1" t="s">
        <v>260</v>
      </c>
      <c r="E522" s="33" t="s">
        <v>126</v>
      </c>
      <c r="F522" s="34" t="n">
        <v>868000</v>
      </c>
      <c r="G522" s="34" t="n">
        <v>709718.9696</v>
      </c>
      <c r="H522" s="35" t="n">
        <v>0.81764858245325</v>
      </c>
      <c r="I522" s="54" t="n">
        <v>0</v>
      </c>
      <c r="J522" s="54" t="n">
        <v>1E-007</v>
      </c>
      <c r="K522" s="55" t="n">
        <v>0</v>
      </c>
      <c r="L522" s="55" t="n">
        <v>-0.071</v>
      </c>
    </row>
    <row r="523" customFormat="false" ht="12.75" hidden="false" customHeight="false" outlineLevel="0" collapsed="false">
      <c r="A523" s="1" t="s">
        <v>264</v>
      </c>
      <c r="B523" s="1" t="s">
        <v>266</v>
      </c>
      <c r="C523" s="1" t="s">
        <v>73</v>
      </c>
      <c r="D523" s="1" t="s">
        <v>260</v>
      </c>
      <c r="E523" s="33" t="s">
        <v>127</v>
      </c>
      <c r="F523" s="34" t="n">
        <v>961000</v>
      </c>
      <c r="G523" s="34" t="n">
        <v>781870.7911</v>
      </c>
      <c r="H523" s="35" t="n">
        <v>0.813601239426745</v>
      </c>
      <c r="I523" s="54" t="n">
        <v>0</v>
      </c>
      <c r="J523" s="54" t="n">
        <v>1E-007</v>
      </c>
      <c r="K523" s="55" t="n">
        <v>0</v>
      </c>
      <c r="L523" s="55" t="n">
        <v>-0.0782</v>
      </c>
    </row>
    <row r="524" customFormat="false" ht="12.75" hidden="false" customHeight="false" outlineLevel="0" collapsed="false">
      <c r="A524" s="1" t="s">
        <v>264</v>
      </c>
      <c r="B524" s="1" t="s">
        <v>266</v>
      </c>
      <c r="C524" s="1" t="s">
        <v>73</v>
      </c>
      <c r="D524" s="1" t="s">
        <v>260</v>
      </c>
      <c r="E524" s="33" t="s">
        <v>128</v>
      </c>
      <c r="F524" s="34" t="n">
        <v>930000</v>
      </c>
      <c r="G524" s="34" t="n">
        <v>752527.9705</v>
      </c>
      <c r="H524" s="35" t="n">
        <v>0.809169860789535</v>
      </c>
      <c r="I524" s="54" t="n">
        <v>0</v>
      </c>
      <c r="J524" s="54" t="n">
        <v>1E-007</v>
      </c>
      <c r="K524" s="55" t="n">
        <v>0</v>
      </c>
      <c r="L524" s="55" t="n">
        <v>-0.0753</v>
      </c>
    </row>
    <row r="525" customFormat="false" ht="12.75" hidden="false" customHeight="false" outlineLevel="0" collapsed="false">
      <c r="A525" s="1" t="s">
        <v>264</v>
      </c>
      <c r="B525" s="1" t="s">
        <v>266</v>
      </c>
      <c r="C525" s="1" t="s">
        <v>73</v>
      </c>
      <c r="D525" s="1" t="s">
        <v>260</v>
      </c>
      <c r="E525" s="33" t="s">
        <v>129</v>
      </c>
      <c r="F525" s="34" t="n">
        <v>961000</v>
      </c>
      <c r="G525" s="34" t="n">
        <v>773534.709</v>
      </c>
      <c r="H525" s="35" t="n">
        <v>0.804926856353094</v>
      </c>
      <c r="I525" s="54" t="n">
        <v>0</v>
      </c>
      <c r="J525" s="54" t="n">
        <v>1E-007</v>
      </c>
      <c r="K525" s="55" t="n">
        <v>0</v>
      </c>
      <c r="L525" s="55" t="n">
        <v>-0.0774</v>
      </c>
    </row>
    <row r="526" customFormat="false" ht="12.75" hidden="false" customHeight="false" outlineLevel="0" collapsed="false">
      <c r="A526" s="1" t="s">
        <v>264</v>
      </c>
      <c r="B526" s="1" t="s">
        <v>266</v>
      </c>
      <c r="C526" s="1" t="s">
        <v>73</v>
      </c>
      <c r="D526" s="1" t="s">
        <v>260</v>
      </c>
      <c r="E526" s="33" t="s">
        <v>130</v>
      </c>
      <c r="F526" s="34" t="n">
        <v>930000</v>
      </c>
      <c r="G526" s="34" t="n">
        <v>744501.9024</v>
      </c>
      <c r="H526" s="35" t="n">
        <v>0.80053967997869</v>
      </c>
      <c r="I526" s="54" t="n">
        <v>0</v>
      </c>
      <c r="J526" s="54" t="n">
        <v>1E-007</v>
      </c>
      <c r="K526" s="55" t="n">
        <v>0</v>
      </c>
      <c r="L526" s="55" t="n">
        <v>-0.0745</v>
      </c>
    </row>
    <row r="527" customFormat="false" ht="12.75" hidden="false" customHeight="false" outlineLevel="0" collapsed="false">
      <c r="A527" s="1" t="s">
        <v>264</v>
      </c>
      <c r="B527" s="1" t="s">
        <v>266</v>
      </c>
      <c r="C527" s="1" t="s">
        <v>73</v>
      </c>
      <c r="D527" s="1" t="s">
        <v>260</v>
      </c>
      <c r="E527" s="33" t="s">
        <v>131</v>
      </c>
      <c r="F527" s="34" t="n">
        <v>961000</v>
      </c>
      <c r="G527" s="34" t="n">
        <v>765240.4671</v>
      </c>
      <c r="H527" s="35" t="n">
        <v>0.796296011588002</v>
      </c>
      <c r="I527" s="54" t="n">
        <v>0</v>
      </c>
      <c r="J527" s="54" t="n">
        <v>1E-007</v>
      </c>
      <c r="K527" s="55" t="n">
        <v>0</v>
      </c>
      <c r="L527" s="55" t="n">
        <v>-0.0765</v>
      </c>
    </row>
    <row r="528" customFormat="false" ht="12.75" hidden="false" customHeight="false" outlineLevel="0" collapsed="false">
      <c r="A528" s="1" t="s">
        <v>264</v>
      </c>
      <c r="B528" s="1" t="s">
        <v>266</v>
      </c>
      <c r="C528" s="1" t="s">
        <v>73</v>
      </c>
      <c r="D528" s="1" t="s">
        <v>260</v>
      </c>
      <c r="E528" s="33" t="s">
        <v>132</v>
      </c>
      <c r="F528" s="34" t="n">
        <v>961000</v>
      </c>
      <c r="G528" s="34" t="n">
        <v>761028.8147</v>
      </c>
      <c r="H528" s="35" t="n">
        <v>0.791913438855667</v>
      </c>
      <c r="I528" s="54" t="n">
        <v>0</v>
      </c>
      <c r="J528" s="54" t="n">
        <v>1E-007</v>
      </c>
      <c r="K528" s="55" t="n">
        <v>0</v>
      </c>
      <c r="L528" s="55" t="n">
        <v>-0.0761</v>
      </c>
    </row>
    <row r="529" customFormat="false" ht="12.75" hidden="false" customHeight="false" outlineLevel="0" collapsed="false">
      <c r="A529" s="1" t="s">
        <v>264</v>
      </c>
      <c r="B529" s="1" t="s">
        <v>266</v>
      </c>
      <c r="C529" s="1" t="s">
        <v>73</v>
      </c>
      <c r="D529" s="1" t="s">
        <v>260</v>
      </c>
      <c r="E529" s="33" t="s">
        <v>133</v>
      </c>
      <c r="F529" s="34" t="n">
        <v>930000</v>
      </c>
      <c r="G529" s="34" t="n">
        <v>732402.2082</v>
      </c>
      <c r="H529" s="35" t="n">
        <v>0.787529256079064</v>
      </c>
      <c r="I529" s="54" t="n">
        <v>0</v>
      </c>
      <c r="J529" s="54" t="n">
        <v>1E-007</v>
      </c>
      <c r="K529" s="55" t="n">
        <v>0</v>
      </c>
      <c r="L529" s="55" t="n">
        <v>-0.0732</v>
      </c>
    </row>
    <row r="530" customFormat="false" ht="12.75" hidden="false" customHeight="false" outlineLevel="0" collapsed="false">
      <c r="A530" s="1" t="s">
        <v>264</v>
      </c>
      <c r="B530" s="1" t="s">
        <v>266</v>
      </c>
      <c r="C530" s="1" t="s">
        <v>73</v>
      </c>
      <c r="D530" s="1" t="s">
        <v>260</v>
      </c>
      <c r="E530" s="33" t="s">
        <v>134</v>
      </c>
      <c r="F530" s="34" t="n">
        <v>961000</v>
      </c>
      <c r="G530" s="34" t="n">
        <v>752737.1219</v>
      </c>
      <c r="H530" s="35" t="n">
        <v>0.783285246547027</v>
      </c>
      <c r="I530" s="54" t="n">
        <v>0</v>
      </c>
      <c r="J530" s="54" t="n">
        <v>1E-007</v>
      </c>
      <c r="K530" s="55" t="n">
        <v>0</v>
      </c>
      <c r="L530" s="55" t="n">
        <v>-0.0753</v>
      </c>
    </row>
    <row r="531" customFormat="false" ht="12.75" hidden="false" customHeight="false" outlineLevel="0" collapsed="false">
      <c r="A531" s="1" t="s">
        <v>264</v>
      </c>
      <c r="B531" s="1" t="s">
        <v>266</v>
      </c>
      <c r="C531" s="1" t="s">
        <v>73</v>
      </c>
      <c r="D531" s="1" t="s">
        <v>260</v>
      </c>
      <c r="E531" s="33" t="s">
        <v>135</v>
      </c>
      <c r="F531" s="34" t="n">
        <v>930000</v>
      </c>
      <c r="G531" s="34" t="n">
        <v>724375.8515</v>
      </c>
      <c r="H531" s="35" t="n">
        <v>0.778898765091193</v>
      </c>
      <c r="I531" s="54" t="n">
        <v>0</v>
      </c>
      <c r="J531" s="54" t="n">
        <v>1E-007</v>
      </c>
      <c r="K531" s="55" t="n">
        <v>0</v>
      </c>
      <c r="L531" s="55" t="n">
        <v>-0.0724</v>
      </c>
    </row>
    <row r="532" customFormat="false" ht="12.75" hidden="false" customHeight="false" outlineLevel="0" collapsed="false">
      <c r="A532" s="1" t="s">
        <v>264</v>
      </c>
      <c r="B532" s="1" t="s">
        <v>266</v>
      </c>
      <c r="C532" s="1" t="s">
        <v>73</v>
      </c>
      <c r="D532" s="1" t="s">
        <v>260</v>
      </c>
      <c r="E532" s="33" t="s">
        <v>136</v>
      </c>
      <c r="F532" s="34" t="n">
        <v>961000</v>
      </c>
      <c r="G532" s="34" t="n">
        <v>744441.6151</v>
      </c>
      <c r="H532" s="35" t="n">
        <v>0.774653085476703</v>
      </c>
      <c r="I532" s="54" t="n">
        <v>0</v>
      </c>
      <c r="J532" s="54" t="n">
        <v>1E-007</v>
      </c>
      <c r="K532" s="55" t="n">
        <v>0</v>
      </c>
      <c r="L532" s="55" t="n">
        <v>-0.0744</v>
      </c>
    </row>
    <row r="533" customFormat="false" ht="12.75" hidden="false" customHeight="false" outlineLevel="0" collapsed="false">
      <c r="A533" s="1" t="s">
        <v>264</v>
      </c>
      <c r="B533" s="1" t="s">
        <v>266</v>
      </c>
      <c r="C533" s="1" t="s">
        <v>73</v>
      </c>
      <c r="D533" s="1" t="s">
        <v>260</v>
      </c>
      <c r="E533" s="33" t="s">
        <v>137</v>
      </c>
      <c r="F533" s="34" t="n">
        <v>961000</v>
      </c>
      <c r="G533" s="34" t="n">
        <v>740225.0956</v>
      </c>
      <c r="H533" s="35" t="n">
        <v>0.770265448066112</v>
      </c>
      <c r="I533" s="54" t="n">
        <v>0</v>
      </c>
      <c r="J533" s="54" t="n">
        <v>1E-007</v>
      </c>
      <c r="K533" s="55" t="n">
        <v>0</v>
      </c>
      <c r="L533" s="55" t="n">
        <v>-0.074</v>
      </c>
    </row>
    <row r="534" customFormat="false" ht="12.75" hidden="false" customHeight="false" outlineLevel="0" collapsed="false">
      <c r="A534" s="1" t="s">
        <v>264</v>
      </c>
      <c r="B534" s="1" t="s">
        <v>266</v>
      </c>
      <c r="C534" s="1" t="s">
        <v>73</v>
      </c>
      <c r="D534" s="1" t="s">
        <v>260</v>
      </c>
      <c r="E534" s="33" t="s">
        <v>138</v>
      </c>
      <c r="F534" s="34" t="n">
        <v>868000</v>
      </c>
      <c r="G534" s="34" t="n">
        <v>664781.8064</v>
      </c>
      <c r="H534" s="35" t="n">
        <v>0.765877657086976</v>
      </c>
      <c r="I534" s="54" t="n">
        <v>0</v>
      </c>
      <c r="J534" s="54" t="n">
        <v>1E-007</v>
      </c>
      <c r="K534" s="55" t="n">
        <v>0</v>
      </c>
      <c r="L534" s="55" t="n">
        <v>-0.0665</v>
      </c>
    </row>
    <row r="535" customFormat="false" ht="12.75" hidden="false" customHeight="false" outlineLevel="0" collapsed="false">
      <c r="A535" s="1" t="s">
        <v>264</v>
      </c>
      <c r="B535" s="1" t="s">
        <v>266</v>
      </c>
      <c r="C535" s="1" t="s">
        <v>73</v>
      </c>
      <c r="D535" s="1" t="s">
        <v>260</v>
      </c>
      <c r="E535" s="33" t="s">
        <v>139</v>
      </c>
      <c r="F535" s="34" t="n">
        <v>961000</v>
      </c>
      <c r="G535" s="34" t="n">
        <v>732199.931</v>
      </c>
      <c r="H535" s="35" t="n">
        <v>0.761914600428643</v>
      </c>
      <c r="I535" s="54" t="n">
        <v>0</v>
      </c>
      <c r="J535" s="54" t="n">
        <v>1E-007</v>
      </c>
      <c r="K535" s="55" t="n">
        <v>0</v>
      </c>
      <c r="L535" s="55" t="n">
        <v>-0.0732</v>
      </c>
    </row>
    <row r="536" customFormat="false" ht="12.75" hidden="false" customHeight="false" outlineLevel="0" collapsed="false">
      <c r="A536" s="1" t="s">
        <v>264</v>
      </c>
      <c r="B536" s="1" t="s">
        <v>266</v>
      </c>
      <c r="C536" s="1" t="s">
        <v>73</v>
      </c>
      <c r="D536" s="1" t="s">
        <v>260</v>
      </c>
      <c r="E536" s="33" t="s">
        <v>140</v>
      </c>
      <c r="F536" s="34" t="n">
        <v>930000</v>
      </c>
      <c r="G536" s="34" t="n">
        <v>704500.4051</v>
      </c>
      <c r="H536" s="35" t="n">
        <v>0.757527317352571</v>
      </c>
      <c r="I536" s="54" t="n">
        <v>0</v>
      </c>
      <c r="J536" s="54" t="n">
        <v>1E-007</v>
      </c>
      <c r="K536" s="55" t="n">
        <v>0</v>
      </c>
      <c r="L536" s="55" t="n">
        <v>-0.0705</v>
      </c>
    </row>
    <row r="537" customFormat="false" ht="12.75" hidden="false" customHeight="false" outlineLevel="0" collapsed="false">
      <c r="A537" s="1" t="s">
        <v>264</v>
      </c>
      <c r="B537" s="1" t="s">
        <v>266</v>
      </c>
      <c r="C537" s="1" t="s">
        <v>73</v>
      </c>
      <c r="D537" s="1" t="s">
        <v>260</v>
      </c>
      <c r="E537" s="33" t="s">
        <v>141</v>
      </c>
      <c r="F537" s="34" t="n">
        <v>961000</v>
      </c>
      <c r="G537" s="34" t="n">
        <v>723904.2018</v>
      </c>
      <c r="H537" s="35" t="n">
        <v>0.753282207872455</v>
      </c>
      <c r="I537" s="54" t="n">
        <v>0</v>
      </c>
      <c r="J537" s="54" t="n">
        <v>1E-007</v>
      </c>
      <c r="K537" s="55" t="n">
        <v>0</v>
      </c>
      <c r="L537" s="55" t="n">
        <v>-0.0724</v>
      </c>
    </row>
    <row r="538" customFormat="false" ht="12.75" hidden="false" customHeight="false" outlineLevel="0" collapsed="false">
      <c r="A538" s="1" t="s">
        <v>264</v>
      </c>
      <c r="B538" s="1" t="s">
        <v>266</v>
      </c>
      <c r="C538" s="1" t="s">
        <v>73</v>
      </c>
      <c r="D538" s="1" t="s">
        <v>260</v>
      </c>
      <c r="E538" s="33" t="s">
        <v>142</v>
      </c>
      <c r="F538" s="34" t="n">
        <v>930000</v>
      </c>
      <c r="G538" s="34" t="n">
        <v>696490.4105</v>
      </c>
      <c r="H538" s="35" t="n">
        <v>0.748914419918615</v>
      </c>
      <c r="I538" s="54" t="n">
        <v>0</v>
      </c>
      <c r="J538" s="54" t="n">
        <v>1E-007</v>
      </c>
      <c r="K538" s="55" t="n">
        <v>0</v>
      </c>
      <c r="L538" s="55" t="n">
        <v>-0.0696</v>
      </c>
    </row>
    <row r="539" customFormat="false" ht="12.75" hidden="false" customHeight="false" outlineLevel="0" collapsed="false">
      <c r="A539" s="1" t="s">
        <v>264</v>
      </c>
      <c r="B539" s="1" t="s">
        <v>266</v>
      </c>
      <c r="C539" s="1" t="s">
        <v>73</v>
      </c>
      <c r="D539" s="1" t="s">
        <v>260</v>
      </c>
      <c r="E539" s="33" t="s">
        <v>143</v>
      </c>
      <c r="F539" s="34" t="n">
        <v>961000</v>
      </c>
      <c r="G539" s="34" t="n">
        <v>715889.8745</v>
      </c>
      <c r="H539" s="35" t="n">
        <v>0.74494263734337</v>
      </c>
      <c r="I539" s="54" t="n">
        <v>0</v>
      </c>
      <c r="J539" s="54" t="n">
        <v>1E-007</v>
      </c>
      <c r="K539" s="55" t="n">
        <v>0</v>
      </c>
      <c r="L539" s="55" t="n">
        <v>-0.0716</v>
      </c>
    </row>
    <row r="540" customFormat="false" ht="12.75" hidden="false" customHeight="false" outlineLevel="0" collapsed="false">
      <c r="A540" s="1" t="s">
        <v>264</v>
      </c>
      <c r="B540" s="1" t="s">
        <v>266</v>
      </c>
      <c r="C540" s="1" t="s">
        <v>73</v>
      </c>
      <c r="D540" s="1" t="s">
        <v>260</v>
      </c>
      <c r="E540" s="33" t="s">
        <v>144</v>
      </c>
      <c r="F540" s="34" t="n">
        <v>961000</v>
      </c>
      <c r="G540" s="34" t="n">
        <v>711952.8959</v>
      </c>
      <c r="H540" s="35" t="n">
        <v>0.740845885437675</v>
      </c>
      <c r="I540" s="54" t="n">
        <v>0</v>
      </c>
      <c r="J540" s="54" t="n">
        <v>1E-007</v>
      </c>
      <c r="K540" s="55" t="n">
        <v>0</v>
      </c>
      <c r="L540" s="55" t="n">
        <v>-0.0712</v>
      </c>
    </row>
    <row r="541" customFormat="false" ht="12.75" hidden="false" customHeight="false" outlineLevel="0" collapsed="false">
      <c r="A541" s="1" t="s">
        <v>264</v>
      </c>
      <c r="B541" s="1" t="s">
        <v>266</v>
      </c>
      <c r="C541" s="1" t="s">
        <v>73</v>
      </c>
      <c r="D541" s="1" t="s">
        <v>260</v>
      </c>
      <c r="E541" s="33" t="s">
        <v>145</v>
      </c>
      <c r="F541" s="34" t="n">
        <v>930000</v>
      </c>
      <c r="G541" s="34" t="n">
        <v>685183.8258</v>
      </c>
      <c r="H541" s="35" t="n">
        <v>0.736756801968845</v>
      </c>
      <c r="I541" s="54" t="n">
        <v>0</v>
      </c>
      <c r="J541" s="54" t="n">
        <v>1E-007</v>
      </c>
      <c r="K541" s="55" t="n">
        <v>0</v>
      </c>
      <c r="L541" s="55" t="n">
        <v>-0.0685</v>
      </c>
    </row>
    <row r="542" customFormat="false" ht="12.75" hidden="false" customHeight="false" outlineLevel="0" collapsed="false">
      <c r="A542" s="1" t="s">
        <v>264</v>
      </c>
      <c r="B542" s="1" t="s">
        <v>266</v>
      </c>
      <c r="C542" s="1" t="s">
        <v>73</v>
      </c>
      <c r="D542" s="1" t="s">
        <v>260</v>
      </c>
      <c r="E542" s="33" t="s">
        <v>146</v>
      </c>
      <c r="F542" s="34" t="n">
        <v>961000</v>
      </c>
      <c r="G542" s="34" t="n">
        <v>704227.5675</v>
      </c>
      <c r="H542" s="35" t="n">
        <v>0.732807042122161</v>
      </c>
      <c r="I542" s="54" t="n">
        <v>0</v>
      </c>
      <c r="J542" s="54" t="n">
        <v>1E-007</v>
      </c>
      <c r="K542" s="55" t="n">
        <v>0</v>
      </c>
      <c r="L542" s="55" t="n">
        <v>-0.0704</v>
      </c>
    </row>
    <row r="543" customFormat="false" ht="12.75" hidden="false" customHeight="false" outlineLevel="0" collapsed="false">
      <c r="A543" s="1" t="s">
        <v>264</v>
      </c>
      <c r="B543" s="1" t="s">
        <v>266</v>
      </c>
      <c r="C543" s="1" t="s">
        <v>73</v>
      </c>
      <c r="D543" s="1" t="s">
        <v>260</v>
      </c>
      <c r="E543" s="33" t="s">
        <v>147</v>
      </c>
      <c r="F543" s="34" t="n">
        <v>930000</v>
      </c>
      <c r="G543" s="34" t="n">
        <v>677722.0691</v>
      </c>
      <c r="H543" s="35" t="n">
        <v>0.728733407648125</v>
      </c>
      <c r="I543" s="54" t="n">
        <v>0</v>
      </c>
      <c r="J543" s="54" t="n">
        <v>1E-007</v>
      </c>
      <c r="K543" s="55" t="n">
        <v>0</v>
      </c>
      <c r="L543" s="55" t="n">
        <v>-0.0678</v>
      </c>
    </row>
    <row r="544" customFormat="false" ht="12.75" hidden="false" customHeight="false" outlineLevel="0" collapsed="false">
      <c r="A544" s="1" t="s">
        <v>264</v>
      </c>
      <c r="B544" s="1" t="s">
        <v>266</v>
      </c>
      <c r="C544" s="1" t="s">
        <v>73</v>
      </c>
      <c r="D544" s="1" t="s">
        <v>260</v>
      </c>
      <c r="E544" s="33" t="s">
        <v>148</v>
      </c>
      <c r="F544" s="34" t="n">
        <v>961000</v>
      </c>
      <c r="G544" s="34" t="n">
        <v>696531.6723</v>
      </c>
      <c r="H544" s="35" t="n">
        <v>0.724798826573952</v>
      </c>
      <c r="I544" s="54" t="n">
        <v>0</v>
      </c>
      <c r="J544" s="54" t="n">
        <v>1E-007</v>
      </c>
      <c r="K544" s="55" t="n">
        <v>0</v>
      </c>
      <c r="L544" s="55" t="n">
        <v>-0.0697</v>
      </c>
    </row>
    <row r="545" customFormat="false" ht="12.75" hidden="false" customHeight="false" outlineLevel="0" collapsed="false">
      <c r="A545" s="1" t="s">
        <v>264</v>
      </c>
      <c r="B545" s="1" t="s">
        <v>266</v>
      </c>
      <c r="C545" s="1" t="s">
        <v>73</v>
      </c>
      <c r="D545" s="1" t="s">
        <v>260</v>
      </c>
      <c r="E545" s="33" t="s">
        <v>149</v>
      </c>
      <c r="F545" s="34" t="n">
        <v>961000</v>
      </c>
      <c r="G545" s="34" t="n">
        <v>692632.207</v>
      </c>
      <c r="H545" s="35" t="n">
        <v>0.720741110308541</v>
      </c>
      <c r="I545" s="54" t="n">
        <v>0</v>
      </c>
      <c r="J545" s="54" t="n">
        <v>1E-007</v>
      </c>
      <c r="K545" s="55" t="n">
        <v>0</v>
      </c>
      <c r="L545" s="55" t="n">
        <v>-0.0693</v>
      </c>
    </row>
    <row r="546" customFormat="false" ht="12.75" hidden="false" customHeight="false" outlineLevel="0" collapsed="false">
      <c r="A546" s="1" t="s">
        <v>264</v>
      </c>
      <c r="B546" s="1" t="s">
        <v>266</v>
      </c>
      <c r="C546" s="1" t="s">
        <v>73</v>
      </c>
      <c r="D546" s="1" t="s">
        <v>260</v>
      </c>
      <c r="E546" s="33" t="s">
        <v>150</v>
      </c>
      <c r="F546" s="34" t="n">
        <v>868000</v>
      </c>
      <c r="G546" s="34" t="n">
        <v>622088.3614</v>
      </c>
      <c r="H546" s="35" t="n">
        <v>0.716691660555605</v>
      </c>
      <c r="I546" s="54" t="n">
        <v>0</v>
      </c>
      <c r="J546" s="54" t="n">
        <v>1E-007</v>
      </c>
      <c r="K546" s="55" t="n">
        <v>0</v>
      </c>
      <c r="L546" s="55" t="n">
        <v>-0.0622</v>
      </c>
    </row>
    <row r="547" customFormat="false" ht="12.75" hidden="false" customHeight="false" outlineLevel="0" collapsed="false">
      <c r="A547" s="1" t="s">
        <v>264</v>
      </c>
      <c r="B547" s="1" t="s">
        <v>266</v>
      </c>
      <c r="C547" s="1" t="s">
        <v>73</v>
      </c>
      <c r="D547" s="1" t="s">
        <v>260</v>
      </c>
      <c r="E547" s="33" t="s">
        <v>151</v>
      </c>
      <c r="F547" s="34" t="n">
        <v>961000</v>
      </c>
      <c r="G547" s="34" t="n">
        <v>685232.6856</v>
      </c>
      <c r="H547" s="35" t="n">
        <v>0.713041296179286</v>
      </c>
      <c r="I547" s="54" t="n">
        <v>0</v>
      </c>
      <c r="J547" s="54" t="n">
        <v>1E-007</v>
      </c>
      <c r="K547" s="55" t="n">
        <v>0</v>
      </c>
      <c r="L547" s="55" t="n">
        <v>-0.0685</v>
      </c>
    </row>
    <row r="548" customFormat="false" ht="12.75" hidden="false" customHeight="false" outlineLevel="0" collapsed="false">
      <c r="A548" s="1" t="s">
        <v>264</v>
      </c>
      <c r="B548" s="1" t="s">
        <v>266</v>
      </c>
      <c r="C548" s="1" t="s">
        <v>73</v>
      </c>
      <c r="D548" s="1" t="s">
        <v>260</v>
      </c>
      <c r="E548" s="33" t="s">
        <v>152</v>
      </c>
      <c r="F548" s="34" t="n">
        <v>930000</v>
      </c>
      <c r="G548" s="34" t="n">
        <v>659377.3503</v>
      </c>
      <c r="H548" s="35" t="n">
        <v>0.709007903560417</v>
      </c>
      <c r="I548" s="54" t="n">
        <v>0</v>
      </c>
      <c r="J548" s="54" t="n">
        <v>1E-007</v>
      </c>
      <c r="K548" s="55" t="n">
        <v>0</v>
      </c>
      <c r="L548" s="55" t="n">
        <v>-0.0659</v>
      </c>
    </row>
    <row r="549" customFormat="false" ht="12.75" hidden="false" customHeight="false" outlineLevel="0" collapsed="false">
      <c r="A549" s="1" t="s">
        <v>264</v>
      </c>
      <c r="B549" s="1" t="s">
        <v>266</v>
      </c>
      <c r="C549" s="1" t="s">
        <v>73</v>
      </c>
      <c r="D549" s="1" t="s">
        <v>260</v>
      </c>
      <c r="E549" s="33" t="s">
        <v>153</v>
      </c>
      <c r="F549" s="34" t="n">
        <v>961000</v>
      </c>
      <c r="G549" s="34" t="n">
        <v>677613.4125</v>
      </c>
      <c r="H549" s="35" t="n">
        <v>0.705112812159002</v>
      </c>
      <c r="I549" s="54" t="n">
        <v>0</v>
      </c>
      <c r="J549" s="54" t="n">
        <v>1E-007</v>
      </c>
      <c r="K549" s="55" t="n">
        <v>0</v>
      </c>
      <c r="L549" s="55" t="n">
        <v>-0.0678</v>
      </c>
    </row>
    <row r="550" customFormat="false" ht="12.75" hidden="false" customHeight="false" outlineLevel="0" collapsed="false">
      <c r="A550" s="1" t="s">
        <v>264</v>
      </c>
      <c r="B550" s="1" t="s">
        <v>266</v>
      </c>
      <c r="C550" s="1" t="s">
        <v>73</v>
      </c>
      <c r="D550" s="1" t="s">
        <v>260</v>
      </c>
      <c r="E550" s="33" t="s">
        <v>154</v>
      </c>
      <c r="F550" s="34" t="n">
        <v>930000</v>
      </c>
      <c r="G550" s="34" t="n">
        <v>652019.7082</v>
      </c>
      <c r="H550" s="35" t="n">
        <v>0.701096460388931</v>
      </c>
      <c r="I550" s="54" t="n">
        <v>0</v>
      </c>
      <c r="J550" s="54" t="n">
        <v>1E-007</v>
      </c>
      <c r="K550" s="55" t="n">
        <v>0</v>
      </c>
      <c r="L550" s="55" t="n">
        <v>-0.0652</v>
      </c>
    </row>
    <row r="551" customFormat="false" ht="12.75" hidden="false" customHeight="false" outlineLevel="0" collapsed="false">
      <c r="A551" s="1" t="s">
        <v>264</v>
      </c>
      <c r="B551" s="1" t="s">
        <v>266</v>
      </c>
      <c r="C551" s="1" t="s">
        <v>73</v>
      </c>
      <c r="D551" s="1" t="s">
        <v>260</v>
      </c>
      <c r="E551" s="33" t="s">
        <v>155</v>
      </c>
      <c r="F551" s="34" t="n">
        <v>961000</v>
      </c>
      <c r="G551" s="34" t="n">
        <v>670026.5682</v>
      </c>
      <c r="H551" s="35" t="n">
        <v>0.697218073040439</v>
      </c>
      <c r="I551" s="54" t="n">
        <v>0</v>
      </c>
      <c r="J551" s="54" t="n">
        <v>1E-007</v>
      </c>
      <c r="K551" s="55" t="n">
        <v>0</v>
      </c>
      <c r="L551" s="55" t="n">
        <v>-0.067</v>
      </c>
    </row>
    <row r="552" customFormat="false" ht="12.75" hidden="false" customHeight="false" outlineLevel="0" collapsed="false">
      <c r="A552" s="1" t="s">
        <v>264</v>
      </c>
      <c r="B552" s="1" t="s">
        <v>266</v>
      </c>
      <c r="C552" s="1" t="s">
        <v>73</v>
      </c>
      <c r="D552" s="1" t="s">
        <v>260</v>
      </c>
      <c r="E552" s="33" t="s">
        <v>156</v>
      </c>
      <c r="F552" s="34" t="n">
        <v>961000</v>
      </c>
      <c r="G552" s="34" t="n">
        <v>666183.651</v>
      </c>
      <c r="H552" s="35" t="n">
        <v>0.693219199836633</v>
      </c>
      <c r="I552" s="54" t="n">
        <v>0</v>
      </c>
      <c r="J552" s="54" t="n">
        <v>1E-007</v>
      </c>
      <c r="K552" s="55" t="n">
        <v>0</v>
      </c>
      <c r="L552" s="55" t="n">
        <v>-0.0666</v>
      </c>
    </row>
    <row r="553" customFormat="false" ht="12.75" hidden="false" customHeight="false" outlineLevel="0" collapsed="false">
      <c r="A553" s="1" t="s">
        <v>264</v>
      </c>
      <c r="B553" s="1" t="s">
        <v>266</v>
      </c>
      <c r="C553" s="1" t="s">
        <v>73</v>
      </c>
      <c r="D553" s="1" t="s">
        <v>260</v>
      </c>
      <c r="E553" s="33" t="s">
        <v>157</v>
      </c>
      <c r="F553" s="34" t="n">
        <v>930000</v>
      </c>
      <c r="G553" s="34" t="n">
        <v>640983.3178</v>
      </c>
      <c r="H553" s="35" t="n">
        <v>0.689229374001235</v>
      </c>
      <c r="I553" s="54" t="n">
        <v>0</v>
      </c>
      <c r="J553" s="54" t="n">
        <v>1E-007</v>
      </c>
      <c r="K553" s="55" t="n">
        <v>0</v>
      </c>
      <c r="L553" s="55" t="n">
        <v>-0.0641</v>
      </c>
    </row>
    <row r="554" customFormat="false" ht="12.75" hidden="false" customHeight="false" outlineLevel="0" collapsed="false">
      <c r="A554" s="1" t="s">
        <v>264</v>
      </c>
      <c r="B554" s="1" t="s">
        <v>266</v>
      </c>
      <c r="C554" s="1" t="s">
        <v>73</v>
      </c>
      <c r="D554" s="1" t="s">
        <v>260</v>
      </c>
      <c r="E554" s="33" t="s">
        <v>158</v>
      </c>
      <c r="F554" s="34" t="n">
        <v>961000</v>
      </c>
      <c r="G554" s="34" t="n">
        <v>658647.2678</v>
      </c>
      <c r="H554" s="35" t="n">
        <v>0.685376969655374</v>
      </c>
      <c r="I554" s="54" t="n">
        <v>0</v>
      </c>
      <c r="J554" s="54" t="n">
        <v>1E-007</v>
      </c>
      <c r="K554" s="55" t="n">
        <v>0</v>
      </c>
      <c r="L554" s="55" t="n">
        <v>-0.0659</v>
      </c>
    </row>
    <row r="555" customFormat="false" ht="12.75" hidden="false" customHeight="false" outlineLevel="0" collapsed="false">
      <c r="A555" s="1" t="s">
        <v>264</v>
      </c>
      <c r="B555" s="1" t="s">
        <v>266</v>
      </c>
      <c r="C555" s="1" t="s">
        <v>73</v>
      </c>
      <c r="D555" s="1" t="s">
        <v>260</v>
      </c>
      <c r="E555" s="33" t="s">
        <v>159</v>
      </c>
      <c r="F555" s="34" t="n">
        <v>930000</v>
      </c>
      <c r="G555" s="34" t="n">
        <v>633706.8967</v>
      </c>
      <c r="H555" s="35" t="n">
        <v>0.681405265247849</v>
      </c>
      <c r="I555" s="54" t="n">
        <v>0</v>
      </c>
      <c r="J555" s="54" t="n">
        <v>1E-007</v>
      </c>
      <c r="K555" s="55" t="n">
        <v>0</v>
      </c>
      <c r="L555" s="55" t="n">
        <v>-0.0634</v>
      </c>
    </row>
    <row r="556" customFormat="false" ht="12.75" hidden="false" customHeight="false" outlineLevel="0" collapsed="false">
      <c r="A556" s="1" t="s">
        <v>264</v>
      </c>
      <c r="B556" s="1" t="s">
        <v>266</v>
      </c>
      <c r="C556" s="1" t="s">
        <v>73</v>
      </c>
      <c r="D556" s="1" t="s">
        <v>260</v>
      </c>
      <c r="E556" s="33" t="s">
        <v>160</v>
      </c>
      <c r="F556" s="34" t="n">
        <v>961000</v>
      </c>
      <c r="G556" s="34" t="n">
        <v>651145.3462</v>
      </c>
      <c r="H556" s="35" t="n">
        <v>0.677570599563245</v>
      </c>
      <c r="I556" s="54" t="n">
        <v>0</v>
      </c>
      <c r="J556" s="54" t="n">
        <v>1E-007</v>
      </c>
      <c r="K556" s="55" t="n">
        <v>0</v>
      </c>
      <c r="L556" s="55" t="n">
        <v>-0.0651</v>
      </c>
    </row>
    <row r="557" customFormat="false" ht="12.75" hidden="false" customHeight="false" outlineLevel="0" collapsed="false">
      <c r="A557" s="1" t="s">
        <v>264</v>
      </c>
      <c r="B557" s="1" t="s">
        <v>266</v>
      </c>
      <c r="C557" s="1" t="s">
        <v>73</v>
      </c>
      <c r="D557" s="1" t="s">
        <v>260</v>
      </c>
      <c r="E557" s="33" t="s">
        <v>161</v>
      </c>
      <c r="F557" s="34" t="n">
        <v>961000</v>
      </c>
      <c r="G557" s="34" t="n">
        <v>647346.3515</v>
      </c>
      <c r="H557" s="35" t="n">
        <v>0.673617431316076</v>
      </c>
      <c r="I557" s="54" t="n">
        <v>0</v>
      </c>
      <c r="J557" s="54" t="n">
        <v>1E-007</v>
      </c>
      <c r="K557" s="55" t="n">
        <v>0</v>
      </c>
      <c r="L557" s="55" t="n">
        <v>-0.0647</v>
      </c>
    </row>
    <row r="558" customFormat="false" ht="12.75" hidden="false" customHeight="false" outlineLevel="0" collapsed="false">
      <c r="A558" s="1" t="s">
        <v>264</v>
      </c>
      <c r="B558" s="1" t="s">
        <v>266</v>
      </c>
      <c r="C558" s="1" t="s">
        <v>73</v>
      </c>
      <c r="D558" s="1" t="s">
        <v>260</v>
      </c>
      <c r="E558" s="33" t="s">
        <v>162</v>
      </c>
      <c r="F558" s="34" t="n">
        <v>899000</v>
      </c>
      <c r="G558" s="34" t="n">
        <v>602036.7813</v>
      </c>
      <c r="H558" s="35" t="n">
        <v>0.669673839073645</v>
      </c>
      <c r="I558" s="54" t="n">
        <v>0</v>
      </c>
      <c r="J558" s="54" t="n">
        <v>1E-007</v>
      </c>
      <c r="K558" s="55" t="n">
        <v>0</v>
      </c>
      <c r="L558" s="55" t="n">
        <v>-0.0602</v>
      </c>
    </row>
    <row r="559" customFormat="false" ht="12.75" hidden="false" customHeight="false" outlineLevel="0" collapsed="false">
      <c r="A559" s="1" t="s">
        <v>264</v>
      </c>
      <c r="B559" s="1" t="s">
        <v>266</v>
      </c>
      <c r="C559" s="1" t="s">
        <v>73</v>
      </c>
      <c r="D559" s="1" t="s">
        <v>260</v>
      </c>
      <c r="E559" s="33" t="s">
        <v>163</v>
      </c>
      <c r="F559" s="34" t="n">
        <v>961000</v>
      </c>
      <c r="G559" s="34" t="n">
        <v>640019.6892</v>
      </c>
      <c r="H559" s="35" t="n">
        <v>0.665993433082474</v>
      </c>
      <c r="I559" s="54" t="n">
        <v>0</v>
      </c>
      <c r="J559" s="54" t="n">
        <v>1E-007</v>
      </c>
      <c r="K559" s="55" t="n">
        <v>0</v>
      </c>
      <c r="L559" s="55" t="n">
        <v>-0.064</v>
      </c>
    </row>
    <row r="560" customFormat="false" ht="12.75" hidden="false" customHeight="false" outlineLevel="0" collapsed="false">
      <c r="A560" s="1" t="s">
        <v>264</v>
      </c>
      <c r="B560" s="1" t="s">
        <v>266</v>
      </c>
      <c r="C560" s="1" t="s">
        <v>73</v>
      </c>
      <c r="D560" s="1" t="s">
        <v>260</v>
      </c>
      <c r="E560" s="33" t="s">
        <v>164</v>
      </c>
      <c r="F560" s="34" t="n">
        <v>930000</v>
      </c>
      <c r="G560" s="34" t="n">
        <v>615723.8613</v>
      </c>
      <c r="H560" s="35" t="n">
        <v>0.662068668055271</v>
      </c>
      <c r="I560" s="54" t="n">
        <v>0</v>
      </c>
      <c r="J560" s="54" t="n">
        <v>1E-007</v>
      </c>
      <c r="K560" s="55" t="n">
        <v>0</v>
      </c>
      <c r="L560" s="55" t="n">
        <v>-0.0616</v>
      </c>
    </row>
    <row r="561" customFormat="false" ht="12.75" hidden="false" customHeight="false" outlineLevel="0" collapsed="false">
      <c r="A561" s="1" t="s">
        <v>264</v>
      </c>
      <c r="B561" s="1" t="s">
        <v>266</v>
      </c>
      <c r="C561" s="1" t="s">
        <v>73</v>
      </c>
      <c r="D561" s="1" t="s">
        <v>260</v>
      </c>
      <c r="E561" s="33" t="s">
        <v>165</v>
      </c>
      <c r="F561" s="34" t="n">
        <v>961000</v>
      </c>
      <c r="G561" s="34" t="n">
        <v>632606.9945</v>
      </c>
      <c r="H561" s="35" t="n">
        <v>0.658279911021528</v>
      </c>
      <c r="I561" s="54" t="n">
        <v>0</v>
      </c>
      <c r="J561" s="54" t="n">
        <v>1E-007</v>
      </c>
      <c r="K561" s="55" t="n">
        <v>0</v>
      </c>
      <c r="L561" s="55" t="n">
        <v>-0.0633</v>
      </c>
    </row>
    <row r="562" customFormat="false" ht="12.75" hidden="false" customHeight="false" outlineLevel="0" collapsed="false">
      <c r="A562" s="1" t="s">
        <v>264</v>
      </c>
      <c r="B562" s="1" t="s">
        <v>266</v>
      </c>
      <c r="C562" s="1" t="s">
        <v>73</v>
      </c>
      <c r="D562" s="1" t="s">
        <v>260</v>
      </c>
      <c r="E562" s="33" t="s">
        <v>166</v>
      </c>
      <c r="F562" s="34" t="n">
        <v>930000</v>
      </c>
      <c r="G562" s="34" t="n">
        <v>608584.161</v>
      </c>
      <c r="H562" s="35" t="n">
        <v>0.654391570926416</v>
      </c>
      <c r="I562" s="54" t="n">
        <v>0</v>
      </c>
      <c r="J562" s="54" t="n">
        <v>1E-007</v>
      </c>
      <c r="K562" s="55" t="n">
        <v>0</v>
      </c>
      <c r="L562" s="55" t="n">
        <v>-0.0609</v>
      </c>
    </row>
    <row r="563" customFormat="false" ht="12.75" hidden="false" customHeight="false" outlineLevel="0" collapsed="false">
      <c r="A563" s="1" t="s">
        <v>264</v>
      </c>
      <c r="B563" s="1" t="s">
        <v>266</v>
      </c>
      <c r="C563" s="1" t="s">
        <v>73</v>
      </c>
      <c r="D563" s="1" t="s">
        <v>260</v>
      </c>
      <c r="E563" s="33" t="s">
        <v>167</v>
      </c>
      <c r="F563" s="34" t="n">
        <v>961000</v>
      </c>
      <c r="G563" s="34" t="n">
        <v>625411.0735</v>
      </c>
      <c r="H563" s="35" t="n">
        <v>0.650791959908771</v>
      </c>
      <c r="I563" s="54" t="n">
        <v>0</v>
      </c>
      <c r="J563" s="54" t="n">
        <v>1E-007</v>
      </c>
      <c r="K563" s="55" t="n">
        <v>0</v>
      </c>
      <c r="L563" s="55" t="n">
        <v>-0.0625</v>
      </c>
    </row>
    <row r="564" customFormat="false" ht="12.75" hidden="false" customHeight="false" outlineLevel="0" collapsed="false">
      <c r="A564" s="1" t="s">
        <v>264</v>
      </c>
      <c r="B564" s="1" t="s">
        <v>266</v>
      </c>
      <c r="C564" s="1" t="s">
        <v>73</v>
      </c>
      <c r="D564" s="1" t="s">
        <v>260</v>
      </c>
      <c r="E564" s="33" t="s">
        <v>168</v>
      </c>
      <c r="F564" s="34" t="n">
        <v>961000</v>
      </c>
      <c r="G564" s="34" t="n">
        <v>621848.141</v>
      </c>
      <c r="H564" s="35" t="n">
        <v>0.647084433951182</v>
      </c>
      <c r="I564" s="54" t="n">
        <v>0</v>
      </c>
      <c r="J564" s="54" t="n">
        <v>1E-007</v>
      </c>
      <c r="K564" s="55" t="n">
        <v>0</v>
      </c>
      <c r="L564" s="55" t="n">
        <v>-0.0622</v>
      </c>
    </row>
    <row r="565" customFormat="false" ht="12.75" hidden="false" customHeight="false" outlineLevel="0" collapsed="false">
      <c r="A565" s="1" t="s">
        <v>264</v>
      </c>
      <c r="B565" s="1" t="s">
        <v>266</v>
      </c>
      <c r="C565" s="1" t="s">
        <v>73</v>
      </c>
      <c r="D565" s="1" t="s">
        <v>260</v>
      </c>
      <c r="E565" s="33" t="s">
        <v>169</v>
      </c>
      <c r="F565" s="34" t="n">
        <v>930000</v>
      </c>
      <c r="G565" s="34" t="n">
        <v>598351.965</v>
      </c>
      <c r="H565" s="35" t="n">
        <v>0.643389209640784</v>
      </c>
      <c r="I565" s="54" t="n">
        <v>0</v>
      </c>
      <c r="J565" s="54" t="n">
        <v>1E-007</v>
      </c>
      <c r="K565" s="55" t="n">
        <v>0</v>
      </c>
      <c r="L565" s="55" t="n">
        <v>-0.0598</v>
      </c>
    </row>
    <row r="566" customFormat="false" ht="12.75" hidden="false" customHeight="false" outlineLevel="0" collapsed="false">
      <c r="A566" s="1" t="s">
        <v>264</v>
      </c>
      <c r="B566" s="1" t="s">
        <v>266</v>
      </c>
      <c r="C566" s="1" t="s">
        <v>73</v>
      </c>
      <c r="D566" s="1" t="s">
        <v>260</v>
      </c>
      <c r="E566" s="33" t="s">
        <v>170</v>
      </c>
      <c r="F566" s="34" t="n">
        <v>961000</v>
      </c>
      <c r="G566" s="34" t="n">
        <v>614871.7562</v>
      </c>
      <c r="H566" s="35" t="n">
        <v>0.639824928411079</v>
      </c>
      <c r="I566" s="54" t="n">
        <v>0</v>
      </c>
      <c r="J566" s="54" t="n">
        <v>1E-007</v>
      </c>
      <c r="K566" s="55" t="n">
        <v>0</v>
      </c>
      <c r="L566" s="55" t="n">
        <v>-0.0615</v>
      </c>
    </row>
    <row r="567" customFormat="false" ht="12.75" hidden="false" customHeight="false" outlineLevel="0" collapsed="false">
      <c r="A567" s="1" t="s">
        <v>264</v>
      </c>
      <c r="B567" s="1" t="s">
        <v>266</v>
      </c>
      <c r="C567" s="1" t="s">
        <v>73</v>
      </c>
      <c r="D567" s="1" t="s">
        <v>260</v>
      </c>
      <c r="E567" s="33" t="s">
        <v>171</v>
      </c>
      <c r="F567" s="34" t="n">
        <v>930000</v>
      </c>
      <c r="G567" s="34" t="n">
        <v>591623.2212</v>
      </c>
      <c r="H567" s="35" t="n">
        <v>0.6361540013163</v>
      </c>
      <c r="I567" s="54" t="n">
        <v>0</v>
      </c>
      <c r="J567" s="54" t="n">
        <v>1E-007</v>
      </c>
      <c r="K567" s="55" t="n">
        <v>0</v>
      </c>
      <c r="L567" s="55" t="n">
        <v>-0.0592</v>
      </c>
    </row>
    <row r="568" customFormat="false" ht="12.75" hidden="false" customHeight="false" outlineLevel="0" collapsed="false">
      <c r="A568" s="1" t="s">
        <v>264</v>
      </c>
      <c r="B568" s="1" t="s">
        <v>266</v>
      </c>
      <c r="C568" s="1" t="s">
        <v>73</v>
      </c>
      <c r="D568" s="1" t="s">
        <v>260</v>
      </c>
      <c r="E568" s="33" t="s">
        <v>172</v>
      </c>
      <c r="F568" s="34" t="n">
        <v>961000</v>
      </c>
      <c r="G568" s="34" t="n">
        <v>607941.3719</v>
      </c>
      <c r="H568" s="35" t="n">
        <v>0.63261329025662</v>
      </c>
      <c r="I568" s="54" t="n">
        <v>0</v>
      </c>
      <c r="J568" s="54" t="n">
        <v>1E-007</v>
      </c>
      <c r="K568" s="55" t="n">
        <v>0</v>
      </c>
      <c r="L568" s="55" t="n">
        <v>-0.0608</v>
      </c>
    </row>
    <row r="569" customFormat="false" ht="12.75" hidden="false" customHeight="false" outlineLevel="0" collapsed="false">
      <c r="A569" s="1" t="s">
        <v>264</v>
      </c>
      <c r="B569" s="1" t="s">
        <v>266</v>
      </c>
      <c r="C569" s="1" t="s">
        <v>73</v>
      </c>
      <c r="D569" s="1" t="s">
        <v>260</v>
      </c>
      <c r="E569" s="33" t="s">
        <v>173</v>
      </c>
      <c r="F569" s="34" t="n">
        <v>961000</v>
      </c>
      <c r="G569" s="34" t="n">
        <v>604437.072</v>
      </c>
      <c r="H569" s="35" t="n">
        <v>0.628966776308648</v>
      </c>
      <c r="I569" s="54" t="n">
        <v>0</v>
      </c>
      <c r="J569" s="54" t="n">
        <v>1E-007</v>
      </c>
      <c r="K569" s="55" t="n">
        <v>0</v>
      </c>
      <c r="L569" s="55" t="n">
        <v>-0.0604</v>
      </c>
    </row>
    <row r="570" customFormat="false" ht="12.75" hidden="false" customHeight="false" outlineLevel="0" collapsed="false">
      <c r="A570" s="1" t="s">
        <v>264</v>
      </c>
      <c r="B570" s="1" t="s">
        <v>266</v>
      </c>
      <c r="C570" s="1" t="s">
        <v>73</v>
      </c>
      <c r="D570" s="1" t="s">
        <v>260</v>
      </c>
      <c r="E570" s="33" t="s">
        <v>174</v>
      </c>
      <c r="F570" s="34" t="n">
        <v>868000</v>
      </c>
      <c r="G570" s="34" t="n">
        <v>542788.7938</v>
      </c>
      <c r="H570" s="35" t="n">
        <v>0.625332711789081</v>
      </c>
      <c r="I570" s="54" t="n">
        <v>0</v>
      </c>
      <c r="J570" s="54" t="n">
        <v>1E-007</v>
      </c>
      <c r="K570" s="55" t="n">
        <v>0</v>
      </c>
      <c r="L570" s="55" t="n">
        <v>-0.0543</v>
      </c>
    </row>
    <row r="571" customFormat="false" ht="12.75" hidden="false" customHeight="false" outlineLevel="0" collapsed="false">
      <c r="A571" s="1" t="s">
        <v>264</v>
      </c>
      <c r="B571" s="1" t="s">
        <v>266</v>
      </c>
      <c r="C571" s="1" t="s">
        <v>73</v>
      </c>
      <c r="D571" s="1" t="s">
        <v>260</v>
      </c>
      <c r="E571" s="33" t="s">
        <v>175</v>
      </c>
      <c r="F571" s="34" t="n">
        <v>961000</v>
      </c>
      <c r="G571" s="34" t="n">
        <v>597800.6736</v>
      </c>
      <c r="H571" s="35" t="n">
        <v>0.622061054704403</v>
      </c>
      <c r="I571" s="54" t="n">
        <v>0</v>
      </c>
      <c r="J571" s="54" t="n">
        <v>1E-007</v>
      </c>
      <c r="K571" s="55" t="n">
        <v>0</v>
      </c>
      <c r="L571" s="55" t="n">
        <v>-0.0598</v>
      </c>
    </row>
    <row r="572" customFormat="false" ht="12.75" hidden="false" customHeight="false" outlineLevel="0" collapsed="false">
      <c r="A572" s="1" t="s">
        <v>264</v>
      </c>
      <c r="B572" s="1" t="s">
        <v>266</v>
      </c>
      <c r="C572" s="1" t="s">
        <v>73</v>
      </c>
      <c r="D572" s="1" t="s">
        <v>260</v>
      </c>
      <c r="E572" s="33" t="s">
        <v>176</v>
      </c>
      <c r="F572" s="34" t="n">
        <v>930000</v>
      </c>
      <c r="G572" s="34" t="n">
        <v>575159.2075</v>
      </c>
      <c r="H572" s="35" t="n">
        <v>0.618450760776972</v>
      </c>
      <c r="I572" s="54" t="n">
        <v>0</v>
      </c>
      <c r="J572" s="54" t="n">
        <v>1E-007</v>
      </c>
      <c r="K572" s="55" t="n">
        <v>0</v>
      </c>
      <c r="L572" s="55" t="n">
        <v>-0.0575</v>
      </c>
    </row>
    <row r="573" customFormat="false" ht="12.75" hidden="false" customHeight="false" outlineLevel="0" collapsed="false">
      <c r="A573" s="1" t="s">
        <v>264</v>
      </c>
      <c r="B573" s="1" t="s">
        <v>266</v>
      </c>
      <c r="C573" s="1" t="s">
        <v>73</v>
      </c>
      <c r="D573" s="1" t="s">
        <v>260</v>
      </c>
      <c r="E573" s="33" t="s">
        <v>177</v>
      </c>
      <c r="F573" s="34" t="n">
        <v>961000</v>
      </c>
      <c r="G573" s="34" t="n">
        <v>590985.0711</v>
      </c>
      <c r="H573" s="35" t="n">
        <v>0.614968856527095</v>
      </c>
      <c r="I573" s="54" t="n">
        <v>0</v>
      </c>
      <c r="J573" s="54" t="n">
        <v>1E-007</v>
      </c>
      <c r="K573" s="55" t="n">
        <v>0</v>
      </c>
      <c r="L573" s="55" t="n">
        <v>-0.0591</v>
      </c>
    </row>
    <row r="574" customFormat="false" ht="12.75" hidden="false" customHeight="false" outlineLevel="0" collapsed="false">
      <c r="A574" s="1" t="s">
        <v>264</v>
      </c>
      <c r="B574" s="1" t="s">
        <v>266</v>
      </c>
      <c r="C574" s="1" t="s">
        <v>73</v>
      </c>
      <c r="D574" s="1" t="s">
        <v>260</v>
      </c>
      <c r="E574" s="33" t="s">
        <v>178</v>
      </c>
      <c r="F574" s="34" t="n">
        <v>930000</v>
      </c>
      <c r="G574" s="34" t="n">
        <v>568586.4134</v>
      </c>
      <c r="H574" s="35" t="n">
        <v>0.611383240252008</v>
      </c>
      <c r="I574" s="54" t="n">
        <v>0</v>
      </c>
      <c r="J574" s="54" t="n">
        <v>1E-007</v>
      </c>
      <c r="K574" s="55" t="n">
        <v>0</v>
      </c>
      <c r="L574" s="55" t="n">
        <v>-0.0569</v>
      </c>
    </row>
    <row r="575" customFormat="false" ht="12.75" hidden="false" customHeight="false" outlineLevel="0" collapsed="false">
      <c r="A575" s="1" t="s">
        <v>264</v>
      </c>
      <c r="B575" s="1" t="s">
        <v>266</v>
      </c>
      <c r="C575" s="1" t="s">
        <v>73</v>
      </c>
      <c r="D575" s="1" t="s">
        <v>260</v>
      </c>
      <c r="E575" s="33" t="s">
        <v>179</v>
      </c>
      <c r="F575" s="34" t="n">
        <v>961000</v>
      </c>
      <c r="G575" s="34" t="n">
        <v>584216.1802</v>
      </c>
      <c r="H575" s="35" t="n">
        <v>0.60792526558286</v>
      </c>
      <c r="I575" s="54" t="n">
        <v>0</v>
      </c>
      <c r="J575" s="54" t="n">
        <v>1E-007</v>
      </c>
      <c r="K575" s="55" t="n">
        <v>0</v>
      </c>
      <c r="L575" s="55" t="n">
        <v>-0.0584</v>
      </c>
    </row>
    <row r="576" customFormat="false" ht="12.75" hidden="false" customHeight="false" outlineLevel="0" collapsed="false">
      <c r="A576" s="1" t="s">
        <v>264</v>
      </c>
      <c r="B576" s="1" t="s">
        <v>266</v>
      </c>
      <c r="C576" s="1" t="s">
        <v>73</v>
      </c>
      <c r="D576" s="1" t="s">
        <v>260</v>
      </c>
      <c r="E576" s="33" t="s">
        <v>180</v>
      </c>
      <c r="F576" s="34" t="n">
        <v>961000</v>
      </c>
      <c r="G576" s="34" t="n">
        <v>580794.2123</v>
      </c>
      <c r="H576" s="35" t="n">
        <v>0.604364424832806</v>
      </c>
      <c r="I576" s="54" t="n">
        <v>0</v>
      </c>
      <c r="J576" s="54" t="n">
        <v>1E-007</v>
      </c>
      <c r="K576" s="55" t="n">
        <v>0</v>
      </c>
      <c r="L576" s="55" t="n">
        <v>-0.0581</v>
      </c>
    </row>
    <row r="577" customFormat="false" ht="12.75" hidden="false" customHeight="false" outlineLevel="0" collapsed="false">
      <c r="A577" s="1" t="s">
        <v>264</v>
      </c>
      <c r="B577" s="1" t="s">
        <v>266</v>
      </c>
      <c r="C577" s="1" t="s">
        <v>73</v>
      </c>
      <c r="D577" s="1" t="s">
        <v>260</v>
      </c>
      <c r="E577" s="33" t="s">
        <v>181</v>
      </c>
      <c r="F577" s="34" t="n">
        <v>930000</v>
      </c>
      <c r="G577" s="34" t="n">
        <v>558759.076</v>
      </c>
      <c r="H577" s="35" t="n">
        <v>0.600816210792269</v>
      </c>
      <c r="I577" s="54" t="n">
        <v>0</v>
      </c>
      <c r="J577" s="54" t="n">
        <v>1E-007</v>
      </c>
      <c r="K577" s="55" t="n">
        <v>0</v>
      </c>
      <c r="L577" s="55" t="n">
        <v>-0.0559</v>
      </c>
    </row>
    <row r="578" customFormat="false" ht="12.75" hidden="false" customHeight="false" outlineLevel="0" collapsed="false">
      <c r="A578" s="1" t="s">
        <v>264</v>
      </c>
      <c r="B578" s="1" t="s">
        <v>266</v>
      </c>
      <c r="C578" s="1" t="s">
        <v>73</v>
      </c>
      <c r="D578" s="1" t="s">
        <v>260</v>
      </c>
      <c r="E578" s="33" t="s">
        <v>182</v>
      </c>
      <c r="F578" s="34" t="n">
        <v>961000</v>
      </c>
      <c r="G578" s="34" t="n">
        <v>574096.114</v>
      </c>
      <c r="H578" s="35" t="n">
        <v>0.597394499520094</v>
      </c>
      <c r="I578" s="54" t="n">
        <v>0</v>
      </c>
      <c r="J578" s="54" t="n">
        <v>1E-007</v>
      </c>
      <c r="K578" s="55" t="n">
        <v>0</v>
      </c>
      <c r="L578" s="55" t="n">
        <v>-0.0574</v>
      </c>
    </row>
    <row r="579" customFormat="false" ht="12.75" hidden="false" customHeight="false" outlineLevel="0" collapsed="false">
      <c r="A579" s="1" t="s">
        <v>264</v>
      </c>
      <c r="B579" s="1" t="s">
        <v>266</v>
      </c>
      <c r="C579" s="1" t="s">
        <v>73</v>
      </c>
      <c r="D579" s="1" t="s">
        <v>260</v>
      </c>
      <c r="E579" s="33" t="s">
        <v>197</v>
      </c>
      <c r="F579" s="34" t="n">
        <v>930000</v>
      </c>
      <c r="G579" s="34" t="n">
        <v>552300.215</v>
      </c>
      <c r="H579" s="35" t="n">
        <v>0.593871198963394</v>
      </c>
      <c r="I579" s="54" t="n">
        <v>0</v>
      </c>
      <c r="J579" s="54" t="n">
        <v>1E-007</v>
      </c>
      <c r="K579" s="55" t="n">
        <v>0</v>
      </c>
      <c r="L579" s="55" t="n">
        <v>-0.0552</v>
      </c>
    </row>
    <row r="580" customFormat="false" ht="12.75" hidden="false" customHeight="false" outlineLevel="0" collapsed="false">
      <c r="A580" s="1" t="s">
        <v>264</v>
      </c>
      <c r="B580" s="1" t="s">
        <v>266</v>
      </c>
      <c r="C580" s="1" t="s">
        <v>73</v>
      </c>
      <c r="D580" s="1" t="s">
        <v>260</v>
      </c>
      <c r="E580" s="33" t="s">
        <v>198</v>
      </c>
      <c r="F580" s="34" t="n">
        <v>961000</v>
      </c>
      <c r="G580" s="34" t="n">
        <v>567445.1674</v>
      </c>
      <c r="H580" s="35" t="n">
        <v>0.590473639318741</v>
      </c>
      <c r="I580" s="54" t="n">
        <v>0</v>
      </c>
      <c r="J580" s="54" t="n">
        <v>1E-007</v>
      </c>
      <c r="K580" s="55" t="n">
        <v>0</v>
      </c>
      <c r="L580" s="55" t="n">
        <v>-0.0567</v>
      </c>
    </row>
    <row r="581" customFormat="false" ht="12.75" hidden="false" customHeight="false" outlineLevel="0" collapsed="false">
      <c r="A581" s="1" t="s">
        <v>264</v>
      </c>
      <c r="B581" s="1" t="s">
        <v>266</v>
      </c>
      <c r="C581" s="1" t="s">
        <v>73</v>
      </c>
      <c r="D581" s="1" t="s">
        <v>260</v>
      </c>
      <c r="E581" s="33" t="s">
        <v>199</v>
      </c>
      <c r="F581" s="34" t="n">
        <v>961000</v>
      </c>
      <c r="G581" s="34" t="n">
        <v>564083.2992</v>
      </c>
      <c r="H581" s="35" t="n">
        <v>0.586975337377715</v>
      </c>
      <c r="I581" s="54" t="n">
        <v>0</v>
      </c>
      <c r="J581" s="54" t="n">
        <v>1E-007</v>
      </c>
      <c r="K581" s="55" t="n">
        <v>0</v>
      </c>
      <c r="L581" s="55" t="n">
        <v>-0.0564</v>
      </c>
    </row>
    <row r="582" customFormat="false" ht="12.75" hidden="false" customHeight="false" outlineLevel="0" collapsed="false">
      <c r="A582" s="1" t="s">
        <v>264</v>
      </c>
      <c r="B582" s="1" t="s">
        <v>266</v>
      </c>
      <c r="C582" s="1" t="s">
        <v>73</v>
      </c>
      <c r="D582" s="1" t="s">
        <v>260</v>
      </c>
      <c r="E582" s="33" t="s">
        <v>200</v>
      </c>
      <c r="F582" s="34" t="n">
        <v>868000</v>
      </c>
      <c r="G582" s="34" t="n">
        <v>506469.1209</v>
      </c>
      <c r="H582" s="35" t="n">
        <v>0.583489770670134</v>
      </c>
      <c r="I582" s="54" t="n">
        <v>0</v>
      </c>
      <c r="J582" s="54" t="n">
        <v>1E-007</v>
      </c>
      <c r="K582" s="55" t="n">
        <v>0</v>
      </c>
      <c r="L582" s="55" t="n">
        <v>-0.0506</v>
      </c>
    </row>
    <row r="583" customFormat="false" ht="12.75" hidden="false" customHeight="false" outlineLevel="0" collapsed="false">
      <c r="A583" s="1" t="s">
        <v>264</v>
      </c>
      <c r="B583" s="1" t="s">
        <v>266</v>
      </c>
      <c r="C583" s="1" t="s">
        <v>73</v>
      </c>
      <c r="D583" s="1" t="s">
        <v>260</v>
      </c>
      <c r="E583" s="33" t="s">
        <v>201</v>
      </c>
      <c r="F583" s="34" t="n">
        <v>961000</v>
      </c>
      <c r="G583" s="34" t="n">
        <v>557718.733</v>
      </c>
      <c r="H583" s="35" t="n">
        <v>0.580352479756302</v>
      </c>
      <c r="I583" s="54" t="n">
        <v>0</v>
      </c>
      <c r="J583" s="54" t="n">
        <v>1E-007</v>
      </c>
      <c r="K583" s="55" t="n">
        <v>0</v>
      </c>
      <c r="L583" s="55" t="n">
        <v>-0.0558</v>
      </c>
    </row>
    <row r="584" customFormat="false" ht="12.75" hidden="false" customHeight="false" outlineLevel="0" collapsed="false">
      <c r="A584" s="1" t="s">
        <v>264</v>
      </c>
      <c r="B584" s="1" t="s">
        <v>266</v>
      </c>
      <c r="C584" s="1" t="s">
        <v>73</v>
      </c>
      <c r="D584" s="1" t="s">
        <v>260</v>
      </c>
      <c r="E584" s="33" t="s">
        <v>202</v>
      </c>
      <c r="F584" s="34" t="n">
        <v>930000</v>
      </c>
      <c r="G584" s="34" t="n">
        <v>536508.8215</v>
      </c>
      <c r="H584" s="35" t="n">
        <v>0.576891205896464</v>
      </c>
      <c r="I584" s="54" t="n">
        <v>0</v>
      </c>
      <c r="J584" s="54" t="n">
        <v>1E-007</v>
      </c>
      <c r="K584" s="55" t="n">
        <v>0</v>
      </c>
      <c r="L584" s="55" t="n">
        <v>-0.0537</v>
      </c>
    </row>
    <row r="585" customFormat="false" ht="12.75" hidden="false" customHeight="false" outlineLevel="0" collapsed="false">
      <c r="A585" s="1" t="s">
        <v>264</v>
      </c>
      <c r="B585" s="1" t="s">
        <v>266</v>
      </c>
      <c r="C585" s="1" t="s">
        <v>73</v>
      </c>
      <c r="D585" s="1" t="s">
        <v>260</v>
      </c>
      <c r="E585" s="33" t="s">
        <v>203</v>
      </c>
      <c r="F585" s="34" t="n">
        <v>961000</v>
      </c>
      <c r="G585" s="34" t="n">
        <v>551185.1683</v>
      </c>
      <c r="H585" s="35" t="n">
        <v>0.573553765168777</v>
      </c>
      <c r="I585" s="54" t="n">
        <v>0</v>
      </c>
      <c r="J585" s="54" t="n">
        <v>1E-007</v>
      </c>
      <c r="K585" s="55" t="n">
        <v>0</v>
      </c>
      <c r="L585" s="55" t="n">
        <v>-0.0551</v>
      </c>
    </row>
    <row r="586" customFormat="false" ht="12.75" hidden="false" customHeight="false" outlineLevel="0" collapsed="false">
      <c r="A586" s="1" t="s">
        <v>264</v>
      </c>
      <c r="B586" s="1" t="s">
        <v>266</v>
      </c>
      <c r="C586" s="1" t="s">
        <v>73</v>
      </c>
      <c r="D586" s="1" t="s">
        <v>260</v>
      </c>
      <c r="E586" s="33" t="s">
        <v>204</v>
      </c>
      <c r="F586" s="34" t="n">
        <v>930000</v>
      </c>
      <c r="G586" s="34" t="n">
        <v>530209.4417</v>
      </c>
      <c r="H586" s="35" t="n">
        <v>0.570117679209328</v>
      </c>
      <c r="I586" s="54" t="n">
        <v>0</v>
      </c>
      <c r="J586" s="54" t="n">
        <v>1E-007</v>
      </c>
      <c r="K586" s="55" t="n">
        <v>0</v>
      </c>
      <c r="L586" s="55" t="n">
        <v>-0.053</v>
      </c>
    </row>
    <row r="587" customFormat="false" ht="12.75" hidden="false" customHeight="false" outlineLevel="0" collapsed="false">
      <c r="A587" s="1" t="s">
        <v>264</v>
      </c>
      <c r="B587" s="1" t="s">
        <v>266</v>
      </c>
      <c r="C587" s="1" t="s">
        <v>73</v>
      </c>
      <c r="D587" s="1" t="s">
        <v>260</v>
      </c>
      <c r="E587" s="33" t="s">
        <v>205</v>
      </c>
      <c r="F587" s="34" t="n">
        <v>961000</v>
      </c>
      <c r="G587" s="34" t="n">
        <v>544699.2661</v>
      </c>
      <c r="H587" s="35" t="n">
        <v>0.566804647322955</v>
      </c>
      <c r="I587" s="54" t="n">
        <v>0</v>
      </c>
      <c r="J587" s="54" t="n">
        <v>1E-007</v>
      </c>
      <c r="K587" s="55" t="n">
        <v>0</v>
      </c>
      <c r="L587" s="55" t="n">
        <v>-0.0545</v>
      </c>
    </row>
    <row r="588" customFormat="false" ht="12.75" hidden="false" customHeight="false" outlineLevel="0" collapsed="false">
      <c r="A588" s="1" t="s">
        <v>264</v>
      </c>
      <c r="B588" s="1" t="s">
        <v>266</v>
      </c>
      <c r="C588" s="1" t="s">
        <v>73</v>
      </c>
      <c r="D588" s="1" t="s">
        <v>260</v>
      </c>
      <c r="E588" s="33" t="s">
        <v>206</v>
      </c>
      <c r="F588" s="34" t="n">
        <v>961000</v>
      </c>
      <c r="G588" s="34" t="n">
        <v>541421.4583</v>
      </c>
      <c r="H588" s="35" t="n">
        <v>0.563393817175254</v>
      </c>
      <c r="I588" s="54" t="n">
        <v>0</v>
      </c>
      <c r="J588" s="54" t="n">
        <v>1E-007</v>
      </c>
      <c r="K588" s="55" t="n">
        <v>0</v>
      </c>
      <c r="L588" s="55" t="n">
        <v>-0.0541</v>
      </c>
    </row>
    <row r="589" customFormat="false" ht="12.75" hidden="false" customHeight="false" outlineLevel="0" collapsed="false">
      <c r="A589" s="1" t="s">
        <v>264</v>
      </c>
      <c r="B589" s="1" t="s">
        <v>266</v>
      </c>
      <c r="C589" s="1" t="s">
        <v>73</v>
      </c>
      <c r="D589" s="1" t="s">
        <v>260</v>
      </c>
      <c r="E589" s="33" t="s">
        <v>207</v>
      </c>
      <c r="F589" s="34" t="n">
        <v>930000</v>
      </c>
      <c r="G589" s="34" t="n">
        <v>520796.1372</v>
      </c>
      <c r="H589" s="35" t="n">
        <v>0.559995846415874</v>
      </c>
      <c r="I589" s="54" t="n">
        <v>0</v>
      </c>
      <c r="J589" s="54" t="n">
        <v>1E-007</v>
      </c>
      <c r="K589" s="55" t="n">
        <v>0</v>
      </c>
      <c r="L589" s="55" t="n">
        <v>-0.0521</v>
      </c>
    </row>
    <row r="590" customFormat="false" ht="12.75" hidden="false" customHeight="false" outlineLevel="0" collapsed="false">
      <c r="A590" s="1" t="s">
        <v>264</v>
      </c>
      <c r="B590" s="1" t="s">
        <v>266</v>
      </c>
      <c r="C590" s="1" t="s">
        <v>73</v>
      </c>
      <c r="D590" s="1" t="s">
        <v>260</v>
      </c>
      <c r="E590" s="33" t="s">
        <v>208</v>
      </c>
      <c r="F590" s="34" t="n">
        <v>961000</v>
      </c>
      <c r="G590" s="34" t="n">
        <v>535007.6761</v>
      </c>
      <c r="H590" s="35" t="n">
        <v>0.556719746213136</v>
      </c>
      <c r="I590" s="54" t="n">
        <v>0</v>
      </c>
      <c r="J590" s="54" t="n">
        <v>1E-007</v>
      </c>
      <c r="K590" s="55" t="n">
        <v>0</v>
      </c>
      <c r="L590" s="55" t="n">
        <v>-0.0535</v>
      </c>
    </row>
    <row r="591" customFormat="false" ht="12.75" hidden="false" customHeight="false" outlineLevel="0" collapsed="false">
      <c r="A591" s="1" t="s">
        <v>264</v>
      </c>
      <c r="B591" s="1" t="s">
        <v>266</v>
      </c>
      <c r="C591" s="1" t="s">
        <v>73</v>
      </c>
      <c r="D591" s="1" t="s">
        <v>260</v>
      </c>
      <c r="E591" s="33" t="s">
        <v>209</v>
      </c>
      <c r="F591" s="34" t="n">
        <v>930000</v>
      </c>
      <c r="G591" s="34" t="n">
        <v>514612.8258</v>
      </c>
      <c r="H591" s="35" t="n">
        <v>0.553347124516243</v>
      </c>
      <c r="I591" s="54" t="n">
        <v>0</v>
      </c>
      <c r="J591" s="54" t="n">
        <v>1E-007</v>
      </c>
      <c r="K591" s="55" t="n">
        <v>0</v>
      </c>
      <c r="L591" s="55" t="n">
        <v>-0.0515</v>
      </c>
    </row>
    <row r="592" customFormat="false" ht="12.75" hidden="false" customHeight="false" outlineLevel="0" collapsed="false">
      <c r="A592" s="1" t="s">
        <v>264</v>
      </c>
      <c r="B592" s="1" t="s">
        <v>266</v>
      </c>
      <c r="C592" s="1" t="s">
        <v>73</v>
      </c>
      <c r="D592" s="1" t="s">
        <v>260</v>
      </c>
      <c r="E592" s="33" t="s">
        <v>210</v>
      </c>
      <c r="F592" s="34" t="n">
        <v>961000</v>
      </c>
      <c r="G592" s="34" t="n">
        <v>528641.8555</v>
      </c>
      <c r="H592" s="35" t="n">
        <v>0.550095583250567</v>
      </c>
      <c r="I592" s="54" t="n">
        <v>0</v>
      </c>
      <c r="J592" s="54" t="n">
        <v>1E-007</v>
      </c>
      <c r="K592" s="55" t="n">
        <v>0</v>
      </c>
      <c r="L592" s="55" t="n">
        <v>-0.0529</v>
      </c>
    </row>
    <row r="593" customFormat="false" ht="12.75" hidden="false" customHeight="false" outlineLevel="0" collapsed="false">
      <c r="A593" s="1" t="s">
        <v>264</v>
      </c>
      <c r="B593" s="1" t="s">
        <v>266</v>
      </c>
      <c r="C593" s="1" t="s">
        <v>73</v>
      </c>
      <c r="D593" s="1" t="s">
        <v>260</v>
      </c>
      <c r="E593" s="33" t="s">
        <v>211</v>
      </c>
      <c r="F593" s="34" t="n">
        <v>961000</v>
      </c>
      <c r="G593" s="34" t="n">
        <v>525425.1801</v>
      </c>
      <c r="H593" s="35" t="n">
        <v>0.546748366429717</v>
      </c>
      <c r="I593" s="54" t="n">
        <v>0</v>
      </c>
      <c r="J593" s="54" t="n">
        <v>1E-007</v>
      </c>
      <c r="K593" s="55" t="n">
        <v>0</v>
      </c>
      <c r="L593" s="55" t="n">
        <v>-0.0525</v>
      </c>
    </row>
    <row r="594" customFormat="false" ht="12.75" hidden="false" customHeight="false" outlineLevel="0" collapsed="false">
      <c r="A594" s="1" t="s">
        <v>264</v>
      </c>
      <c r="B594" s="1" t="s">
        <v>266</v>
      </c>
      <c r="C594" s="1" t="s">
        <v>73</v>
      </c>
      <c r="D594" s="1" t="s">
        <v>260</v>
      </c>
      <c r="E594" s="33" t="s">
        <v>212</v>
      </c>
      <c r="F594" s="34" t="n">
        <v>868000</v>
      </c>
      <c r="G594" s="34" t="n">
        <v>471683.4216</v>
      </c>
      <c r="H594" s="35" t="n">
        <v>0.543414080151493</v>
      </c>
      <c r="I594" s="54" t="n">
        <v>0</v>
      </c>
      <c r="J594" s="54" t="n">
        <v>1E-007</v>
      </c>
      <c r="K594" s="55" t="n">
        <v>0</v>
      </c>
      <c r="L594" s="55" t="n">
        <v>-0.0472</v>
      </c>
    </row>
    <row r="595" customFormat="false" ht="12.75" hidden="false" customHeight="false" outlineLevel="0" collapsed="false">
      <c r="A595" s="1" t="s">
        <v>264</v>
      </c>
      <c r="B595" s="1" t="s">
        <v>266</v>
      </c>
      <c r="C595" s="1" t="s">
        <v>73</v>
      </c>
      <c r="D595" s="1" t="s">
        <v>260</v>
      </c>
      <c r="E595" s="33" t="s">
        <v>213</v>
      </c>
      <c r="F595" s="34" t="n">
        <v>961000</v>
      </c>
      <c r="G595" s="34" t="n">
        <v>519337.4612</v>
      </c>
      <c r="H595" s="35" t="n">
        <v>0.540413591285025</v>
      </c>
      <c r="I595" s="54" t="n">
        <v>0</v>
      </c>
      <c r="J595" s="54" t="n">
        <v>1E-007</v>
      </c>
      <c r="K595" s="55" t="n">
        <v>0</v>
      </c>
      <c r="L595" s="55" t="n">
        <v>-0.0519</v>
      </c>
    </row>
    <row r="596" customFormat="false" ht="12.75" hidden="false" customHeight="false" outlineLevel="0" collapsed="false">
      <c r="A596" s="1" t="s">
        <v>264</v>
      </c>
      <c r="B596" s="1" t="s">
        <v>266</v>
      </c>
      <c r="C596" s="1" t="s">
        <v>73</v>
      </c>
      <c r="D596" s="1" t="s">
        <v>260</v>
      </c>
      <c r="E596" s="33" t="s">
        <v>214</v>
      </c>
      <c r="F596" s="34" t="n">
        <v>930000</v>
      </c>
      <c r="G596" s="34" t="n">
        <v>499506.6725</v>
      </c>
      <c r="H596" s="35" t="n">
        <v>0.537103948968379</v>
      </c>
      <c r="I596" s="54" t="n">
        <v>0</v>
      </c>
      <c r="J596" s="54" t="n">
        <v>1E-007</v>
      </c>
      <c r="K596" s="55" t="n">
        <v>0</v>
      </c>
      <c r="L596" s="55" t="n">
        <v>-0.05</v>
      </c>
    </row>
    <row r="597" customFormat="false" ht="12.75" hidden="false" customHeight="false" outlineLevel="0" collapsed="false">
      <c r="A597" s="1" t="s">
        <v>264</v>
      </c>
      <c r="B597" s="1" t="s">
        <v>266</v>
      </c>
      <c r="C597" s="1" t="s">
        <v>73</v>
      </c>
      <c r="D597" s="1" t="s">
        <v>260</v>
      </c>
      <c r="E597" s="33" t="s">
        <v>215</v>
      </c>
      <c r="F597" s="34" t="n">
        <v>961000</v>
      </c>
      <c r="G597" s="34" t="n">
        <v>513090.7908</v>
      </c>
      <c r="H597" s="35" t="n">
        <v>0.533913413928813</v>
      </c>
      <c r="I597" s="54" t="n">
        <v>0</v>
      </c>
      <c r="J597" s="54" t="n">
        <v>1E-007</v>
      </c>
      <c r="K597" s="55" t="n">
        <v>0</v>
      </c>
      <c r="L597" s="55" t="n">
        <v>-0.0513</v>
      </c>
    </row>
    <row r="598" customFormat="false" ht="12.75" hidden="false" customHeight="false" outlineLevel="0" collapsed="false">
      <c r="A598" s="1" t="s">
        <v>264</v>
      </c>
      <c r="B598" s="1" t="s">
        <v>266</v>
      </c>
      <c r="C598" s="1" t="s">
        <v>73</v>
      </c>
      <c r="D598" s="1" t="s">
        <v>260</v>
      </c>
      <c r="E598" s="33" t="s">
        <v>216</v>
      </c>
      <c r="F598" s="34" t="n">
        <v>930000</v>
      </c>
      <c r="G598" s="34" t="n">
        <v>493493.0791</v>
      </c>
      <c r="H598" s="35" t="n">
        <v>0.530637719445579</v>
      </c>
      <c r="I598" s="54" t="n">
        <v>0</v>
      </c>
      <c r="J598" s="54" t="n">
        <v>1E-007</v>
      </c>
      <c r="K598" s="55" t="n">
        <v>0</v>
      </c>
      <c r="L598" s="55" t="n">
        <v>-0.0493</v>
      </c>
    </row>
    <row r="599" customFormat="false" ht="12.75" hidden="false" customHeight="false" outlineLevel="0" collapsed="false">
      <c r="A599" s="1" t="s">
        <v>264</v>
      </c>
      <c r="B599" s="1" t="s">
        <v>266</v>
      </c>
      <c r="C599" s="1" t="s">
        <v>73</v>
      </c>
      <c r="D599" s="1" t="s">
        <v>260</v>
      </c>
      <c r="E599" s="33" t="s">
        <v>217</v>
      </c>
      <c r="F599" s="34" t="n">
        <v>961000</v>
      </c>
      <c r="G599" s="34" t="n">
        <v>507143.996</v>
      </c>
      <c r="H599" s="35" t="n">
        <v>0.52772528204371</v>
      </c>
      <c r="I599" s="54" t="n">
        <v>0</v>
      </c>
      <c r="J599" s="54" t="n">
        <v>1E-007</v>
      </c>
      <c r="K599" s="55" t="n">
        <v>0</v>
      </c>
      <c r="L599" s="55" t="n">
        <v>-0.0507</v>
      </c>
    </row>
    <row r="600" customFormat="false" ht="12.75" hidden="false" customHeight="false" outlineLevel="0" collapsed="false">
      <c r="A600" s="1" t="s">
        <v>264</v>
      </c>
      <c r="B600" s="1" t="s">
        <v>266</v>
      </c>
      <c r="C600" s="1" t="s">
        <v>73</v>
      </c>
      <c r="D600" s="1" t="s">
        <v>260</v>
      </c>
      <c r="E600" s="33" t="s">
        <v>218</v>
      </c>
      <c r="F600" s="34" t="n">
        <v>961000</v>
      </c>
      <c r="G600" s="34" t="n">
        <v>504265.3214</v>
      </c>
      <c r="H600" s="35" t="n">
        <v>0.524729782977838</v>
      </c>
      <c r="I600" s="54" t="n">
        <v>0</v>
      </c>
      <c r="J600" s="54" t="n">
        <v>1E-007</v>
      </c>
      <c r="K600" s="55" t="n">
        <v>0</v>
      </c>
      <c r="L600" s="55" t="n">
        <v>-0.0504</v>
      </c>
    </row>
    <row r="601" customFormat="false" ht="12.75" hidden="false" customHeight="false" outlineLevel="0" collapsed="false">
      <c r="A601" s="1" t="s">
        <v>264</v>
      </c>
      <c r="B601" s="1" t="s">
        <v>266</v>
      </c>
      <c r="C601" s="1" t="s">
        <v>73</v>
      </c>
      <c r="D601" s="1" t="s">
        <v>260</v>
      </c>
      <c r="E601" s="33" t="s">
        <v>219</v>
      </c>
      <c r="F601" s="34" t="n">
        <v>930000</v>
      </c>
      <c r="G601" s="34" t="n">
        <v>485226.0912</v>
      </c>
      <c r="H601" s="35" t="n">
        <v>0.521748485111939</v>
      </c>
      <c r="I601" s="54" t="n">
        <v>0</v>
      </c>
      <c r="J601" s="54" t="n">
        <v>1E-007</v>
      </c>
      <c r="K601" s="55" t="n">
        <v>0</v>
      </c>
      <c r="L601" s="55" t="n">
        <v>-0.0485</v>
      </c>
    </row>
    <row r="602" customFormat="false" ht="12.75" hidden="false" customHeight="false" outlineLevel="0" collapsed="false">
      <c r="A602" s="1" t="s">
        <v>264</v>
      </c>
      <c r="B602" s="1" t="s">
        <v>266</v>
      </c>
      <c r="C602" s="1" t="s">
        <v>73</v>
      </c>
      <c r="D602" s="1" t="s">
        <v>260</v>
      </c>
      <c r="E602" s="33" t="s">
        <v>220</v>
      </c>
      <c r="F602" s="34" t="n">
        <v>961000</v>
      </c>
      <c r="G602" s="34" t="n">
        <v>498640.6372</v>
      </c>
      <c r="H602" s="35" t="n">
        <v>0.518876833718604</v>
      </c>
      <c r="I602" s="54" t="n">
        <v>0</v>
      </c>
      <c r="J602" s="54" t="n">
        <v>1E-007</v>
      </c>
      <c r="K602" s="55" t="n">
        <v>0</v>
      </c>
      <c r="L602" s="55" t="n">
        <v>-0.0499</v>
      </c>
    </row>
    <row r="603" customFormat="false" ht="12.75" hidden="false" customHeight="false" outlineLevel="0" collapsed="false">
      <c r="A603" s="1" t="s">
        <v>264</v>
      </c>
      <c r="B603" s="1" t="s">
        <v>266</v>
      </c>
      <c r="C603" s="1" t="s">
        <v>73</v>
      </c>
      <c r="D603" s="1" t="s">
        <v>260</v>
      </c>
      <c r="E603" s="33" t="s">
        <v>221</v>
      </c>
      <c r="F603" s="34" t="n">
        <v>930000</v>
      </c>
      <c r="G603" s="34" t="n">
        <v>479808.7044</v>
      </c>
      <c r="H603" s="35" t="n">
        <v>0.515923338029299</v>
      </c>
      <c r="I603" s="54" t="n">
        <v>0</v>
      </c>
      <c r="J603" s="54" t="n">
        <v>1E-007</v>
      </c>
      <c r="K603" s="55" t="n">
        <v>0</v>
      </c>
      <c r="L603" s="55" t="n">
        <v>-0.048</v>
      </c>
    </row>
    <row r="604" customFormat="false" ht="12.75" hidden="false" customHeight="false" outlineLevel="0" collapsed="false">
      <c r="A604" s="1" t="s">
        <v>264</v>
      </c>
      <c r="B604" s="1" t="s">
        <v>266</v>
      </c>
      <c r="C604" s="1" t="s">
        <v>73</v>
      </c>
      <c r="D604" s="1" t="s">
        <v>260</v>
      </c>
      <c r="E604" s="33" t="s">
        <v>222</v>
      </c>
      <c r="F604" s="34" t="n">
        <v>961000</v>
      </c>
      <c r="G604" s="34" t="n">
        <v>493068.4393</v>
      </c>
      <c r="H604" s="35" t="n">
        <v>0.513078500880791</v>
      </c>
      <c r="I604" s="54" t="n">
        <v>0</v>
      </c>
      <c r="J604" s="54" t="n">
        <v>1E-007</v>
      </c>
      <c r="K604" s="55" t="n">
        <v>0</v>
      </c>
      <c r="L604" s="55" t="n">
        <v>-0.0493</v>
      </c>
    </row>
    <row r="605" customFormat="false" ht="12.75" hidden="false" customHeight="false" outlineLevel="0" collapsed="false">
      <c r="A605" s="1" t="s">
        <v>264</v>
      </c>
      <c r="B605" s="1" t="s">
        <v>266</v>
      </c>
      <c r="C605" s="1" t="s">
        <v>73</v>
      </c>
      <c r="D605" s="1" t="s">
        <v>260</v>
      </c>
      <c r="E605" s="33" t="s">
        <v>223</v>
      </c>
      <c r="F605" s="34" t="n">
        <v>961000</v>
      </c>
      <c r="G605" s="34" t="n">
        <v>490256.6671</v>
      </c>
      <c r="H605" s="35" t="n">
        <v>0.510152619215488</v>
      </c>
      <c r="I605" s="54" t="n">
        <v>0</v>
      </c>
      <c r="J605" s="54" t="n">
        <v>1E-007</v>
      </c>
      <c r="K605" s="55" t="n">
        <v>0</v>
      </c>
      <c r="L605" s="55" t="n">
        <v>-0.049</v>
      </c>
    </row>
    <row r="606" customFormat="false" ht="12.75" hidden="false" customHeight="false" outlineLevel="0" collapsed="false">
      <c r="A606" s="1" t="s">
        <v>264</v>
      </c>
      <c r="B606" s="1" t="s">
        <v>266</v>
      </c>
      <c r="C606" s="1" t="s">
        <v>73</v>
      </c>
      <c r="D606" s="1" t="s">
        <v>260</v>
      </c>
      <c r="E606" s="33" t="s">
        <v>224</v>
      </c>
      <c r="F606" s="34" t="n">
        <v>899000</v>
      </c>
      <c r="G606" s="34" t="n">
        <v>456009.3883</v>
      </c>
      <c r="H606" s="35" t="n">
        <v>0.507240698922868</v>
      </c>
      <c r="I606" s="54" t="n">
        <v>0</v>
      </c>
      <c r="J606" s="54" t="n">
        <v>1E-007</v>
      </c>
      <c r="K606" s="55" t="n">
        <v>0</v>
      </c>
      <c r="L606" s="55" t="n">
        <v>-0.0456</v>
      </c>
    </row>
    <row r="607" customFormat="false" ht="12.75" hidden="false" customHeight="false" outlineLevel="0" collapsed="false">
      <c r="A607" s="1" t="s">
        <v>264</v>
      </c>
      <c r="B607" s="1" t="s">
        <v>266</v>
      </c>
      <c r="C607" s="1" t="s">
        <v>73</v>
      </c>
      <c r="D607" s="1" t="s">
        <v>260</v>
      </c>
      <c r="E607" s="33" t="s">
        <v>225</v>
      </c>
      <c r="F607" s="34" t="n">
        <v>961000</v>
      </c>
      <c r="G607" s="34" t="n">
        <v>484852.6005</v>
      </c>
      <c r="H607" s="35" t="n">
        <v>0.504529240870027</v>
      </c>
      <c r="I607" s="54" t="n">
        <v>0</v>
      </c>
      <c r="J607" s="54" t="n">
        <v>1E-007</v>
      </c>
      <c r="K607" s="55" t="n">
        <v>0</v>
      </c>
      <c r="L607" s="55" t="n">
        <v>-0.0485</v>
      </c>
    </row>
    <row r="608" customFormat="false" ht="12.75" hidden="false" customHeight="false" outlineLevel="0" collapsed="false">
      <c r="A608" s="1" t="s">
        <v>264</v>
      </c>
      <c r="B608" s="1" t="s">
        <v>266</v>
      </c>
      <c r="C608" s="1" t="s">
        <v>73</v>
      </c>
      <c r="D608" s="1" t="s">
        <v>260</v>
      </c>
      <c r="E608" s="33" t="s">
        <v>226</v>
      </c>
      <c r="F608" s="34" t="n">
        <v>930000</v>
      </c>
      <c r="G608" s="34" t="n">
        <v>466529.1107</v>
      </c>
      <c r="H608" s="35" t="n">
        <v>0.501644205018131</v>
      </c>
      <c r="I608" s="54" t="n">
        <v>0</v>
      </c>
      <c r="J608" s="54" t="n">
        <v>1E-007</v>
      </c>
      <c r="K608" s="55" t="n">
        <v>0</v>
      </c>
      <c r="L608" s="55" t="n">
        <v>-0.0467</v>
      </c>
    </row>
    <row r="609" customFormat="false" ht="12.75" hidden="false" customHeight="false" outlineLevel="0" collapsed="false">
      <c r="A609" s="1" t="s">
        <v>264</v>
      </c>
      <c r="B609" s="1" t="s">
        <v>266</v>
      </c>
      <c r="C609" s="1" t="s">
        <v>73</v>
      </c>
      <c r="D609" s="1" t="s">
        <v>260</v>
      </c>
      <c r="E609" s="33" t="s">
        <v>227</v>
      </c>
      <c r="F609" s="34" t="n">
        <v>961000</v>
      </c>
      <c r="G609" s="34" t="n">
        <v>479409.6428</v>
      </c>
      <c r="H609" s="35" t="n">
        <v>0.49886539316379</v>
      </c>
      <c r="I609" s="54" t="n">
        <v>0</v>
      </c>
      <c r="J609" s="54" t="n">
        <v>1E-007</v>
      </c>
      <c r="K609" s="55" t="n">
        <v>0</v>
      </c>
      <c r="L609" s="55" t="n">
        <v>-0.0479</v>
      </c>
    </row>
    <row r="610" customFormat="false" ht="12.75" hidden="false" customHeight="false" outlineLevel="0" collapsed="false">
      <c r="A610" s="1" t="s">
        <v>264</v>
      </c>
      <c r="B610" s="1" t="s">
        <v>266</v>
      </c>
      <c r="C610" s="1" t="s">
        <v>73</v>
      </c>
      <c r="D610" s="1" t="s">
        <v>260</v>
      </c>
      <c r="E610" s="33" t="s">
        <v>228</v>
      </c>
      <c r="F610" s="34" t="n">
        <v>930000</v>
      </c>
      <c r="G610" s="34" t="n">
        <v>461286.9789</v>
      </c>
      <c r="H610" s="35" t="n">
        <v>0.496007504183947</v>
      </c>
      <c r="I610" s="54" t="n">
        <v>0</v>
      </c>
      <c r="J610" s="54" t="n">
        <v>1E-007</v>
      </c>
      <c r="K610" s="55" t="n">
        <v>0</v>
      </c>
      <c r="L610" s="55" t="n">
        <v>-0.0461</v>
      </c>
    </row>
    <row r="611" customFormat="false" ht="12.75" hidden="false" customHeight="false" outlineLevel="0" collapsed="false">
      <c r="A611" s="1" t="s">
        <v>264</v>
      </c>
      <c r="B611" s="1" t="s">
        <v>266</v>
      </c>
      <c r="C611" s="1" t="s">
        <v>73</v>
      </c>
      <c r="D611" s="1" t="s">
        <v>260</v>
      </c>
      <c r="E611" s="33" t="s">
        <v>229</v>
      </c>
      <c r="F611" s="34" t="n">
        <v>961000</v>
      </c>
      <c r="G611" s="34" t="n">
        <v>474017.933</v>
      </c>
      <c r="H611" s="35" t="n">
        <v>0.493254873073531</v>
      </c>
      <c r="I611" s="54" t="n">
        <v>0</v>
      </c>
      <c r="J611" s="54" t="n">
        <v>1E-007</v>
      </c>
      <c r="K611" s="55" t="n">
        <v>0</v>
      </c>
      <c r="L611" s="55" t="n">
        <v>-0.0474</v>
      </c>
    </row>
    <row r="612" customFormat="false" ht="12.75" hidden="false" customHeight="false" outlineLevel="0" collapsed="false">
      <c r="A612" s="1" t="s">
        <v>264</v>
      </c>
      <c r="B612" s="1" t="s">
        <v>266</v>
      </c>
      <c r="C612" s="1" t="s">
        <v>73</v>
      </c>
      <c r="D612" s="1" t="s">
        <v>260</v>
      </c>
      <c r="E612" s="33" t="s">
        <v>230</v>
      </c>
      <c r="F612" s="34" t="n">
        <v>961000</v>
      </c>
      <c r="G612" s="34" t="n">
        <v>471297.4104</v>
      </c>
      <c r="H612" s="35" t="n">
        <v>0.490423944196932</v>
      </c>
      <c r="I612" s="54" t="n">
        <v>0</v>
      </c>
      <c r="J612" s="54" t="n">
        <v>1E-007</v>
      </c>
      <c r="K612" s="55" t="n">
        <v>0</v>
      </c>
      <c r="L612" s="55" t="n">
        <v>-0.0471</v>
      </c>
    </row>
    <row r="613" customFormat="false" ht="12.75" hidden="false" customHeight="false" outlineLevel="0" collapsed="false">
      <c r="A613" s="1" t="s">
        <v>264</v>
      </c>
      <c r="B613" s="1" t="s">
        <v>266</v>
      </c>
      <c r="C613" s="1" t="s">
        <v>73</v>
      </c>
      <c r="D613" s="1" t="s">
        <v>260</v>
      </c>
      <c r="E613" s="33" t="s">
        <v>231</v>
      </c>
      <c r="F613" s="34" t="n">
        <v>930000</v>
      </c>
      <c r="G613" s="34" t="n">
        <v>453474.1798</v>
      </c>
      <c r="H613" s="35" t="n">
        <v>0.48760664491549</v>
      </c>
      <c r="I613" s="54" t="n">
        <v>0</v>
      </c>
      <c r="J613" s="54" t="n">
        <v>1E-007</v>
      </c>
      <c r="K613" s="55" t="n">
        <v>0</v>
      </c>
      <c r="L613" s="55" t="n">
        <v>-0.0453</v>
      </c>
    </row>
    <row r="614" customFormat="false" ht="12.75" hidden="false" customHeight="false" outlineLevel="0" collapsed="false">
      <c r="A614" s="1" t="s">
        <v>264</v>
      </c>
      <c r="B614" s="1" t="s">
        <v>266</v>
      </c>
      <c r="C614" s="1" t="s">
        <v>73</v>
      </c>
      <c r="D614" s="1" t="s">
        <v>260</v>
      </c>
      <c r="E614" s="33" t="s">
        <v>232</v>
      </c>
      <c r="F614" s="34" t="n">
        <v>961000</v>
      </c>
      <c r="G614" s="34" t="n">
        <v>465982.325</v>
      </c>
      <c r="H614" s="35" t="n">
        <v>0.484893158168073</v>
      </c>
      <c r="I614" s="54" t="n">
        <v>0</v>
      </c>
      <c r="J614" s="54" t="n">
        <v>1E-007</v>
      </c>
      <c r="K614" s="55" t="n">
        <v>0</v>
      </c>
      <c r="L614" s="55" t="n">
        <v>-0.0466</v>
      </c>
    </row>
    <row r="615" customFormat="false" ht="12.75" hidden="false" customHeight="false" outlineLevel="0" collapsed="false">
      <c r="A615" s="1" t="s">
        <v>264</v>
      </c>
      <c r="B615" s="1" t="s">
        <v>266</v>
      </c>
      <c r="C615" s="1" t="s">
        <v>73</v>
      </c>
      <c r="D615" s="1" t="s">
        <v>260</v>
      </c>
      <c r="E615" s="33" t="s">
        <v>233</v>
      </c>
      <c r="F615" s="34" t="n">
        <v>930000</v>
      </c>
      <c r="G615" s="34" t="n">
        <v>448355.3604</v>
      </c>
      <c r="H615" s="35" t="n">
        <v>0.482102538106082</v>
      </c>
      <c r="I615" s="54" t="n">
        <v>0</v>
      </c>
      <c r="J615" s="54" t="n">
        <v>1E-007</v>
      </c>
      <c r="K615" s="55" t="n">
        <v>0</v>
      </c>
      <c r="L615" s="55" t="n">
        <v>-0.0448</v>
      </c>
    </row>
    <row r="616" customFormat="false" ht="12.75" hidden="false" customHeight="false" outlineLevel="0" collapsed="false">
      <c r="A616" s="1" t="s">
        <v>264</v>
      </c>
      <c r="B616" s="1" t="s">
        <v>266</v>
      </c>
      <c r="C616" s="1" t="s">
        <v>73</v>
      </c>
      <c r="D616" s="1" t="s">
        <v>260</v>
      </c>
      <c r="E616" s="33" t="s">
        <v>234</v>
      </c>
      <c r="F616" s="34" t="n">
        <v>961000</v>
      </c>
      <c r="G616" s="34" t="n">
        <v>460717.6036</v>
      </c>
      <c r="H616" s="35" t="n">
        <v>0.479414780053438</v>
      </c>
      <c r="I616" s="54" t="n">
        <v>0</v>
      </c>
      <c r="J616" s="54" t="n">
        <v>1E-007</v>
      </c>
      <c r="K616" s="55" t="n">
        <v>0</v>
      </c>
      <c r="L616" s="55" t="n">
        <v>-0.0461</v>
      </c>
    </row>
    <row r="617" customFormat="false" ht="12.75" hidden="false" customHeight="false" outlineLevel="0" collapsed="false">
      <c r="A617" s="1" t="s">
        <v>264</v>
      </c>
      <c r="B617" s="1" t="s">
        <v>266</v>
      </c>
      <c r="C617" s="1" t="s">
        <v>73</v>
      </c>
      <c r="D617" s="1" t="s">
        <v>260</v>
      </c>
      <c r="E617" s="33" t="s">
        <v>235</v>
      </c>
      <c r="F617" s="34" t="n">
        <v>961000</v>
      </c>
      <c r="G617" s="34" t="n">
        <v>458061.278</v>
      </c>
      <c r="H617" s="35" t="n">
        <v>0.476650653519174</v>
      </c>
      <c r="I617" s="54" t="n">
        <v>0</v>
      </c>
      <c r="J617" s="54" t="n">
        <v>1E-007</v>
      </c>
      <c r="K617" s="55" t="n">
        <v>0</v>
      </c>
      <c r="L617" s="55" t="n">
        <v>-0.0458</v>
      </c>
    </row>
    <row r="618" customFormat="false" ht="12.75" hidden="false" customHeight="false" outlineLevel="0" collapsed="false">
      <c r="A618" s="1" t="s">
        <v>264</v>
      </c>
      <c r="B618" s="1" t="s">
        <v>266</v>
      </c>
      <c r="C618" s="1" t="s">
        <v>73</v>
      </c>
      <c r="D618" s="1" t="s">
        <v>260</v>
      </c>
      <c r="E618" s="33" t="s">
        <v>236</v>
      </c>
      <c r="F618" s="34" t="n">
        <v>868000</v>
      </c>
      <c r="G618" s="34" t="n">
        <v>411345.1305</v>
      </c>
      <c r="H618" s="35" t="n">
        <v>0.473899919889311</v>
      </c>
      <c r="I618" s="54" t="n">
        <v>0</v>
      </c>
      <c r="J618" s="54" t="n">
        <v>1E-007</v>
      </c>
      <c r="K618" s="55" t="n">
        <v>0</v>
      </c>
      <c r="L618" s="55" t="n">
        <v>-0.0411</v>
      </c>
    </row>
    <row r="619" customFormat="false" ht="12.75" hidden="false" customHeight="false" outlineLevel="0" collapsed="false">
      <c r="A619" s="1" t="s">
        <v>264</v>
      </c>
      <c r="B619" s="1" t="s">
        <v>266</v>
      </c>
      <c r="C619" s="1" t="s">
        <v>73</v>
      </c>
      <c r="D619" s="1" t="s">
        <v>260</v>
      </c>
      <c r="E619" s="33" t="s">
        <v>237</v>
      </c>
      <c r="F619" s="34" t="n">
        <v>961000</v>
      </c>
      <c r="G619" s="34" t="n">
        <v>453041.2106</v>
      </c>
      <c r="H619" s="35" t="n">
        <v>0.471426858029086</v>
      </c>
      <c r="I619" s="54" t="n">
        <v>0</v>
      </c>
      <c r="J619" s="54" t="n">
        <v>1E-007</v>
      </c>
      <c r="K619" s="55" t="n">
        <v>0</v>
      </c>
      <c r="L619" s="55" t="n">
        <v>-0.0453</v>
      </c>
    </row>
    <row r="620" customFormat="false" ht="12.75" hidden="false" customHeight="false" outlineLevel="0" collapsed="false">
      <c r="A620" s="1" t="s">
        <v>264</v>
      </c>
      <c r="B620" s="1" t="s">
        <v>266</v>
      </c>
      <c r="C620" s="1" t="s">
        <v>73</v>
      </c>
      <c r="D620" s="1" t="s">
        <v>260</v>
      </c>
      <c r="E620" s="33" t="s">
        <v>238</v>
      </c>
      <c r="F620" s="34" t="n">
        <v>930000</v>
      </c>
      <c r="G620" s="34" t="n">
        <v>435892.3784</v>
      </c>
      <c r="H620" s="35" t="n">
        <v>0.468701482161096</v>
      </c>
      <c r="I620" s="54" t="n">
        <v>0</v>
      </c>
      <c r="J620" s="54" t="n">
        <v>1E-007</v>
      </c>
      <c r="K620" s="55" t="n">
        <v>0</v>
      </c>
      <c r="L620" s="55" t="n">
        <v>-0.0436</v>
      </c>
    </row>
    <row r="621" customFormat="false" ht="12.75" hidden="false" customHeight="false" outlineLevel="0" collapsed="false">
      <c r="A621" s="1" t="s">
        <v>264</v>
      </c>
      <c r="B621" s="1" t="s">
        <v>266</v>
      </c>
      <c r="C621" s="1" t="s">
        <v>73</v>
      </c>
      <c r="D621" s="1" t="s">
        <v>260</v>
      </c>
      <c r="E621" s="33" t="s">
        <v>239</v>
      </c>
      <c r="F621" s="34" t="n">
        <v>961000</v>
      </c>
      <c r="G621" s="34" t="n">
        <v>447899.653</v>
      </c>
      <c r="H621" s="35" t="n">
        <v>0.466076642037931</v>
      </c>
      <c r="I621" s="54" t="n">
        <v>0</v>
      </c>
      <c r="J621" s="54" t="n">
        <v>1E-007</v>
      </c>
      <c r="K621" s="55" t="n">
        <v>0</v>
      </c>
      <c r="L621" s="55" t="n">
        <v>-0.0448</v>
      </c>
    </row>
    <row r="622" customFormat="false" ht="12.75" hidden="false" customHeight="false" outlineLevel="0" collapsed="false">
      <c r="A622" s="1" t="s">
        <v>264</v>
      </c>
      <c r="B622" s="1" t="s">
        <v>266</v>
      </c>
      <c r="C622" s="1" t="s">
        <v>73</v>
      </c>
      <c r="D622" s="1" t="s">
        <v>260</v>
      </c>
      <c r="E622" s="33" t="s">
        <v>240</v>
      </c>
      <c r="F622" s="34" t="n">
        <v>930000</v>
      </c>
      <c r="G622" s="34" t="n">
        <v>430940.8908</v>
      </c>
      <c r="H622" s="35" t="n">
        <v>0.463377301984077</v>
      </c>
      <c r="I622" s="54" t="n">
        <v>0</v>
      </c>
      <c r="J622" s="54" t="n">
        <v>1E-007</v>
      </c>
      <c r="K622" s="55" t="n">
        <v>0</v>
      </c>
      <c r="L622" s="55" t="n">
        <v>-0.0431</v>
      </c>
    </row>
    <row r="623" customFormat="false" ht="12.75" hidden="false" customHeight="false" outlineLevel="0" collapsed="false">
      <c r="A623" s="1" t="s">
        <v>264</v>
      </c>
      <c r="B623" s="1" t="s">
        <v>266</v>
      </c>
      <c r="C623" s="1" t="s">
        <v>73</v>
      </c>
      <c r="D623" s="1" t="s">
        <v>260</v>
      </c>
      <c r="E623" s="33" t="s">
        <v>241</v>
      </c>
      <c r="F623" s="34" t="n">
        <v>961000</v>
      </c>
      <c r="G623" s="34" t="n">
        <v>442807.2435</v>
      </c>
      <c r="H623" s="35" t="n">
        <v>0.46077756867608</v>
      </c>
      <c r="I623" s="54" t="n">
        <v>0</v>
      </c>
      <c r="J623" s="54" t="n">
        <v>1E-007</v>
      </c>
      <c r="K623" s="55" t="n">
        <v>0</v>
      </c>
      <c r="L623" s="55" t="n">
        <v>-0.0443</v>
      </c>
    </row>
    <row r="624" customFormat="false" ht="12.75" hidden="false" customHeight="false" outlineLevel="0" collapsed="false">
      <c r="A624" s="1" t="s">
        <v>264</v>
      </c>
      <c r="B624" s="1" t="s">
        <v>266</v>
      </c>
      <c r="C624" s="1" t="s">
        <v>73</v>
      </c>
      <c r="D624" s="1" t="s">
        <v>260</v>
      </c>
      <c r="E624" s="33" t="s">
        <v>242</v>
      </c>
      <c r="F624" s="34" t="n">
        <v>961000</v>
      </c>
      <c r="G624" s="34" t="n">
        <v>440238.0212</v>
      </c>
      <c r="H624" s="35" t="n">
        <v>0.458104080346391</v>
      </c>
      <c r="I624" s="54" t="n">
        <v>0</v>
      </c>
      <c r="J624" s="54" t="n">
        <v>1E-007</v>
      </c>
      <c r="K624" s="55" t="n">
        <v>0</v>
      </c>
      <c r="L624" s="55" t="n">
        <v>-0.044</v>
      </c>
    </row>
    <row r="625" customFormat="false" ht="12.75" hidden="false" customHeight="false" outlineLevel="0" collapsed="false">
      <c r="A625" s="1" t="s">
        <v>264</v>
      </c>
      <c r="B625" s="1" t="s">
        <v>266</v>
      </c>
      <c r="C625" s="1" t="s">
        <v>73</v>
      </c>
      <c r="D625" s="1" t="s">
        <v>260</v>
      </c>
      <c r="E625" s="33" t="s">
        <v>243</v>
      </c>
      <c r="F625" s="34" t="n">
        <v>930000</v>
      </c>
      <c r="G625" s="34" t="n">
        <v>423562.6032</v>
      </c>
      <c r="H625" s="35" t="n">
        <v>0.455443659383841</v>
      </c>
      <c r="I625" s="54" t="n">
        <v>0</v>
      </c>
      <c r="J625" s="54" t="n">
        <v>1E-007</v>
      </c>
      <c r="K625" s="55" t="n">
        <v>0</v>
      </c>
      <c r="L625" s="55" t="n">
        <v>-0.0424</v>
      </c>
    </row>
    <row r="626" customFormat="false" ht="12.75" hidden="false" customHeight="false" outlineLevel="0" collapsed="false">
      <c r="A626" s="1" t="s">
        <v>264</v>
      </c>
      <c r="B626" s="1" t="s">
        <v>266</v>
      </c>
      <c r="C626" s="1" t="s">
        <v>73</v>
      </c>
      <c r="D626" s="1" t="s">
        <v>260</v>
      </c>
      <c r="E626" s="33" t="s">
        <v>244</v>
      </c>
      <c r="F626" s="34" t="n">
        <v>961000</v>
      </c>
      <c r="G626" s="34" t="n">
        <v>435219.0789</v>
      </c>
      <c r="H626" s="35" t="n">
        <v>0.45288145572276</v>
      </c>
      <c r="I626" s="54" t="n">
        <v>0</v>
      </c>
      <c r="J626" s="54" t="n">
        <v>1E-007</v>
      </c>
      <c r="K626" s="55" t="n">
        <v>0</v>
      </c>
      <c r="L626" s="55" t="n">
        <v>-0.0435</v>
      </c>
    </row>
    <row r="627" customFormat="false" ht="12.75" hidden="false" customHeight="false" outlineLevel="0" collapsed="false">
      <c r="A627" s="1" t="s">
        <v>264</v>
      </c>
      <c r="B627" s="1" t="s">
        <v>266</v>
      </c>
      <c r="C627" s="1" t="s">
        <v>73</v>
      </c>
      <c r="D627" s="1" t="s">
        <v>260</v>
      </c>
      <c r="E627" s="33" t="s">
        <v>245</v>
      </c>
      <c r="F627" s="34" t="n">
        <v>930000</v>
      </c>
      <c r="G627" s="34" t="n">
        <v>418729.3471</v>
      </c>
      <c r="H627" s="35" t="n">
        <v>0.450246609758198</v>
      </c>
      <c r="I627" s="54" t="n">
        <v>0</v>
      </c>
      <c r="J627" s="54" t="n">
        <v>1E-007</v>
      </c>
      <c r="K627" s="55" t="n">
        <v>0</v>
      </c>
      <c r="L627" s="55" t="n">
        <v>-0.0419</v>
      </c>
    </row>
    <row r="628" customFormat="false" ht="12.75" hidden="false" customHeight="false" outlineLevel="0" collapsed="false">
      <c r="A628" s="1" t="s">
        <v>264</v>
      </c>
      <c r="B628" s="1" t="s">
        <v>266</v>
      </c>
      <c r="C628" s="1" t="s">
        <v>73</v>
      </c>
      <c r="D628" s="1" t="s">
        <v>260</v>
      </c>
      <c r="E628" s="33" t="s">
        <v>246</v>
      </c>
      <c r="F628" s="34" t="n">
        <v>961000</v>
      </c>
      <c r="G628" s="34" t="n">
        <v>430248.4139</v>
      </c>
      <c r="H628" s="35" t="n">
        <v>0.447709067553986</v>
      </c>
      <c r="I628" s="54" t="n">
        <v>0</v>
      </c>
      <c r="J628" s="54" t="n">
        <v>1E-007</v>
      </c>
      <c r="K628" s="55" t="n">
        <v>0</v>
      </c>
      <c r="L628" s="55" t="n">
        <v>-0.043</v>
      </c>
    </row>
    <row r="629" customFormat="false" ht="12.75" hidden="false" customHeight="false" outlineLevel="0" collapsed="false">
      <c r="A629" s="1" t="s">
        <v>264</v>
      </c>
      <c r="B629" s="1" t="s">
        <v>266</v>
      </c>
      <c r="C629" s="1" t="s">
        <v>73</v>
      </c>
      <c r="D629" s="1" t="s">
        <v>260</v>
      </c>
      <c r="E629" s="33" t="s">
        <v>247</v>
      </c>
      <c r="F629" s="34" t="n">
        <v>961000</v>
      </c>
      <c r="G629" s="34" t="n">
        <v>427740.7288</v>
      </c>
      <c r="H629" s="35" t="n">
        <v>0.445099613728752</v>
      </c>
      <c r="I629" s="54" t="n">
        <v>0</v>
      </c>
      <c r="J629" s="54" t="n">
        <v>1E-007</v>
      </c>
      <c r="K629" s="55" t="n">
        <v>0</v>
      </c>
      <c r="L629" s="55" t="n">
        <v>-0.0428</v>
      </c>
    </row>
    <row r="630" customFormat="false" ht="13.5" hidden="false" customHeight="false" outlineLevel="0" collapsed="false">
      <c r="A630" s="1" t="s">
        <v>264</v>
      </c>
      <c r="B630" s="1" t="s">
        <v>266</v>
      </c>
      <c r="C630" s="1" t="s">
        <v>73</v>
      </c>
      <c r="D630" s="1" t="s">
        <v>260</v>
      </c>
      <c r="E630" s="33" t="s">
        <v>248</v>
      </c>
      <c r="F630" s="34" t="n">
        <v>868000</v>
      </c>
      <c r="G630" s="69" t="n">
        <v>384092.599</v>
      </c>
      <c r="H630" s="35" t="n">
        <v>0.44250299419084</v>
      </c>
      <c r="I630" s="54" t="n">
        <v>0</v>
      </c>
      <c r="J630" s="54" t="n">
        <v>1E-007</v>
      </c>
      <c r="K630" s="55" t="n">
        <v>0</v>
      </c>
      <c r="L630" s="55" t="n">
        <v>-0.0384</v>
      </c>
    </row>
    <row r="631" customFormat="false" ht="13.5" hidden="false" customHeight="false" outlineLevel="0" collapsed="false">
      <c r="A631" s="1" t="s">
        <v>264</v>
      </c>
      <c r="B631" s="1" t="s">
        <v>266</v>
      </c>
      <c r="C631" s="1" t="s">
        <v>73</v>
      </c>
      <c r="D631" s="1" t="s">
        <v>260</v>
      </c>
      <c r="E631" s="33" t="s">
        <v>249</v>
      </c>
      <c r="F631" s="34" t="n">
        <v>961000</v>
      </c>
      <c r="G631" s="34" t="n">
        <v>423002.0752</v>
      </c>
      <c r="H631" s="35" t="n">
        <v>0.440168652640052</v>
      </c>
      <c r="I631" s="54" t="n">
        <v>0</v>
      </c>
      <c r="J631" s="54" t="n">
        <v>1E-007</v>
      </c>
      <c r="K631" s="55" t="n">
        <v>0</v>
      </c>
      <c r="L631" s="55" t="n">
        <v>-0.0423</v>
      </c>
    </row>
    <row r="632" customFormat="false" ht="12.75" hidden="false" customHeight="false" outlineLevel="0" collapsed="false">
      <c r="A632" s="1" t="s">
        <v>264</v>
      </c>
      <c r="B632" s="1" t="s">
        <v>266</v>
      </c>
      <c r="C632" s="1" t="s">
        <v>73</v>
      </c>
      <c r="D632" s="1" t="s">
        <v>260</v>
      </c>
      <c r="E632" s="33" t="s">
        <v>250</v>
      </c>
      <c r="F632" s="34" t="n">
        <v>930000</v>
      </c>
      <c r="G632" s="34" t="n">
        <v>406964.5867</v>
      </c>
      <c r="H632" s="35" t="n">
        <v>0.43759632978147</v>
      </c>
      <c r="I632" s="54" t="n">
        <v>0</v>
      </c>
      <c r="J632" s="54" t="n">
        <v>1E-007</v>
      </c>
      <c r="K632" s="55" t="n">
        <v>0</v>
      </c>
      <c r="L632" s="55" t="n">
        <v>-0.0407</v>
      </c>
    </row>
    <row r="633" customFormat="false" ht="12.75" hidden="false" customHeight="false" outlineLevel="0" collapsed="false">
      <c r="A633" s="1" t="s">
        <v>264</v>
      </c>
      <c r="B633" s="1" t="s">
        <v>266</v>
      </c>
      <c r="C633" s="1" t="s">
        <v>73</v>
      </c>
      <c r="D633" s="1" t="s">
        <v>260</v>
      </c>
      <c r="E633" s="33" t="s">
        <v>251</v>
      </c>
      <c r="F633" s="34" t="n">
        <v>961000</v>
      </c>
      <c r="G633" s="34" t="n">
        <v>418149.4317</v>
      </c>
      <c r="H633" s="35" t="n">
        <v>0.435119075694857</v>
      </c>
      <c r="I633" s="54" t="n">
        <v>0</v>
      </c>
      <c r="J633" s="54" t="n">
        <v>1E-007</v>
      </c>
      <c r="K633" s="55" t="n">
        <v>0</v>
      </c>
      <c r="L633" s="55" t="n">
        <v>-0.0418</v>
      </c>
    </row>
    <row r="634" customFormat="false" ht="12.75" hidden="false" customHeight="false" outlineLevel="0" collapsed="false">
      <c r="A634" s="1" t="s">
        <v>264</v>
      </c>
      <c r="B634" s="1" t="s">
        <v>266</v>
      </c>
      <c r="C634" s="1" t="s">
        <v>73</v>
      </c>
      <c r="D634" s="1" t="s">
        <v>260</v>
      </c>
      <c r="E634" s="33" t="s">
        <v>252</v>
      </c>
      <c r="F634" s="34" t="n">
        <v>930000</v>
      </c>
      <c r="G634" s="34" t="n">
        <v>402291.6759</v>
      </c>
      <c r="H634" s="35" t="n">
        <v>0.432571694529905</v>
      </c>
      <c r="I634" s="54" t="n">
        <v>0</v>
      </c>
      <c r="J634" s="54" t="n">
        <v>1E-007</v>
      </c>
      <c r="K634" s="55" t="n">
        <v>0</v>
      </c>
      <c r="L634" s="55" t="n">
        <v>-0.0402</v>
      </c>
    </row>
    <row r="635" customFormat="false" ht="12.75" hidden="false" customHeight="false" outlineLevel="0" collapsed="false">
      <c r="A635" s="1" t="s">
        <v>264</v>
      </c>
      <c r="B635" s="1" t="s">
        <v>266</v>
      </c>
      <c r="C635" s="1" t="s">
        <v>73</v>
      </c>
      <c r="D635" s="1" t="s">
        <v>260</v>
      </c>
      <c r="E635" s="33" t="s">
        <v>253</v>
      </c>
      <c r="F635" s="34" t="n">
        <v>961000</v>
      </c>
      <c r="G635" s="34" t="n">
        <v>413343.8688</v>
      </c>
      <c r="H635" s="35" t="n">
        <v>0.430118489894499</v>
      </c>
      <c r="I635" s="54" t="n">
        <v>0</v>
      </c>
      <c r="J635" s="54" t="n">
        <v>1E-007</v>
      </c>
      <c r="K635" s="55" t="n">
        <v>0</v>
      </c>
      <c r="L635" s="55" t="n">
        <v>-0.0413</v>
      </c>
    </row>
    <row r="636" customFormat="false" ht="12.75" hidden="false" customHeight="false" outlineLevel="0" collapsed="false">
      <c r="A636" s="1" t="s">
        <v>264</v>
      </c>
      <c r="B636" s="1" t="s">
        <v>266</v>
      </c>
      <c r="C636" s="1" t="s">
        <v>73</v>
      </c>
      <c r="D636" s="1" t="s">
        <v>260</v>
      </c>
      <c r="E636" s="33" t="s">
        <v>254</v>
      </c>
      <c r="F636" s="34" t="n">
        <v>961000</v>
      </c>
      <c r="G636" s="34" t="n">
        <v>410919.6305</v>
      </c>
      <c r="H636" s="35" t="n">
        <v>0.427595869369657</v>
      </c>
      <c r="I636" s="54" t="n">
        <v>0</v>
      </c>
      <c r="J636" s="54" t="n">
        <v>1E-007</v>
      </c>
      <c r="K636" s="55" t="n">
        <v>0</v>
      </c>
      <c r="L636" s="55" t="n">
        <v>-0.0411</v>
      </c>
    </row>
    <row r="637" customFormat="false" ht="12.75" hidden="false" customHeight="false" outlineLevel="0" collapsed="false">
      <c r="A637" s="1" t="s">
        <v>264</v>
      </c>
      <c r="B637" s="1" t="s">
        <v>266</v>
      </c>
      <c r="C637" s="1" t="s">
        <v>73</v>
      </c>
      <c r="D637" s="1" t="s">
        <v>260</v>
      </c>
      <c r="E637" s="33" t="s">
        <v>255</v>
      </c>
      <c r="F637" s="34" t="n">
        <v>930000</v>
      </c>
      <c r="G637" s="34" t="n">
        <v>395329.7595</v>
      </c>
      <c r="H637" s="35" t="n">
        <v>0.425085762908357</v>
      </c>
      <c r="I637" s="54" t="n">
        <v>0</v>
      </c>
      <c r="J637" s="54" t="n">
        <v>1E-007</v>
      </c>
      <c r="K637" s="55" t="n">
        <v>0</v>
      </c>
      <c r="L637" s="55" t="n">
        <v>-0.0395</v>
      </c>
    </row>
    <row r="638" customFormat="false" ht="12.75" hidden="false" customHeight="false" outlineLevel="0" collapsed="false">
      <c r="A638" s="1" t="s">
        <v>264</v>
      </c>
      <c r="B638" s="1" t="s">
        <v>266</v>
      </c>
      <c r="C638" s="1" t="s">
        <v>73</v>
      </c>
      <c r="D638" s="1" t="s">
        <v>260</v>
      </c>
      <c r="E638" s="33" t="s">
        <v>256</v>
      </c>
      <c r="F638" s="34" t="n">
        <v>961000</v>
      </c>
      <c r="G638" s="34" t="n">
        <v>406184.4274</v>
      </c>
      <c r="H638" s="35" t="n">
        <v>0.422668498834102</v>
      </c>
      <c r="I638" s="54" t="n">
        <v>0</v>
      </c>
      <c r="J638" s="54" t="n">
        <v>1E-007</v>
      </c>
      <c r="K638" s="55" t="n">
        <v>0</v>
      </c>
      <c r="L638" s="55" t="n">
        <v>-0.0406</v>
      </c>
    </row>
    <row r="639" customFormat="false" ht="12.75" hidden="false" customHeight="false" outlineLevel="0" collapsed="false">
      <c r="A639" s="1" t="s">
        <v>264</v>
      </c>
      <c r="B639" s="1" t="s">
        <v>266</v>
      </c>
      <c r="C639" s="1" t="s">
        <v>73</v>
      </c>
      <c r="D639" s="1" t="s">
        <v>260</v>
      </c>
      <c r="E639" s="33" t="s">
        <v>258</v>
      </c>
      <c r="F639" s="34" t="n">
        <v>930000</v>
      </c>
      <c r="G639" s="34" t="n">
        <v>390770.0793</v>
      </c>
      <c r="H639" s="35" t="n">
        <v>0.42018288097252</v>
      </c>
      <c r="I639" s="54" t="n">
        <v>0</v>
      </c>
      <c r="J639" s="54" t="n">
        <v>1E-007</v>
      </c>
      <c r="K639" s="55" t="n">
        <v>0</v>
      </c>
      <c r="L639" s="55" t="n">
        <v>-0.0391</v>
      </c>
    </row>
    <row r="640" customFormat="false" ht="12.75" hidden="false" customHeight="false" outlineLevel="0" collapsed="false">
      <c r="A640" s="1" t="s">
        <v>264</v>
      </c>
      <c r="B640" s="1" t="s">
        <v>266</v>
      </c>
      <c r="C640" s="1" t="s">
        <v>73</v>
      </c>
      <c r="D640" s="1" t="s">
        <v>260</v>
      </c>
      <c r="E640" s="33" t="s">
        <v>259</v>
      </c>
      <c r="F640" s="34" t="n">
        <v>961000</v>
      </c>
      <c r="G640" s="34" t="n">
        <v>401495.4486</v>
      </c>
      <c r="H640" s="35" t="n">
        <v>0.417789228532069</v>
      </c>
      <c r="I640" s="54" t="n">
        <v>0</v>
      </c>
      <c r="J640" s="54" t="n">
        <v>1E-007</v>
      </c>
      <c r="K640" s="55" t="n">
        <v>0</v>
      </c>
      <c r="L640" s="55" t="n">
        <v>-0.0401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5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F1" activePane="topRight" state="frozen"/>
      <selection pane="topLeft" activeCell="A1" activeCellId="0" sqref="A1"/>
      <selection pane="topRight" activeCell="Q6" activeCellId="0" sqref="Q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6.85"/>
    <col collapsed="false" customWidth="true" hidden="false" outlineLevel="0" max="6" min="6" style="0" width="1.28"/>
    <col collapsed="false" customWidth="true" hidden="false" outlineLevel="0" max="10" min="10" style="0" width="12.7"/>
    <col collapsed="false" customWidth="true" hidden="false" outlineLevel="0" max="11" min="11" style="0" width="1.13"/>
    <col collapsed="false" customWidth="true" hidden="false" outlineLevel="0" max="15" min="15" style="0" width="12.85"/>
    <col collapsed="false" customWidth="true" hidden="false" outlineLevel="0" max="16" min="16" style="77" width="1.28"/>
    <col collapsed="false" customWidth="true" hidden="false" outlineLevel="0" max="17" min="17" style="0" width="12.7"/>
    <col collapsed="false" customWidth="true" hidden="false" outlineLevel="0" max="20" min="20" style="0" width="11.42"/>
    <col collapsed="false" customWidth="true" hidden="false" outlineLevel="0" max="24" min="24" style="0" width="11.13"/>
    <col collapsed="false" customWidth="true" hidden="false" outlineLevel="0" max="33" min="33" style="0" width="17.7"/>
  </cols>
  <sheetData>
    <row r="1" customFormat="false" ht="12.75" hidden="false" customHeight="false" outlineLevel="0" collapsed="false">
      <c r="N1" s="78"/>
    </row>
    <row r="2" customFormat="false" ht="13.5" hidden="false" customHeight="false" outlineLevel="0" collapsed="false">
      <c r="I2" s="78" t="n">
        <f aca="false">+L6-G6</f>
        <v>0.34</v>
      </c>
      <c r="L2" s="78"/>
      <c r="M2" s="78"/>
      <c r="N2" s="78"/>
      <c r="P2" s="0"/>
    </row>
    <row r="3" customFormat="false" ht="13.5" hidden="false" customHeight="false" outlineLevel="0" collapsed="false">
      <c r="G3" s="79" t="s">
        <v>267</v>
      </c>
      <c r="H3" s="80"/>
      <c r="I3" s="80"/>
      <c r="J3" s="81" t="n">
        <f aca="false">SUM(J6:J169)</f>
        <v>-6647170.04713185</v>
      </c>
      <c r="L3" s="79" t="s">
        <v>34</v>
      </c>
      <c r="M3" s="80"/>
      <c r="N3" s="80"/>
      <c r="O3" s="82" t="n">
        <f aca="false">SUM(O6:O169)</f>
        <v>-8753153.92861275</v>
      </c>
      <c r="P3" s="83"/>
      <c r="Q3" s="81" t="n">
        <f aca="false">SUM(Q6:Q169)</f>
        <v>-15400323.9757446</v>
      </c>
    </row>
    <row r="4" customFormat="false" ht="12.75" hidden="false" customHeight="false" outlineLevel="0" collapsed="false">
      <c r="A4" s="40"/>
      <c r="B4" s="40" t="s">
        <v>268</v>
      </c>
      <c r="C4" s="41" t="s">
        <v>56</v>
      </c>
      <c r="D4" s="41" t="s">
        <v>57</v>
      </c>
      <c r="E4" s="42" t="s">
        <v>58</v>
      </c>
      <c r="G4" s="84" t="s">
        <v>269</v>
      </c>
      <c r="H4" s="84" t="s">
        <v>270</v>
      </c>
      <c r="I4" s="84" t="s">
        <v>269</v>
      </c>
      <c r="J4" s="84" t="s">
        <v>22</v>
      </c>
      <c r="L4" s="84" t="s">
        <v>269</v>
      </c>
      <c r="M4" s="84" t="s">
        <v>270</v>
      </c>
      <c r="N4" s="84" t="s">
        <v>270</v>
      </c>
      <c r="O4" s="85" t="s">
        <v>22</v>
      </c>
      <c r="P4" s="86"/>
      <c r="Q4" s="87" t="s">
        <v>22</v>
      </c>
      <c r="S4" s="88" t="s">
        <v>271</v>
      </c>
      <c r="T4" s="88"/>
      <c r="U4" s="88" t="s">
        <v>272</v>
      </c>
      <c r="V4" s="88" t="s">
        <v>273</v>
      </c>
      <c r="W4" s="88" t="s">
        <v>274</v>
      </c>
      <c r="X4" s="88" t="s">
        <v>275</v>
      </c>
      <c r="AA4" s="89" t="s">
        <v>276</v>
      </c>
      <c r="AB4" s="90"/>
      <c r="AC4" s="90"/>
      <c r="AD4" s="90"/>
      <c r="AE4" s="91"/>
      <c r="AG4" s="57" t="s">
        <v>277</v>
      </c>
      <c r="AH4" s="91" t="n">
        <v>28600</v>
      </c>
    </row>
    <row r="5" customFormat="false" ht="12.75" hidden="false" customHeight="false" outlineLevel="0" collapsed="false">
      <c r="A5" s="47" t="s">
        <v>65</v>
      </c>
      <c r="B5" s="47" t="s">
        <v>278</v>
      </c>
      <c r="C5" s="48" t="s">
        <v>66</v>
      </c>
      <c r="D5" s="48" t="s">
        <v>66</v>
      </c>
      <c r="E5" s="49" t="s">
        <v>67</v>
      </c>
      <c r="G5" s="92" t="s">
        <v>279</v>
      </c>
      <c r="H5" s="92" t="s">
        <v>271</v>
      </c>
      <c r="I5" s="92" t="s">
        <v>280</v>
      </c>
      <c r="J5" s="92" t="s">
        <v>19</v>
      </c>
      <c r="L5" s="92" t="s">
        <v>271</v>
      </c>
      <c r="M5" s="92" t="s">
        <v>280</v>
      </c>
      <c r="N5" s="92" t="s">
        <v>281</v>
      </c>
      <c r="O5" s="93" t="s">
        <v>34</v>
      </c>
      <c r="P5" s="86"/>
      <c r="Q5" s="94" t="s">
        <v>282</v>
      </c>
      <c r="S5" s="95" t="s">
        <v>283</v>
      </c>
      <c r="T5" s="95" t="s">
        <v>284</v>
      </c>
      <c r="U5" s="95" t="s">
        <v>280</v>
      </c>
      <c r="V5" s="95" t="s">
        <v>280</v>
      </c>
      <c r="W5" s="95" t="s">
        <v>280</v>
      </c>
      <c r="X5" s="95" t="s">
        <v>280</v>
      </c>
      <c r="AA5" s="96"/>
      <c r="AB5" s="97"/>
      <c r="AC5" s="97"/>
      <c r="AD5" s="97"/>
      <c r="AE5" s="98"/>
      <c r="AG5" s="99" t="s">
        <v>285</v>
      </c>
      <c r="AH5" s="98" t="n">
        <v>31000</v>
      </c>
    </row>
    <row r="6" customFormat="false" ht="12.75" hidden="false" customHeight="false" outlineLevel="0" collapsed="false">
      <c r="A6" s="33" t="s">
        <v>75</v>
      </c>
      <c r="B6" s="34" t="n">
        <f aca="false">+A7-A6</f>
        <v>31</v>
      </c>
      <c r="C6" s="34" t="n">
        <f aca="false">+B6*31000</f>
        <v>961000</v>
      </c>
      <c r="D6" s="34" t="n">
        <f aca="false">+C6*E6</f>
        <v>961000</v>
      </c>
      <c r="E6" s="35" t="n">
        <v>1</v>
      </c>
      <c r="G6" s="100" t="n">
        <f aca="false">+H6-0.34</f>
        <v>-0.153</v>
      </c>
      <c r="H6" s="100" t="n">
        <f aca="false">+S6</f>
        <v>0.187</v>
      </c>
      <c r="I6" s="100" t="n">
        <f aca="false">+X6</f>
        <v>0.734230330362114</v>
      </c>
      <c r="J6" s="101" t="n">
        <f aca="false">(-G6+H6-I6)*D6</f>
        <v>-378855.347477991</v>
      </c>
      <c r="L6" s="54" t="n">
        <f aca="false">+H6</f>
        <v>0.187</v>
      </c>
      <c r="M6" s="100" t="n">
        <f aca="false">+I6</f>
        <v>0.734230330362114</v>
      </c>
      <c r="N6" s="100" t="n">
        <f aca="false">+$AD$7</f>
        <v>-0.405</v>
      </c>
      <c r="O6" s="101" t="n">
        <f aca="false">(-L6+M6+N6)*D6</f>
        <v>136683.347477991</v>
      </c>
      <c r="P6" s="101"/>
      <c r="Q6" s="101" t="n">
        <f aca="false">+O6+J6</f>
        <v>-242172</v>
      </c>
      <c r="S6" s="100" t="n">
        <v>0.187</v>
      </c>
      <c r="T6" s="102" t="n">
        <v>1.5471</v>
      </c>
      <c r="U6" s="54" t="n">
        <v>1.1148</v>
      </c>
      <c r="V6" s="54" t="n">
        <f aca="false">+U6/T6*1.055056</f>
        <v>0.760245898002715</v>
      </c>
      <c r="W6" s="54" t="n">
        <v>1.167</v>
      </c>
      <c r="X6" s="54" t="n">
        <f aca="false">+W6/T6*1.055056*$AH$6</f>
        <v>0.734230330362114</v>
      </c>
      <c r="AA6" s="103" t="s">
        <v>286</v>
      </c>
      <c r="AB6" s="104" t="s">
        <v>287</v>
      </c>
      <c r="AC6" s="104" t="s">
        <v>288</v>
      </c>
      <c r="AD6" s="104" t="s">
        <v>18</v>
      </c>
      <c r="AE6" s="98"/>
      <c r="AG6" s="99" t="s">
        <v>289</v>
      </c>
      <c r="AH6" s="98" t="n">
        <f aca="false">+AH4/AH5</f>
        <v>0.92258064516129</v>
      </c>
    </row>
    <row r="7" customFormat="false" ht="12.75" hidden="false" customHeight="false" outlineLevel="0" collapsed="false">
      <c r="A7" s="33" t="s">
        <v>77</v>
      </c>
      <c r="B7" s="34" t="n">
        <f aca="false">+A8-A7</f>
        <v>30</v>
      </c>
      <c r="C7" s="34" t="n">
        <f aca="false">+B7*31000</f>
        <v>930000</v>
      </c>
      <c r="D7" s="34" t="n">
        <f aca="false">+C7*E7</f>
        <v>929169.384277985</v>
      </c>
      <c r="E7" s="35" t="n">
        <v>0.999106864815038</v>
      </c>
      <c r="G7" s="54" t="n">
        <v>-0.267809468884862</v>
      </c>
      <c r="H7" s="105" t="n">
        <f aca="false">+S7</f>
        <v>0.23</v>
      </c>
      <c r="I7" s="105" t="n">
        <f aca="false">+X7</f>
        <v>0.734157252063761</v>
      </c>
      <c r="J7" s="101" t="n">
        <f aca="false">(-G7+H7-I7)*D7</f>
        <v>-219607.124171804</v>
      </c>
      <c r="L7" s="54" t="n">
        <f aca="false">+H7</f>
        <v>0.23</v>
      </c>
      <c r="M7" s="54" t="n">
        <f aca="false">+I7</f>
        <v>0.734157252063761</v>
      </c>
      <c r="N7" s="105" t="n">
        <f aca="false">+$AD$7</f>
        <v>-0.405</v>
      </c>
      <c r="O7" s="101" t="n">
        <f aca="false">(-L7+M7+N7)*D7</f>
        <v>92133.882846782</v>
      </c>
      <c r="P7" s="101"/>
      <c r="Q7" s="101" t="n">
        <f aca="false">+O7+J7</f>
        <v>-127473.241325022</v>
      </c>
      <c r="S7" s="54" t="n">
        <v>0.23</v>
      </c>
      <c r="T7" s="102" t="n">
        <v>1.5472539989356</v>
      </c>
      <c r="U7" s="54" t="n">
        <v>1.1148</v>
      </c>
      <c r="V7" s="54" t="n">
        <f aca="false">+U7/T7*1.055056</f>
        <v>0.760170230362387</v>
      </c>
      <c r="W7" s="54" t="n">
        <v>1.167</v>
      </c>
      <c r="X7" s="54" t="n">
        <f aca="false">+W7/T7*1.055056*$AH$6</f>
        <v>0.734157252063761</v>
      </c>
      <c r="AA7" s="106" t="s">
        <v>290</v>
      </c>
      <c r="AB7" s="107" t="n">
        <v>38261</v>
      </c>
      <c r="AC7" s="108" t="n">
        <v>31000</v>
      </c>
      <c r="AD7" s="109" t="n">
        <f aca="false">-0.41+0.005</f>
        <v>-0.405</v>
      </c>
      <c r="AE7" s="110" t="n">
        <f aca="false">+AC7*AD7</f>
        <v>-12555</v>
      </c>
      <c r="AG7" s="111" t="s">
        <v>291</v>
      </c>
      <c r="AH7" s="112" t="n">
        <f aca="false">2400/AH5</f>
        <v>0.0774193548387097</v>
      </c>
    </row>
    <row r="8" customFormat="false" ht="12.75" hidden="false" customHeight="false" outlineLevel="0" collapsed="false">
      <c r="A8" s="33" t="s">
        <v>80</v>
      </c>
      <c r="B8" s="34" t="n">
        <f aca="false">+A9-A8</f>
        <v>31</v>
      </c>
      <c r="C8" s="34" t="n">
        <f aca="false">+B8*31000</f>
        <v>961000</v>
      </c>
      <c r="D8" s="34" t="n">
        <f aca="false">+C8*E8</f>
        <v>956879.828166428</v>
      </c>
      <c r="E8" s="35" t="n">
        <v>0.995712620360487</v>
      </c>
      <c r="G8" s="54" t="n">
        <v>-0.375</v>
      </c>
      <c r="H8" s="105" t="n">
        <f aca="false">+S8</f>
        <v>0.21</v>
      </c>
      <c r="I8" s="105" t="n">
        <f aca="false">+X8</f>
        <v>0.733941018630595</v>
      </c>
      <c r="J8" s="101" t="n">
        <f aca="false">(-G8+H8-I8)*D8</f>
        <v>-142518.656314176</v>
      </c>
      <c r="L8" s="54" t="n">
        <f aca="false">+H8</f>
        <v>0.21</v>
      </c>
      <c r="M8" s="54" t="n">
        <f aca="false">+I8</f>
        <v>0.733941018630595</v>
      </c>
      <c r="N8" s="105" t="n">
        <f aca="false">+$AD$7</f>
        <v>-0.405</v>
      </c>
      <c r="O8" s="101" t="n">
        <f aca="false">(-L8+M8+N8)*D8</f>
        <v>113812.261469183</v>
      </c>
      <c r="P8" s="101"/>
      <c r="Q8" s="101" t="n">
        <f aca="false">+O8+J8</f>
        <v>-28706.3948449928</v>
      </c>
      <c r="S8" s="54" t="n">
        <v>0.21</v>
      </c>
      <c r="T8" s="102" t="n">
        <v>1.54770985034011</v>
      </c>
      <c r="U8" s="54" t="n">
        <v>1.1148</v>
      </c>
      <c r="V8" s="54" t="n">
        <f aca="false">+U8/T8*1.055056</f>
        <v>0.759946335252395</v>
      </c>
      <c r="W8" s="54" t="n">
        <v>1.167</v>
      </c>
      <c r="X8" s="54" t="n">
        <f aca="false">+W8/T8*1.055056*$AH$6</f>
        <v>0.733941018630595</v>
      </c>
      <c r="AA8" s="96"/>
      <c r="AB8" s="107"/>
      <c r="AC8" s="97"/>
      <c r="AD8" s="97"/>
      <c r="AE8" s="98"/>
    </row>
    <row r="9" customFormat="false" ht="12.75" hidden="false" customHeight="false" outlineLevel="0" collapsed="false">
      <c r="A9" s="33" t="s">
        <v>81</v>
      </c>
      <c r="B9" s="34" t="n">
        <f aca="false">+A10-A9</f>
        <v>31</v>
      </c>
      <c r="C9" s="34" t="n">
        <f aca="false">+B9*31000</f>
        <v>961000</v>
      </c>
      <c r="D9" s="34" t="n">
        <f aca="false">+C9*E9</f>
        <v>953552.567458241</v>
      </c>
      <c r="E9" s="35" t="n">
        <v>0.992250330341562</v>
      </c>
      <c r="G9" s="54" t="n">
        <v>-0.38</v>
      </c>
      <c r="H9" s="105" t="n">
        <f aca="false">+S9</f>
        <v>0.185</v>
      </c>
      <c r="I9" s="105" t="n">
        <f aca="false">+X9</f>
        <v>0.733751431735167</v>
      </c>
      <c r="J9" s="101" t="n">
        <f aca="false">(-G9+H9-I9)*D9</f>
        <v>-160913.360993323</v>
      </c>
      <c r="L9" s="54" t="n">
        <f aca="false">+H9</f>
        <v>0.185</v>
      </c>
      <c r="M9" s="54" t="n">
        <f aca="false">+I9</f>
        <v>0.733751431735167</v>
      </c>
      <c r="N9" s="105" t="n">
        <f aca="false">+$AD$7</f>
        <v>-0.405</v>
      </c>
      <c r="O9" s="101" t="n">
        <f aca="false">(-L9+M9+N9)*D9</f>
        <v>137074.546806867</v>
      </c>
      <c r="P9" s="101"/>
      <c r="Q9" s="101" t="n">
        <f aca="false">+O9+J9</f>
        <v>-23838.814186456</v>
      </c>
      <c r="S9" s="54" t="n">
        <v>0.185</v>
      </c>
      <c r="T9" s="102" t="n">
        <v>1.54810974803415</v>
      </c>
      <c r="U9" s="54" t="n">
        <v>1.1148</v>
      </c>
      <c r="V9" s="54" t="n">
        <f aca="false">+U9/T9*1.055056</f>
        <v>0.759750030831829</v>
      </c>
      <c r="W9" s="54" t="n">
        <v>1.167</v>
      </c>
      <c r="X9" s="54" t="n">
        <f aca="false">+W9/T9*1.055056*$AH$6</f>
        <v>0.733751431735167</v>
      </c>
      <c r="AA9" s="113" t="n">
        <v>38292</v>
      </c>
      <c r="AB9" s="107" t="n">
        <v>40087</v>
      </c>
      <c r="AC9" s="108" t="n">
        <v>9600</v>
      </c>
      <c r="AD9" s="114" t="n">
        <f aca="false">-0.48+0.005</f>
        <v>-0.475</v>
      </c>
      <c r="AE9" s="110" t="n">
        <f aca="false">+AC9*AD9</f>
        <v>-4560</v>
      </c>
    </row>
    <row r="10" customFormat="false" ht="12.75" hidden="false" customHeight="false" outlineLevel="0" collapsed="false">
      <c r="A10" s="33" t="s">
        <v>82</v>
      </c>
      <c r="B10" s="34" t="n">
        <f aca="false">+A11-A10</f>
        <v>30</v>
      </c>
      <c r="C10" s="34" t="n">
        <f aca="false">+B10*31000</f>
        <v>930000</v>
      </c>
      <c r="D10" s="34" t="n">
        <f aca="false">+C10*E10</f>
        <v>919607.068502141</v>
      </c>
      <c r="E10" s="35" t="n">
        <v>0.988824804841012</v>
      </c>
      <c r="G10" s="54" t="n">
        <v>-0.36</v>
      </c>
      <c r="H10" s="105" t="n">
        <f aca="false">+S10</f>
        <v>0.195</v>
      </c>
      <c r="I10" s="105" t="n">
        <f aca="false">+X10</f>
        <v>0.733546173592905</v>
      </c>
      <c r="J10" s="101" t="n">
        <f aca="false">(-G10+H10-I10)*D10</f>
        <v>-164192.323290046</v>
      </c>
      <c r="L10" s="54" t="n">
        <f aca="false">+H10</f>
        <v>0.195</v>
      </c>
      <c r="M10" s="54" t="n">
        <f aca="false">+I10</f>
        <v>0.733546173592905</v>
      </c>
      <c r="N10" s="105" t="n">
        <f aca="false">+$AD$7</f>
        <v>-0.405</v>
      </c>
      <c r="O10" s="101" t="n">
        <f aca="false">(-L10+M10+N10)*D10</f>
        <v>122810.005207449</v>
      </c>
      <c r="P10" s="101"/>
      <c r="Q10" s="101" t="n">
        <f aca="false">+O10+J10</f>
        <v>-41382.3180825963</v>
      </c>
      <c r="S10" s="54" t="n">
        <v>0.195</v>
      </c>
      <c r="T10" s="102" t="n">
        <v>1.54854293430427</v>
      </c>
      <c r="U10" s="54" t="n">
        <v>1.1148</v>
      </c>
      <c r="V10" s="54" t="n">
        <f aca="false">+U10/T10*1.055056</f>
        <v>0.75953749989401</v>
      </c>
      <c r="W10" s="54" t="n">
        <v>1.167</v>
      </c>
      <c r="X10" s="54" t="n">
        <f aca="false">+W10/T10*1.055056*$AH$6</f>
        <v>0.733546173592905</v>
      </c>
      <c r="AA10" s="115" t="s">
        <v>292</v>
      </c>
      <c r="AB10" s="97"/>
      <c r="AC10" s="108" t="n">
        <v>6400</v>
      </c>
      <c r="AD10" s="114" t="n">
        <v>-0.56</v>
      </c>
      <c r="AE10" s="110" t="n">
        <f aca="false">+AC10*AD10</f>
        <v>-3584</v>
      </c>
    </row>
    <row r="11" customFormat="false" ht="12.75" hidden="false" customHeight="false" outlineLevel="0" collapsed="false">
      <c r="A11" s="33" t="s">
        <v>83</v>
      </c>
      <c r="B11" s="34" t="n">
        <f aca="false">+A12-A11</f>
        <v>31</v>
      </c>
      <c r="C11" s="34" t="n">
        <f aca="false">+B11*31000</f>
        <v>961000</v>
      </c>
      <c r="D11" s="34" t="n">
        <f aca="false">+C11*E11</f>
        <v>947180.633647808</v>
      </c>
      <c r="E11" s="35" t="n">
        <v>0.985619806085128</v>
      </c>
      <c r="G11" s="54" t="n">
        <v>-0.359999999999999</v>
      </c>
      <c r="H11" s="105" t="n">
        <f aca="false">+S11</f>
        <v>0.2</v>
      </c>
      <c r="I11" s="105" t="n">
        <f aca="false">+X11</f>
        <v>0.733278040153196</v>
      </c>
      <c r="J11" s="101" t="n">
        <f aca="false">(-G11+H11-I11)*D11</f>
        <v>-164125.603869556</v>
      </c>
      <c r="L11" s="54" t="n">
        <f aca="false">+H11</f>
        <v>0.2</v>
      </c>
      <c r="M11" s="54" t="n">
        <f aca="false">+I11</f>
        <v>0.733278040153196</v>
      </c>
      <c r="N11" s="105" t="n">
        <f aca="false">+$AD$7</f>
        <v>-0.405</v>
      </c>
      <c r="O11" s="101" t="n">
        <f aca="false">(-L11+M11+N11)*D11</f>
        <v>121502.475355404</v>
      </c>
      <c r="P11" s="101"/>
      <c r="Q11" s="101" t="n">
        <f aca="false">+O11+J11</f>
        <v>-42623.1285141519</v>
      </c>
      <c r="S11" s="54" t="n">
        <v>0.2</v>
      </c>
      <c r="T11" s="102" t="n">
        <v>1.5491091808312</v>
      </c>
      <c r="U11" s="54" t="n">
        <v>1.1148</v>
      </c>
      <c r="V11" s="54" t="n">
        <f aca="false">+U11/T11*1.055056</f>
        <v>0.759259865833926</v>
      </c>
      <c r="W11" s="54" t="n">
        <v>1.167</v>
      </c>
      <c r="X11" s="54" t="n">
        <f aca="false">+W11/T11*1.055056*$AH$6</f>
        <v>0.733278040153196</v>
      </c>
      <c r="AA11" s="96"/>
      <c r="AB11" s="97"/>
      <c r="AC11" s="108" t="n">
        <v>15000</v>
      </c>
      <c r="AD11" s="114" t="n">
        <v>-0.6551</v>
      </c>
      <c r="AE11" s="110" t="n">
        <f aca="false">+AC11*AD11</f>
        <v>-9826.5</v>
      </c>
    </row>
    <row r="12" customFormat="false" ht="12.75" hidden="false" customHeight="false" outlineLevel="0" collapsed="false">
      <c r="A12" s="33" t="s">
        <v>84</v>
      </c>
      <c r="B12" s="34" t="n">
        <f aca="false">+A13-A12</f>
        <v>30</v>
      </c>
      <c r="C12" s="34" t="n">
        <f aca="false">+B12*31000</f>
        <v>930000</v>
      </c>
      <c r="D12" s="34" t="n">
        <f aca="false">+C12*E12</f>
        <v>913482.122543078</v>
      </c>
      <c r="E12" s="35" t="n">
        <v>0.98223884144417</v>
      </c>
      <c r="G12" s="54" t="n">
        <v>-0.207871416383177</v>
      </c>
      <c r="H12" s="105" t="n">
        <f aca="false">+S12</f>
        <v>0.415</v>
      </c>
      <c r="I12" s="105" t="n">
        <f aca="false">+X12</f>
        <v>0.73304602849716</v>
      </c>
      <c r="J12" s="101" t="n">
        <f aca="false">(-G12+H12-I12)*D12</f>
        <v>-100642.538524241</v>
      </c>
      <c r="L12" s="54" t="n">
        <f aca="false">+H12</f>
        <v>0.415</v>
      </c>
      <c r="M12" s="54" t="n">
        <f aca="false">+I12</f>
        <v>0.73304602849716</v>
      </c>
      <c r="N12" s="105" t="n">
        <f aca="false">+$AD$7</f>
        <v>-0.405</v>
      </c>
      <c r="O12" s="101" t="n">
        <f aca="false">(-L12+M12+N12)*D12</f>
        <v>-79430.8984519649</v>
      </c>
      <c r="P12" s="101"/>
      <c r="Q12" s="101" t="n">
        <f aca="false">+O12+J12</f>
        <v>-180073.436976206</v>
      </c>
      <c r="S12" s="54" t="n">
        <v>0.415</v>
      </c>
      <c r="T12" s="102" t="n">
        <v>1.54959947935606</v>
      </c>
      <c r="U12" s="54" t="n">
        <v>1.1148</v>
      </c>
      <c r="V12" s="54" t="n">
        <f aca="false">+U12/T12*1.055056</f>
        <v>0.759019633440225</v>
      </c>
      <c r="W12" s="54" t="n">
        <v>1.167</v>
      </c>
      <c r="X12" s="54" t="n">
        <f aca="false">+W12/T12*1.055056*$AH$6</f>
        <v>0.73304602849716</v>
      </c>
      <c r="AA12" s="96"/>
      <c r="AB12" s="97"/>
      <c r="AC12" s="116" t="n">
        <f aca="false">SUM(AC9:AC11)</f>
        <v>31000</v>
      </c>
      <c r="AD12" s="117" t="n">
        <f aca="false">+AE12/AC12</f>
        <v>-0.579693548387097</v>
      </c>
      <c r="AE12" s="118" t="n">
        <f aca="false">SUM(AE9:AE11)</f>
        <v>-17970.5</v>
      </c>
    </row>
    <row r="13" customFormat="false" ht="12.75" hidden="false" customHeight="false" outlineLevel="0" collapsed="false">
      <c r="A13" s="33" t="s">
        <v>85</v>
      </c>
      <c r="B13" s="34" t="n">
        <f aca="false">+A14-A13</f>
        <v>31</v>
      </c>
      <c r="C13" s="34" t="n">
        <f aca="false">+B13*31000</f>
        <v>961000</v>
      </c>
      <c r="D13" s="34" t="n">
        <f aca="false">+C13*E13</f>
        <v>940803.992014415</v>
      </c>
      <c r="E13" s="35" t="n">
        <v>0.978984382949443</v>
      </c>
      <c r="G13" s="54" t="n">
        <v>-0.207902948946892</v>
      </c>
      <c r="H13" s="105" t="n">
        <f aca="false">+S13</f>
        <v>0.415</v>
      </c>
      <c r="I13" s="105" t="n">
        <f aca="false">+X13</f>
        <v>0.732819697926608</v>
      </c>
      <c r="J13" s="101" t="n">
        <f aca="false">(-G13+H13-I13)*D13</f>
        <v>-103410.116229363</v>
      </c>
      <c r="L13" s="54" t="n">
        <f aca="false">+H13</f>
        <v>0.415</v>
      </c>
      <c r="M13" s="54" t="n">
        <f aca="false">+I13</f>
        <v>0.732819697926608</v>
      </c>
      <c r="N13" s="105" t="n">
        <f aca="false">+$AD$7</f>
        <v>-0.405</v>
      </c>
      <c r="O13" s="101" t="n">
        <f aca="false">(-L13+M13+N13)*D13</f>
        <v>-82019.5762156694</v>
      </c>
      <c r="P13" s="101"/>
      <c r="Q13" s="101" t="n">
        <f aca="false">+O13+J13</f>
        <v>-185429.692445032</v>
      </c>
      <c r="S13" s="54" t="n">
        <v>0.415</v>
      </c>
      <c r="T13" s="102" t="n">
        <v>1.55007807147808</v>
      </c>
      <c r="U13" s="54" t="n">
        <v>1.1148</v>
      </c>
      <c r="V13" s="54" t="n">
        <f aca="false">+U13/T13*1.055056</f>
        <v>0.758785283426695</v>
      </c>
      <c r="W13" s="54" t="n">
        <v>1.167</v>
      </c>
      <c r="X13" s="54" t="n">
        <f aca="false">+W13/T13*1.055056*$AH$6</f>
        <v>0.732819697926608</v>
      </c>
      <c r="AA13" s="96"/>
      <c r="AB13" s="97"/>
      <c r="AC13" s="97"/>
      <c r="AD13" s="97"/>
      <c r="AE13" s="98"/>
    </row>
    <row r="14" customFormat="false" ht="12.75" hidden="false" customHeight="false" outlineLevel="0" collapsed="false">
      <c r="A14" s="33" t="s">
        <v>86</v>
      </c>
      <c r="B14" s="34" t="n">
        <f aca="false">+A15-A14</f>
        <v>31</v>
      </c>
      <c r="C14" s="34" t="n">
        <f aca="false">+B14*31000</f>
        <v>961000</v>
      </c>
      <c r="D14" s="34" t="n">
        <f aca="false">+C14*E14</f>
        <v>937484.972275882</v>
      </c>
      <c r="E14" s="35" t="n">
        <v>0.975530668341188</v>
      </c>
      <c r="G14" s="54" t="n">
        <v>-0.207932279225922</v>
      </c>
      <c r="H14" s="105" t="n">
        <f aca="false">+S14</f>
        <v>0.415</v>
      </c>
      <c r="I14" s="105" t="n">
        <f aca="false">+X14</f>
        <v>0.732609174645104</v>
      </c>
      <c r="J14" s="101" t="n">
        <f aca="false">(-G14+H14-I14)*D14</f>
        <v>-102820.441261357</v>
      </c>
      <c r="L14" s="54" t="n">
        <f aca="false">+H14</f>
        <v>0.415</v>
      </c>
      <c r="M14" s="54" t="n">
        <f aca="false">+I14</f>
        <v>0.732609174645104</v>
      </c>
      <c r="N14" s="105" t="n">
        <f aca="false">+$AD$7</f>
        <v>-0.405</v>
      </c>
      <c r="O14" s="101" t="n">
        <f aca="false">(-L14+M14+N14)*D14</f>
        <v>-81927.585485001</v>
      </c>
      <c r="P14" s="101"/>
      <c r="Q14" s="101" t="n">
        <f aca="false">+O14+J14</f>
        <v>-184748.026746358</v>
      </c>
      <c r="S14" s="54" t="n">
        <v>0.415</v>
      </c>
      <c r="T14" s="102" t="n">
        <v>1.55052350341299</v>
      </c>
      <c r="U14" s="54" t="n">
        <v>1.1148</v>
      </c>
      <c r="V14" s="54" t="n">
        <f aca="false">+U14/T14*1.055056</f>
        <v>0.758567300792937</v>
      </c>
      <c r="W14" s="54" t="n">
        <v>1.167</v>
      </c>
      <c r="X14" s="54" t="n">
        <f aca="false">+W14/T14*1.055056*$AH$6</f>
        <v>0.732609174645104</v>
      </c>
      <c r="AA14" s="113" t="n">
        <v>38292</v>
      </c>
      <c r="AB14" s="107" t="n">
        <v>40087</v>
      </c>
      <c r="AC14" s="108" t="n">
        <v>9600</v>
      </c>
      <c r="AD14" s="114" t="n">
        <f aca="false">-0.48+0.005</f>
        <v>-0.475</v>
      </c>
      <c r="AE14" s="110" t="n">
        <f aca="false">+AC14*AD14</f>
        <v>-4560</v>
      </c>
    </row>
    <row r="15" customFormat="false" ht="12.75" hidden="false" customHeight="false" outlineLevel="0" collapsed="false">
      <c r="A15" s="33" t="s">
        <v>87</v>
      </c>
      <c r="B15" s="34" t="n">
        <f aca="false">+A16-A15</f>
        <v>28</v>
      </c>
      <c r="C15" s="34" t="n">
        <f aca="false">+B15*31000</f>
        <v>868000</v>
      </c>
      <c r="D15" s="34" t="n">
        <f aca="false">+C15*E15</f>
        <v>843604.620449386</v>
      </c>
      <c r="E15" s="35" t="n">
        <v>0.97189472402003</v>
      </c>
      <c r="G15" s="54" t="n">
        <v>-0.207952508029356</v>
      </c>
      <c r="H15" s="105" t="n">
        <f aca="false">+S15</f>
        <v>0.525</v>
      </c>
      <c r="I15" s="105" t="n">
        <f aca="false">+X15</f>
        <v>0.732463978819484</v>
      </c>
      <c r="J15" s="101" t="n">
        <f aca="false">(-G15+H15-I15)*D15</f>
        <v>412.125498672949</v>
      </c>
      <c r="L15" s="54" t="n">
        <f aca="false">+H15</f>
        <v>0.525</v>
      </c>
      <c r="M15" s="54" t="n">
        <f aca="false">+I15</f>
        <v>0.732463978819484</v>
      </c>
      <c r="N15" s="105" t="n">
        <f aca="false">+$AD$7</f>
        <v>-0.405</v>
      </c>
      <c r="O15" s="101" t="n">
        <f aca="false">(-L15+M15+N15)*D15</f>
        <v>-166642.300173071</v>
      </c>
      <c r="P15" s="101"/>
      <c r="Q15" s="101" t="n">
        <f aca="false">+O15+J15</f>
        <v>-166230.174674399</v>
      </c>
      <c r="S15" s="54" t="n">
        <v>0.525</v>
      </c>
      <c r="T15" s="102" t="n">
        <v>1.5508308626098</v>
      </c>
      <c r="U15" s="54" t="n">
        <v>1.1148</v>
      </c>
      <c r="V15" s="54" t="n">
        <f aca="false">+U15/T15*1.055056</f>
        <v>0.758416960325824</v>
      </c>
      <c r="W15" s="54" t="n">
        <v>1.167</v>
      </c>
      <c r="X15" s="54" t="n">
        <f aca="false">+W15/T15*1.055056*$AH$6</f>
        <v>0.732463978819484</v>
      </c>
      <c r="AA15" s="115" t="s">
        <v>293</v>
      </c>
      <c r="AB15" s="97"/>
      <c r="AC15" s="108" t="n">
        <v>6400</v>
      </c>
      <c r="AD15" s="114" t="n">
        <v>-0.7</v>
      </c>
      <c r="AE15" s="110" t="n">
        <f aca="false">+AC15*AD15</f>
        <v>-4480</v>
      </c>
    </row>
    <row r="16" customFormat="false" ht="12.75" hidden="false" customHeight="false" outlineLevel="0" collapsed="false">
      <c r="A16" s="33" t="s">
        <v>88</v>
      </c>
      <c r="B16" s="34" t="n">
        <f aca="false">+A17-A16</f>
        <v>31</v>
      </c>
      <c r="C16" s="34" t="n">
        <f aca="false">+B16*31000</f>
        <v>961000</v>
      </c>
      <c r="D16" s="34" t="n">
        <f aca="false">+C16*E16</f>
        <v>930792.211347194</v>
      </c>
      <c r="E16" s="35" t="n">
        <v>0.968566296927361</v>
      </c>
      <c r="G16" s="54" t="n">
        <v>-0.207968405463538</v>
      </c>
      <c r="H16" s="105" t="n">
        <f aca="false">+S16</f>
        <v>0.525</v>
      </c>
      <c r="I16" s="105" t="n">
        <f aca="false">+X16</f>
        <v>0.732349872165126</v>
      </c>
      <c r="J16" s="101" t="n">
        <f aca="false">(-G16+H16-I16)*D16</f>
        <v>575.725976621187</v>
      </c>
      <c r="L16" s="54" t="n">
        <f aca="false">+H16</f>
        <v>0.525</v>
      </c>
      <c r="M16" s="54" t="n">
        <f aca="false">+I16</f>
        <v>0.732349872165126</v>
      </c>
      <c r="N16" s="105" t="n">
        <f aca="false">+$AD$7</f>
        <v>-0.405</v>
      </c>
      <c r="O16" s="101" t="n">
        <f aca="false">(-L16+M16+N16)*D16</f>
        <v>-183971.199560478</v>
      </c>
      <c r="P16" s="101"/>
      <c r="Q16" s="101" t="n">
        <f aca="false">+O16+J16</f>
        <v>-183395.473583857</v>
      </c>
      <c r="S16" s="54" t="n">
        <v>0.525</v>
      </c>
      <c r="T16" s="102" t="n">
        <v>1.55107249591641</v>
      </c>
      <c r="U16" s="54" t="n">
        <v>1.1148</v>
      </c>
      <c r="V16" s="54" t="n">
        <f aca="false">+U16/T16*1.055056</f>
        <v>0.75829881059498</v>
      </c>
      <c r="W16" s="54" t="n">
        <v>1.167</v>
      </c>
      <c r="X16" s="54" t="n">
        <f aca="false">+W16/T16*1.055056*$AH$6</f>
        <v>0.732349872165126</v>
      </c>
      <c r="AA16" s="96"/>
      <c r="AB16" s="97"/>
      <c r="AC16" s="108" t="n">
        <v>15000</v>
      </c>
      <c r="AD16" s="114" t="n">
        <v>-0.6551</v>
      </c>
      <c r="AE16" s="110" t="n">
        <f aca="false">+AC16*AD16</f>
        <v>-9826.5</v>
      </c>
    </row>
    <row r="17" customFormat="false" ht="12.75" hidden="false" customHeight="false" outlineLevel="0" collapsed="false">
      <c r="A17" s="33" t="s">
        <v>89</v>
      </c>
      <c r="B17" s="34" t="n">
        <f aca="false">+A18-A17</f>
        <v>30</v>
      </c>
      <c r="C17" s="34" t="n">
        <f aca="false">+B17*31000</f>
        <v>930000</v>
      </c>
      <c r="D17" s="34" t="n">
        <f aca="false">+C17*E17</f>
        <v>897281.664484481</v>
      </c>
      <c r="E17" s="35" t="n">
        <v>0.964818994069334</v>
      </c>
      <c r="G17" s="54" t="n">
        <v>-0.262986196428237</v>
      </c>
      <c r="H17" s="105" t="n">
        <f aca="false">+S17</f>
        <v>0.235</v>
      </c>
      <c r="I17" s="105" t="n">
        <f aca="false">+X17</f>
        <v>0.732222174359542</v>
      </c>
      <c r="J17" s="101" t="n">
        <f aca="false">(-G17+H17-I17)*D17</f>
        <v>-210175.648160352</v>
      </c>
      <c r="L17" s="54" t="n">
        <f aca="false">+H17</f>
        <v>0.235</v>
      </c>
      <c r="M17" s="54" t="n">
        <f aca="false">+I17</f>
        <v>0.732222174359542</v>
      </c>
      <c r="N17" s="105" t="n">
        <f aca="false">+$AD$7</f>
        <v>-0.405</v>
      </c>
      <c r="O17" s="101" t="n">
        <f aca="false">(-L17+M17+N17)*D17</f>
        <v>82749.2661117079</v>
      </c>
      <c r="P17" s="101"/>
      <c r="Q17" s="101" t="n">
        <f aca="false">+O17+J17</f>
        <v>-127426.382048644</v>
      </c>
      <c r="S17" s="54" t="n">
        <v>0.235</v>
      </c>
      <c r="T17" s="102" t="n">
        <v>1.5513429992704</v>
      </c>
      <c r="U17" s="54" t="n">
        <v>1.1148</v>
      </c>
      <c r="V17" s="54" t="n">
        <f aca="false">+U17/T17*1.055056</f>
        <v>0.758166588145341</v>
      </c>
      <c r="W17" s="54" t="n">
        <v>1.167</v>
      </c>
      <c r="X17" s="54" t="n">
        <f aca="false">+W17/T17*1.055056*$AH$6</f>
        <v>0.732222174359542</v>
      </c>
      <c r="AA17" s="96"/>
      <c r="AB17" s="97"/>
      <c r="AC17" s="116" t="n">
        <f aca="false">SUM(AC14:AC16)</f>
        <v>31000</v>
      </c>
      <c r="AD17" s="117" t="n">
        <f aca="false">+AE17/AC17</f>
        <v>-0.608596774193548</v>
      </c>
      <c r="AE17" s="118" t="n">
        <f aca="false">SUM(AE14:AE16)</f>
        <v>-18866.5</v>
      </c>
    </row>
    <row r="18" customFormat="false" ht="12.75" hidden="false" customHeight="false" outlineLevel="0" collapsed="false">
      <c r="A18" s="33" t="s">
        <v>90</v>
      </c>
      <c r="B18" s="34" t="n">
        <f aca="false">+A19-A18</f>
        <v>31</v>
      </c>
      <c r="C18" s="34" t="n">
        <f aca="false">+B18*31000</f>
        <v>961000</v>
      </c>
      <c r="D18" s="34" t="n">
        <f aca="false">+C18*E18</f>
        <v>923648.513736534</v>
      </c>
      <c r="E18" s="35" t="n">
        <v>0.961132688591606</v>
      </c>
      <c r="G18" s="54" t="n">
        <v>-0.263005810997444</v>
      </c>
      <c r="H18" s="105" t="n">
        <f aca="false">+S18</f>
        <v>0.235</v>
      </c>
      <c r="I18" s="105" t="n">
        <f aca="false">+X18</f>
        <v>0.732081387309058</v>
      </c>
      <c r="J18" s="101" t="n">
        <f aca="false">(-G18+H18-I18)*D18</f>
        <v>-216203.558162245</v>
      </c>
      <c r="L18" s="54" t="n">
        <f aca="false">+H18</f>
        <v>0.235</v>
      </c>
      <c r="M18" s="54" t="n">
        <f aca="false">+I18</f>
        <v>0.732081387309058</v>
      </c>
      <c r="N18" s="105" t="n">
        <f aca="false">+$AD$7</f>
        <v>-0.405</v>
      </c>
      <c r="O18" s="101" t="n">
        <f aca="false">(-L18+M18+N18)*D18</f>
        <v>85050.8365308097</v>
      </c>
      <c r="P18" s="101"/>
      <c r="Q18" s="101" t="n">
        <f aca="false">+O18+J18</f>
        <v>-131152.721631436</v>
      </c>
      <c r="S18" s="54" t="n">
        <v>0.235</v>
      </c>
      <c r="T18" s="102" t="n">
        <v>1.5516413390574</v>
      </c>
      <c r="U18" s="54" t="n">
        <v>1.1148</v>
      </c>
      <c r="V18" s="54" t="n">
        <f aca="false">+U18/T18*1.055056</f>
        <v>0.758020812666999</v>
      </c>
      <c r="W18" s="54" t="n">
        <v>1.167</v>
      </c>
      <c r="X18" s="54" t="n">
        <f aca="false">+W18/T18*1.055056*$AH$6</f>
        <v>0.732081387309058</v>
      </c>
      <c r="AA18" s="96"/>
      <c r="AB18" s="97"/>
      <c r="AC18" s="97"/>
      <c r="AD18" s="97"/>
      <c r="AE18" s="98"/>
    </row>
    <row r="19" customFormat="false" ht="12.75" hidden="false" customHeight="false" outlineLevel="0" collapsed="false">
      <c r="A19" s="33" t="s">
        <v>91</v>
      </c>
      <c r="B19" s="34" t="n">
        <f aca="false">+A20-A19</f>
        <v>30</v>
      </c>
      <c r="C19" s="34" t="n">
        <f aca="false">+B19*31000</f>
        <v>930000</v>
      </c>
      <c r="D19" s="34" t="n">
        <f aca="false">+C19*E19</f>
        <v>890261.640155605</v>
      </c>
      <c r="E19" s="35" t="n">
        <v>0.957270580812478</v>
      </c>
      <c r="G19" s="54" t="n">
        <v>-0.263024743079272</v>
      </c>
      <c r="H19" s="105" t="n">
        <f aca="false">+S19</f>
        <v>0.235</v>
      </c>
      <c r="I19" s="105" t="n">
        <f aca="false">+X19</f>
        <v>0.731945498932823</v>
      </c>
      <c r="J19" s="101" t="n">
        <f aca="false">(-G19+H19-I19)*D19</f>
        <v>-208250.675772621</v>
      </c>
      <c r="L19" s="54" t="n">
        <f aca="false">+H19</f>
        <v>0.235</v>
      </c>
      <c r="M19" s="54" t="n">
        <f aca="false">+I19</f>
        <v>0.731945498932823</v>
      </c>
      <c r="N19" s="105" t="n">
        <f aca="false">+$AD$7</f>
        <v>-0.405</v>
      </c>
      <c r="O19" s="101" t="n">
        <f aca="false">(-L19+M19+N19)*D19</f>
        <v>81855.5506848602</v>
      </c>
      <c r="P19" s="101"/>
      <c r="Q19" s="101" t="n">
        <f aca="false">+O19+J19</f>
        <v>-126395.125087761</v>
      </c>
      <c r="S19" s="54" t="n">
        <v>0.235</v>
      </c>
      <c r="T19" s="102" t="n">
        <v>1.55192940698373</v>
      </c>
      <c r="U19" s="54" t="n">
        <v>1.1148</v>
      </c>
      <c r="V19" s="54" t="n">
        <f aca="false">+U19/T19*1.055056</f>
        <v>0.757880109434856</v>
      </c>
      <c r="W19" s="54" t="n">
        <v>1.167</v>
      </c>
      <c r="X19" s="54" t="n">
        <f aca="false">+W19/T19*1.055056*$AH$6</f>
        <v>0.731945498932823</v>
      </c>
      <c r="AA19" s="113" t="n">
        <v>40118</v>
      </c>
      <c r="AB19" s="107" t="n">
        <v>41913</v>
      </c>
      <c r="AC19" s="108" t="n">
        <v>16000</v>
      </c>
      <c r="AD19" s="114" t="n">
        <v>-0.56</v>
      </c>
      <c r="AE19" s="110" t="n">
        <f aca="false">+AC19*AD19</f>
        <v>-8960</v>
      </c>
    </row>
    <row r="20" customFormat="false" ht="12.75" hidden="false" customHeight="false" outlineLevel="0" collapsed="false">
      <c r="A20" s="33" t="s">
        <v>92</v>
      </c>
      <c r="B20" s="34" t="n">
        <f aca="false">+A21-A20</f>
        <v>31</v>
      </c>
      <c r="C20" s="34" t="n">
        <f aca="false">+B20*31000</f>
        <v>961000</v>
      </c>
      <c r="D20" s="34" t="n">
        <f aca="false">+C20*E20</f>
        <v>916274.126033498</v>
      </c>
      <c r="E20" s="35" t="n">
        <v>0.953459028130591</v>
      </c>
      <c r="G20" s="54" t="n">
        <v>-0.263042915445564</v>
      </c>
      <c r="H20" s="105" t="n">
        <f aca="false">+S20</f>
        <v>0.235</v>
      </c>
      <c r="I20" s="105" t="n">
        <f aca="false">+X20</f>
        <v>0.73181506354963</v>
      </c>
      <c r="J20" s="101" t="n">
        <f aca="false">(-G20+H20-I20)*D20</f>
        <v>-214199.370695027</v>
      </c>
      <c r="L20" s="54" t="n">
        <f aca="false">+H20</f>
        <v>0.235</v>
      </c>
      <c r="M20" s="54" t="n">
        <f aca="false">+I20</f>
        <v>0.73181506354963</v>
      </c>
      <c r="N20" s="105" t="n">
        <f aca="false">+$AD$7</f>
        <v>-0.405</v>
      </c>
      <c r="O20" s="101" t="n">
        <f aca="false">(-L20+M20+N20)*D20</f>
        <v>84127.7671106476</v>
      </c>
      <c r="P20" s="101"/>
      <c r="Q20" s="101" t="n">
        <f aca="false">+O20+J20</f>
        <v>-130071.603584379</v>
      </c>
      <c r="S20" s="54" t="n">
        <v>0.235</v>
      </c>
      <c r="T20" s="102" t="n">
        <v>1.55220601581152</v>
      </c>
      <c r="U20" s="54" t="n">
        <v>1.1148</v>
      </c>
      <c r="V20" s="54" t="n">
        <f aca="false">+U20/T20*1.055056</f>
        <v>0.757745052408571</v>
      </c>
      <c r="W20" s="54" t="n">
        <v>1.167</v>
      </c>
      <c r="X20" s="54" t="n">
        <f aca="false">+W20/T20*1.055056*$AH$6</f>
        <v>0.73181506354963</v>
      </c>
      <c r="AA20" s="115" t="s">
        <v>292</v>
      </c>
      <c r="AB20" s="97"/>
      <c r="AC20" s="108" t="n">
        <v>15000</v>
      </c>
      <c r="AD20" s="114" t="n">
        <v>-0.6551</v>
      </c>
      <c r="AE20" s="110" t="n">
        <f aca="false">+AC20*AD20</f>
        <v>-9826.5</v>
      </c>
    </row>
    <row r="21" customFormat="false" ht="12.75" hidden="false" customHeight="false" outlineLevel="0" collapsed="false">
      <c r="A21" s="33" t="s">
        <v>93</v>
      </c>
      <c r="B21" s="34" t="n">
        <f aca="false">+A22-A21</f>
        <v>31</v>
      </c>
      <c r="C21" s="34" t="n">
        <f aca="false">+B21*31000</f>
        <v>961000</v>
      </c>
      <c r="D21" s="34" t="n">
        <f aca="false">+C21*E21</f>
        <v>912396.747605966</v>
      </c>
      <c r="E21" s="35" t="n">
        <v>0.949424295115469</v>
      </c>
      <c r="G21" s="54" t="n">
        <v>-0.263061430719592</v>
      </c>
      <c r="H21" s="105" t="n">
        <f aca="false">+S21</f>
        <v>0.235</v>
      </c>
      <c r="I21" s="105" t="n">
        <f aca="false">+X21</f>
        <v>0.731682166885326</v>
      </c>
      <c r="J21" s="101" t="n">
        <f aca="false">(-G21+H21-I21)*D21</f>
        <v>-213154.799850927</v>
      </c>
      <c r="L21" s="54" t="n">
        <f aca="false">+H21</f>
        <v>0.235</v>
      </c>
      <c r="M21" s="54" t="n">
        <f aca="false">+I21</f>
        <v>0.731682166885326</v>
      </c>
      <c r="N21" s="105" t="n">
        <f aca="false">+$AD$7</f>
        <v>-0.405</v>
      </c>
      <c r="O21" s="101" t="n">
        <f aca="false">(-L21+M21+N21)*D21</f>
        <v>83650.5108796384</v>
      </c>
      <c r="P21" s="101"/>
      <c r="Q21" s="101" t="n">
        <f aca="false">+O21+J21</f>
        <v>-129504.288971288</v>
      </c>
      <c r="S21" s="54" t="n">
        <v>0.235</v>
      </c>
      <c r="T21" s="102" t="n">
        <v>1.55248794560447</v>
      </c>
      <c r="U21" s="54" t="n">
        <v>1.1148</v>
      </c>
      <c r="V21" s="54" t="n">
        <f aca="false">+U21/T21*1.055056</f>
        <v>0.757607446891994</v>
      </c>
      <c r="W21" s="54" t="n">
        <v>1.167</v>
      </c>
      <c r="X21" s="54" t="n">
        <f aca="false">+W21/T21*1.055056*$AH$6</f>
        <v>0.731682166885326</v>
      </c>
      <c r="AA21" s="96"/>
      <c r="AB21" s="97"/>
      <c r="AC21" s="116" t="n">
        <f aca="false">SUM(AC19:AC20)</f>
        <v>31000</v>
      </c>
      <c r="AD21" s="117" t="n">
        <f aca="false">+AE21/AC21</f>
        <v>-0.606016129032258</v>
      </c>
      <c r="AE21" s="118" t="n">
        <f aca="false">SUM(AE19:AE20)</f>
        <v>-18786.5</v>
      </c>
    </row>
    <row r="22" customFormat="false" ht="12.75" hidden="false" customHeight="false" outlineLevel="0" collapsed="false">
      <c r="A22" s="33" t="s">
        <v>94</v>
      </c>
      <c r="B22" s="34" t="n">
        <f aca="false">+A23-A22</f>
        <v>30</v>
      </c>
      <c r="C22" s="34" t="n">
        <f aca="false">+B22*31000</f>
        <v>930000</v>
      </c>
      <c r="D22" s="34" t="n">
        <f aca="false">+C22*E22</f>
        <v>879156.133560704</v>
      </c>
      <c r="E22" s="35" t="n">
        <v>0.945329175871725</v>
      </c>
      <c r="G22" s="54" t="n">
        <v>-0.263078900157757</v>
      </c>
      <c r="H22" s="105" t="n">
        <f aca="false">+S22</f>
        <v>0.235</v>
      </c>
      <c r="I22" s="105" t="n">
        <f aca="false">+X22</f>
        <v>0.73155677689348</v>
      </c>
      <c r="J22" s="101" t="n">
        <f aca="false">(-G22+H22-I22)*D22</f>
        <v>-205263.507382942</v>
      </c>
      <c r="L22" s="54" t="n">
        <f aca="false">+H22</f>
        <v>0.235</v>
      </c>
      <c r="M22" s="54" t="n">
        <f aca="false">+I22</f>
        <v>0.73155677689348</v>
      </c>
      <c r="N22" s="105" t="n">
        <f aca="false">+$AD$7</f>
        <v>-0.405</v>
      </c>
      <c r="O22" s="101" t="n">
        <f aca="false">(-L22+M22+N22)*D22</f>
        <v>80492.7019749523</v>
      </c>
      <c r="P22" s="101"/>
      <c r="Q22" s="101" t="n">
        <f aca="false">+O22+J22</f>
        <v>-124770.805407989</v>
      </c>
      <c r="S22" s="54" t="n">
        <v>0.235</v>
      </c>
      <c r="T22" s="102" t="n">
        <v>1.55275404450067</v>
      </c>
      <c r="U22" s="54" t="n">
        <v>1.1148</v>
      </c>
      <c r="V22" s="54" t="n">
        <f aca="false">+U22/T22*1.055056</f>
        <v>0.757477614027553</v>
      </c>
      <c r="W22" s="54" t="n">
        <v>1.167</v>
      </c>
      <c r="X22" s="54" t="n">
        <f aca="false">+W22/T22*1.055056*$AH$6</f>
        <v>0.73155677689348</v>
      </c>
      <c r="AA22" s="96"/>
      <c r="AB22" s="97"/>
      <c r="AC22" s="119"/>
      <c r="AD22" s="119"/>
      <c r="AE22" s="98"/>
    </row>
    <row r="23" customFormat="false" ht="12.75" hidden="false" customHeight="false" outlineLevel="0" collapsed="false">
      <c r="A23" s="33" t="s">
        <v>95</v>
      </c>
      <c r="B23" s="34" t="n">
        <f aca="false">+A24-A23</f>
        <v>31</v>
      </c>
      <c r="C23" s="34" t="n">
        <f aca="false">+B23*31000</f>
        <v>961000</v>
      </c>
      <c r="D23" s="34" t="n">
        <f aca="false">+C23*E23</f>
        <v>904595.5500362</v>
      </c>
      <c r="E23" s="35" t="n">
        <v>0.941306503679709</v>
      </c>
      <c r="G23" s="54" t="n">
        <v>-0.263094480180658</v>
      </c>
      <c r="H23" s="105" t="n">
        <f aca="false">+S23</f>
        <v>0.23</v>
      </c>
      <c r="I23" s="105" t="n">
        <f aca="false">+X23</f>
        <v>0.731444948514911</v>
      </c>
      <c r="J23" s="101" t="n">
        <f aca="false">(-G23+H23-I23)*D23</f>
        <v>-215610.77300421</v>
      </c>
      <c r="L23" s="54" t="n">
        <f aca="false">+H23</f>
        <v>0.23</v>
      </c>
      <c r="M23" s="54" t="n">
        <f aca="false">+I23</f>
        <v>0.731444948514911</v>
      </c>
      <c r="N23" s="105" t="n">
        <f aca="false">+$AD$7</f>
        <v>-0.405</v>
      </c>
      <c r="O23" s="101" t="n">
        <f aca="false">(-L23+M23+N23)*D23</f>
        <v>87243.6712500592</v>
      </c>
      <c r="P23" s="101"/>
      <c r="Q23" s="101" t="n">
        <f aca="false">+O23+J23</f>
        <v>-128367.101754151</v>
      </c>
      <c r="S23" s="54" t="n">
        <v>0.23</v>
      </c>
      <c r="T23" s="102" t="n">
        <v>1.55299144031216</v>
      </c>
      <c r="U23" s="54" t="n">
        <v>1.1148</v>
      </c>
      <c r="V23" s="54" t="n">
        <f aca="false">+U23/T23*1.055056</f>
        <v>0.757361823297353</v>
      </c>
      <c r="W23" s="54" t="n">
        <v>1.167</v>
      </c>
      <c r="X23" s="54" t="n">
        <f aca="false">+W23/T23*1.055056*$AH$6</f>
        <v>0.731444948514911</v>
      </c>
      <c r="AA23" s="113" t="n">
        <v>40118</v>
      </c>
      <c r="AB23" s="107" t="n">
        <v>41913</v>
      </c>
      <c r="AC23" s="108" t="n">
        <v>16000</v>
      </c>
      <c r="AD23" s="114" t="n">
        <v>-0.7</v>
      </c>
      <c r="AE23" s="110" t="n">
        <f aca="false">+AC23*AD23</f>
        <v>-11200</v>
      </c>
    </row>
    <row r="24" customFormat="false" ht="12.75" hidden="false" customHeight="false" outlineLevel="0" collapsed="false">
      <c r="A24" s="33" t="s">
        <v>96</v>
      </c>
      <c r="B24" s="34" t="n">
        <f aca="false">+A25-A24</f>
        <v>30</v>
      </c>
      <c r="C24" s="34" t="n">
        <f aca="false">+B24*31000</f>
        <v>930000</v>
      </c>
      <c r="D24" s="34" t="n">
        <f aca="false">+C24*E24</f>
        <v>871491.114711191</v>
      </c>
      <c r="E24" s="35" t="n">
        <v>0.93708722011956</v>
      </c>
      <c r="G24" s="54" t="n">
        <v>-0.241505374477559</v>
      </c>
      <c r="H24" s="105" t="n">
        <f aca="false">+S24</f>
        <v>0.43</v>
      </c>
      <c r="I24" s="105" t="n">
        <f aca="false">+X24</f>
        <v>0.731340671938172</v>
      </c>
      <c r="J24" s="101" t="n">
        <f aca="false">(-G24+H24-I24)*D24</f>
        <v>-52145.9300830254</v>
      </c>
      <c r="L24" s="54" t="n">
        <f aca="false">+H24</f>
        <v>0.43</v>
      </c>
      <c r="M24" s="54" t="n">
        <f aca="false">+I24</f>
        <v>0.731340671938172</v>
      </c>
      <c r="N24" s="105" t="n">
        <f aca="false">+$AD$7</f>
        <v>-0.405</v>
      </c>
      <c r="O24" s="101" t="n">
        <f aca="false">(-L24+M24+N24)*D24</f>
        <v>-90338.1833628152</v>
      </c>
      <c r="P24" s="101"/>
      <c r="Q24" s="101" t="n">
        <f aca="false">+O24+J24</f>
        <v>-142484.113445841</v>
      </c>
      <c r="S24" s="54" t="n">
        <v>0.43</v>
      </c>
      <c r="T24" s="102" t="n">
        <v>1.55321287012909</v>
      </c>
      <c r="U24" s="54" t="n">
        <v>1.1148</v>
      </c>
      <c r="V24" s="54" t="n">
        <f aca="false">+U24/T24*1.055056</f>
        <v>0.757253851947703</v>
      </c>
      <c r="W24" s="54" t="n">
        <v>1.167</v>
      </c>
      <c r="X24" s="54" t="n">
        <f aca="false">+W24/T24*1.055056*$AH$6</f>
        <v>0.731340671938172</v>
      </c>
      <c r="AA24" s="115" t="s">
        <v>293</v>
      </c>
      <c r="AB24" s="97"/>
      <c r="AC24" s="108" t="n">
        <v>15000</v>
      </c>
      <c r="AD24" s="114" t="n">
        <v>-0.6551</v>
      </c>
      <c r="AE24" s="110" t="n">
        <f aca="false">+AC24*AD24</f>
        <v>-9826.5</v>
      </c>
    </row>
    <row r="25" customFormat="false" ht="12.75" hidden="false" customHeight="false" outlineLevel="0" collapsed="false">
      <c r="A25" s="33" t="s">
        <v>97</v>
      </c>
      <c r="B25" s="34" t="n">
        <f aca="false">+A26-A25</f>
        <v>31</v>
      </c>
      <c r="C25" s="34" t="n">
        <f aca="false">+B25*31000</f>
        <v>961000</v>
      </c>
      <c r="D25" s="34" t="n">
        <f aca="false">+C25*E25</f>
        <v>896563.465836804</v>
      </c>
      <c r="E25" s="35" t="n">
        <v>0.932948455605415</v>
      </c>
      <c r="G25" s="54" t="n">
        <v>-0.241517912444883</v>
      </c>
      <c r="H25" s="105" t="n">
        <f aca="false">+S25</f>
        <v>0.44</v>
      </c>
      <c r="I25" s="105" t="n">
        <f aca="false">+X25</f>
        <v>0.73124757522961</v>
      </c>
      <c r="J25" s="101" t="n">
        <f aca="false">(-G25+H25-I25)*D25</f>
        <v>-44585.7988211699</v>
      </c>
      <c r="L25" s="54" t="n">
        <f aca="false">+H25</f>
        <v>0.44</v>
      </c>
      <c r="M25" s="54" t="n">
        <f aca="false">+I25</f>
        <v>0.73124757522961</v>
      </c>
      <c r="N25" s="105" t="n">
        <f aca="false">+$AD$7</f>
        <v>-0.405</v>
      </c>
      <c r="O25" s="101" t="n">
        <f aca="false">(-L25+M25+N25)*D25</f>
        <v>-101986.268199482</v>
      </c>
      <c r="P25" s="101"/>
      <c r="Q25" s="101" t="n">
        <f aca="false">+O25+J25</f>
        <v>-146572.067020651</v>
      </c>
      <c r="S25" s="54" t="n">
        <v>0.44</v>
      </c>
      <c r="T25" s="102" t="n">
        <v>1.55341061301509</v>
      </c>
      <c r="U25" s="54" t="n">
        <v>1.1148</v>
      </c>
      <c r="V25" s="54" t="n">
        <f aca="false">+U25/T25*1.055056</f>
        <v>0.757157456596168</v>
      </c>
      <c r="W25" s="54" t="n">
        <v>1.167</v>
      </c>
      <c r="X25" s="54" t="n">
        <f aca="false">+W25/T25*1.055056*$AH$6</f>
        <v>0.73124757522961</v>
      </c>
      <c r="AA25" s="96"/>
      <c r="AB25" s="97"/>
      <c r="AC25" s="116" t="n">
        <f aca="false">SUM(AC23:AC24)</f>
        <v>31000</v>
      </c>
      <c r="AD25" s="117" t="n">
        <f aca="false">+AE25/AC25</f>
        <v>-0.678274193548387</v>
      </c>
      <c r="AE25" s="118" t="n">
        <f aca="false">SUM(AE23:AE24)</f>
        <v>-21026.5</v>
      </c>
    </row>
    <row r="26" customFormat="false" ht="12.75" hidden="false" customHeight="false" outlineLevel="0" collapsed="false">
      <c r="A26" s="33" t="s">
        <v>98</v>
      </c>
      <c r="B26" s="34" t="n">
        <f aca="false">+A27-A26</f>
        <v>31</v>
      </c>
      <c r="C26" s="34" t="n">
        <f aca="false">+B26*31000</f>
        <v>961000</v>
      </c>
      <c r="D26" s="34" t="n">
        <f aca="false">+C26*E26</f>
        <v>892387.807250988</v>
      </c>
      <c r="E26" s="35" t="n">
        <v>0.928603337409977</v>
      </c>
      <c r="G26" s="54" t="n">
        <v>-0.241528516700289</v>
      </c>
      <c r="H26" s="105" t="n">
        <f aca="false">+S26</f>
        <v>0.465</v>
      </c>
      <c r="I26" s="105" t="n">
        <f aca="false">+X26</f>
        <v>0.731168836686947</v>
      </c>
      <c r="J26" s="101" t="n">
        <f aca="false">(-G26+H26-I26)*D26</f>
        <v>-21988.7211228567</v>
      </c>
      <c r="L26" s="54" t="n">
        <f aca="false">+H26</f>
        <v>0.465</v>
      </c>
      <c r="M26" s="54" t="n">
        <f aca="false">+I26</f>
        <v>0.731168836686947</v>
      </c>
      <c r="N26" s="105" t="n">
        <f aca="false">+$AD$7</f>
        <v>-0.405</v>
      </c>
      <c r="O26" s="101" t="n">
        <f aca="false">(-L26+M26+N26)*D26</f>
        <v>-123891.237407039</v>
      </c>
      <c r="P26" s="101"/>
      <c r="Q26" s="101" t="n">
        <f aca="false">+O26+J26</f>
        <v>-145879.958529896</v>
      </c>
      <c r="S26" s="54" t="n">
        <v>0.465</v>
      </c>
      <c r="T26" s="102" t="n">
        <v>1.55357789761707</v>
      </c>
      <c r="U26" s="54" t="n">
        <v>1.1148</v>
      </c>
      <c r="V26" s="54" t="n">
        <f aca="false">+U26/T26*1.055056</f>
        <v>0.757075928155298</v>
      </c>
      <c r="W26" s="54" t="n">
        <v>1.167</v>
      </c>
      <c r="X26" s="54" t="n">
        <f aca="false">+W26/T26*1.055056*$AH$6</f>
        <v>0.731168836686947</v>
      </c>
      <c r="AA26" s="99"/>
      <c r="AB26" s="119"/>
      <c r="AC26" s="119"/>
      <c r="AD26" s="119"/>
      <c r="AE26" s="98"/>
    </row>
    <row r="27" customFormat="false" ht="12.75" hidden="false" customHeight="false" outlineLevel="0" collapsed="false">
      <c r="A27" s="33" t="s">
        <v>99</v>
      </c>
      <c r="B27" s="34" t="n">
        <f aca="false">+A28-A27</f>
        <v>28</v>
      </c>
      <c r="C27" s="34" t="n">
        <f aca="false">+B27*31000</f>
        <v>868000</v>
      </c>
      <c r="D27" s="34" t="n">
        <f aca="false">+C27*E27</f>
        <v>802193.030041343</v>
      </c>
      <c r="E27" s="35" t="n">
        <v>0.92418551848081</v>
      </c>
      <c r="G27" s="54" t="n">
        <v>-0.241536268275369</v>
      </c>
      <c r="H27" s="105" t="n">
        <f aca="false">+S27</f>
        <v>0.46</v>
      </c>
      <c r="I27" s="105" t="n">
        <f aca="false">+X27</f>
        <v>0.731111279819271</v>
      </c>
      <c r="J27" s="101" t="n">
        <f aca="false">(-G27+H27-I27)*D27</f>
        <v>-23724.8681239104</v>
      </c>
      <c r="L27" s="54" t="n">
        <f aca="false">+H27</f>
        <v>0.46</v>
      </c>
      <c r="M27" s="54" t="n">
        <f aca="false">+I27</f>
        <v>0.731111279819271</v>
      </c>
      <c r="N27" s="105" t="n">
        <f aca="false">+$AD$7</f>
        <v>-0.405</v>
      </c>
      <c r="O27" s="101" t="n">
        <f aca="false">(-L27+M27+N27)*D27</f>
        <v>-107404.598130137</v>
      </c>
      <c r="P27" s="101"/>
      <c r="Q27" s="101" t="n">
        <f aca="false">+O27+J27</f>
        <v>-131129.466254047</v>
      </c>
      <c r="S27" s="54" t="n">
        <v>0.46</v>
      </c>
      <c r="T27" s="102" t="n">
        <v>1.55370020331792</v>
      </c>
      <c r="U27" s="54" t="n">
        <v>1.1148</v>
      </c>
      <c r="V27" s="54" t="n">
        <f aca="false">+U27/T27*1.055056</f>
        <v>0.757016331907713</v>
      </c>
      <c r="W27" s="54" t="n">
        <v>1.167</v>
      </c>
      <c r="X27" s="54" t="n">
        <f aca="false">+W27/T27*1.055056*$AH$6</f>
        <v>0.731111279819271</v>
      </c>
      <c r="AA27" s="120" t="n">
        <v>41944</v>
      </c>
      <c r="AB27" s="121" t="n">
        <v>41974</v>
      </c>
      <c r="AC27" s="122" t="n">
        <v>31000</v>
      </c>
      <c r="AD27" s="123" t="n">
        <v>-0.56</v>
      </c>
      <c r="AE27" s="124" t="n">
        <f aca="false">+AC27*AD27</f>
        <v>-17360</v>
      </c>
    </row>
    <row r="28" customFormat="false" ht="12.75" hidden="false" customHeight="false" outlineLevel="0" collapsed="false">
      <c r="A28" s="33" t="s">
        <v>100</v>
      </c>
      <c r="B28" s="34" t="n">
        <f aca="false">+A29-A28</f>
        <v>31</v>
      </c>
      <c r="C28" s="34" t="n">
        <f aca="false">+B28*31000</f>
        <v>961000</v>
      </c>
      <c r="D28" s="34" t="n">
        <f aca="false">+C28*E28</f>
        <v>884259.807436306</v>
      </c>
      <c r="E28" s="35" t="n">
        <v>0.920145481203232</v>
      </c>
      <c r="G28" s="54" t="n">
        <v>-0.241542069912121</v>
      </c>
      <c r="H28" s="105" t="n">
        <f aca="false">+S28</f>
        <v>0.45</v>
      </c>
      <c r="I28" s="105" t="n">
        <f aca="false">+X28</f>
        <v>0.731068201601575</v>
      </c>
      <c r="J28" s="101" t="n">
        <f aca="false">(-G28+H28-I28)*D28</f>
        <v>-34951.3695964179</v>
      </c>
      <c r="L28" s="54" t="n">
        <f aca="false">+H28</f>
        <v>0.45</v>
      </c>
      <c r="M28" s="54" t="n">
        <f aca="false">+I28</f>
        <v>0.731068201601575</v>
      </c>
      <c r="N28" s="105" t="n">
        <f aca="false">+$AD$7</f>
        <v>-0.405</v>
      </c>
      <c r="O28" s="101" t="n">
        <f aca="false">(-L28+M28+N28)*D28</f>
        <v>-109587.908187027</v>
      </c>
      <c r="P28" s="101"/>
      <c r="Q28" s="101" t="n">
        <f aca="false">+O28+J28</f>
        <v>-144539.277783445</v>
      </c>
      <c r="S28" s="54" t="n">
        <v>0.45</v>
      </c>
      <c r="T28" s="102" t="n">
        <v>1.55379175515323</v>
      </c>
      <c r="U28" s="54" t="n">
        <v>1.1148</v>
      </c>
      <c r="V28" s="54" t="n">
        <f aca="false">+U28/T28*1.055056</f>
        <v>0.756971727323916</v>
      </c>
      <c r="W28" s="54" t="n">
        <v>1.167</v>
      </c>
      <c r="X28" s="54" t="n">
        <f aca="false">+W28/T28*1.055056*$AH$6</f>
        <v>0.731068201601575</v>
      </c>
    </row>
    <row r="29" customFormat="false" ht="12.75" hidden="false" customHeight="false" outlineLevel="0" collapsed="false">
      <c r="A29" s="33" t="s">
        <v>101</v>
      </c>
      <c r="B29" s="34" t="n">
        <f aca="false">+A30-A29</f>
        <v>30</v>
      </c>
      <c r="C29" s="34" t="n">
        <f aca="false">+B29*31000</f>
        <v>930000</v>
      </c>
      <c r="D29" s="34" t="n">
        <f aca="false">+C29*E29</f>
        <v>851569.985483051</v>
      </c>
      <c r="E29" s="35" t="n">
        <v>0.915666651057044</v>
      </c>
      <c r="G29" s="54" t="n">
        <v>-0.301552343897932</v>
      </c>
      <c r="H29" s="105" t="n">
        <f aca="false">+S29</f>
        <v>0.215</v>
      </c>
      <c r="I29" s="105" t="n">
        <f aca="false">+X29</f>
        <v>0.730991915371266</v>
      </c>
      <c r="J29" s="101" t="n">
        <f aca="false">(-G29+H29-I29)*D29</f>
        <v>-182610.302766539</v>
      </c>
      <c r="L29" s="54" t="n">
        <f aca="false">+H29</f>
        <v>0.215</v>
      </c>
      <c r="M29" s="54" t="n">
        <f aca="false">+I29</f>
        <v>0.730991915371266</v>
      </c>
      <c r="N29" s="105" t="n">
        <f aca="false">+$AD$7</f>
        <v>-0.405</v>
      </c>
      <c r="O29" s="101" t="n">
        <f aca="false">(-L29+M29+N29)*D29</f>
        <v>94517.3837614451</v>
      </c>
      <c r="P29" s="101"/>
      <c r="Q29" s="101" t="n">
        <f aca="false">+O29+J29</f>
        <v>-88092.9190050937</v>
      </c>
      <c r="S29" s="54" t="n">
        <v>0.215</v>
      </c>
      <c r="T29" s="102" t="n">
        <v>1.55395390867804</v>
      </c>
      <c r="U29" s="54" t="n">
        <v>1.1148</v>
      </c>
      <c r="V29" s="54" t="n">
        <f aca="false">+U29/T29*1.055056</f>
        <v>0.756892738086796</v>
      </c>
      <c r="W29" s="54" t="n">
        <v>1.167</v>
      </c>
      <c r="X29" s="54" t="n">
        <f aca="false">+W29/T29*1.055056*$AH$6</f>
        <v>0.730991915371266</v>
      </c>
    </row>
    <row r="30" customFormat="false" ht="12.75" hidden="false" customHeight="false" outlineLevel="0" collapsed="false">
      <c r="A30" s="33" t="s">
        <v>102</v>
      </c>
      <c r="B30" s="34" t="n">
        <f aca="false">+A31-A30</f>
        <v>31</v>
      </c>
      <c r="C30" s="34" t="n">
        <f aca="false">+B30*31000</f>
        <v>961000</v>
      </c>
      <c r="D30" s="34" t="n">
        <f aca="false">+C30*E30</f>
        <v>875808.725016929</v>
      </c>
      <c r="E30" s="35" t="n">
        <v>0.911351430818865</v>
      </c>
      <c r="G30" s="54" t="n">
        <v>-0.301568813759196</v>
      </c>
      <c r="H30" s="105" t="n">
        <f aca="false">+S30</f>
        <v>0.215</v>
      </c>
      <c r="I30" s="105" t="n">
        <f aca="false">+X30</f>
        <v>0.730869623628551</v>
      </c>
      <c r="J30" s="101" t="n">
        <f aca="false">(-G30+H30-I30)*D30</f>
        <v>-187686.519061775</v>
      </c>
      <c r="L30" s="54" t="n">
        <f aca="false">+H30</f>
        <v>0.215</v>
      </c>
      <c r="M30" s="54" t="n">
        <f aca="false">+I30</f>
        <v>0.730869623628551</v>
      </c>
      <c r="N30" s="105" t="n">
        <f aca="false">+$AD$7</f>
        <v>-0.405</v>
      </c>
      <c r="O30" s="101" t="n">
        <f aca="false">(-L30+M30+N30)*D30</f>
        <v>97100.5837132277</v>
      </c>
      <c r="P30" s="101"/>
      <c r="Q30" s="101" t="n">
        <f aca="false">+O30+J30</f>
        <v>-90585.935348547</v>
      </c>
      <c r="S30" s="54" t="n">
        <v>0.215</v>
      </c>
      <c r="T30" s="102" t="n">
        <v>1.55421392185337</v>
      </c>
      <c r="U30" s="54" t="n">
        <v>1.1148</v>
      </c>
      <c r="V30" s="54" t="n">
        <f aca="false">+U30/T30*1.055056</f>
        <v>0.756766113249991</v>
      </c>
      <c r="W30" s="54" t="n">
        <v>1.167</v>
      </c>
      <c r="X30" s="54" t="n">
        <f aca="false">+W30/T30*1.055056*$AH$6</f>
        <v>0.730869623628551</v>
      </c>
    </row>
    <row r="31" customFormat="false" ht="12.75" hidden="false" customHeight="false" outlineLevel="0" collapsed="false">
      <c r="A31" s="33" t="s">
        <v>103</v>
      </c>
      <c r="B31" s="34" t="n">
        <f aca="false">+A32-A31</f>
        <v>30</v>
      </c>
      <c r="C31" s="34" t="n">
        <f aca="false">+B31*31000</f>
        <v>930000</v>
      </c>
      <c r="D31" s="34" t="n">
        <f aca="false">+C31*E31</f>
        <v>843368.29718175</v>
      </c>
      <c r="E31" s="35" t="n">
        <v>0.906847631378226</v>
      </c>
      <c r="G31" s="54" t="n">
        <v>-0.30158200597872</v>
      </c>
      <c r="H31" s="105" t="n">
        <f aca="false">+S31</f>
        <v>0.215</v>
      </c>
      <c r="I31" s="105" t="n">
        <f aca="false">+X31</f>
        <v>0.730771668977321</v>
      </c>
      <c r="J31" s="101" t="n">
        <f aca="false">(-G31+H31-I31)*D31</f>
        <v>-180640.771357063</v>
      </c>
      <c r="L31" s="54" t="n">
        <f aca="false">+H31</f>
        <v>0.215</v>
      </c>
      <c r="M31" s="54" t="n">
        <f aca="false">+I31</f>
        <v>0.730771668977321</v>
      </c>
      <c r="N31" s="105" t="n">
        <f aca="false">+$AD$7</f>
        <v>-0.405</v>
      </c>
      <c r="O31" s="101" t="n">
        <f aca="false">(-L31+M31+N31)*D31</f>
        <v>93421.3138413833</v>
      </c>
      <c r="P31" s="101"/>
      <c r="Q31" s="101" t="n">
        <f aca="false">+O31+J31</f>
        <v>-87219.4575156793</v>
      </c>
      <c r="S31" s="54" t="n">
        <v>0.215</v>
      </c>
      <c r="T31" s="102" t="n">
        <v>1.55442225297664</v>
      </c>
      <c r="U31" s="54" t="n">
        <v>1.1148</v>
      </c>
      <c r="V31" s="54" t="n">
        <f aca="false">+U31/T31*1.055056</f>
        <v>0.756664687827057</v>
      </c>
      <c r="W31" s="54" t="n">
        <v>1.167</v>
      </c>
      <c r="X31" s="54" t="n">
        <f aca="false">+W31/T31*1.055056*$AH$6</f>
        <v>0.730771668977321</v>
      </c>
    </row>
    <row r="32" customFormat="false" ht="12.75" hidden="false" customHeight="false" outlineLevel="0" collapsed="false">
      <c r="A32" s="33" t="s">
        <v>104</v>
      </c>
      <c r="B32" s="34" t="n">
        <f aca="false">+A33-A32</f>
        <v>31</v>
      </c>
      <c r="C32" s="34" t="n">
        <f aca="false">+B32*31000</f>
        <v>961000</v>
      </c>
      <c r="D32" s="34" t="n">
        <f aca="false">+C32*E32</f>
        <v>867275.43843193</v>
      </c>
      <c r="E32" s="35" t="n">
        <v>0.902471840199719</v>
      </c>
      <c r="G32" s="54" t="n">
        <v>-0.301578275614576</v>
      </c>
      <c r="H32" s="105" t="n">
        <f aca="false">+S32</f>
        <v>0.215</v>
      </c>
      <c r="I32" s="105" t="n">
        <f aca="false">+X32</f>
        <v>0.730799367615751</v>
      </c>
      <c r="J32" s="101" t="n">
        <f aca="false">(-G32+H32-I32)*D32</f>
        <v>-185788.691486686</v>
      </c>
      <c r="L32" s="54" t="n">
        <f aca="false">+H32</f>
        <v>0.215</v>
      </c>
      <c r="M32" s="54" t="n">
        <f aca="false">+I32</f>
        <v>0.730799367615751</v>
      </c>
      <c r="N32" s="105" t="n">
        <f aca="false">+$AD$7</f>
        <v>-0.405</v>
      </c>
      <c r="O32" s="101" t="n">
        <f aca="false">(-L32+M32+N32)*D32</f>
        <v>96093.5701269311</v>
      </c>
      <c r="P32" s="101"/>
      <c r="Q32" s="101" t="n">
        <f aca="false">+O32+J32</f>
        <v>-89695.121359755</v>
      </c>
      <c r="S32" s="54" t="n">
        <v>0.215</v>
      </c>
      <c r="T32" s="102" t="n">
        <v>1.55436333751795</v>
      </c>
      <c r="U32" s="54" t="n">
        <v>1.1148</v>
      </c>
      <c r="V32" s="54" t="n">
        <f aca="false">+U32/T32*1.055056</f>
        <v>0.756693367895663</v>
      </c>
      <c r="W32" s="54" t="n">
        <v>1.167</v>
      </c>
      <c r="X32" s="54" t="n">
        <f aca="false">+W32/T32*1.055056*$AH$6</f>
        <v>0.730799367615751</v>
      </c>
    </row>
    <row r="33" customFormat="false" ht="12.75" hidden="false" customHeight="false" outlineLevel="0" collapsed="false">
      <c r="A33" s="33" t="s">
        <v>105</v>
      </c>
      <c r="B33" s="34" t="n">
        <f aca="false">+A34-A33</f>
        <v>31</v>
      </c>
      <c r="C33" s="34" t="n">
        <f aca="false">+B33*31000</f>
        <v>961000</v>
      </c>
      <c r="D33" s="34" t="n">
        <f aca="false">+C33*E33</f>
        <v>862926.447244277</v>
      </c>
      <c r="E33" s="35" t="n">
        <v>0.8979463550929</v>
      </c>
      <c r="G33" s="54" t="n">
        <v>-0.301576666751924</v>
      </c>
      <c r="H33" s="105" t="n">
        <f aca="false">+S33</f>
        <v>0.215</v>
      </c>
      <c r="I33" s="105" t="n">
        <f aca="false">+X33</f>
        <v>0.730811313716221</v>
      </c>
      <c r="J33" s="101" t="n">
        <f aca="false">(-G33+H33-I33)*D33</f>
        <v>-184868.742781532</v>
      </c>
      <c r="L33" s="54" t="n">
        <f aca="false">+H33</f>
        <v>0.215</v>
      </c>
      <c r="M33" s="54" t="n">
        <f aca="false">+I33</f>
        <v>0.730811313716221</v>
      </c>
      <c r="N33" s="105" t="n">
        <f aca="false">+$AD$7</f>
        <v>-0.405</v>
      </c>
      <c r="O33" s="101" t="n">
        <f aca="false">(-L33+M33+N33)*D33</f>
        <v>95622.0132596093</v>
      </c>
      <c r="P33" s="101"/>
      <c r="Q33" s="101" t="n">
        <f aca="false">+O33+J33</f>
        <v>-89246.7295219229</v>
      </c>
      <c r="S33" s="54" t="n">
        <v>0.215</v>
      </c>
      <c r="T33" s="102" t="n">
        <v>1.55433792934453</v>
      </c>
      <c r="U33" s="54" t="n">
        <v>1.1148</v>
      </c>
      <c r="V33" s="54" t="n">
        <f aca="false">+U33/T33*1.055056</f>
        <v>0.756705737275547</v>
      </c>
      <c r="W33" s="54" t="n">
        <v>1.167</v>
      </c>
      <c r="X33" s="54" t="n">
        <f aca="false">+W33/T33*1.055056*$AH$6</f>
        <v>0.730811313716221</v>
      </c>
    </row>
    <row r="34" customFormat="false" ht="12.75" hidden="false" customHeight="false" outlineLevel="0" collapsed="false">
      <c r="A34" s="33" t="s">
        <v>106</v>
      </c>
      <c r="B34" s="34" t="n">
        <f aca="false">+A35-A34</f>
        <v>30</v>
      </c>
      <c r="C34" s="34" t="n">
        <f aca="false">+B34*31000</f>
        <v>930000</v>
      </c>
      <c r="D34" s="34" t="n">
        <f aca="false">+C34*E34</f>
        <v>830845.607038198</v>
      </c>
      <c r="E34" s="35" t="n">
        <v>0.893382373159353</v>
      </c>
      <c r="G34" s="54" t="n">
        <v>-0.301573496562375</v>
      </c>
      <c r="H34" s="105" t="n">
        <f aca="false">+S34</f>
        <v>0.215</v>
      </c>
      <c r="I34" s="105" t="n">
        <f aca="false">+X34</f>
        <v>0.730834852955477</v>
      </c>
      <c r="J34" s="101" t="n">
        <f aca="false">(-G34+H34-I34)*D34</f>
        <v>-178018.106717255</v>
      </c>
      <c r="L34" s="54" t="n">
        <f aca="false">+H34</f>
        <v>0.215</v>
      </c>
      <c r="M34" s="54" t="n">
        <f aca="false">+I34</f>
        <v>0.730834852955477</v>
      </c>
      <c r="N34" s="105" t="n">
        <f aca="false">+$AD$7</f>
        <v>-0.405</v>
      </c>
      <c r="O34" s="101" t="n">
        <f aca="false">(-L34+M34+N34)*D34</f>
        <v>92086.6506847828</v>
      </c>
      <c r="P34" s="101"/>
      <c r="Q34" s="101" t="n">
        <f aca="false">+O34+J34</f>
        <v>-85931.4560324721</v>
      </c>
      <c r="S34" s="54" t="n">
        <v>0.215</v>
      </c>
      <c r="T34" s="102" t="n">
        <v>1.55428786614317</v>
      </c>
      <c r="U34" s="54" t="n">
        <v>1.1148</v>
      </c>
      <c r="V34" s="54" t="n">
        <f aca="false">+U34/T34*1.055056</f>
        <v>0.756730110567343</v>
      </c>
      <c r="W34" s="54" t="n">
        <v>1.167</v>
      </c>
      <c r="X34" s="54" t="n">
        <f aca="false">+W34/T34*1.055056*$AH$6</f>
        <v>0.730834852955477</v>
      </c>
    </row>
    <row r="35" customFormat="false" ht="12.75" hidden="false" customHeight="false" outlineLevel="0" collapsed="false">
      <c r="A35" s="33" t="s">
        <v>107</v>
      </c>
      <c r="B35" s="34" t="n">
        <f aca="false">+A36-A35</f>
        <v>31</v>
      </c>
      <c r="C35" s="34" t="n">
        <f aca="false">+B35*31000</f>
        <v>961000</v>
      </c>
      <c r="D35" s="34" t="n">
        <f aca="false">+C35*E35</f>
        <v>854299.336500288</v>
      </c>
      <c r="E35" s="35" t="n">
        <v>0.888969132674597</v>
      </c>
      <c r="G35" s="54" t="n">
        <v>-0.301573303191128</v>
      </c>
      <c r="H35" s="105" t="n">
        <f aca="false">+S35</f>
        <v>0.215</v>
      </c>
      <c r="I35" s="105" t="n">
        <f aca="false">+X35</f>
        <v>0.730836288772474</v>
      </c>
      <c r="J35" s="101" t="n">
        <f aca="false">(-G35+H35-I35)*D35</f>
        <v>-183044.726418714</v>
      </c>
      <c r="L35" s="54" t="n">
        <f aca="false">+H35</f>
        <v>0.215</v>
      </c>
      <c r="M35" s="54" t="n">
        <f aca="false">+I35</f>
        <v>0.730836288772474</v>
      </c>
      <c r="N35" s="105" t="n">
        <f aca="false">+$AD$7</f>
        <v>-0.405</v>
      </c>
      <c r="O35" s="101" t="n">
        <f aca="false">(-L35+M35+N35)*D35</f>
        <v>94687.3679584787</v>
      </c>
      <c r="P35" s="101"/>
      <c r="Q35" s="101" t="n">
        <f aca="false">+O35+J35</f>
        <v>-88357.3584602357</v>
      </c>
      <c r="S35" s="54" t="n">
        <v>0.215</v>
      </c>
      <c r="T35" s="102" t="n">
        <v>1.55428481255515</v>
      </c>
      <c r="U35" s="54" t="n">
        <v>1.1148</v>
      </c>
      <c r="V35" s="54" t="n">
        <f aca="false">+U35/T35*1.055056</f>
        <v>0.75673159725883</v>
      </c>
      <c r="W35" s="54" t="n">
        <v>1.167</v>
      </c>
      <c r="X35" s="54" t="n">
        <f aca="false">+W35/T35*1.055056*$AH$6</f>
        <v>0.730836288772474</v>
      </c>
    </row>
    <row r="36" customFormat="false" ht="12.75" hidden="false" customHeight="false" outlineLevel="0" collapsed="false">
      <c r="A36" s="33" t="s">
        <v>108</v>
      </c>
      <c r="B36" s="34" t="n">
        <f aca="false">+A37-A36</f>
        <v>30</v>
      </c>
      <c r="C36" s="34" t="n">
        <f aca="false">+B36*31000</f>
        <v>930000</v>
      </c>
      <c r="D36" s="34" t="n">
        <f aca="false">+C36*E36</f>
        <v>822516.059844541</v>
      </c>
      <c r="E36" s="35" t="n">
        <v>0.884425870800582</v>
      </c>
      <c r="G36" s="54" t="n">
        <v>-0.25997142774153</v>
      </c>
      <c r="H36" s="105" t="n">
        <f aca="false">+S36</f>
        <v>0.455</v>
      </c>
      <c r="I36" s="105" t="n">
        <f aca="false">+X36</f>
        <v>0.730804754242667</v>
      </c>
      <c r="J36" s="101" t="n">
        <f aca="false">(-G36+H36-I36)*D36</f>
        <v>-13023.1653279474</v>
      </c>
      <c r="L36" s="54" t="n">
        <f aca="false">+H36</f>
        <v>0.455</v>
      </c>
      <c r="M36" s="54" t="n">
        <f aca="false">+I36</f>
        <v>0.730804754242667</v>
      </c>
      <c r="N36" s="105" t="n">
        <f aca="false">+$AD$7</f>
        <v>-0.405</v>
      </c>
      <c r="O36" s="101" t="n">
        <f aca="false">(-L36+M36+N36)*D36</f>
        <v>-106265.164490969</v>
      </c>
      <c r="P36" s="101"/>
      <c r="Q36" s="101" t="n">
        <f aca="false">+O36+J36</f>
        <v>-119288.329818916</v>
      </c>
      <c r="S36" s="54" t="n">
        <v>0.455</v>
      </c>
      <c r="T36" s="102" t="n">
        <v>1.55435188059277</v>
      </c>
      <c r="U36" s="54" t="n">
        <v>1.1148</v>
      </c>
      <c r="V36" s="54" t="n">
        <f aca="false">+U36/T36*1.055056</f>
        <v>0.75669894538388</v>
      </c>
      <c r="W36" s="54" t="n">
        <v>1.167</v>
      </c>
      <c r="X36" s="54" t="n">
        <f aca="false">+W36/T36*1.055056*$AH$6</f>
        <v>0.730804754242667</v>
      </c>
    </row>
    <row r="37" customFormat="false" ht="12.75" hidden="false" customHeight="false" outlineLevel="0" collapsed="false">
      <c r="A37" s="33" t="s">
        <v>109</v>
      </c>
      <c r="B37" s="34" t="n">
        <f aca="false">+A38-A37</f>
        <v>31</v>
      </c>
      <c r="C37" s="34" t="n">
        <f aca="false">+B37*31000</f>
        <v>961000</v>
      </c>
      <c r="D37" s="34" t="n">
        <f aca="false">+C37*E37</f>
        <v>845680.021636129</v>
      </c>
      <c r="E37" s="35" t="n">
        <v>0.880000022514182</v>
      </c>
      <c r="G37" s="54" t="n">
        <v>-0.259974619882512</v>
      </c>
      <c r="H37" s="105" t="n">
        <f aca="false">+S37</f>
        <v>0.455</v>
      </c>
      <c r="I37" s="105" t="n">
        <f aca="false">+X37</f>
        <v>0.730780205501678</v>
      </c>
      <c r="J37" s="101" t="n">
        <f aca="false">(-G37+H37-I37)*D37</f>
        <v>-13366.4679883877</v>
      </c>
      <c r="L37" s="54" t="n">
        <f aca="false">+H37</f>
        <v>0.455</v>
      </c>
      <c r="M37" s="54" t="n">
        <f aca="false">+I37</f>
        <v>0.730780205501678</v>
      </c>
      <c r="N37" s="105" t="n">
        <f aca="false">+$AD$7</f>
        <v>-0.405</v>
      </c>
      <c r="O37" s="101" t="n">
        <f aca="false">(-L37+M37+N37)*D37</f>
        <v>-109278.598607157</v>
      </c>
      <c r="P37" s="101"/>
      <c r="Q37" s="101" t="n">
        <f aca="false">+O37+J37</f>
        <v>-122645.066595545</v>
      </c>
      <c r="S37" s="54" t="n">
        <v>0.455</v>
      </c>
      <c r="T37" s="102" t="n">
        <v>1.55440409517307</v>
      </c>
      <c r="U37" s="54" t="n">
        <v>1.1148</v>
      </c>
      <c r="V37" s="54" t="n">
        <f aca="false">+U37/T37*1.055056</f>
        <v>0.756673526821249</v>
      </c>
      <c r="W37" s="54" t="n">
        <v>1.167</v>
      </c>
      <c r="X37" s="54" t="n">
        <f aca="false">+W37/T37*1.055056*$AH$6</f>
        <v>0.730780205501678</v>
      </c>
    </row>
    <row r="38" customFormat="false" ht="12.75" hidden="false" customHeight="false" outlineLevel="0" collapsed="false">
      <c r="A38" s="33" t="s">
        <v>110</v>
      </c>
      <c r="B38" s="34" t="n">
        <f aca="false">+A39-A38</f>
        <v>31</v>
      </c>
      <c r="C38" s="34" t="n">
        <f aca="false">+B38*31000</f>
        <v>961000</v>
      </c>
      <c r="D38" s="34" t="n">
        <f aca="false">+C38*E38</f>
        <v>841280.759057016</v>
      </c>
      <c r="E38" s="35" t="n">
        <v>0.875422225865781</v>
      </c>
      <c r="G38" s="54" t="n">
        <v>-0.25997982875431</v>
      </c>
      <c r="H38" s="105" t="n">
        <f aca="false">+S38</f>
        <v>0.455</v>
      </c>
      <c r="I38" s="105" t="n">
        <f aca="false">+X38</f>
        <v>0.730740147357246</v>
      </c>
      <c r="J38" s="101" t="n">
        <f aca="false">(-G38+H38-I38)*D38</f>
        <v>-13258.8527972581</v>
      </c>
      <c r="L38" s="54" t="n">
        <f aca="false">+H38</f>
        <v>0.455</v>
      </c>
      <c r="M38" s="54" t="n">
        <f aca="false">+I38</f>
        <v>0.730740147357246</v>
      </c>
      <c r="N38" s="105" t="n">
        <f aca="false">+$AD$7</f>
        <v>-0.405</v>
      </c>
      <c r="O38" s="101" t="n">
        <f aca="false">(-L38+M38+N38)*D38</f>
        <v>-108743.826946894</v>
      </c>
      <c r="P38" s="101"/>
      <c r="Q38" s="101" t="n">
        <f aca="false">+O38+J38</f>
        <v>-122002.679744152</v>
      </c>
      <c r="S38" s="54" t="n">
        <v>0.455</v>
      </c>
      <c r="T38" s="102" t="n">
        <v>1.55448930541364</v>
      </c>
      <c r="U38" s="54" t="n">
        <v>1.1148</v>
      </c>
      <c r="V38" s="54" t="n">
        <f aca="false">+U38/T38*1.055056</f>
        <v>0.756632049319263</v>
      </c>
      <c r="W38" s="54" t="n">
        <v>1.167</v>
      </c>
      <c r="X38" s="54" t="n">
        <f aca="false">+W38/T38*1.055056*$AH$6</f>
        <v>0.730740147357246</v>
      </c>
    </row>
    <row r="39" customFormat="false" ht="12.75" hidden="false" customHeight="false" outlineLevel="0" collapsed="false">
      <c r="A39" s="33" t="s">
        <v>111</v>
      </c>
      <c r="B39" s="34" t="n">
        <f aca="false">+A40-A39</f>
        <v>29</v>
      </c>
      <c r="C39" s="34" t="n">
        <f aca="false">+B39*31000</f>
        <v>899000</v>
      </c>
      <c r="D39" s="34" t="n">
        <f aca="false">+C39*E39</f>
        <v>782888.73974564</v>
      </c>
      <c r="E39" s="35" t="n">
        <v>0.870843981919511</v>
      </c>
      <c r="G39" s="54" t="n">
        <v>-0.259987384954027</v>
      </c>
      <c r="H39" s="105" t="n">
        <f aca="false">+S39</f>
        <v>0.455</v>
      </c>
      <c r="I39" s="105" t="n">
        <f aca="false">+X39</f>
        <v>0.730682037395723</v>
      </c>
      <c r="J39" s="101" t="n">
        <f aca="false">(-G39+H39-I39)*D39</f>
        <v>-12287.1666708255</v>
      </c>
      <c r="L39" s="54" t="n">
        <f aca="false">+H39</f>
        <v>0.455</v>
      </c>
      <c r="M39" s="54" t="n">
        <f aca="false">+I39</f>
        <v>0.730682037395723</v>
      </c>
      <c r="N39" s="105" t="n">
        <f aca="false">+$AD$7</f>
        <v>-0.405</v>
      </c>
      <c r="O39" s="101" t="n">
        <f aca="false">(-L39+M39+N39)*D39</f>
        <v>-101241.576769736</v>
      </c>
      <c r="P39" s="101"/>
      <c r="Q39" s="101" t="n">
        <f aca="false">+O39+J39</f>
        <v>-113528.743440562</v>
      </c>
      <c r="S39" s="54" t="n">
        <v>0.455</v>
      </c>
      <c r="T39" s="102" t="n">
        <v>1.55461293143577</v>
      </c>
      <c r="U39" s="54" t="n">
        <v>1.1148</v>
      </c>
      <c r="V39" s="54" t="n">
        <f aca="false">+U39/T39*1.055056</f>
        <v>0.75657188038037</v>
      </c>
      <c r="W39" s="54" t="n">
        <v>1.167</v>
      </c>
      <c r="X39" s="54" t="n">
        <f aca="false">+W39/T39*1.055056*$AH$6</f>
        <v>0.730682037395723</v>
      </c>
    </row>
    <row r="40" customFormat="false" ht="12.75" hidden="false" customHeight="false" outlineLevel="0" collapsed="false">
      <c r="A40" s="33" t="s">
        <v>112</v>
      </c>
      <c r="B40" s="34" t="n">
        <f aca="false">+A41-A40</f>
        <v>31</v>
      </c>
      <c r="C40" s="34" t="n">
        <f aca="false">+B40*31000</f>
        <v>961000</v>
      </c>
      <c r="D40" s="34" t="n">
        <f aca="false">+C40*E40</f>
        <v>832742.859039088</v>
      </c>
      <c r="E40" s="35" t="n">
        <v>0.866537834588021</v>
      </c>
      <c r="G40" s="54" t="n">
        <v>-0.259994044989572</v>
      </c>
      <c r="H40" s="105" t="n">
        <f aca="false">+S40</f>
        <v>0.455</v>
      </c>
      <c r="I40" s="105" t="n">
        <f aca="false">+X40</f>
        <v>0.730630819267061</v>
      </c>
      <c r="J40" s="101" t="n">
        <f aca="false">(-G40+H40-I40)*D40</f>
        <v>-13021.4121179849</v>
      </c>
      <c r="L40" s="54" t="n">
        <f aca="false">+H40</f>
        <v>0.455</v>
      </c>
      <c r="M40" s="54" t="n">
        <f aca="false">+I40</f>
        <v>0.730630819267061</v>
      </c>
      <c r="N40" s="105" t="n">
        <f aca="false">+$AD$7</f>
        <v>-0.405</v>
      </c>
      <c r="O40" s="101" t="n">
        <f aca="false">(-L40+M40+N40)*D40</f>
        <v>-107731.261435092</v>
      </c>
      <c r="P40" s="101"/>
      <c r="Q40" s="101" t="n">
        <f aca="false">+O40+J40</f>
        <v>-120752.673553077</v>
      </c>
      <c r="S40" s="54" t="n">
        <v>0.455</v>
      </c>
      <c r="T40" s="102" t="n">
        <v>1.55472191173477</v>
      </c>
      <c r="U40" s="54" t="n">
        <v>1.1148</v>
      </c>
      <c r="V40" s="54" t="n">
        <f aca="false">+U40/T40*1.055056</f>
        <v>0.75651884746875</v>
      </c>
      <c r="W40" s="54" t="n">
        <v>1.167</v>
      </c>
      <c r="X40" s="54" t="n">
        <f aca="false">+W40/T40*1.055056*$AH$6</f>
        <v>0.730630819267061</v>
      </c>
    </row>
    <row r="41" customFormat="false" ht="12.75" hidden="false" customHeight="false" outlineLevel="0" collapsed="false">
      <c r="A41" s="33" t="s">
        <v>113</v>
      </c>
      <c r="B41" s="34" t="n">
        <f aca="false">+A42-A41</f>
        <v>30</v>
      </c>
      <c r="C41" s="34" t="n">
        <f aca="false">+B41*31000</f>
        <v>930000</v>
      </c>
      <c r="D41" s="34" t="n">
        <f aca="false">+C41*E41</f>
        <v>801639.360180447</v>
      </c>
      <c r="E41" s="35" t="n">
        <v>0.861977806645642</v>
      </c>
      <c r="G41" s="54" t="n">
        <v>-0.325008148878663</v>
      </c>
      <c r="H41" s="105" t="n">
        <f aca="false">+S41</f>
        <v>0.195</v>
      </c>
      <c r="I41" s="105" t="n">
        <f aca="false">+X41</f>
        <v>0.730522355160364</v>
      </c>
      <c r="J41" s="101" t="n">
        <f aca="false">(-G41+H41-I41)*D41</f>
        <v>-168756.473632557</v>
      </c>
      <c r="L41" s="54" t="n">
        <f aca="false">+H41</f>
        <v>0.195</v>
      </c>
      <c r="M41" s="54" t="n">
        <f aca="false">+I41</f>
        <v>0.730522355160364</v>
      </c>
      <c r="N41" s="105" t="n">
        <f aca="false">+$AD$7</f>
        <v>-0.405</v>
      </c>
      <c r="O41" s="101" t="n">
        <f aca="false">(-L41+M41+N41)*D41</f>
        <v>104631.857279999</v>
      </c>
      <c r="P41" s="101"/>
      <c r="Q41" s="101" t="n">
        <f aca="false">+O41+J41</f>
        <v>-64124.6163525584</v>
      </c>
      <c r="S41" s="54" t="n">
        <v>0.195</v>
      </c>
      <c r="T41" s="102" t="n">
        <v>1.554952748645</v>
      </c>
      <c r="U41" s="54" t="n">
        <v>1.1148</v>
      </c>
      <c r="V41" s="54" t="n">
        <f aca="false">+U41/T41*1.055056</f>
        <v>0.756406540214763</v>
      </c>
      <c r="W41" s="54" t="n">
        <v>1.167</v>
      </c>
      <c r="X41" s="54" t="n">
        <f aca="false">+W41/T41*1.055056*$AH$6</f>
        <v>0.730522355160364</v>
      </c>
    </row>
    <row r="42" customFormat="false" ht="12.75" hidden="false" customHeight="false" outlineLevel="0" collapsed="false">
      <c r="A42" s="33" t="s">
        <v>114</v>
      </c>
      <c r="B42" s="34" t="n">
        <f aca="false">+A43-A42</f>
        <v>31</v>
      </c>
      <c r="C42" s="34" t="n">
        <f aca="false">+B42*31000</f>
        <v>961000</v>
      </c>
      <c r="D42" s="34" t="n">
        <f aca="false">+C42*E42</f>
        <v>824168.848549065</v>
      </c>
      <c r="E42" s="35" t="n">
        <v>0.857615867376759</v>
      </c>
      <c r="G42" s="54" t="n">
        <v>-0.325029662672469</v>
      </c>
      <c r="H42" s="105" t="n">
        <f aca="false">+S42</f>
        <v>0.195</v>
      </c>
      <c r="I42" s="105" t="n">
        <f aca="false">+X42</f>
        <v>0.730356906154644</v>
      </c>
      <c r="J42" s="101" t="n">
        <f aca="false">(-G42+H42-I42)*D42</f>
        <v>-173345.162079203</v>
      </c>
      <c r="L42" s="54" t="n">
        <f aca="false">+H42</f>
        <v>0.195</v>
      </c>
      <c r="M42" s="54" t="n">
        <f aca="false">+I42</f>
        <v>0.730356906154644</v>
      </c>
      <c r="N42" s="105" t="n">
        <f aca="false">+$AD$7</f>
        <v>-0.405</v>
      </c>
      <c r="O42" s="101" t="n">
        <f aca="false">(-L42+M42+N42)*D42</f>
        <v>107436.101245892</v>
      </c>
      <c r="P42" s="101"/>
      <c r="Q42" s="101" t="n">
        <f aca="false">+O42+J42</f>
        <v>-65909.0608333118</v>
      </c>
      <c r="S42" s="54" t="n">
        <v>0.195</v>
      </c>
      <c r="T42" s="102" t="n">
        <v>1.55530499476472</v>
      </c>
      <c r="U42" s="54" t="n">
        <v>1.1148</v>
      </c>
      <c r="V42" s="54" t="n">
        <f aca="false">+U42/T42*1.055056</f>
        <v>0.756235228948086</v>
      </c>
      <c r="W42" s="54" t="n">
        <v>1.167</v>
      </c>
      <c r="X42" s="54" t="n">
        <f aca="false">+W42/T42*1.055056*$AH$6</f>
        <v>0.730356906154644</v>
      </c>
    </row>
    <row r="43" customFormat="false" ht="12.75" hidden="false" customHeight="false" outlineLevel="0" collapsed="false">
      <c r="A43" s="33" t="s">
        <v>115</v>
      </c>
      <c r="B43" s="34" t="n">
        <f aca="false">+A44-A43</f>
        <v>30</v>
      </c>
      <c r="C43" s="34" t="n">
        <f aca="false">+B43*31000</f>
        <v>930000</v>
      </c>
      <c r="D43" s="34" t="n">
        <f aca="false">+C43*E43</f>
        <v>793375.250902397</v>
      </c>
      <c r="E43" s="35" t="n">
        <v>0.853091667636986</v>
      </c>
      <c r="G43" s="54" t="n">
        <v>-0.325043863154122</v>
      </c>
      <c r="H43" s="105" t="n">
        <f aca="false">+S43</f>
        <v>0.195</v>
      </c>
      <c r="I43" s="105" t="n">
        <f aca="false">+X43</f>
        <v>0.73024769921553</v>
      </c>
      <c r="J43" s="101" t="n">
        <f aca="false">(-G43+H43-I43)*D43</f>
        <v>-166770.521175866</v>
      </c>
      <c r="L43" s="54" t="n">
        <f aca="false">+H43</f>
        <v>0.195</v>
      </c>
      <c r="M43" s="54" t="n">
        <f aca="false">+I43</f>
        <v>0.73024769921553</v>
      </c>
      <c r="N43" s="105" t="n">
        <f aca="false">+$AD$7</f>
        <v>-0.405</v>
      </c>
      <c r="O43" s="101" t="n">
        <f aca="false">(-L43+M43+N43)*D43</f>
        <v>103335.301044581</v>
      </c>
      <c r="P43" s="101"/>
      <c r="Q43" s="101" t="n">
        <f aca="false">+O43+J43</f>
        <v>-63435.2201312852</v>
      </c>
      <c r="S43" s="54" t="n">
        <v>0.195</v>
      </c>
      <c r="T43" s="102" t="n">
        <v>1.55553758720979</v>
      </c>
      <c r="U43" s="54" t="n">
        <v>1.1148</v>
      </c>
      <c r="V43" s="54" t="n">
        <f aca="false">+U43/T43*1.055056</f>
        <v>0.756122152541322</v>
      </c>
      <c r="W43" s="54" t="n">
        <v>1.167</v>
      </c>
      <c r="X43" s="54" t="n">
        <f aca="false">+W43/T43*1.055056*$AH$6</f>
        <v>0.73024769921553</v>
      </c>
    </row>
    <row r="44" customFormat="false" ht="12.75" hidden="false" customHeight="false" outlineLevel="0" collapsed="false">
      <c r="A44" s="33" t="s">
        <v>116</v>
      </c>
      <c r="B44" s="34" t="n">
        <f aca="false">+A45-A44</f>
        <v>31</v>
      </c>
      <c r="C44" s="34" t="n">
        <f aca="false">+B44*31000</f>
        <v>961000</v>
      </c>
      <c r="D44" s="34" t="n">
        <f aca="false">+C44*E44</f>
        <v>815627.769685072</v>
      </c>
      <c r="E44" s="35" t="n">
        <v>0.848728168246693</v>
      </c>
      <c r="G44" s="54" t="n">
        <v>-0.325032129948349</v>
      </c>
      <c r="H44" s="105" t="n">
        <f aca="false">+S44</f>
        <v>0.195</v>
      </c>
      <c r="I44" s="105" t="n">
        <f aca="false">+X44</f>
        <v>0.73033793189353</v>
      </c>
      <c r="J44" s="101" t="n">
        <f aca="false">(-G44+H44-I44)*D44</f>
        <v>-171531.252192378</v>
      </c>
      <c r="L44" s="54" t="n">
        <f aca="false">+H44</f>
        <v>0.195</v>
      </c>
      <c r="M44" s="54" t="n">
        <f aca="false">+I44</f>
        <v>0.73033793189353</v>
      </c>
      <c r="N44" s="105" t="n">
        <f aca="false">+$AD$7</f>
        <v>-0.405</v>
      </c>
      <c r="O44" s="101" t="n">
        <f aca="false">(-L44+M44+N44)*D44</f>
        <v>106307.236695684</v>
      </c>
      <c r="P44" s="101"/>
      <c r="Q44" s="101" t="n">
        <f aca="false">+O44+J44</f>
        <v>-65224.0154966936</v>
      </c>
      <c r="S44" s="54" t="n">
        <v>0.195</v>
      </c>
      <c r="T44" s="102" t="n">
        <v>1.55534540176235</v>
      </c>
      <c r="U44" s="54" t="n">
        <v>1.1148</v>
      </c>
      <c r="V44" s="54" t="n">
        <f aca="false">+U44/T44*1.055056</f>
        <v>0.756215582382719</v>
      </c>
      <c r="W44" s="54" t="n">
        <v>1.167</v>
      </c>
      <c r="X44" s="54" t="n">
        <f aca="false">+W44/T44*1.055056*$AH$6</f>
        <v>0.73033793189353</v>
      </c>
    </row>
    <row r="45" customFormat="false" ht="12.75" hidden="false" customHeight="false" outlineLevel="0" collapsed="false">
      <c r="A45" s="33" t="s">
        <v>117</v>
      </c>
      <c r="B45" s="34" t="n">
        <f aca="false">+A46-A45</f>
        <v>31</v>
      </c>
      <c r="C45" s="34" t="n">
        <f aca="false">+B45*31000</f>
        <v>961000</v>
      </c>
      <c r="D45" s="34" t="n">
        <f aca="false">+C45*E45</f>
        <v>811313.726069161</v>
      </c>
      <c r="E45" s="35" t="n">
        <v>0.844239048979356</v>
      </c>
      <c r="G45" s="54" t="n">
        <v>-0.325022438532768</v>
      </c>
      <c r="H45" s="105" t="n">
        <f aca="false">+S45</f>
        <v>0.195</v>
      </c>
      <c r="I45" s="105" t="n">
        <f aca="false">+X45</f>
        <v>0.730412462452223</v>
      </c>
      <c r="J45" s="101" t="n">
        <f aca="false">(-G45+H45-I45)*D45</f>
        <v>-170692.314233873</v>
      </c>
      <c r="L45" s="54" t="n">
        <f aca="false">+H45</f>
        <v>0.195</v>
      </c>
      <c r="M45" s="54" t="n">
        <f aca="false">+I45</f>
        <v>0.730412462452223</v>
      </c>
      <c r="N45" s="105" t="n">
        <f aca="false">+$AD$7</f>
        <v>-0.405</v>
      </c>
      <c r="O45" s="101" t="n">
        <f aca="false">(-L45+M45+N45)*D45</f>
        <v>105805.420837967</v>
      </c>
      <c r="P45" s="101"/>
      <c r="Q45" s="101" t="n">
        <f aca="false">+O45+J45</f>
        <v>-64886.8933959056</v>
      </c>
      <c r="S45" s="54" t="n">
        <v>0.195</v>
      </c>
      <c r="T45" s="102" t="n">
        <v>1.55518669586984</v>
      </c>
      <c r="U45" s="54" t="n">
        <v>1.1148</v>
      </c>
      <c r="V45" s="54" t="n">
        <f aca="false">+U45/T45*1.055056</f>
        <v>0.756292753740506</v>
      </c>
      <c r="W45" s="54" t="n">
        <v>1.167</v>
      </c>
      <c r="X45" s="54" t="n">
        <f aca="false">+W45/T45*1.055056*$AH$6</f>
        <v>0.730412462452223</v>
      </c>
    </row>
    <row r="46" customFormat="false" ht="12.75" hidden="false" customHeight="false" outlineLevel="0" collapsed="false">
      <c r="A46" s="33" t="s">
        <v>118</v>
      </c>
      <c r="B46" s="34" t="n">
        <f aca="false">+A47-A46</f>
        <v>30</v>
      </c>
      <c r="C46" s="34" t="n">
        <f aca="false">+B46*31000</f>
        <v>930000</v>
      </c>
      <c r="D46" s="34" t="n">
        <f aca="false">+C46*E46</f>
        <v>780955.537234321</v>
      </c>
      <c r="E46" s="35" t="n">
        <v>0.839737136811098</v>
      </c>
      <c r="G46" s="54" t="n">
        <v>-0.3250115009878</v>
      </c>
      <c r="H46" s="105" t="n">
        <f aca="false">+S46</f>
        <v>0.195</v>
      </c>
      <c r="I46" s="105" t="n">
        <f aca="false">+X46</f>
        <v>0.730496576205302</v>
      </c>
      <c r="J46" s="101" t="n">
        <f aca="false">(-G46+H46-I46)*D46</f>
        <v>-164379.484996291</v>
      </c>
      <c r="L46" s="54" t="n">
        <f aca="false">+H46</f>
        <v>0.195</v>
      </c>
      <c r="M46" s="54" t="n">
        <f aca="false">+I46</f>
        <v>0.730496576205302</v>
      </c>
      <c r="N46" s="105" t="n">
        <f aca="false">+$AD$7</f>
        <v>-0.405</v>
      </c>
      <c r="O46" s="101" t="n">
        <f aca="false">(-L46+M46+N46)*D46</f>
        <v>101912.023777651</v>
      </c>
      <c r="P46" s="101"/>
      <c r="Q46" s="101" t="n">
        <f aca="false">+O46+J46</f>
        <v>-62467.4612186398</v>
      </c>
      <c r="S46" s="54" t="n">
        <v>0.195</v>
      </c>
      <c r="T46" s="102" t="n">
        <v>1.55500762235466</v>
      </c>
      <c r="U46" s="54" t="n">
        <v>1.1148</v>
      </c>
      <c r="V46" s="54" t="n">
        <f aca="false">+U46/T46*1.055056</f>
        <v>0.75637984784858</v>
      </c>
      <c r="W46" s="54" t="n">
        <v>1.167</v>
      </c>
      <c r="X46" s="54" t="n">
        <f aca="false">+W46/T46*1.055056*$AH$6</f>
        <v>0.730496576205302</v>
      </c>
    </row>
    <row r="47" customFormat="false" ht="12.75" hidden="false" customHeight="false" outlineLevel="0" collapsed="false">
      <c r="A47" s="33" t="s">
        <v>119</v>
      </c>
      <c r="B47" s="34" t="n">
        <f aca="false">+A48-A47</f>
        <v>31</v>
      </c>
      <c r="C47" s="34" t="n">
        <f aca="false">+B47*31000</f>
        <v>961000</v>
      </c>
      <c r="D47" s="34" t="n">
        <f aca="false">+C47*E47</f>
        <v>802816.561957147</v>
      </c>
      <c r="E47" s="35" t="n">
        <v>0.835397046781631</v>
      </c>
      <c r="G47" s="54" t="n">
        <v>-0.325002952651497</v>
      </c>
      <c r="H47" s="105" t="n">
        <f aca="false">+S47</f>
        <v>0.195</v>
      </c>
      <c r="I47" s="105" t="n">
        <f aca="false">+X47</f>
        <v>0.730562316062929</v>
      </c>
      <c r="J47" s="101" t="n">
        <f aca="false">(-G47+H47-I47)*D47</f>
        <v>-169040.544221851</v>
      </c>
      <c r="L47" s="54" t="n">
        <f aca="false">+H47</f>
        <v>0.195</v>
      </c>
      <c r="M47" s="54" t="n">
        <f aca="false">+I47</f>
        <v>0.730562316062929</v>
      </c>
      <c r="N47" s="105" t="n">
        <f aca="false">+$AD$7</f>
        <v>-0.405</v>
      </c>
      <c r="O47" s="101" t="n">
        <f aca="false">(-L47+M47+N47)*D47</f>
        <v>104817.589702803</v>
      </c>
      <c r="P47" s="101"/>
      <c r="Q47" s="101" t="n">
        <f aca="false">+O47+J47</f>
        <v>-64222.9545190481</v>
      </c>
      <c r="S47" s="54" t="n">
        <v>0.195</v>
      </c>
      <c r="T47" s="102" t="n">
        <v>1.55486769455185</v>
      </c>
      <c r="U47" s="54" t="n">
        <v>1.1148</v>
      </c>
      <c r="V47" s="54" t="n">
        <f aca="false">+U47/T47*1.055056</f>
        <v>0.756447917029366</v>
      </c>
      <c r="W47" s="54" t="n">
        <v>1.167</v>
      </c>
      <c r="X47" s="54" t="n">
        <f aca="false">+W47/T47*1.055056*$AH$6</f>
        <v>0.730562316062929</v>
      </c>
    </row>
    <row r="48" customFormat="false" ht="12.75" hidden="false" customHeight="false" outlineLevel="0" collapsed="false">
      <c r="A48" s="33" t="s">
        <v>123</v>
      </c>
      <c r="B48" s="34" t="n">
        <f aca="false">+A49-A48</f>
        <v>30</v>
      </c>
      <c r="C48" s="34" t="n">
        <f aca="false">+B48*31000</f>
        <v>930000</v>
      </c>
      <c r="D48" s="34" t="n">
        <f aca="false">+C48*E48</f>
        <v>772764.466240633</v>
      </c>
      <c r="E48" s="35" t="n">
        <v>0.830929533592078</v>
      </c>
      <c r="G48" s="54" t="n">
        <v>-0.274996237116087</v>
      </c>
      <c r="H48" s="105" t="n">
        <f aca="false">+S48</f>
        <v>0.435</v>
      </c>
      <c r="I48" s="105" t="n">
        <f aca="false">+X48</f>
        <v>0.730613961006003</v>
      </c>
      <c r="J48" s="101" t="n">
        <f aca="false">(-G48+H48-I48)*D48</f>
        <v>-15932.6443968875</v>
      </c>
      <c r="L48" s="54" t="n">
        <f aca="false">+H48</f>
        <v>0.435</v>
      </c>
      <c r="M48" s="54" t="n">
        <f aca="false">+I48</f>
        <v>0.730613961006003</v>
      </c>
      <c r="N48" s="105" t="n">
        <f aca="false">+$AD$12</f>
        <v>-0.579693548387097</v>
      </c>
      <c r="O48" s="101" t="n">
        <f aca="false">(-L48+M48+N48)*D48</f>
        <v>-219526.61071241</v>
      </c>
      <c r="P48" s="101"/>
      <c r="Q48" s="101" t="n">
        <f aca="false">+O48+J48</f>
        <v>-235459.255109297</v>
      </c>
      <c r="S48" s="54" t="n">
        <v>0.435</v>
      </c>
      <c r="T48" s="102" t="n">
        <v>1.55475778554674</v>
      </c>
      <c r="U48" s="54" t="n">
        <v>1.1148</v>
      </c>
      <c r="V48" s="54" t="n">
        <f aca="false">+U48/T48*1.055056</f>
        <v>0.756501391878472</v>
      </c>
      <c r="W48" s="54" t="n">
        <v>1.167</v>
      </c>
      <c r="X48" s="54" t="n">
        <f aca="false">+W48/T48*1.055056*$AH$6</f>
        <v>0.730613961006003</v>
      </c>
    </row>
    <row r="49" customFormat="false" ht="12.75" hidden="false" customHeight="false" outlineLevel="0" collapsed="false">
      <c r="A49" s="33" t="s">
        <v>124</v>
      </c>
      <c r="B49" s="34" t="n">
        <f aca="false">+A50-A49</f>
        <v>31</v>
      </c>
      <c r="C49" s="34" t="n">
        <f aca="false">+B49*31000</f>
        <v>961000</v>
      </c>
      <c r="D49" s="34" t="n">
        <f aca="false">+C49*E49</f>
        <v>794360.042225504</v>
      </c>
      <c r="E49" s="35" t="n">
        <v>0.826597338424042</v>
      </c>
      <c r="G49" s="54" t="n">
        <v>-0.274988861097251</v>
      </c>
      <c r="H49" s="105" t="n">
        <f aca="false">+S49</f>
        <v>0.435</v>
      </c>
      <c r="I49" s="105" t="n">
        <f aca="false">+X49</f>
        <v>0.730670685310124</v>
      </c>
      <c r="J49" s="101" t="n">
        <f aca="false">(-G49+H49-I49)*D49</f>
        <v>-16428.8147550381</v>
      </c>
      <c r="L49" s="54" t="n">
        <f aca="false">+H49</f>
        <v>0.435</v>
      </c>
      <c r="M49" s="54" t="n">
        <f aca="false">+I49</f>
        <v>0.730670685310124</v>
      </c>
      <c r="N49" s="105" t="n">
        <f aca="false">+$AD$12</f>
        <v>-0.579693548387097</v>
      </c>
      <c r="O49" s="101" t="n">
        <f aca="false">(-L49+M49+N49)*D49</f>
        <v>-225616.413506833</v>
      </c>
      <c r="P49" s="101"/>
      <c r="Q49" s="101" t="n">
        <f aca="false">+O49+J49</f>
        <v>-242045.228261871</v>
      </c>
      <c r="S49" s="54" t="n">
        <v>0.435</v>
      </c>
      <c r="T49" s="102" t="n">
        <v>1.55463708472319</v>
      </c>
      <c r="U49" s="54" t="n">
        <v>1.1148</v>
      </c>
      <c r="V49" s="54" t="n">
        <f aca="false">+U49/T49*1.055056</f>
        <v>0.756560126062748</v>
      </c>
      <c r="W49" s="54" t="n">
        <v>1.167</v>
      </c>
      <c r="X49" s="54" t="n">
        <f aca="false">+W49/T49*1.055056*$AH$6</f>
        <v>0.730670685310124</v>
      </c>
    </row>
    <row r="50" customFormat="false" ht="12.75" hidden="false" customHeight="false" outlineLevel="0" collapsed="false">
      <c r="A50" s="33" t="s">
        <v>125</v>
      </c>
      <c r="B50" s="34" t="n">
        <f aca="false">+A51-A50</f>
        <v>31</v>
      </c>
      <c r="C50" s="34" t="n">
        <f aca="false">+B50*31000</f>
        <v>961000</v>
      </c>
      <c r="D50" s="34" t="n">
        <f aca="false">+C50*E50</f>
        <v>790059.792886852</v>
      </c>
      <c r="E50" s="35" t="n">
        <v>0.822122573243342</v>
      </c>
      <c r="G50" s="54" t="n">
        <v>-0.274981549103368</v>
      </c>
      <c r="H50" s="105" t="n">
        <f aca="false">+S50</f>
        <v>0.435</v>
      </c>
      <c r="I50" s="105" t="n">
        <f aca="false">+X50</f>
        <v>0.730726917238752</v>
      </c>
      <c r="J50" s="101" t="n">
        <f aca="false">(-G50+H50-I50)*D50</f>
        <v>-16390.0812524024</v>
      </c>
      <c r="L50" s="54" t="n">
        <f aca="false">+H50</f>
        <v>0.435</v>
      </c>
      <c r="M50" s="54" t="n">
        <f aca="false">+I50</f>
        <v>0.730726917238752</v>
      </c>
      <c r="N50" s="105" t="n">
        <f aca="false">+$AD$12</f>
        <v>-0.579693548387097</v>
      </c>
      <c r="O50" s="101" t="n">
        <f aca="false">(-L50+M50+N50)*D50</f>
        <v>-224350.617791838</v>
      </c>
      <c r="P50" s="101"/>
      <c r="Q50" s="101" t="n">
        <f aca="false">+O50+J50</f>
        <v>-240740.699044241</v>
      </c>
      <c r="S50" s="54" t="n">
        <v>0.435</v>
      </c>
      <c r="T50" s="102" t="n">
        <v>1.554517450097</v>
      </c>
      <c r="U50" s="54" t="n">
        <v>1.1148</v>
      </c>
      <c r="V50" s="54" t="n">
        <f aca="false">+U50/T50*1.055056</f>
        <v>0.75661835042547</v>
      </c>
      <c r="W50" s="54" t="n">
        <v>1.167</v>
      </c>
      <c r="X50" s="54" t="n">
        <f aca="false">+W50/T50*1.055056*$AH$6</f>
        <v>0.730726917238752</v>
      </c>
    </row>
    <row r="51" customFormat="false" ht="12.75" hidden="false" customHeight="false" outlineLevel="0" collapsed="false">
      <c r="A51" s="33" t="s">
        <v>126</v>
      </c>
      <c r="B51" s="34" t="n">
        <f aca="false">+A52-A51</f>
        <v>28</v>
      </c>
      <c r="C51" s="34" t="n">
        <f aca="false">+B51*31000</f>
        <v>868000</v>
      </c>
      <c r="D51" s="34" t="n">
        <f aca="false">+C51*E51</f>
        <v>709718.969569421</v>
      </c>
      <c r="E51" s="35" t="n">
        <v>0.81764858245325</v>
      </c>
      <c r="G51" s="54" t="n">
        <v>-0.274974398227669</v>
      </c>
      <c r="H51" s="105" t="n">
        <f aca="false">+S51</f>
        <v>0.435</v>
      </c>
      <c r="I51" s="105" t="n">
        <f aca="false">+X51</f>
        <v>0.730781910109146</v>
      </c>
      <c r="J51" s="101" t="n">
        <f aca="false">(-G51+H51-I51)*D51</f>
        <v>-14767.4858918253</v>
      </c>
      <c r="L51" s="54" t="n">
        <f aca="false">+H51</f>
        <v>0.435</v>
      </c>
      <c r="M51" s="54" t="n">
        <f aca="false">+I51</f>
        <v>0.730781910109146</v>
      </c>
      <c r="N51" s="105" t="n">
        <f aca="false">+$AD$12</f>
        <v>-0.579693548387097</v>
      </c>
      <c r="O51" s="101" t="n">
        <f aca="false">(-L51+M51+N51)*D51</f>
        <v>-201497.475367393</v>
      </c>
      <c r="P51" s="101"/>
      <c r="Q51" s="101" t="n">
        <f aca="false">+O51+J51</f>
        <v>-216264.961259219</v>
      </c>
      <c r="S51" s="54" t="n">
        <v>0.435</v>
      </c>
      <c r="T51" s="102" t="n">
        <v>1.55440046940074</v>
      </c>
      <c r="U51" s="54" t="n">
        <v>1.1148</v>
      </c>
      <c r="V51" s="54" t="n">
        <f aca="false">+U51/T51*1.055056</f>
        <v>0.756675291827109</v>
      </c>
      <c r="W51" s="54" t="n">
        <v>1.167</v>
      </c>
      <c r="X51" s="54" t="n">
        <f aca="false">+W51/T51*1.055056*$AH$6</f>
        <v>0.730781910109146</v>
      </c>
    </row>
    <row r="52" customFormat="false" ht="12.75" hidden="false" customHeight="false" outlineLevel="0" collapsed="false">
      <c r="A52" s="33" t="s">
        <v>127</v>
      </c>
      <c r="B52" s="34" t="n">
        <f aca="false">+A53-A52</f>
        <v>31</v>
      </c>
      <c r="C52" s="34" t="n">
        <f aca="false">+B52*31000</f>
        <v>961000</v>
      </c>
      <c r="D52" s="34" t="n">
        <f aca="false">+C52*E52</f>
        <v>781870.791089102</v>
      </c>
      <c r="E52" s="35" t="n">
        <v>0.813601239426745</v>
      </c>
      <c r="G52" s="54" t="n">
        <v>-0.274967237266083</v>
      </c>
      <c r="H52" s="105" t="n">
        <f aca="false">+S52</f>
        <v>0.435</v>
      </c>
      <c r="I52" s="105" t="n">
        <f aca="false">+X52</f>
        <v>0.730836980543731</v>
      </c>
      <c r="J52" s="101" t="n">
        <f aca="false">(-G52+H52-I52)*D52</f>
        <v>-16317.4426863209</v>
      </c>
      <c r="L52" s="54" t="n">
        <f aca="false">+H52</f>
        <v>0.435</v>
      </c>
      <c r="M52" s="54" t="n">
        <f aca="false">+I52</f>
        <v>0.730836980543731</v>
      </c>
      <c r="N52" s="105" t="n">
        <f aca="false">+$AD$12</f>
        <v>-0.579693548387097</v>
      </c>
      <c r="O52" s="101" t="n">
        <f aca="false">(-L52+M52+N52)*D52</f>
        <v>-221939.15925553</v>
      </c>
      <c r="P52" s="101"/>
      <c r="Q52" s="101" t="n">
        <f aca="false">+O52+J52</f>
        <v>-238256.601941851</v>
      </c>
      <c r="S52" s="54" t="n">
        <v>0.435</v>
      </c>
      <c r="T52" s="102" t="n">
        <v>1.55428334135215</v>
      </c>
      <c r="U52" s="54" t="n">
        <v>1.1148</v>
      </c>
      <c r="V52" s="54" t="n">
        <f aca="false">+U52/T52*1.055056</f>
        <v>0.756732313541226</v>
      </c>
      <c r="W52" s="54" t="n">
        <v>1.167</v>
      </c>
      <c r="X52" s="54" t="n">
        <f aca="false">+W52/T52*1.055056*$AH$6</f>
        <v>0.730836980543731</v>
      </c>
    </row>
    <row r="53" customFormat="false" ht="12.75" hidden="false" customHeight="false" outlineLevel="0" collapsed="false">
      <c r="A53" s="33" t="s">
        <v>128</v>
      </c>
      <c r="B53" s="34" t="n">
        <f aca="false">+A54-A53</f>
        <v>30</v>
      </c>
      <c r="C53" s="34" t="n">
        <f aca="false">+B53*31000</f>
        <v>930000</v>
      </c>
      <c r="D53" s="34" t="n">
        <f aca="false">+C53*E53</f>
        <v>752527.970534268</v>
      </c>
      <c r="E53" s="35" t="n">
        <v>0.809169860789535</v>
      </c>
      <c r="G53" s="54" t="n">
        <v>-0.329965137653059</v>
      </c>
      <c r="H53" s="105" t="n">
        <f aca="false">+S53</f>
        <v>0.19</v>
      </c>
      <c r="I53" s="105" t="n">
        <f aca="false">+X53</f>
        <v>0.730853127341924</v>
      </c>
      <c r="J53" s="101" t="n">
        <f aca="false">(-G53+H53-I53)*D53</f>
        <v>-158699.110890613</v>
      </c>
      <c r="L53" s="54" t="n">
        <f aca="false">+H53</f>
        <v>0.19</v>
      </c>
      <c r="M53" s="54" t="n">
        <f aca="false">+I53</f>
        <v>0.730853127341924</v>
      </c>
      <c r="N53" s="105" t="n">
        <f aca="false">+$AD$17</f>
        <v>-0.608596774193548</v>
      </c>
      <c r="O53" s="101" t="n">
        <f aca="false">(-L53+M53+N53)*D53</f>
        <v>-50978.9890818428</v>
      </c>
      <c r="P53" s="101"/>
      <c r="Q53" s="101" t="n">
        <f aca="false">+O53+J53</f>
        <v>-209678.099972456</v>
      </c>
      <c r="S53" s="54" t="n">
        <v>0.19</v>
      </c>
      <c r="T53" s="102" t="n">
        <v>1.55424900244258</v>
      </c>
      <c r="U53" s="54" t="n">
        <v>1.1148</v>
      </c>
      <c r="V53" s="54" t="n">
        <f aca="false">+U53/T53*1.055056</f>
        <v>0.75674903245978</v>
      </c>
      <c r="W53" s="54" t="n">
        <v>1.167</v>
      </c>
      <c r="X53" s="54" t="n">
        <f aca="false">+W53/T53*1.055056*$AH$6</f>
        <v>0.730853127341924</v>
      </c>
    </row>
    <row r="54" customFormat="false" ht="12.75" hidden="false" customHeight="false" outlineLevel="0" collapsed="false">
      <c r="A54" s="33" t="s">
        <v>129</v>
      </c>
      <c r="B54" s="34" t="n">
        <f aca="false">+A55-A54</f>
        <v>31</v>
      </c>
      <c r="C54" s="34" t="n">
        <f aca="false">+B54*31000</f>
        <v>961000</v>
      </c>
      <c r="D54" s="34" t="n">
        <f aca="false">+C54*E54</f>
        <v>773534.708955323</v>
      </c>
      <c r="E54" s="35" t="n">
        <v>0.804926856353094</v>
      </c>
      <c r="G54" s="54" t="n">
        <v>-0.329968503586904</v>
      </c>
      <c r="H54" s="105" t="n">
        <f aca="false">+S54</f>
        <v>0.19</v>
      </c>
      <c r="I54" s="105" t="n">
        <f aca="false">+X54</f>
        <v>0.730827242069763</v>
      </c>
      <c r="J54" s="101" t="n">
        <f aca="false">(-G54+H54-I54)*D54</f>
        <v>-163106.552903025</v>
      </c>
      <c r="L54" s="54" t="n">
        <f aca="false">+H54</f>
        <v>0.19</v>
      </c>
      <c r="M54" s="54" t="n">
        <f aca="false">+I54</f>
        <v>0.730827242069763</v>
      </c>
      <c r="N54" s="105" t="n">
        <f aca="false">+$AD$17</f>
        <v>-0.608596774193548</v>
      </c>
      <c r="O54" s="101" t="n">
        <f aca="false">(-L54+M54+N54)*D54</f>
        <v>-52422.0853074111</v>
      </c>
      <c r="P54" s="101"/>
      <c r="Q54" s="101" t="n">
        <f aca="false">+O54+J54</f>
        <v>-215528.638210436</v>
      </c>
      <c r="S54" s="54" t="n">
        <v>0.19</v>
      </c>
      <c r="T54" s="102" t="n">
        <v>1.55430405260508</v>
      </c>
      <c r="U54" s="54" t="n">
        <v>1.1148</v>
      </c>
      <c r="V54" s="54" t="n">
        <f aca="false">+U54/T54*1.055056</f>
        <v>0.756722230009423</v>
      </c>
      <c r="W54" s="54" t="n">
        <v>1.167</v>
      </c>
      <c r="X54" s="54" t="n">
        <f aca="false">+W54/T54*1.055056*$AH$6</f>
        <v>0.730827242069763</v>
      </c>
    </row>
    <row r="55" customFormat="false" ht="12.75" hidden="false" customHeight="false" outlineLevel="0" collapsed="false">
      <c r="A55" s="33" t="s">
        <v>130</v>
      </c>
      <c r="B55" s="34" t="n">
        <f aca="false">+A56-A55</f>
        <v>30</v>
      </c>
      <c r="C55" s="34" t="n">
        <f aca="false">+B55*31000</f>
        <v>930000</v>
      </c>
      <c r="D55" s="34" t="n">
        <f aca="false">+C55*E55</f>
        <v>744501.902380182</v>
      </c>
      <c r="E55" s="35" t="n">
        <v>0.80053967997869</v>
      </c>
      <c r="G55" s="54" t="n">
        <v>-0.32997172111554</v>
      </c>
      <c r="H55" s="105" t="n">
        <f aca="false">+S55</f>
        <v>0.19</v>
      </c>
      <c r="I55" s="105" t="n">
        <f aca="false">+X55</f>
        <v>0.730802498088364</v>
      </c>
      <c r="J55" s="101" t="n">
        <f aca="false">(-G55+H55-I55)*D55</f>
        <v>-156963.914536559</v>
      </c>
      <c r="L55" s="54" t="n">
        <f aca="false">+H55</f>
        <v>0.19</v>
      </c>
      <c r="M55" s="54" t="n">
        <f aca="false">+I55</f>
        <v>0.730802498088364</v>
      </c>
      <c r="N55" s="105" t="n">
        <f aca="false">+$AD$17</f>
        <v>-0.608596774193548</v>
      </c>
      <c r="O55" s="101" t="n">
        <f aca="false">(-L55+M55+N55)*D55</f>
        <v>-50472.967530797</v>
      </c>
      <c r="P55" s="101"/>
      <c r="Q55" s="101" t="n">
        <f aca="false">+O55+J55</f>
        <v>-207436.882067356</v>
      </c>
      <c r="S55" s="54" t="n">
        <v>0.19</v>
      </c>
      <c r="T55" s="102" t="n">
        <v>1.5543566792322</v>
      </c>
      <c r="U55" s="54" t="n">
        <v>1.1148</v>
      </c>
      <c r="V55" s="54" t="n">
        <f aca="false">+U55/T55*1.055056</f>
        <v>0.75669660928854</v>
      </c>
      <c r="W55" s="54" t="n">
        <v>1.167</v>
      </c>
      <c r="X55" s="54" t="n">
        <f aca="false">+W55/T55*1.055056*$AH$6</f>
        <v>0.730802498088364</v>
      </c>
    </row>
    <row r="56" customFormat="false" ht="12.75" hidden="false" customHeight="false" outlineLevel="0" collapsed="false">
      <c r="A56" s="33" t="s">
        <v>131</v>
      </c>
      <c r="B56" s="34" t="n">
        <f aca="false">+A57-A56</f>
        <v>31</v>
      </c>
      <c r="C56" s="34" t="n">
        <f aca="false">+B56*31000</f>
        <v>961000</v>
      </c>
      <c r="D56" s="34" t="n">
        <f aca="false">+C56*E56</f>
        <v>765240.46713607</v>
      </c>
      <c r="E56" s="35" t="n">
        <v>0.796296011588002</v>
      </c>
      <c r="G56" s="54" t="n">
        <v>-0.329975101649363</v>
      </c>
      <c r="H56" s="105" t="n">
        <f aca="false">+S56</f>
        <v>0.19</v>
      </c>
      <c r="I56" s="105" t="n">
        <f aca="false">+X56</f>
        <v>0.730776500536987</v>
      </c>
      <c r="J56" s="101" t="n">
        <f aca="false">(-G56+H56-I56)*D56</f>
        <v>-161313.760957703</v>
      </c>
      <c r="L56" s="54" t="n">
        <f aca="false">+H56</f>
        <v>0.19</v>
      </c>
      <c r="M56" s="54" t="n">
        <f aca="false">+I56</f>
        <v>0.730776500536987</v>
      </c>
      <c r="N56" s="105" t="n">
        <f aca="false">+$AD$17</f>
        <v>-0.608596774193548</v>
      </c>
      <c r="O56" s="101" t="n">
        <f aca="false">(-L56+M56+N56)*D56</f>
        <v>-51898.8178942432</v>
      </c>
      <c r="P56" s="101"/>
      <c r="Q56" s="101" t="n">
        <f aca="false">+O56+J56</f>
        <v>-213212.578851946</v>
      </c>
      <c r="S56" s="54" t="n">
        <v>0.19</v>
      </c>
      <c r="T56" s="102" t="n">
        <v>1.55441197584833</v>
      </c>
      <c r="U56" s="54" t="n">
        <v>1.1148</v>
      </c>
      <c r="V56" s="54" t="n">
        <f aca="false">+U56/T56*1.055056</f>
        <v>0.756669690580642</v>
      </c>
      <c r="W56" s="54" t="n">
        <v>1.167</v>
      </c>
      <c r="X56" s="54" t="n">
        <f aca="false">+W56/T56*1.055056*$AH$6</f>
        <v>0.730776500536987</v>
      </c>
    </row>
    <row r="57" customFormat="false" ht="12.75" hidden="false" customHeight="false" outlineLevel="0" collapsed="false">
      <c r="A57" s="33" t="s">
        <v>132</v>
      </c>
      <c r="B57" s="34" t="n">
        <f aca="false">+A58-A57</f>
        <v>31</v>
      </c>
      <c r="C57" s="34" t="n">
        <f aca="false">+B57*31000</f>
        <v>961000</v>
      </c>
      <c r="D57" s="34" t="n">
        <f aca="false">+C57*E57</f>
        <v>761028.814740296</v>
      </c>
      <c r="E57" s="35" t="n">
        <v>0.791913438855667</v>
      </c>
      <c r="G57" s="54" t="n">
        <v>-0.329978903349076</v>
      </c>
      <c r="H57" s="105" t="n">
        <f aca="false">+S57</f>
        <v>0.19</v>
      </c>
      <c r="I57" s="105" t="n">
        <f aca="false">+X57</f>
        <v>0.730747264064651</v>
      </c>
      <c r="J57" s="101" t="n">
        <f aca="false">(-G57+H57-I57)*D57</f>
        <v>-160400.795740129</v>
      </c>
      <c r="L57" s="54" t="n">
        <f aca="false">+H57</f>
        <v>0.19</v>
      </c>
      <c r="M57" s="54" t="n">
        <f aca="false">+I57</f>
        <v>0.730747264064651</v>
      </c>
      <c r="N57" s="105" t="n">
        <f aca="false">+$AD$17</f>
        <v>-0.608596774193548</v>
      </c>
      <c r="O57" s="101" t="n">
        <f aca="false">(-L57+M57+N57)*D57</f>
        <v>-51635.4322741047</v>
      </c>
      <c r="P57" s="101"/>
      <c r="Q57" s="101" t="n">
        <f aca="false">+O57+J57</f>
        <v>-212036.228014234</v>
      </c>
      <c r="S57" s="54" t="n">
        <v>0.19</v>
      </c>
      <c r="T57" s="102" t="n">
        <v>1.55447416632781</v>
      </c>
      <c r="U57" s="54" t="n">
        <v>1.1148</v>
      </c>
      <c r="V57" s="54" t="n">
        <f aca="false">+U57/T57*1.055056</f>
        <v>0.756639418188933</v>
      </c>
      <c r="W57" s="54" t="n">
        <v>1.167</v>
      </c>
      <c r="X57" s="54" t="n">
        <f aca="false">+W57/T57*1.055056*$AH$6</f>
        <v>0.730747264064651</v>
      </c>
    </row>
    <row r="58" customFormat="false" ht="12.75" hidden="false" customHeight="false" outlineLevel="0" collapsed="false">
      <c r="A58" s="33" t="s">
        <v>133</v>
      </c>
      <c r="B58" s="34" t="n">
        <f aca="false">+A59-A58</f>
        <v>30</v>
      </c>
      <c r="C58" s="34" t="n">
        <f aca="false">+B58*31000</f>
        <v>930000</v>
      </c>
      <c r="D58" s="34" t="n">
        <f aca="false">+C58*E58</f>
        <v>732402.20815353</v>
      </c>
      <c r="E58" s="35" t="n">
        <v>0.787529256079064</v>
      </c>
      <c r="G58" s="54" t="n">
        <v>-0.329982484526864</v>
      </c>
      <c r="H58" s="105" t="n">
        <f aca="false">+S58</f>
        <v>0.19</v>
      </c>
      <c r="I58" s="105" t="n">
        <f aca="false">+X58</f>
        <v>0.73071972348721</v>
      </c>
      <c r="J58" s="101" t="n">
        <f aca="false">(-G58+H58-I58)*D58</f>
        <v>-154344.419154735</v>
      </c>
      <c r="L58" s="54" t="n">
        <f aca="false">+H58</f>
        <v>0.19</v>
      </c>
      <c r="M58" s="54" t="n">
        <f aca="false">+I58</f>
        <v>0.73071972348721</v>
      </c>
      <c r="N58" s="105" t="n">
        <f aca="false">+$AD$17</f>
        <v>-0.608596774193548</v>
      </c>
      <c r="O58" s="101" t="n">
        <f aca="false">(-L58+M58+N58)*D58</f>
        <v>-49713.3018202716</v>
      </c>
      <c r="P58" s="101"/>
      <c r="Q58" s="101" t="n">
        <f aca="false">+O58+J58</f>
        <v>-204057.720975007</v>
      </c>
      <c r="S58" s="54" t="n">
        <v>0.19</v>
      </c>
      <c r="T58" s="102" t="n">
        <v>1.55453275392957</v>
      </c>
      <c r="U58" s="54" t="n">
        <v>1.1148</v>
      </c>
      <c r="V58" s="54" t="n">
        <f aca="false">+U58/T58*1.055056</f>
        <v>0.756610901781802</v>
      </c>
      <c r="W58" s="54" t="n">
        <v>1.167</v>
      </c>
      <c r="X58" s="54" t="n">
        <f aca="false">+W58/T58*1.055056*$AH$6</f>
        <v>0.73071972348721</v>
      </c>
    </row>
    <row r="59" customFormat="false" ht="12.75" hidden="false" customHeight="false" outlineLevel="0" collapsed="false">
      <c r="A59" s="33" t="s">
        <v>134</v>
      </c>
      <c r="B59" s="34" t="n">
        <f aca="false">+A60-A59</f>
        <v>31</v>
      </c>
      <c r="C59" s="34" t="n">
        <f aca="false">+B59*31000</f>
        <v>961000</v>
      </c>
      <c r="D59" s="34" t="n">
        <f aca="false">+C59*E59</f>
        <v>752737.121931693</v>
      </c>
      <c r="E59" s="35" t="n">
        <v>0.783285246547027</v>
      </c>
      <c r="G59" s="54" t="n">
        <v>-0.329985740297909</v>
      </c>
      <c r="H59" s="105" t="n">
        <f aca="false">+S59</f>
        <v>0.19</v>
      </c>
      <c r="I59" s="105" t="n">
        <f aca="false">+X59</f>
        <v>0.730694685407582</v>
      </c>
      <c r="J59" s="101" t="n">
        <f aca="false">(-G59+H59-I59)*D59</f>
        <v>-158608.444907118</v>
      </c>
      <c r="L59" s="54" t="n">
        <f aca="false">+H59</f>
        <v>0.19</v>
      </c>
      <c r="M59" s="54" t="n">
        <f aca="false">+I59</f>
        <v>0.730694685407582</v>
      </c>
      <c r="N59" s="105" t="n">
        <f aca="false">+$AD$17</f>
        <v>-0.608596774193548</v>
      </c>
      <c r="O59" s="101" t="n">
        <f aca="false">(-L59+M59+N59)*D59</f>
        <v>-51112.4228858988</v>
      </c>
      <c r="P59" s="101"/>
      <c r="Q59" s="101" t="n">
        <f aca="false">+O59+J59</f>
        <v>-209720.867793017</v>
      </c>
      <c r="S59" s="54" t="n">
        <v>0.19</v>
      </c>
      <c r="T59" s="102" t="n">
        <v>1.55458602175217</v>
      </c>
      <c r="U59" s="54" t="n">
        <v>1.1148</v>
      </c>
      <c r="V59" s="54" t="n">
        <f aca="false">+U59/T59*1.055056</f>
        <v>0.756584976542073</v>
      </c>
      <c r="W59" s="54" t="n">
        <v>1.167</v>
      </c>
      <c r="X59" s="54" t="n">
        <f aca="false">+W59/T59*1.055056*$AH$6</f>
        <v>0.730694685407582</v>
      </c>
    </row>
    <row r="60" customFormat="false" ht="12.75" hidden="false" customHeight="false" outlineLevel="0" collapsed="false">
      <c r="A60" s="33" t="s">
        <v>135</v>
      </c>
      <c r="B60" s="34" t="n">
        <f aca="false">+A61-A60</f>
        <v>30</v>
      </c>
      <c r="C60" s="34" t="n">
        <f aca="false">+B60*31000</f>
        <v>930000</v>
      </c>
      <c r="D60" s="34" t="n">
        <f aca="false">+C60*E60</f>
        <v>724375.85153481</v>
      </c>
      <c r="E60" s="35" t="n">
        <v>0.778898765091193</v>
      </c>
      <c r="G60" s="54" t="n">
        <v>-0.274988887796183</v>
      </c>
      <c r="H60" s="105" t="n">
        <f aca="false">+S60</f>
        <v>0.44</v>
      </c>
      <c r="I60" s="105" t="n">
        <f aca="false">+X60</f>
        <v>0.730670479985501</v>
      </c>
      <c r="J60" s="101" t="n">
        <f aca="false">(-G60+H60-I60)*D60</f>
        <v>-11359.3666955591</v>
      </c>
      <c r="L60" s="54" t="n">
        <f aca="false">+H60</f>
        <v>0.44</v>
      </c>
      <c r="M60" s="54" t="n">
        <f aca="false">+I60</f>
        <v>0.730670479985501</v>
      </c>
      <c r="N60" s="105" t="n">
        <f aca="false">+$AD$12</f>
        <v>-0.579693548387097</v>
      </c>
      <c r="O60" s="101" t="n">
        <f aca="false">(-L60+M60+N60)*D60</f>
        <v>-209361.331286609</v>
      </c>
      <c r="P60" s="101"/>
      <c r="Q60" s="101" t="n">
        <f aca="false">+O60+J60</f>
        <v>-220720.697982168</v>
      </c>
      <c r="S60" s="54" t="n">
        <v>0.44</v>
      </c>
      <c r="T60" s="102" t="n">
        <v>1.55463752158944</v>
      </c>
      <c r="U60" s="54" t="n">
        <v>1.1148</v>
      </c>
      <c r="V60" s="54" t="n">
        <f aca="false">+U60/T60*1.055056</f>
        <v>0.756559913462975</v>
      </c>
      <c r="W60" s="54" t="n">
        <v>1.167</v>
      </c>
      <c r="X60" s="54" t="n">
        <f aca="false">+W60/T60*1.055056*$AH$6</f>
        <v>0.730670479985501</v>
      </c>
    </row>
    <row r="61" customFormat="false" ht="12.75" hidden="false" customHeight="false" outlineLevel="0" collapsed="false">
      <c r="A61" s="33" t="s">
        <v>136</v>
      </c>
      <c r="B61" s="34" t="n">
        <f aca="false">+A62-A61</f>
        <v>31</v>
      </c>
      <c r="C61" s="34" t="n">
        <f aca="false">+B61*31000</f>
        <v>961000</v>
      </c>
      <c r="D61" s="34" t="n">
        <f aca="false">+C61*E61</f>
        <v>744441.615143112</v>
      </c>
      <c r="E61" s="35" t="n">
        <v>0.774653085476703</v>
      </c>
      <c r="G61" s="54" t="n">
        <v>-0.274991724034877</v>
      </c>
      <c r="H61" s="105" t="n">
        <f aca="false">+S61</f>
        <v>0.44</v>
      </c>
      <c r="I61" s="105" t="n">
        <f aca="false">+X61</f>
        <v>0.730648668264325</v>
      </c>
      <c r="J61" s="101" t="n">
        <f aca="false">(-G61+H61-I61)*D61</f>
        <v>-11655.6808503763</v>
      </c>
      <c r="L61" s="54" t="n">
        <f aca="false">+H61</f>
        <v>0.44</v>
      </c>
      <c r="M61" s="54" t="n">
        <f aca="false">+I61</f>
        <v>0.730648668264325</v>
      </c>
      <c r="N61" s="105" t="n">
        <f aca="false">+$AD$12</f>
        <v>-0.579693548387097</v>
      </c>
      <c r="O61" s="101" t="n">
        <f aca="false">(-L61+M61+N61)*D61</f>
        <v>-215177.037407443</v>
      </c>
      <c r="P61" s="101"/>
      <c r="Q61" s="101" t="n">
        <f aca="false">+O61+J61</f>
        <v>-226832.71825782</v>
      </c>
      <c r="S61" s="54" t="n">
        <v>0.44</v>
      </c>
      <c r="T61" s="102" t="n">
        <v>1.55468393147373</v>
      </c>
      <c r="U61" s="54" t="n">
        <v>1.1148</v>
      </c>
      <c r="V61" s="54" t="n">
        <f aca="false">+U61/T61*1.055056</f>
        <v>0.75653732889943</v>
      </c>
      <c r="W61" s="54" t="n">
        <v>1.167</v>
      </c>
      <c r="X61" s="54" t="n">
        <f aca="false">+W61/T61*1.055056*$AH$6</f>
        <v>0.730648668264325</v>
      </c>
    </row>
    <row r="62" customFormat="false" ht="12.75" hidden="false" customHeight="false" outlineLevel="0" collapsed="false">
      <c r="A62" s="33" t="s">
        <v>137</v>
      </c>
      <c r="B62" s="34" t="n">
        <f aca="false">+A63-A62</f>
        <v>31</v>
      </c>
      <c r="C62" s="34" t="n">
        <f aca="false">+B62*31000</f>
        <v>961000</v>
      </c>
      <c r="D62" s="34" t="n">
        <f aca="false">+C62*E62</f>
        <v>740225.095591534</v>
      </c>
      <c r="E62" s="35" t="n">
        <v>0.770265448066112</v>
      </c>
      <c r="G62" s="54" t="n">
        <v>-0.274994438176144</v>
      </c>
      <c r="H62" s="105" t="n">
        <f aca="false">+S62</f>
        <v>0.44</v>
      </c>
      <c r="I62" s="105" t="n">
        <f aca="false">+X62</f>
        <v>0.730627795517373</v>
      </c>
      <c r="J62" s="101" t="n">
        <f aca="false">(-G62+H62-I62)*D62</f>
        <v>-11572.2034323278</v>
      </c>
      <c r="L62" s="54" t="n">
        <f aca="false">+H62</f>
        <v>0.44</v>
      </c>
      <c r="M62" s="54" t="n">
        <f aca="false">+I62</f>
        <v>0.730627795517373</v>
      </c>
      <c r="N62" s="105" t="n">
        <f aca="false">+$AD$12</f>
        <v>-0.579693548387097</v>
      </c>
      <c r="O62" s="101" t="n">
        <f aca="false">(-L62+M62+N62)*D62</f>
        <v>-213973.72455023</v>
      </c>
      <c r="P62" s="101"/>
      <c r="Q62" s="101" t="n">
        <f aca="false">+O62+J62</f>
        <v>-225545.927982558</v>
      </c>
      <c r="S62" s="54" t="n">
        <v>0.44</v>
      </c>
      <c r="T62" s="102" t="n">
        <v>1.55472834605047</v>
      </c>
      <c r="U62" s="54" t="n">
        <v>1.1148</v>
      </c>
      <c r="V62" s="54" t="n">
        <f aca="false">+U62/T62*1.055056</f>
        <v>0.756515716580251</v>
      </c>
      <c r="W62" s="54" t="n">
        <v>1.167</v>
      </c>
      <c r="X62" s="54" t="n">
        <f aca="false">+W62/T62*1.055056*$AH$6</f>
        <v>0.730627795517373</v>
      </c>
    </row>
    <row r="63" customFormat="false" ht="12.75" hidden="false" customHeight="false" outlineLevel="0" collapsed="false">
      <c r="A63" s="33" t="s">
        <v>138</v>
      </c>
      <c r="B63" s="34" t="n">
        <f aca="false">+A64-A63</f>
        <v>28</v>
      </c>
      <c r="C63" s="34" t="n">
        <f aca="false">+B63*31000</f>
        <v>868000</v>
      </c>
      <c r="D63" s="34" t="n">
        <f aca="false">+C63*E63</f>
        <v>664781.806351495</v>
      </c>
      <c r="E63" s="35" t="n">
        <v>0.765877657086976</v>
      </c>
      <c r="G63" s="54" t="n">
        <v>-0.274996932206585</v>
      </c>
      <c r="H63" s="105" t="n">
        <f aca="false">+S63</f>
        <v>0.44</v>
      </c>
      <c r="I63" s="105" t="n">
        <f aca="false">+X63</f>
        <v>0.730608615503824</v>
      </c>
      <c r="J63" s="101" t="n">
        <f aca="false">(-G63+H63-I63)*D63</f>
        <v>-10378.3630225261</v>
      </c>
      <c r="L63" s="54" t="n">
        <f aca="false">+H63</f>
        <v>0.44</v>
      </c>
      <c r="M63" s="54" t="n">
        <f aca="false">+I63</f>
        <v>0.730608615503824</v>
      </c>
      <c r="N63" s="105" t="n">
        <f aca="false">+$AD$12</f>
        <v>-0.579693548387097</v>
      </c>
      <c r="O63" s="101" t="n">
        <f aca="false">(-L63+M63+N63)*D63</f>
        <v>-192178.403871143</v>
      </c>
      <c r="P63" s="101"/>
      <c r="Q63" s="101" t="n">
        <f aca="false">+O63+J63</f>
        <v>-202556.766893669</v>
      </c>
      <c r="S63" s="54" t="n">
        <v>0.44</v>
      </c>
      <c r="T63" s="102" t="n">
        <v>1.55476916094111</v>
      </c>
      <c r="U63" s="54" t="n">
        <v>1.1148</v>
      </c>
      <c r="V63" s="54" t="n">
        <f aca="false">+U63/T63*1.055056</f>
        <v>0.75649585697214</v>
      </c>
      <c r="W63" s="54" t="n">
        <v>1.167</v>
      </c>
      <c r="X63" s="54" t="n">
        <f aca="false">+W63/T63*1.055056*$AH$6</f>
        <v>0.730608615503824</v>
      </c>
    </row>
    <row r="64" customFormat="false" ht="12.75" hidden="false" customHeight="false" outlineLevel="0" collapsed="false">
      <c r="A64" s="33" t="s">
        <v>139</v>
      </c>
      <c r="B64" s="34" t="n">
        <f aca="false">+A65-A64</f>
        <v>31</v>
      </c>
      <c r="C64" s="34" t="n">
        <f aca="false">+B64*31000</f>
        <v>961000</v>
      </c>
      <c r="D64" s="34" t="n">
        <f aca="false">+C64*E64</f>
        <v>732199.931011926</v>
      </c>
      <c r="E64" s="35" t="n">
        <v>0.761914600428643</v>
      </c>
      <c r="G64" s="54" t="n">
        <v>-0.27499899575475</v>
      </c>
      <c r="H64" s="105" t="n">
        <f aca="false">+S64</f>
        <v>0.44</v>
      </c>
      <c r="I64" s="105" t="n">
        <f aca="false">+X64</f>
        <v>0.730592746057676</v>
      </c>
      <c r="J64" s="101" t="n">
        <f aca="false">(-G64+H64-I64)*D64</f>
        <v>-11417.7428960195</v>
      </c>
      <c r="L64" s="54" t="n">
        <f aca="false">+H64</f>
        <v>0.44</v>
      </c>
      <c r="M64" s="54" t="n">
        <f aca="false">+I64</f>
        <v>0.730592746057676</v>
      </c>
      <c r="N64" s="105" t="n">
        <f aca="false">+$AD$12</f>
        <v>-0.579693548387097</v>
      </c>
      <c r="O64" s="101" t="n">
        <f aca="false">(-L64+M64+N64)*D64</f>
        <v>-211679.587521094</v>
      </c>
      <c r="P64" s="101"/>
      <c r="Q64" s="101" t="n">
        <f aca="false">+O64+J64</f>
        <v>-223097.330417114</v>
      </c>
      <c r="S64" s="54" t="n">
        <v>0.44</v>
      </c>
      <c r="T64" s="102" t="n">
        <v>1.55480293259516</v>
      </c>
      <c r="U64" s="54" t="n">
        <v>1.1148</v>
      </c>
      <c r="V64" s="54" t="n">
        <f aca="false">+U64/T64*1.055056</f>
        <v>0.756479425232891</v>
      </c>
      <c r="W64" s="54" t="n">
        <v>1.167</v>
      </c>
      <c r="X64" s="54" t="n">
        <f aca="false">+W64/T64*1.055056*$AH$6</f>
        <v>0.730592746057676</v>
      </c>
    </row>
    <row r="65" customFormat="false" ht="12.75" hidden="false" customHeight="false" outlineLevel="0" collapsed="false">
      <c r="A65" s="33" t="s">
        <v>140</v>
      </c>
      <c r="B65" s="34" t="n">
        <f aca="false">+A66-A65</f>
        <v>30</v>
      </c>
      <c r="C65" s="34" t="n">
        <f aca="false">+B65*31000</f>
        <v>930000</v>
      </c>
      <c r="D65" s="34" t="n">
        <f aca="false">+C65*E65</f>
        <v>704500.405137891</v>
      </c>
      <c r="E65" s="35" t="n">
        <v>0.757527317352571</v>
      </c>
      <c r="G65" s="54" t="n">
        <v>-0.355001071080607</v>
      </c>
      <c r="H65" s="105" t="n">
        <f aca="false">+S65</f>
        <v>0.185</v>
      </c>
      <c r="I65" s="105" t="n">
        <f aca="false">+X65</f>
        <v>0.730576786036746</v>
      </c>
      <c r="J65" s="101" t="n">
        <f aca="false">(-G65+H65-I65)*D65</f>
        <v>-134260.668396043</v>
      </c>
      <c r="L65" s="54" t="n">
        <f aca="false">+H65</f>
        <v>0.185</v>
      </c>
      <c r="M65" s="54" t="n">
        <f aca="false">+I65</f>
        <v>0.730576786036746</v>
      </c>
      <c r="N65" s="105" t="n">
        <f aca="false">+$AD$17</f>
        <v>-0.608596774193548</v>
      </c>
      <c r="O65" s="101" t="n">
        <f aca="false">(-L65+M65+N65)*D65</f>
        <v>-44397.6071882524</v>
      </c>
      <c r="P65" s="101"/>
      <c r="Q65" s="101" t="n">
        <f aca="false">+O65+J65</f>
        <v>-178658.275584296</v>
      </c>
      <c r="S65" s="54" t="n">
        <v>0.185</v>
      </c>
      <c r="T65" s="102" t="n">
        <v>1.5548368984805</v>
      </c>
      <c r="U65" s="54" t="n">
        <v>1.1148</v>
      </c>
      <c r="V65" s="54" t="n">
        <f aca="false">+U65/T65*1.055056</f>
        <v>0.756462899709574</v>
      </c>
      <c r="W65" s="54" t="n">
        <v>1.167</v>
      </c>
      <c r="X65" s="54" t="n">
        <f aca="false">+W65/T65*1.055056*$AH$6</f>
        <v>0.730576786036746</v>
      </c>
    </row>
    <row r="66" customFormat="false" ht="12.75" hidden="false" customHeight="false" outlineLevel="0" collapsed="false">
      <c r="A66" s="33" t="s">
        <v>141</v>
      </c>
      <c r="B66" s="34" t="n">
        <f aca="false">+A67-A66</f>
        <v>31</v>
      </c>
      <c r="C66" s="34" t="n">
        <f aca="false">+B66*31000</f>
        <v>961000</v>
      </c>
      <c r="D66" s="34" t="n">
        <f aca="false">+C66*E66</f>
        <v>723904.201765429</v>
      </c>
      <c r="E66" s="35" t="n">
        <v>0.753282207872455</v>
      </c>
      <c r="G66" s="54" t="n">
        <v>-0.35500287009822</v>
      </c>
      <c r="H66" s="105" t="n">
        <f aca="false">+S66</f>
        <v>0.185</v>
      </c>
      <c r="I66" s="105" t="n">
        <f aca="false">+X66</f>
        <v>0.730562950928064</v>
      </c>
      <c r="J66" s="101" t="n">
        <f aca="false">(-G66+H66-I66)*D66</f>
        <v>-137947.243201484</v>
      </c>
      <c r="L66" s="54" t="n">
        <f aca="false">+H66</f>
        <v>0.185</v>
      </c>
      <c r="M66" s="54" t="n">
        <f aca="false">+I66</f>
        <v>0.730562950928064</v>
      </c>
      <c r="N66" s="105" t="n">
        <f aca="false">+$AD$17</f>
        <v>-0.608596774193548</v>
      </c>
      <c r="O66" s="101" t="n">
        <f aca="false">(-L66+M66+N66)*D66</f>
        <v>-45630.4495152234</v>
      </c>
      <c r="P66" s="101"/>
      <c r="Q66" s="101" t="n">
        <f aca="false">+O66+J66</f>
        <v>-183577.692716708</v>
      </c>
      <c r="S66" s="54" t="n">
        <v>0.185</v>
      </c>
      <c r="T66" s="102" t="n">
        <v>1.5548663433592</v>
      </c>
      <c r="U66" s="54" t="n">
        <v>1.1148</v>
      </c>
      <c r="V66" s="54" t="n">
        <f aca="false">+U66/T66*1.055056</f>
        <v>0.756448574389319</v>
      </c>
      <c r="W66" s="54" t="n">
        <v>1.167</v>
      </c>
      <c r="X66" s="54" t="n">
        <f aca="false">+W66/T66*1.055056*$AH$6</f>
        <v>0.730562950928064</v>
      </c>
    </row>
    <row r="67" customFormat="false" ht="12.75" hidden="false" customHeight="false" outlineLevel="0" collapsed="false">
      <c r="A67" s="33" t="s">
        <v>142</v>
      </c>
      <c r="B67" s="34" t="n">
        <f aca="false">+A68-A67</f>
        <v>30</v>
      </c>
      <c r="C67" s="34" t="n">
        <f aca="false">+B67*31000</f>
        <v>930000</v>
      </c>
      <c r="D67" s="34" t="n">
        <f aca="false">+C67*E67</f>
        <v>696490.410524312</v>
      </c>
      <c r="E67" s="35" t="n">
        <v>0.748914419918615</v>
      </c>
      <c r="G67" s="54" t="n">
        <v>-0.354995133847173</v>
      </c>
      <c r="H67" s="105" t="n">
        <f aca="false">+S67</f>
        <v>0.185</v>
      </c>
      <c r="I67" s="105" t="n">
        <f aca="false">+X67</f>
        <v>0.730622445550692</v>
      </c>
      <c r="J67" s="101" t="n">
        <f aca="false">(-G67+H67-I67)*D67</f>
        <v>-132770.09458553</v>
      </c>
      <c r="L67" s="54" t="n">
        <f aca="false">+H67</f>
        <v>0.185</v>
      </c>
      <c r="M67" s="54" t="n">
        <f aca="false">+I67</f>
        <v>0.730622445550692</v>
      </c>
      <c r="N67" s="105" t="n">
        <f aca="false">+$AD$17</f>
        <v>-0.608596774193548</v>
      </c>
      <c r="O67" s="101" t="n">
        <f aca="false">(-L67+M67+N67)*D67</f>
        <v>-43861.0160089557</v>
      </c>
      <c r="P67" s="101"/>
      <c r="Q67" s="101" t="n">
        <f aca="false">+O67+J67</f>
        <v>-176631.110594486</v>
      </c>
      <c r="S67" s="54" t="n">
        <v>0.185</v>
      </c>
      <c r="T67" s="102" t="n">
        <v>1.55473973051436</v>
      </c>
      <c r="U67" s="54" t="n">
        <v>1.1148</v>
      </c>
      <c r="V67" s="54" t="n">
        <f aca="false">+U67/T67*1.055056</f>
        <v>0.75651017705123</v>
      </c>
      <c r="W67" s="54" t="n">
        <v>1.167</v>
      </c>
      <c r="X67" s="54" t="n">
        <f aca="false">+W67/T67*1.055056*$AH$6</f>
        <v>0.730622445550692</v>
      </c>
    </row>
    <row r="68" customFormat="false" ht="12.75" hidden="false" customHeight="false" outlineLevel="0" collapsed="false">
      <c r="A68" s="33" t="s">
        <v>143</v>
      </c>
      <c r="B68" s="34" t="n">
        <f aca="false">+A69-A68</f>
        <v>31</v>
      </c>
      <c r="C68" s="34" t="n">
        <f aca="false">+B68*31000</f>
        <v>961000</v>
      </c>
      <c r="D68" s="34" t="n">
        <f aca="false">+C68*E68</f>
        <v>715889.874486979</v>
      </c>
      <c r="E68" s="35" t="n">
        <v>0.74494263734337</v>
      </c>
      <c r="G68" s="54" t="n">
        <v>-0.354986544989198</v>
      </c>
      <c r="H68" s="105" t="n">
        <f aca="false">+S68</f>
        <v>0.185</v>
      </c>
      <c r="I68" s="105" t="n">
        <f aca="false">+X68</f>
        <v>0.730688497034916</v>
      </c>
      <c r="J68" s="101" t="n">
        <f aca="false">(-G68+H68-I68)*D68</f>
        <v>-136521.596514431</v>
      </c>
      <c r="L68" s="54" t="n">
        <f aca="false">+H68</f>
        <v>0.185</v>
      </c>
      <c r="M68" s="54" t="n">
        <f aca="false">+I68</f>
        <v>0.730688497034916</v>
      </c>
      <c r="N68" s="105" t="n">
        <f aca="false">+$AD$17</f>
        <v>-0.608596774193548</v>
      </c>
      <c r="O68" s="101" t="n">
        <f aca="false">(-L68+M68+N68)*D68</f>
        <v>-45035.3986392852</v>
      </c>
      <c r="P68" s="101"/>
      <c r="Q68" s="101" t="n">
        <f aca="false">+O68+J68</f>
        <v>-181556.995153716</v>
      </c>
      <c r="S68" s="54" t="n">
        <v>0.185</v>
      </c>
      <c r="T68" s="102" t="n">
        <v>1.55459918790667</v>
      </c>
      <c r="U68" s="54" t="n">
        <v>1.1148</v>
      </c>
      <c r="V68" s="54" t="n">
        <f aca="false">+U68/T68*1.055056</f>
        <v>0.756578568900302</v>
      </c>
      <c r="W68" s="54" t="n">
        <v>1.167</v>
      </c>
      <c r="X68" s="54" t="n">
        <f aca="false">+W68/T68*1.055056*$AH$6</f>
        <v>0.730688497034916</v>
      </c>
    </row>
    <row r="69" customFormat="false" ht="12.75" hidden="false" customHeight="false" outlineLevel="0" collapsed="false">
      <c r="A69" s="33" t="s">
        <v>144</v>
      </c>
      <c r="B69" s="34" t="n">
        <f aca="false">+A70-A69</f>
        <v>31</v>
      </c>
      <c r="C69" s="34" t="n">
        <f aca="false">+B69*31000</f>
        <v>961000</v>
      </c>
      <c r="D69" s="34" t="n">
        <f aca="false">+C69*E69</f>
        <v>711952.895905606</v>
      </c>
      <c r="E69" s="35" t="n">
        <v>0.740845885437675</v>
      </c>
      <c r="G69" s="54" t="n">
        <v>-0.354977121325829</v>
      </c>
      <c r="H69" s="105" t="n">
        <f aca="false">+S69</f>
        <v>0.185</v>
      </c>
      <c r="I69" s="105" t="n">
        <f aca="false">+X69</f>
        <v>0.730760968480386</v>
      </c>
      <c r="J69" s="101" t="n">
        <f aca="false">(-G69+H69-I69)*D69</f>
        <v>-135829.112473699</v>
      </c>
      <c r="L69" s="54" t="n">
        <f aca="false">+H69</f>
        <v>0.185</v>
      </c>
      <c r="M69" s="54" t="n">
        <f aca="false">+I69</f>
        <v>0.730760968480386</v>
      </c>
      <c r="N69" s="105" t="n">
        <f aca="false">+$AD$17</f>
        <v>-0.608596774193548</v>
      </c>
      <c r="O69" s="101" t="n">
        <f aca="false">(-L69+M69+N69)*D69</f>
        <v>-44736.1338440484</v>
      </c>
      <c r="P69" s="101"/>
      <c r="Q69" s="101" t="n">
        <f aca="false">+O69+J69</f>
        <v>-180565.246317747</v>
      </c>
      <c r="S69" s="54" t="n">
        <v>0.185</v>
      </c>
      <c r="T69" s="102" t="n">
        <v>1.55444501430527</v>
      </c>
      <c r="U69" s="54" t="n">
        <v>1.1148</v>
      </c>
      <c r="V69" s="54" t="n">
        <f aca="false">+U69/T69*1.055056</f>
        <v>0.756653608185472</v>
      </c>
      <c r="W69" s="54" t="n">
        <v>1.167</v>
      </c>
      <c r="X69" s="54" t="n">
        <f aca="false">+W69/T69*1.055056*$AH$6</f>
        <v>0.730760968480386</v>
      </c>
    </row>
    <row r="70" customFormat="false" ht="12.75" hidden="false" customHeight="false" outlineLevel="0" collapsed="false">
      <c r="A70" s="33" t="s">
        <v>145</v>
      </c>
      <c r="B70" s="34" t="n">
        <f aca="false">+A71-A70</f>
        <v>30</v>
      </c>
      <c r="C70" s="34" t="n">
        <f aca="false">+B70*31000</f>
        <v>930000</v>
      </c>
      <c r="D70" s="34" t="n">
        <f aca="false">+C70*E70</f>
        <v>685183.825831026</v>
      </c>
      <c r="E70" s="35" t="n">
        <v>0.736756801968845</v>
      </c>
      <c r="G70" s="54" t="n">
        <v>-0.354967140080338</v>
      </c>
      <c r="H70" s="105" t="n">
        <f aca="false">+S70</f>
        <v>0.185</v>
      </c>
      <c r="I70" s="105" t="n">
        <f aca="false">+X70</f>
        <v>0.730837727937938</v>
      </c>
      <c r="J70" s="101" t="n">
        <f aca="false">(-G70+H70-I70)*D70</f>
        <v>-130781.439626888</v>
      </c>
      <c r="L70" s="54" t="n">
        <f aca="false">+H70</f>
        <v>0.185</v>
      </c>
      <c r="M70" s="54" t="n">
        <f aca="false">+I70</f>
        <v>0.730837727937938</v>
      </c>
      <c r="N70" s="105" t="n">
        <f aca="false">+$AD$17</f>
        <v>-0.608596774193548</v>
      </c>
      <c r="O70" s="101" t="n">
        <f aca="false">(-L70+M70+N70)*D70</f>
        <v>-43001.4834189253</v>
      </c>
      <c r="P70" s="101"/>
      <c r="Q70" s="101" t="n">
        <f aca="false">+O70+J70</f>
        <v>-173782.923045813</v>
      </c>
      <c r="S70" s="54" t="n">
        <v>0.185</v>
      </c>
      <c r="T70" s="102" t="n">
        <v>1.5542817518579</v>
      </c>
      <c r="U70" s="54" t="n">
        <v>1.1148</v>
      </c>
      <c r="V70" s="54" t="n">
        <f aca="false">+U70/T70*1.055056</f>
        <v>0.75673308741743</v>
      </c>
      <c r="W70" s="54" t="n">
        <v>1.167</v>
      </c>
      <c r="X70" s="54" t="n">
        <f aca="false">+W70/T70*1.055056*$AH$6</f>
        <v>0.730837727937938</v>
      </c>
    </row>
    <row r="71" customFormat="false" ht="12.75" hidden="false" customHeight="false" outlineLevel="0" collapsed="false">
      <c r="A71" s="33" t="s">
        <v>146</v>
      </c>
      <c r="B71" s="34" t="n">
        <f aca="false">+A72-A71</f>
        <v>31</v>
      </c>
      <c r="C71" s="34" t="n">
        <f aca="false">+B71*31000</f>
        <v>961000</v>
      </c>
      <c r="D71" s="34" t="n">
        <f aca="false">+C71*E71</f>
        <v>704227.567479397</v>
      </c>
      <c r="E71" s="35" t="n">
        <v>0.732807042122161</v>
      </c>
      <c r="G71" s="54" t="n">
        <v>-0.354956949832785</v>
      </c>
      <c r="H71" s="105" t="n">
        <f aca="false">+S71</f>
        <v>0.185</v>
      </c>
      <c r="I71" s="105" t="n">
        <f aca="false">+X71</f>
        <v>0.730916094698397</v>
      </c>
      <c r="J71" s="101" t="n">
        <f aca="false">(-G71+H71-I71)*D71</f>
        <v>-134478.694076656</v>
      </c>
      <c r="L71" s="54" t="n">
        <f aca="false">+H71</f>
        <v>0.185</v>
      </c>
      <c r="M71" s="54" t="n">
        <f aca="false">+I71</f>
        <v>0.730916094698397</v>
      </c>
      <c r="N71" s="105" t="n">
        <f aca="false">+$AD$17</f>
        <v>-0.608596774193548</v>
      </c>
      <c r="O71" s="101" t="n">
        <f aca="false">(-L71+M71+N71)*D71</f>
        <v>-44141.4624488262</v>
      </c>
      <c r="P71" s="101"/>
      <c r="Q71" s="101" t="n">
        <f aca="false">+O71+J71</f>
        <v>-178620.156525482</v>
      </c>
      <c r="S71" s="54" t="n">
        <v>0.185</v>
      </c>
      <c r="T71" s="102" t="n">
        <v>1.55411510615586</v>
      </c>
      <c r="U71" s="54" t="n">
        <v>1.1148</v>
      </c>
      <c r="V71" s="54" t="n">
        <f aca="false">+U71/T71*1.055056</f>
        <v>0.756814230902948</v>
      </c>
      <c r="W71" s="54" t="n">
        <v>1.167</v>
      </c>
      <c r="X71" s="54" t="n">
        <f aca="false">+W71/T71*1.055056*$AH$6</f>
        <v>0.730916094698397</v>
      </c>
    </row>
    <row r="72" customFormat="false" ht="12.75" hidden="false" customHeight="false" outlineLevel="0" collapsed="false">
      <c r="A72" s="33" t="s">
        <v>147</v>
      </c>
      <c r="B72" s="34" t="n">
        <f aca="false">+A73-A72</f>
        <v>30</v>
      </c>
      <c r="C72" s="34" t="n">
        <f aca="false">+B72*31000</f>
        <v>930000</v>
      </c>
      <c r="D72" s="34" t="n">
        <f aca="false">+C72*E72</f>
        <v>677722.069112756</v>
      </c>
      <c r="E72" s="35" t="n">
        <v>0.728733407648125</v>
      </c>
      <c r="G72" s="54" t="n">
        <v>-0.299945871135756</v>
      </c>
      <c r="H72" s="105" t="n">
        <f aca="false">+S72</f>
        <v>0.42</v>
      </c>
      <c r="I72" s="105" t="n">
        <f aca="false">+X72</f>
        <v>0.731001293962862</v>
      </c>
      <c r="J72" s="101" t="n">
        <f aca="false">(-G72+H72-I72)*D72</f>
        <v>-7492.50403330315</v>
      </c>
      <c r="L72" s="54" t="n">
        <f aca="false">+H72</f>
        <v>0.42</v>
      </c>
      <c r="M72" s="54" t="n">
        <f aca="false">+I72</f>
        <v>0.731001293962862</v>
      </c>
      <c r="N72" s="105" t="n">
        <f aca="false">+$AD$12</f>
        <v>-0.579693548387097</v>
      </c>
      <c r="O72" s="101" t="n">
        <f aca="false">(-L72+M72+N72)*D72</f>
        <v>-182098.670622963</v>
      </c>
      <c r="P72" s="101"/>
      <c r="Q72" s="101" t="n">
        <f aca="false">+O72+J72</f>
        <v>-189591.174656266</v>
      </c>
      <c r="S72" s="54" t="n">
        <v>0.42</v>
      </c>
      <c r="T72" s="102" t="n">
        <v>1.5539339717789</v>
      </c>
      <c r="U72" s="54" t="n">
        <v>1.1148</v>
      </c>
      <c r="V72" s="54" t="n">
        <f aca="false">+U72/T72*1.055056</f>
        <v>0.756902448984719</v>
      </c>
      <c r="W72" s="54" t="n">
        <v>1.167</v>
      </c>
      <c r="X72" s="54" t="n">
        <f aca="false">+W72/T72*1.055056*$AH$6</f>
        <v>0.731001293962862</v>
      </c>
    </row>
    <row r="73" customFormat="false" ht="12.75" hidden="false" customHeight="false" outlineLevel="0" collapsed="false">
      <c r="A73" s="33" t="s">
        <v>148</v>
      </c>
      <c r="B73" s="34" t="n">
        <f aca="false">+A74-A73</f>
        <v>31</v>
      </c>
      <c r="C73" s="34" t="n">
        <f aca="false">+B73*31000</f>
        <v>961000</v>
      </c>
      <c r="D73" s="34" t="n">
        <f aca="false">+C73*E73</f>
        <v>696531.672337568</v>
      </c>
      <c r="E73" s="35" t="n">
        <v>0.724798826573952</v>
      </c>
      <c r="G73" s="54" t="n">
        <v>-0.299934618641511</v>
      </c>
      <c r="H73" s="105" t="n">
        <f aca="false">+S73</f>
        <v>0.42</v>
      </c>
      <c r="I73" s="105" t="n">
        <f aca="false">+X73</f>
        <v>0.731087829791975</v>
      </c>
      <c r="J73" s="101" t="n">
        <f aca="false">(-G73+H73-I73)*D73</f>
        <v>-7768.56481456668</v>
      </c>
      <c r="L73" s="54" t="n">
        <f aca="false">+H73</f>
        <v>0.42</v>
      </c>
      <c r="M73" s="54" t="n">
        <f aca="false">+I73</f>
        <v>0.731087829791975</v>
      </c>
      <c r="N73" s="105" t="n">
        <f aca="false">+$AD$12</f>
        <v>-0.579693548387097</v>
      </c>
      <c r="O73" s="101" t="n">
        <f aca="false">(-L73+M73+N73)*D73</f>
        <v>-187092.390372495</v>
      </c>
      <c r="P73" s="101"/>
      <c r="Q73" s="101" t="n">
        <f aca="false">+O73+J73</f>
        <v>-194860.955187061</v>
      </c>
      <c r="S73" s="54" t="n">
        <v>0.42</v>
      </c>
      <c r="T73" s="102" t="n">
        <v>1.55375003907047</v>
      </c>
      <c r="U73" s="54" t="n">
        <v>1.1148</v>
      </c>
      <c r="V73" s="54" t="n">
        <f aca="false">+U73/T73*1.055056</f>
        <v>0.756992050988875</v>
      </c>
      <c r="W73" s="54" t="n">
        <v>1.167</v>
      </c>
      <c r="X73" s="54" t="n">
        <f aca="false">+W73/T73*1.055056*$AH$6</f>
        <v>0.731087829791975</v>
      </c>
    </row>
    <row r="74" customFormat="false" ht="12.75" hidden="false" customHeight="false" outlineLevel="0" collapsed="false">
      <c r="A74" s="33" t="s">
        <v>149</v>
      </c>
      <c r="B74" s="34" t="n">
        <f aca="false">+A75-A74</f>
        <v>31</v>
      </c>
      <c r="C74" s="34" t="n">
        <f aca="false">+B74*31000</f>
        <v>961000</v>
      </c>
      <c r="D74" s="34" t="n">
        <f aca="false">+C74*E74</f>
        <v>692632.207006508</v>
      </c>
      <c r="E74" s="35" t="n">
        <v>0.720741110308541</v>
      </c>
      <c r="G74" s="54" t="n">
        <v>-0.299922442067428</v>
      </c>
      <c r="H74" s="105" t="n">
        <f aca="false">+S74</f>
        <v>0.42</v>
      </c>
      <c r="I74" s="105" t="n">
        <f aca="false">+X74</f>
        <v>0.731181472135735</v>
      </c>
      <c r="J74" s="101" t="n">
        <f aca="false">(-G74+H74-I74)*D74</f>
        <v>-7798.36684496371</v>
      </c>
      <c r="L74" s="54" t="n">
        <f aca="false">+H74</f>
        <v>0.42</v>
      </c>
      <c r="M74" s="54" t="n">
        <f aca="false">+I74</f>
        <v>0.731181472135735</v>
      </c>
      <c r="N74" s="105" t="n">
        <f aca="false">+$AD$12</f>
        <v>-0.579693548387097</v>
      </c>
      <c r="O74" s="101" t="n">
        <f aca="false">(-L74+M74+N74)*D74</f>
        <v>-185980.111981881</v>
      </c>
      <c r="P74" s="101"/>
      <c r="Q74" s="101" t="n">
        <f aca="false">+O74+J74</f>
        <v>-193778.478826844</v>
      </c>
      <c r="S74" s="54" t="n">
        <v>0.42</v>
      </c>
      <c r="T74" s="102" t="n">
        <v>1.55355105044614</v>
      </c>
      <c r="U74" s="54" t="n">
        <v>1.1148</v>
      </c>
      <c r="V74" s="54" t="n">
        <f aca="false">+U74/T74*1.055056</f>
        <v>0.75708901130879</v>
      </c>
      <c r="W74" s="54" t="n">
        <v>1.167</v>
      </c>
      <c r="X74" s="54" t="n">
        <f aca="false">+W74/T74*1.055056*$AH$6</f>
        <v>0.731181472135735</v>
      </c>
    </row>
    <row r="75" customFormat="false" ht="12.75" hidden="false" customHeight="false" outlineLevel="0" collapsed="false">
      <c r="A75" s="33" t="s">
        <v>150</v>
      </c>
      <c r="B75" s="34" t="n">
        <f aca="false">+A76-A75</f>
        <v>28</v>
      </c>
      <c r="C75" s="34" t="n">
        <f aca="false">+B75*31000</f>
        <v>868000</v>
      </c>
      <c r="D75" s="34" t="n">
        <f aca="false">+C75*E75</f>
        <v>622088.361362265</v>
      </c>
      <c r="E75" s="35" t="n">
        <v>0.716691660555605</v>
      </c>
      <c r="G75" s="54" t="n">
        <v>-0.299909707368832</v>
      </c>
      <c r="H75" s="105" t="n">
        <f aca="false">+S75</f>
        <v>0.42</v>
      </c>
      <c r="I75" s="105" t="n">
        <f aca="false">+X75</f>
        <v>0.73127940666277</v>
      </c>
      <c r="J75" s="101" t="n">
        <f aca="false">(-G75+H75-I75)*D75</f>
        <v>-7072.95760294804</v>
      </c>
      <c r="L75" s="54" t="n">
        <f aca="false">+H75</f>
        <v>0.42</v>
      </c>
      <c r="M75" s="54" t="n">
        <f aca="false">+I75</f>
        <v>0.73127940666277</v>
      </c>
      <c r="N75" s="105" t="n">
        <f aca="false">+$AD$12</f>
        <v>-0.579693548387097</v>
      </c>
      <c r="O75" s="101" t="n">
        <f aca="false">(-L75+M75+N75)*D75</f>
        <v>-166977.313591745</v>
      </c>
      <c r="P75" s="101"/>
      <c r="Q75" s="101" t="n">
        <f aca="false">+O75+J75</f>
        <v>-174050.271194693</v>
      </c>
      <c r="S75" s="54" t="n">
        <v>0.42</v>
      </c>
      <c r="T75" s="102" t="n">
        <v>1.55334299551397</v>
      </c>
      <c r="U75" s="54" t="n">
        <v>1.1148</v>
      </c>
      <c r="V75" s="54" t="n">
        <f aca="false">+U75/T75*1.055056</f>
        <v>0.75719041589448</v>
      </c>
      <c r="W75" s="54" t="n">
        <v>1.167</v>
      </c>
      <c r="X75" s="54" t="n">
        <f aca="false">+W75/T75*1.055056*$AH$6</f>
        <v>0.73127940666277</v>
      </c>
    </row>
    <row r="76" customFormat="false" ht="12.75" hidden="false" customHeight="false" outlineLevel="0" collapsed="false">
      <c r="A76" s="33" t="s">
        <v>151</v>
      </c>
      <c r="B76" s="34" t="n">
        <f aca="false">+A77-A76</f>
        <v>31</v>
      </c>
      <c r="C76" s="34" t="n">
        <f aca="false">+B76*31000</f>
        <v>961000</v>
      </c>
      <c r="D76" s="34" t="n">
        <f aca="false">+C76*E76</f>
        <v>685232.685628294</v>
      </c>
      <c r="E76" s="35" t="n">
        <v>0.713041296179286</v>
      </c>
      <c r="G76" s="54" t="n">
        <v>-0.299897725225089</v>
      </c>
      <c r="H76" s="105" t="n">
        <f aca="false">+S76</f>
        <v>0.42</v>
      </c>
      <c r="I76" s="105" t="n">
        <f aca="false">+X76</f>
        <v>0.731371553765532</v>
      </c>
      <c r="J76" s="101" t="n">
        <f aca="false">(-G76+H76-I76)*D76</f>
        <v>-7862.24234520654</v>
      </c>
      <c r="L76" s="54" t="n">
        <f aca="false">+H76</f>
        <v>0.42</v>
      </c>
      <c r="M76" s="54" t="n">
        <f aca="false">+I76</f>
        <v>0.731371553765532</v>
      </c>
      <c r="N76" s="105" t="n">
        <f aca="false">+$AD$12</f>
        <v>-0.579693548387097</v>
      </c>
      <c r="O76" s="101" t="n">
        <f aca="false">(-L76+M76+N76)*D76</f>
        <v>-183863.000987676</v>
      </c>
      <c r="P76" s="101"/>
      <c r="Q76" s="101" t="n">
        <f aca="false">+O76+J76</f>
        <v>-191725.243332882</v>
      </c>
      <c r="S76" s="54" t="n">
        <v>0.42</v>
      </c>
      <c r="T76" s="102" t="n">
        <v>1.55314728643027</v>
      </c>
      <c r="U76" s="54" t="n">
        <v>1.1148</v>
      </c>
      <c r="V76" s="54" t="n">
        <f aca="false">+U76/T76*1.055056</f>
        <v>0.757285827993368</v>
      </c>
      <c r="W76" s="54" t="n">
        <v>1.167</v>
      </c>
      <c r="X76" s="54" t="n">
        <f aca="false">+W76/T76*1.055056*$AH$6</f>
        <v>0.731371553765532</v>
      </c>
    </row>
    <row r="77" customFormat="false" ht="12.75" hidden="false" customHeight="false" outlineLevel="0" collapsed="false">
      <c r="A77" s="33" t="s">
        <v>152</v>
      </c>
      <c r="B77" s="34" t="n">
        <f aca="false">+A78-A77</f>
        <v>30</v>
      </c>
      <c r="C77" s="34" t="n">
        <f aca="false">+B77*31000</f>
        <v>930000</v>
      </c>
      <c r="D77" s="34" t="n">
        <f aca="false">+C77*E77</f>
        <v>659377.350311188</v>
      </c>
      <c r="E77" s="35" t="n">
        <v>0.709007903560417</v>
      </c>
      <c r="G77" s="54" t="n">
        <v>-0.404883927897389</v>
      </c>
      <c r="H77" s="105" t="n">
        <f aca="false">+S77</f>
        <v>0.195</v>
      </c>
      <c r="I77" s="105" t="n">
        <f aca="false">+X77</f>
        <v>0.731477660302117</v>
      </c>
      <c r="J77" s="101" t="n">
        <f aca="false">(-G77+H77-I77)*D77</f>
        <v>-86769.9265905889</v>
      </c>
      <c r="L77" s="54" t="n">
        <f aca="false">+H77</f>
        <v>0.195</v>
      </c>
      <c r="M77" s="54" t="n">
        <f aca="false">+I77</f>
        <v>0.731477660302117</v>
      </c>
      <c r="N77" s="105" t="n">
        <f aca="false">+$AD$17</f>
        <v>-0.608596774193548</v>
      </c>
      <c r="O77" s="101" t="n">
        <f aca="false">(-L77+M77+N77)*D77</f>
        <v>-47553.7102245232</v>
      </c>
      <c r="P77" s="101"/>
      <c r="Q77" s="101" t="n">
        <f aca="false">+O77+J77</f>
        <v>-134323.636815112</v>
      </c>
      <c r="S77" s="54" t="n">
        <v>0.195</v>
      </c>
      <c r="T77" s="102" t="n">
        <v>1.5529219903094</v>
      </c>
      <c r="U77" s="54" t="n">
        <v>1.1148</v>
      </c>
      <c r="V77" s="54" t="n">
        <f aca="false">+U77/T77*1.055056</f>
        <v>0.757395694142796</v>
      </c>
      <c r="W77" s="54" t="n">
        <v>1.167</v>
      </c>
      <c r="X77" s="54" t="n">
        <f aca="false">+W77/T77*1.055056*$AH$6</f>
        <v>0.731477660302117</v>
      </c>
    </row>
    <row r="78" customFormat="false" ht="12.75" hidden="false" customHeight="false" outlineLevel="0" collapsed="false">
      <c r="A78" s="33" t="s">
        <v>153</v>
      </c>
      <c r="B78" s="34" t="n">
        <f aca="false">+A79-A78</f>
        <v>31</v>
      </c>
      <c r="C78" s="34" t="n">
        <f aca="false">+B78*31000</f>
        <v>961000</v>
      </c>
      <c r="D78" s="34" t="n">
        <f aca="false">+C78*E78</f>
        <v>677613.412484801</v>
      </c>
      <c r="E78" s="35" t="n">
        <v>0.705112812159002</v>
      </c>
      <c r="G78" s="54" t="n">
        <v>-0.40487004382762</v>
      </c>
      <c r="H78" s="105" t="n">
        <f aca="false">+S78</f>
        <v>0.195</v>
      </c>
      <c r="I78" s="105" t="n">
        <f aca="false">+X78</f>
        <v>0.731584433917197</v>
      </c>
      <c r="J78" s="101" t="n">
        <f aca="false">(-G78+H78-I78)*D78</f>
        <v>-89251.4373419527</v>
      </c>
      <c r="L78" s="54" t="n">
        <f aca="false">+H78</f>
        <v>0.195</v>
      </c>
      <c r="M78" s="54" t="n">
        <f aca="false">+I78</f>
        <v>0.731584433917197</v>
      </c>
      <c r="N78" s="105" t="n">
        <f aca="false">+$AD$17</f>
        <v>-0.608596774193548</v>
      </c>
      <c r="O78" s="101" t="n">
        <f aca="false">(-L78+M78+N78)*D78</f>
        <v>-48796.5276356751</v>
      </c>
      <c r="P78" s="101"/>
      <c r="Q78" s="101" t="n">
        <f aca="false">+O78+J78</f>
        <v>-138047.964977628</v>
      </c>
      <c r="S78" s="54" t="n">
        <v>0.195</v>
      </c>
      <c r="T78" s="102" t="n">
        <v>1.55269534375002</v>
      </c>
      <c r="U78" s="54" t="n">
        <v>1.1148</v>
      </c>
      <c r="V78" s="54" t="n">
        <f aca="false">+U78/T78*1.055056</f>
        <v>0.757506251006934</v>
      </c>
      <c r="W78" s="54" t="n">
        <v>1.167</v>
      </c>
      <c r="X78" s="54" t="n">
        <f aca="false">+W78/T78*1.055056*$AH$6</f>
        <v>0.731584433917197</v>
      </c>
    </row>
    <row r="79" customFormat="false" ht="12.75" hidden="false" customHeight="false" outlineLevel="0" collapsed="false">
      <c r="A79" s="33" t="s">
        <v>154</v>
      </c>
      <c r="B79" s="34" t="n">
        <f aca="false">+A80-A79</f>
        <v>30</v>
      </c>
      <c r="C79" s="34" t="n">
        <f aca="false">+B79*31000</f>
        <v>930000</v>
      </c>
      <c r="D79" s="34" t="n">
        <f aca="false">+C79*E79</f>
        <v>652019.708161706</v>
      </c>
      <c r="E79" s="35" t="n">
        <v>0.701096460388931</v>
      </c>
      <c r="G79" s="54" t="n">
        <v>-0.404855147248305</v>
      </c>
      <c r="H79" s="105" t="n">
        <f aca="false">+S79</f>
        <v>0.195</v>
      </c>
      <c r="I79" s="105" t="n">
        <f aca="false">+X79</f>
        <v>0.731698994103948</v>
      </c>
      <c r="J79" s="101" t="n">
        <f aca="false">(-G79+H79-I79)*D79</f>
        <v>-85964.7865497332</v>
      </c>
      <c r="L79" s="54" t="n">
        <f aca="false">+H79</f>
        <v>0.195</v>
      </c>
      <c r="M79" s="54" t="n">
        <f aca="false">+I79</f>
        <v>0.731698994103948</v>
      </c>
      <c r="N79" s="105" t="n">
        <f aca="false">+$AD$17</f>
        <v>-0.608596774193548</v>
      </c>
      <c r="O79" s="101" t="n">
        <f aca="false">(-L79+M79+N79)*D79</f>
        <v>-46878.7695914958</v>
      </c>
      <c r="P79" s="101"/>
      <c r="Q79" s="101" t="n">
        <f aca="false">+O79+J79</f>
        <v>-132843.556141229</v>
      </c>
      <c r="S79" s="54" t="n">
        <v>0.195</v>
      </c>
      <c r="T79" s="102" t="n">
        <v>1.55245224232446</v>
      </c>
      <c r="U79" s="54" t="n">
        <v>1.1148</v>
      </c>
      <c r="V79" s="54" t="n">
        <f aca="false">+U79/T79*1.055056</f>
        <v>0.757624870339928</v>
      </c>
      <c r="W79" s="54" t="n">
        <v>1.167</v>
      </c>
      <c r="X79" s="54" t="n">
        <f aca="false">+W79/T79*1.055056*$AH$6</f>
        <v>0.731698994103948</v>
      </c>
    </row>
    <row r="80" customFormat="false" ht="12.75" hidden="false" customHeight="false" outlineLevel="0" collapsed="false">
      <c r="A80" s="33" t="s">
        <v>155</v>
      </c>
      <c r="B80" s="34" t="n">
        <f aca="false">+A81-A80</f>
        <v>31</v>
      </c>
      <c r="C80" s="34" t="n">
        <f aca="false">+B80*31000</f>
        <v>961000</v>
      </c>
      <c r="D80" s="34" t="n">
        <f aca="false">+C80*E80</f>
        <v>670026.568191862</v>
      </c>
      <c r="E80" s="35" t="n">
        <v>0.697218073040439</v>
      </c>
      <c r="G80" s="54" t="n">
        <v>-0.404840199064232</v>
      </c>
      <c r="H80" s="105" t="n">
        <f aca="false">+S80</f>
        <v>0.195</v>
      </c>
      <c r="I80" s="105" t="n">
        <f aca="false">+X80</f>
        <v>0.73181395115032</v>
      </c>
      <c r="J80" s="101" t="n">
        <f aca="false">(-G80+H80-I80)*D80</f>
        <v>-88425.9202016447</v>
      </c>
      <c r="L80" s="54" t="n">
        <f aca="false">+H80</f>
        <v>0.195</v>
      </c>
      <c r="M80" s="54" t="n">
        <f aca="false">+I80</f>
        <v>0.73181395115032</v>
      </c>
      <c r="N80" s="105" t="n">
        <f aca="false">+$AD$17</f>
        <v>-0.608596774193548</v>
      </c>
      <c r="O80" s="101" t="n">
        <f aca="false">(-L80+M80+N80)*D80</f>
        <v>-48096.3985787782</v>
      </c>
      <c r="P80" s="101"/>
      <c r="Q80" s="101" t="n">
        <f aca="false">+O80+J80</f>
        <v>-136522.318780423</v>
      </c>
      <c r="S80" s="54" t="n">
        <v>0.195</v>
      </c>
      <c r="T80" s="102" t="n">
        <v>1.55220837525397</v>
      </c>
      <c r="U80" s="54" t="n">
        <v>1.1148</v>
      </c>
      <c r="V80" s="54" t="n">
        <f aca="false">+U80/T80*1.055056</f>
        <v>0.757743900594246</v>
      </c>
      <c r="W80" s="54" t="n">
        <v>1.167</v>
      </c>
      <c r="X80" s="54" t="n">
        <f aca="false">+W80/T80*1.055056*$AH$6</f>
        <v>0.73181395115032</v>
      </c>
    </row>
    <row r="81" customFormat="false" ht="12.75" hidden="false" customHeight="false" outlineLevel="0" collapsed="false">
      <c r="A81" s="33" t="s">
        <v>156</v>
      </c>
      <c r="B81" s="34" t="n">
        <f aca="false">+A82-A81</f>
        <v>31</v>
      </c>
      <c r="C81" s="34" t="n">
        <f aca="false">+B81*31000</f>
        <v>961000</v>
      </c>
      <c r="D81" s="34" t="n">
        <f aca="false">+C81*E81</f>
        <v>666183.651043004</v>
      </c>
      <c r="E81" s="35" t="n">
        <v>0.693219199836633</v>
      </c>
      <c r="G81" s="54" t="n">
        <v>-0.404824202548183</v>
      </c>
      <c r="H81" s="105" t="n">
        <f aca="false">+S81</f>
        <v>0.195</v>
      </c>
      <c r="I81" s="105" t="n">
        <f aca="false">+X81</f>
        <v>0.731936970256068</v>
      </c>
      <c r="J81" s="101" t="n">
        <f aca="false">(-G81+H81-I81)*D81</f>
        <v>-88011.3659410353</v>
      </c>
      <c r="L81" s="54" t="n">
        <f aca="false">+H81</f>
        <v>0.195</v>
      </c>
      <c r="M81" s="54" t="n">
        <f aca="false">+I81</f>
        <v>0.731936970256068</v>
      </c>
      <c r="N81" s="105" t="n">
        <f aca="false">+$AD$17</f>
        <v>-0.608596774193548</v>
      </c>
      <c r="O81" s="101" t="n">
        <f aca="false">(-L81+M81+N81)*D81</f>
        <v>-47738.5898200963</v>
      </c>
      <c r="P81" s="101"/>
      <c r="Q81" s="101" t="n">
        <f aca="false">+O81+J81</f>
        <v>-135749.955761132</v>
      </c>
      <c r="S81" s="54" t="n">
        <v>0.195</v>
      </c>
      <c r="T81" s="102" t="n">
        <v>1.55194749037724</v>
      </c>
      <c r="U81" s="54" t="n">
        <v>1.1148</v>
      </c>
      <c r="V81" s="54" t="n">
        <f aca="false">+U81/T81*1.055056</f>
        <v>0.757871278566326</v>
      </c>
      <c r="W81" s="54" t="n">
        <v>1.167</v>
      </c>
      <c r="X81" s="54" t="n">
        <f aca="false">+W81/T81*1.055056*$AH$6</f>
        <v>0.731936970256068</v>
      </c>
    </row>
    <row r="82" customFormat="false" ht="12.75" hidden="false" customHeight="false" outlineLevel="0" collapsed="false">
      <c r="A82" s="33" t="s">
        <v>157</v>
      </c>
      <c r="B82" s="34" t="n">
        <f aca="false">+A83-A82</f>
        <v>30</v>
      </c>
      <c r="C82" s="34" t="n">
        <f aca="false">+B82*31000</f>
        <v>930000</v>
      </c>
      <c r="D82" s="34" t="n">
        <f aca="false">+C82*E82</f>
        <v>640983.317821149</v>
      </c>
      <c r="E82" s="35" t="n">
        <v>0.689229374001235</v>
      </c>
      <c r="G82" s="54" t="n">
        <v>-0.404807646761378</v>
      </c>
      <c r="H82" s="105" t="n">
        <f aca="false">+S82</f>
        <v>0.195</v>
      </c>
      <c r="I82" s="105" t="n">
        <f aca="false">+X82</f>
        <v>0.732064290360119</v>
      </c>
      <c r="J82" s="101" t="n">
        <f aca="false">(-G82+H82-I82)*D82</f>
        <v>-84774.3022178104</v>
      </c>
      <c r="L82" s="54" t="n">
        <f aca="false">+H82</f>
        <v>0.195</v>
      </c>
      <c r="M82" s="54" t="n">
        <f aca="false">+I82</f>
        <v>0.732064290360119</v>
      </c>
      <c r="N82" s="105" t="n">
        <f aca="false">+$AD$17</f>
        <v>-0.608596774193548</v>
      </c>
      <c r="O82" s="101" t="n">
        <f aca="false">(-L82+M82+N82)*D82</f>
        <v>-45851.1288195392</v>
      </c>
      <c r="P82" s="101"/>
      <c r="Q82" s="101" t="n">
        <f aca="false">+O82+J82</f>
        <v>-130625.43103735</v>
      </c>
      <c r="S82" s="54" t="n">
        <v>0.195</v>
      </c>
      <c r="T82" s="102" t="n">
        <v>1.55167757676643</v>
      </c>
      <c r="U82" s="54" t="n">
        <v>1.1148</v>
      </c>
      <c r="V82" s="54" t="n">
        <f aca="false">+U82/T82*1.055056</f>
        <v>0.758003109931547</v>
      </c>
      <c r="W82" s="54" t="n">
        <v>1.167</v>
      </c>
      <c r="X82" s="54" t="n">
        <f aca="false">+W82/T82*1.055056*$AH$6</f>
        <v>0.732064290360119</v>
      </c>
    </row>
    <row r="83" customFormat="false" ht="12.75" hidden="false" customHeight="false" outlineLevel="0" collapsed="false">
      <c r="A83" s="33" t="s">
        <v>158</v>
      </c>
      <c r="B83" s="34" t="n">
        <f aca="false">+A84-A83</f>
        <v>31</v>
      </c>
      <c r="C83" s="34" t="n">
        <f aca="false">+B83*31000</f>
        <v>961000</v>
      </c>
      <c r="D83" s="34" t="n">
        <f aca="false">+C83*E83</f>
        <v>658647.267838814</v>
      </c>
      <c r="E83" s="35" t="n">
        <v>0.685376969655374</v>
      </c>
      <c r="G83" s="54" t="n">
        <v>-0.404791092337936</v>
      </c>
      <c r="H83" s="105" t="n">
        <f aca="false">+S83</f>
        <v>0.195</v>
      </c>
      <c r="I83" s="105" t="n">
        <f aca="false">+X83</f>
        <v>0.732191599979395</v>
      </c>
      <c r="J83" s="101" t="n">
        <f aca="false">(-G83+H83-I83)*D83</f>
        <v>-87205.2326185187</v>
      </c>
      <c r="L83" s="54" t="n">
        <f aca="false">+H83</f>
        <v>0.195</v>
      </c>
      <c r="M83" s="54" t="n">
        <f aca="false">+I83</f>
        <v>0.732191599979395</v>
      </c>
      <c r="N83" s="105" t="n">
        <f aca="false">+$AD$17</f>
        <v>-0.608596774193548</v>
      </c>
      <c r="O83" s="101" t="n">
        <f aca="false">(-L83+M83+N83)*D83</f>
        <v>-47030.8229057068</v>
      </c>
      <c r="P83" s="101"/>
      <c r="Q83" s="101" t="n">
        <f aca="false">+O83+J83</f>
        <v>-134236.055524226</v>
      </c>
      <c r="S83" s="54" t="n">
        <v>0.195</v>
      </c>
      <c r="T83" s="102" t="n">
        <v>1.55140777924138</v>
      </c>
      <c r="U83" s="54" t="n">
        <v>1.1148</v>
      </c>
      <c r="V83" s="54" t="n">
        <f aca="false">+U83/T83*1.055056</f>
        <v>0.758134930440491</v>
      </c>
      <c r="W83" s="54" t="n">
        <v>1.167</v>
      </c>
      <c r="X83" s="54" t="n">
        <f aca="false">+W83/T83*1.055056*$AH$6</f>
        <v>0.732191599979395</v>
      </c>
    </row>
    <row r="84" customFormat="false" ht="12.75" hidden="false" customHeight="false" outlineLevel="0" collapsed="false">
      <c r="A84" s="33" t="s">
        <v>159</v>
      </c>
      <c r="B84" s="34" t="n">
        <f aca="false">+A85-A84</f>
        <v>30</v>
      </c>
      <c r="C84" s="34" t="n">
        <f aca="false">+B84*31000</f>
        <v>930000</v>
      </c>
      <c r="D84" s="34" t="n">
        <f aca="false">+C84*E84</f>
        <v>633706.8966805</v>
      </c>
      <c r="E84" s="35" t="n">
        <v>0.681405265247849</v>
      </c>
      <c r="G84" s="54" t="n">
        <v>-0.346575332908252</v>
      </c>
      <c r="H84" s="105" t="n">
        <f aca="false">+S84</f>
        <v>0.4</v>
      </c>
      <c r="I84" s="105" t="n">
        <f aca="false">+X84</f>
        <v>0.732327388036618</v>
      </c>
      <c r="J84" s="101" t="n">
        <f aca="false">(-G84+H84-I84)*D84</f>
        <v>9029.02092867771</v>
      </c>
      <c r="L84" s="54" t="n">
        <f aca="false">+H84</f>
        <v>0.4</v>
      </c>
      <c r="M84" s="54" t="n">
        <f aca="false">+I84</f>
        <v>0.732327388036618</v>
      </c>
      <c r="N84" s="105" t="n">
        <f aca="false">+$AD$12</f>
        <v>-0.579693548387097</v>
      </c>
      <c r="O84" s="101" t="n">
        <f aca="false">(-L84+M84+N84)*D84</f>
        <v>-156757.641819473</v>
      </c>
      <c r="P84" s="101"/>
      <c r="Q84" s="101" t="n">
        <f aca="false">+O84+J84</f>
        <v>-147728.620890795</v>
      </c>
      <c r="S84" s="54" t="n">
        <v>0.4</v>
      </c>
      <c r="T84" s="102" t="n">
        <v>1.5511201173954</v>
      </c>
      <c r="U84" s="54" t="n">
        <v>1.1148</v>
      </c>
      <c r="V84" s="54" t="n">
        <f aca="false">+U84/T84*1.055056</f>
        <v>0.758275529799075</v>
      </c>
      <c r="W84" s="54" t="n">
        <v>1.167</v>
      </c>
      <c r="X84" s="54" t="n">
        <f aca="false">+W84/T84*1.055056*$AH$6</f>
        <v>0.732327388036618</v>
      </c>
    </row>
    <row r="85" customFormat="false" ht="12.75" hidden="false" customHeight="false" outlineLevel="0" collapsed="false">
      <c r="A85" s="33" t="s">
        <v>160</v>
      </c>
      <c r="B85" s="34" t="n">
        <f aca="false">+A86-A85</f>
        <v>31</v>
      </c>
      <c r="C85" s="34" t="n">
        <f aca="false">+B85*31000</f>
        <v>961000</v>
      </c>
      <c r="D85" s="34" t="n">
        <f aca="false">+C85*E85</f>
        <v>651145.346180279</v>
      </c>
      <c r="E85" s="35" t="n">
        <v>0.677570599563245</v>
      </c>
      <c r="G85" s="54" t="n">
        <v>-0.346558971081895</v>
      </c>
      <c r="H85" s="105" t="n">
        <f aca="false">+S85</f>
        <v>0.4</v>
      </c>
      <c r="I85" s="105" t="n">
        <f aca="false">+X85</f>
        <v>0.732462895626909</v>
      </c>
      <c r="J85" s="101" t="n">
        <f aca="false">(-G85+H85-I85)*D85</f>
        <v>9178.59393192006</v>
      </c>
      <c r="L85" s="54" t="n">
        <f aca="false">+H85</f>
        <v>0.4</v>
      </c>
      <c r="M85" s="54" t="n">
        <f aca="false">+I85</f>
        <v>0.732462895626909</v>
      </c>
      <c r="N85" s="105" t="n">
        <f aca="false">+$AD$12</f>
        <v>-0.579693548387097</v>
      </c>
      <c r="O85" s="101" t="n">
        <f aca="false">(-L85+M85+N85)*D85</f>
        <v>-160983.088977909</v>
      </c>
      <c r="P85" s="101"/>
      <c r="Q85" s="101" t="n">
        <f aca="false">+O85+J85</f>
        <v>-151804.495045989</v>
      </c>
      <c r="S85" s="54" t="n">
        <v>0.4</v>
      </c>
      <c r="T85" s="102" t="n">
        <v>1.55083315603447</v>
      </c>
      <c r="U85" s="54" t="n">
        <v>1.1148</v>
      </c>
      <c r="V85" s="54" t="n">
        <f aca="false">+U85/T85*1.055056</f>
        <v>0.7584158387531</v>
      </c>
      <c r="W85" s="54" t="n">
        <v>1.167</v>
      </c>
      <c r="X85" s="54" t="n">
        <f aca="false">+W85/T85*1.055056*$AH$6</f>
        <v>0.732462895626909</v>
      </c>
    </row>
    <row r="86" customFormat="false" ht="12.75" hidden="false" customHeight="false" outlineLevel="0" collapsed="false">
      <c r="A86" s="33" t="s">
        <v>161</v>
      </c>
      <c r="B86" s="34" t="n">
        <f aca="false">+A87-A86</f>
        <v>31</v>
      </c>
      <c r="C86" s="34" t="n">
        <f aca="false">+B86*31000</f>
        <v>961000</v>
      </c>
      <c r="D86" s="34" t="n">
        <f aca="false">+C86*E86</f>
        <v>647346.351494749</v>
      </c>
      <c r="E86" s="35" t="n">
        <v>0.673617431316076</v>
      </c>
      <c r="G86" s="54" t="n">
        <v>-0.346541552119563</v>
      </c>
      <c r="H86" s="105" t="n">
        <f aca="false">+S86</f>
        <v>0.4</v>
      </c>
      <c r="I86" s="105" t="n">
        <f aca="false">+X86</f>
        <v>0.732607158349133</v>
      </c>
      <c r="J86" s="101" t="n">
        <f aca="false">(-G86+H86-I86)*D86</f>
        <v>9020.37896757876</v>
      </c>
      <c r="L86" s="54" t="n">
        <f aca="false">+H86</f>
        <v>0.4</v>
      </c>
      <c r="M86" s="54" t="n">
        <f aca="false">+I86</f>
        <v>0.732607158349133</v>
      </c>
      <c r="N86" s="105" t="n">
        <f aca="false">+$AD$12</f>
        <v>-0.579693548387097</v>
      </c>
      <c r="O86" s="101" t="n">
        <f aca="false">(-L86+M86+N86)*D86</f>
        <v>-159950.473095084</v>
      </c>
      <c r="P86" s="101"/>
      <c r="Q86" s="101" t="n">
        <f aca="false">+O86+J86</f>
        <v>-150930.094127506</v>
      </c>
      <c r="S86" s="54" t="n">
        <v>0.4</v>
      </c>
      <c r="T86" s="102" t="n">
        <v>1.55052777079457</v>
      </c>
      <c r="U86" s="54" t="n">
        <v>1.1148</v>
      </c>
      <c r="V86" s="54" t="n">
        <f aca="false">+U86/T86*1.055056</f>
        <v>0.758565213054692</v>
      </c>
      <c r="W86" s="54" t="n">
        <v>1.167</v>
      </c>
      <c r="X86" s="54" t="n">
        <f aca="false">+W86/T86*1.055056*$AH$6</f>
        <v>0.732607158349133</v>
      </c>
    </row>
    <row r="87" customFormat="false" ht="12.75" hidden="false" customHeight="false" outlineLevel="0" collapsed="false">
      <c r="A87" s="33" t="s">
        <v>162</v>
      </c>
      <c r="B87" s="34" t="n">
        <f aca="false">+A88-A87</f>
        <v>29</v>
      </c>
      <c r="C87" s="34" t="n">
        <f aca="false">+B87*31000</f>
        <v>899000</v>
      </c>
      <c r="D87" s="34" t="n">
        <f aca="false">+C87*E87</f>
        <v>602036.781327207</v>
      </c>
      <c r="E87" s="35" t="n">
        <v>0.669673839073645</v>
      </c>
      <c r="G87" s="54" t="n">
        <v>-0.346523612801366</v>
      </c>
      <c r="H87" s="105" t="n">
        <f aca="false">+S87</f>
        <v>0.4</v>
      </c>
      <c r="I87" s="105" t="n">
        <f aca="false">+X87</f>
        <v>0.732755730625074</v>
      </c>
      <c r="J87" s="101" t="n">
        <f aca="false">(-G87+H87-I87)*D87</f>
        <v>8288.77147110678</v>
      </c>
      <c r="L87" s="54" t="n">
        <f aca="false">+H87</f>
        <v>0.4</v>
      </c>
      <c r="M87" s="54" t="n">
        <f aca="false">+I87</f>
        <v>0.732755730625074</v>
      </c>
      <c r="N87" s="105" t="n">
        <f aca="false">+$AD$12</f>
        <v>-0.579693548387097</v>
      </c>
      <c r="O87" s="101" t="n">
        <f aca="false">(-L87+M87+N87)*D87</f>
        <v>-148665.648993413</v>
      </c>
      <c r="P87" s="101"/>
      <c r="Q87" s="101" t="n">
        <f aca="false">+O87+J87</f>
        <v>-140376.877522306</v>
      </c>
      <c r="S87" s="54" t="n">
        <v>0.4</v>
      </c>
      <c r="T87" s="102" t="n">
        <v>1.55021338848381</v>
      </c>
      <c r="U87" s="54" t="n">
        <v>1.1148</v>
      </c>
      <c r="V87" s="54" t="n">
        <f aca="false">+U87/T87*1.055056</f>
        <v>0.758719049607978</v>
      </c>
      <c r="W87" s="54" t="n">
        <v>1.167</v>
      </c>
      <c r="X87" s="54" t="n">
        <f aca="false">+W87/T87*1.055056*$AH$6</f>
        <v>0.732755730625074</v>
      </c>
    </row>
    <row r="88" customFormat="false" ht="12.75" hidden="false" customHeight="false" outlineLevel="0" collapsed="false">
      <c r="A88" s="33" t="s">
        <v>163</v>
      </c>
      <c r="B88" s="34" t="n">
        <f aca="false">+A89-A88</f>
        <v>31</v>
      </c>
      <c r="C88" s="34" t="n">
        <f aca="false">+B88*31000</f>
        <v>961000</v>
      </c>
      <c r="D88" s="34" t="n">
        <f aca="false">+C88*E88</f>
        <v>640019.689192258</v>
      </c>
      <c r="E88" s="35" t="n">
        <v>0.665993433082474</v>
      </c>
      <c r="G88" s="54" t="n">
        <v>-0.346506359567459</v>
      </c>
      <c r="H88" s="105" t="n">
        <f aca="false">+S88</f>
        <v>0.4</v>
      </c>
      <c r="I88" s="105" t="n">
        <f aca="false">+X88</f>
        <v>0.732898620795182</v>
      </c>
      <c r="J88" s="101" t="n">
        <f aca="false">(-G88+H88-I88)*D88</f>
        <v>8709.22073964234</v>
      </c>
      <c r="L88" s="54" t="n">
        <f aca="false">+H88</f>
        <v>0.4</v>
      </c>
      <c r="M88" s="54" t="n">
        <f aca="false">+I88</f>
        <v>0.732898620795182</v>
      </c>
      <c r="N88" s="105" t="n">
        <f aca="false">+$AD$12</f>
        <v>-0.579693548387097</v>
      </c>
      <c r="O88" s="101" t="n">
        <f aca="false">(-L88+M88+N88)*D88</f>
        <v>-157953.612851603</v>
      </c>
      <c r="P88" s="101"/>
      <c r="Q88" s="101" t="n">
        <f aca="false">+O88+J88</f>
        <v>-149244.392111961</v>
      </c>
      <c r="S88" s="54" t="n">
        <v>0.4</v>
      </c>
      <c r="T88" s="102" t="n">
        <v>1.5499111498815</v>
      </c>
      <c r="U88" s="54" t="n">
        <v>1.1148</v>
      </c>
      <c r="V88" s="54" t="n">
        <f aca="false">+U88/T88*1.055056</f>
        <v>0.758867002724592</v>
      </c>
      <c r="W88" s="54" t="n">
        <v>1.167</v>
      </c>
      <c r="X88" s="54" t="n">
        <f aca="false">+W88/T88*1.055056*$AH$6</f>
        <v>0.732898620795182</v>
      </c>
    </row>
    <row r="89" customFormat="false" ht="12.75" hidden="false" customHeight="false" outlineLevel="0" collapsed="false">
      <c r="A89" s="33" t="s">
        <v>164</v>
      </c>
      <c r="B89" s="34" t="n">
        <f aca="false">+A90-A89</f>
        <v>30</v>
      </c>
      <c r="C89" s="34" t="n">
        <f aca="false">+B89*31000</f>
        <v>930000</v>
      </c>
      <c r="D89" s="34" t="n">
        <f aca="false">+C89*E89</f>
        <v>615723.861291402</v>
      </c>
      <c r="E89" s="35" t="n">
        <v>0.662068668055271</v>
      </c>
      <c r="G89" s="54" t="n">
        <v>-0.50148741242921</v>
      </c>
      <c r="H89" s="105" t="n">
        <f aca="false">+S89</f>
        <v>0.195</v>
      </c>
      <c r="I89" s="105" t="n">
        <f aca="false">+X89</f>
        <v>0.733055539771763</v>
      </c>
      <c r="J89" s="101" t="n">
        <f aca="false">(-G89+H89-I89)*D89</f>
        <v>-22515.8685675524</v>
      </c>
      <c r="L89" s="54" t="n">
        <f aca="false">+H89</f>
        <v>0.195</v>
      </c>
      <c r="M89" s="54" t="n">
        <f aca="false">+I89</f>
        <v>0.733055539771763</v>
      </c>
      <c r="N89" s="105" t="n">
        <f aca="false">+$AD$17</f>
        <v>-0.608596774193548</v>
      </c>
      <c r="O89" s="101" t="n">
        <f aca="false">(-L89+M89+N89)*D89</f>
        <v>-43433.9212384439</v>
      </c>
      <c r="P89" s="101"/>
      <c r="Q89" s="101" t="n">
        <f aca="false">+O89+J89</f>
        <v>-65949.7898059964</v>
      </c>
      <c r="S89" s="54" t="n">
        <v>0.195</v>
      </c>
      <c r="T89" s="102" t="n">
        <v>1.54957937355865</v>
      </c>
      <c r="U89" s="54" t="n">
        <v>1.1148</v>
      </c>
      <c r="V89" s="54" t="n">
        <f aca="false">+U89/T89*1.055056</f>
        <v>0.759029481722437</v>
      </c>
      <c r="W89" s="54" t="n">
        <v>1.167</v>
      </c>
      <c r="X89" s="54" t="n">
        <f aca="false">+W89/T89*1.055056*$AH$6</f>
        <v>0.733055539771763</v>
      </c>
    </row>
    <row r="90" customFormat="false" ht="12.75" hidden="false" customHeight="false" outlineLevel="0" collapsed="false">
      <c r="A90" s="33" t="s">
        <v>165</v>
      </c>
      <c r="B90" s="34" t="n">
        <f aca="false">+A91-A90</f>
        <v>31</v>
      </c>
      <c r="C90" s="34" t="n">
        <f aca="false">+B90*31000</f>
        <v>961000</v>
      </c>
      <c r="D90" s="34" t="n">
        <f aca="false">+C90*E90</f>
        <v>632606.994491688</v>
      </c>
      <c r="E90" s="35" t="n">
        <v>0.658279911021528</v>
      </c>
      <c r="G90" s="54" t="n">
        <v>-0.501468580358083</v>
      </c>
      <c r="H90" s="105" t="n">
        <f aca="false">+S90</f>
        <v>0.195</v>
      </c>
      <c r="I90" s="105" t="n">
        <f aca="false">+X90</f>
        <v>0.733211505769865</v>
      </c>
      <c r="J90" s="101" t="n">
        <f aca="false">(-G90+H90-I90)*D90</f>
        <v>-23243.8316135799</v>
      </c>
      <c r="L90" s="54" t="n">
        <f aca="false">+H90</f>
        <v>0.195</v>
      </c>
      <c r="M90" s="54" t="n">
        <f aca="false">+I90</f>
        <v>0.733211505769865</v>
      </c>
      <c r="N90" s="105" t="n">
        <f aca="false">+$AD$17</f>
        <v>-0.608596774193548</v>
      </c>
      <c r="O90" s="101" t="n">
        <f aca="false">(-L90+M90+N90)*D90</f>
        <v>-44526.2131139969</v>
      </c>
      <c r="P90" s="101"/>
      <c r="Q90" s="101" t="n">
        <f aca="false">+O90+J90</f>
        <v>-67770.0447275768</v>
      </c>
      <c r="S90" s="54" t="n">
        <v>0.195</v>
      </c>
      <c r="T90" s="102" t="n">
        <v>1.54924975285339</v>
      </c>
      <c r="U90" s="54" t="n">
        <v>1.1148</v>
      </c>
      <c r="V90" s="54" t="n">
        <f aca="false">+U90/T90*1.055056</f>
        <v>0.759190973975456</v>
      </c>
      <c r="W90" s="54" t="n">
        <v>1.167</v>
      </c>
      <c r="X90" s="54" t="n">
        <f aca="false">+W90/T90*1.055056*$AH$6</f>
        <v>0.733211505769865</v>
      </c>
    </row>
    <row r="91" customFormat="false" ht="12.75" hidden="false" customHeight="false" outlineLevel="0" collapsed="false">
      <c r="A91" s="33" t="s">
        <v>166</v>
      </c>
      <c r="B91" s="34" t="n">
        <f aca="false">+A92-A91</f>
        <v>30</v>
      </c>
      <c r="C91" s="34" t="n">
        <f aca="false">+B91*31000</f>
        <v>930000</v>
      </c>
      <c r="D91" s="34" t="n">
        <f aca="false">+C91*E91</f>
        <v>608584.160961567</v>
      </c>
      <c r="E91" s="35" t="n">
        <v>0.654391570926416</v>
      </c>
      <c r="G91" s="54" t="n">
        <v>-0.501450893894242</v>
      </c>
      <c r="H91" s="105" t="n">
        <f aca="false">+S91</f>
        <v>0.195</v>
      </c>
      <c r="I91" s="105" t="n">
        <f aca="false">+X91</f>
        <v>0.733357983922328</v>
      </c>
      <c r="J91" s="101" t="n">
        <f aca="false">(-G91+H91-I91)*D91</f>
        <v>-22461.0704182753</v>
      </c>
      <c r="L91" s="54" t="n">
        <f aca="false">+H91</f>
        <v>0.195</v>
      </c>
      <c r="M91" s="54" t="n">
        <f aca="false">+I91</f>
        <v>0.733357983922328</v>
      </c>
      <c r="N91" s="105" t="n">
        <f aca="false">+$AD$17</f>
        <v>-0.608596774193548</v>
      </c>
      <c r="O91" s="101" t="n">
        <f aca="false">(-L91+M91+N91)*D91</f>
        <v>-42746.2152441663</v>
      </c>
      <c r="P91" s="101"/>
      <c r="Q91" s="101" t="n">
        <f aca="false">+O91+J91</f>
        <v>-65207.2856624416</v>
      </c>
      <c r="S91" s="54" t="n">
        <v>0.195</v>
      </c>
      <c r="T91" s="102" t="n">
        <v>1.54894031156213</v>
      </c>
      <c r="U91" s="54" t="n">
        <v>1.1148</v>
      </c>
      <c r="V91" s="54" t="n">
        <f aca="false">+U91/T91*1.055056</f>
        <v>0.759342642205372</v>
      </c>
      <c r="W91" s="54" t="n">
        <v>1.167</v>
      </c>
      <c r="X91" s="54" t="n">
        <f aca="false">+W91/T91*1.055056*$AH$6</f>
        <v>0.733357983922328</v>
      </c>
    </row>
    <row r="92" customFormat="false" ht="12.75" hidden="false" customHeight="false" outlineLevel="0" collapsed="false">
      <c r="A92" s="33" t="s">
        <v>167</v>
      </c>
      <c r="B92" s="34" t="n">
        <f aca="false">+A93-A92</f>
        <v>31</v>
      </c>
      <c r="C92" s="34" t="n">
        <f aca="false">+B92*31000</f>
        <v>961000</v>
      </c>
      <c r="D92" s="34" t="n">
        <f aca="false">+C92*E92</f>
        <v>625411.073472329</v>
      </c>
      <c r="E92" s="35" t="n">
        <v>0.650791959908771</v>
      </c>
      <c r="G92" s="54" t="n">
        <v>-0.501454226768452</v>
      </c>
      <c r="H92" s="105" t="n">
        <f aca="false">+S92</f>
        <v>0.195</v>
      </c>
      <c r="I92" s="105" t="n">
        <f aca="false">+X92</f>
        <v>0.733330381273148</v>
      </c>
      <c r="J92" s="101" t="n">
        <f aca="false">(-G92+H92-I92)*D92</f>
        <v>-23062.755374313</v>
      </c>
      <c r="L92" s="54" t="n">
        <f aca="false">+H92</f>
        <v>0.195</v>
      </c>
      <c r="M92" s="54" t="n">
        <f aca="false">+I92</f>
        <v>0.733330381273148</v>
      </c>
      <c r="N92" s="105" t="n">
        <f aca="false">+$AD$17</f>
        <v>-0.608596774193548</v>
      </c>
      <c r="O92" s="101" t="n">
        <f aca="false">(-L92+M92+N92)*D92</f>
        <v>-43945.3802253763</v>
      </c>
      <c r="P92" s="101"/>
      <c r="Q92" s="101" t="n">
        <f aca="false">+O92+J92</f>
        <v>-67008.1355996893</v>
      </c>
      <c r="S92" s="54" t="n">
        <v>0.195</v>
      </c>
      <c r="T92" s="102" t="n">
        <v>1.54899861387322</v>
      </c>
      <c r="U92" s="54" t="n">
        <v>1.1148</v>
      </c>
      <c r="V92" s="54" t="n">
        <f aca="false">+U92/T92*1.055056</f>
        <v>0.75931406152715</v>
      </c>
      <c r="W92" s="54" t="n">
        <v>1.167</v>
      </c>
      <c r="X92" s="54" t="n">
        <f aca="false">+W92/T92*1.055056*$AH$6</f>
        <v>0.733330381273148</v>
      </c>
    </row>
    <row r="93" customFormat="false" ht="12.75" hidden="false" customHeight="false" outlineLevel="0" collapsed="false">
      <c r="A93" s="33" t="s">
        <v>168</v>
      </c>
      <c r="B93" s="34" t="n">
        <f aca="false">+A94-A93</f>
        <v>31</v>
      </c>
      <c r="C93" s="34" t="n">
        <f aca="false">+B93*31000</f>
        <v>961000</v>
      </c>
      <c r="D93" s="34" t="n">
        <f aca="false">+C93*E93</f>
        <v>621848.141027086</v>
      </c>
      <c r="E93" s="35" t="n">
        <v>0.647084433951182</v>
      </c>
      <c r="G93" s="54" t="n">
        <v>-0.501457721475775</v>
      </c>
      <c r="H93" s="105" t="n">
        <f aca="false">+S93</f>
        <v>0.195</v>
      </c>
      <c r="I93" s="105" t="n">
        <f aca="false">+X93</f>
        <v>0.733301438332564</v>
      </c>
      <c r="J93" s="101" t="n">
        <f aca="false">(-G93+H93-I93)*D93</f>
        <v>-22911.1968359228</v>
      </c>
      <c r="L93" s="54" t="n">
        <f aca="false">+H93</f>
        <v>0.195</v>
      </c>
      <c r="M93" s="54" t="n">
        <f aca="false">+I93</f>
        <v>0.733301438332564</v>
      </c>
      <c r="N93" s="105" t="n">
        <f aca="false">+$AD$17</f>
        <v>-0.608596774193548</v>
      </c>
      <c r="O93" s="101" t="n">
        <f aca="false">(-L93+M93+N93)*D93</f>
        <v>-43713.0239280276</v>
      </c>
      <c r="P93" s="101"/>
      <c r="Q93" s="101" t="n">
        <f aca="false">+O93+J93</f>
        <v>-66624.2207639503</v>
      </c>
      <c r="S93" s="54" t="n">
        <v>0.195</v>
      </c>
      <c r="T93" s="102" t="n">
        <v>1.54905975186164</v>
      </c>
      <c r="U93" s="54" t="n">
        <v>1.1148</v>
      </c>
      <c r="V93" s="54" t="n">
        <f aca="false">+U93/T93*1.055056</f>
        <v>0.759284093067738</v>
      </c>
      <c r="W93" s="54" t="n">
        <v>1.167</v>
      </c>
      <c r="X93" s="54" t="n">
        <f aca="false">+W93/T93*1.055056*$AH$6</f>
        <v>0.733301438332564</v>
      </c>
    </row>
    <row r="94" customFormat="false" ht="12.75" hidden="false" customHeight="false" outlineLevel="0" collapsed="false">
      <c r="A94" s="33" t="s">
        <v>169</v>
      </c>
      <c r="B94" s="34" t="n">
        <f aca="false">+A95-A94</f>
        <v>30</v>
      </c>
      <c r="C94" s="34" t="n">
        <f aca="false">+B94*31000</f>
        <v>930000</v>
      </c>
      <c r="D94" s="34" t="n">
        <f aca="false">+C94*E94</f>
        <v>598351.964965929</v>
      </c>
      <c r="E94" s="35" t="n">
        <v>0.643389209640784</v>
      </c>
      <c r="G94" s="54" t="n">
        <v>-0.501461267739777</v>
      </c>
      <c r="H94" s="105" t="n">
        <f aca="false">+S94</f>
        <v>0.195</v>
      </c>
      <c r="I94" s="105" t="n">
        <f aca="false">+X94</f>
        <v>0.73327206840289</v>
      </c>
      <c r="J94" s="101" t="n">
        <f aca="false">(-G94+H94-I94)*D94</f>
        <v>-22025.8149087425</v>
      </c>
      <c r="L94" s="54" t="n">
        <f aca="false">+H94</f>
        <v>0.195</v>
      </c>
      <c r="M94" s="54" t="n">
        <f aca="false">+I94</f>
        <v>0.73327206840289</v>
      </c>
      <c r="N94" s="105" t="n">
        <f aca="false">+$AD$17</f>
        <v>-0.608596774193548</v>
      </c>
      <c r="O94" s="101" t="n">
        <f aca="false">(-L94+M94+N94)*D94</f>
        <v>-42078.9258954914</v>
      </c>
      <c r="P94" s="101"/>
      <c r="Q94" s="101" t="n">
        <f aca="false">+O94+J94</f>
        <v>-64104.7408042339</v>
      </c>
      <c r="S94" s="54" t="n">
        <v>0.195</v>
      </c>
      <c r="T94" s="102" t="n">
        <v>1.54912179673957</v>
      </c>
      <c r="U94" s="54" t="n">
        <v>1.1148</v>
      </c>
      <c r="V94" s="54" t="n">
        <f aca="false">+U94/T94*1.055056</f>
        <v>0.759253682489972</v>
      </c>
      <c r="W94" s="54" t="n">
        <v>1.167</v>
      </c>
      <c r="X94" s="54" t="n">
        <f aca="false">+W94/T94*1.055056*$AH$6</f>
        <v>0.73327206840289</v>
      </c>
    </row>
    <row r="95" customFormat="false" ht="12.75" hidden="false" customHeight="false" outlineLevel="0" collapsed="false">
      <c r="A95" s="33" t="s">
        <v>170</v>
      </c>
      <c r="B95" s="34" t="n">
        <f aca="false">+A96-A95</f>
        <v>31</v>
      </c>
      <c r="C95" s="34" t="n">
        <f aca="false">+B95*31000</f>
        <v>961000</v>
      </c>
      <c r="D95" s="34" t="n">
        <f aca="false">+C95*E95</f>
        <v>614871.756203047</v>
      </c>
      <c r="E95" s="35" t="n">
        <v>0.639824928411079</v>
      </c>
      <c r="G95" s="54" t="n">
        <v>-0.501464748685118</v>
      </c>
      <c r="H95" s="105" t="n">
        <f aca="false">+S95</f>
        <v>0.195</v>
      </c>
      <c r="I95" s="105" t="n">
        <f aca="false">+X95</f>
        <v>0.733243239438152</v>
      </c>
      <c r="J95" s="101" t="n">
        <f aca="false">(-G95+H95-I95)*D95</f>
        <v>-22614.0551998155</v>
      </c>
      <c r="L95" s="54" t="n">
        <f aca="false">+H95</f>
        <v>0.195</v>
      </c>
      <c r="M95" s="54" t="n">
        <f aca="false">+I95</f>
        <v>0.733243239438152</v>
      </c>
      <c r="N95" s="105" t="n">
        <f aca="false">+$AD$17</f>
        <v>-0.608596774193548</v>
      </c>
      <c r="O95" s="101" t="n">
        <f aca="false">(-L95+M95+N95)*D95</f>
        <v>-43258.4014701428</v>
      </c>
      <c r="P95" s="101"/>
      <c r="Q95" s="101" t="n">
        <f aca="false">+O95+J95</f>
        <v>-65872.4566699583</v>
      </c>
      <c r="S95" s="54" t="n">
        <v>0.195</v>
      </c>
      <c r="T95" s="102" t="n">
        <v>1.54918270364638</v>
      </c>
      <c r="U95" s="54" t="n">
        <v>1.1148</v>
      </c>
      <c r="V95" s="54" t="n">
        <f aca="false">+U95/T95*1.055056</f>
        <v>0.759223832044846</v>
      </c>
      <c r="W95" s="54" t="n">
        <v>1.167</v>
      </c>
      <c r="X95" s="54" t="n">
        <f aca="false">+W95/T95*1.055056*$AH$6</f>
        <v>0.733243239438152</v>
      </c>
    </row>
    <row r="96" customFormat="false" ht="12.75" hidden="false" customHeight="false" outlineLevel="0" collapsed="false">
      <c r="A96" s="33" t="s">
        <v>171</v>
      </c>
      <c r="B96" s="34" t="n">
        <f aca="false">+A97-A96</f>
        <v>30</v>
      </c>
      <c r="C96" s="34" t="n">
        <f aca="false">+B96*31000</f>
        <v>930000</v>
      </c>
      <c r="D96" s="34" t="n">
        <f aca="false">+C96*E96</f>
        <v>591623.221224159</v>
      </c>
      <c r="E96" s="35" t="n">
        <v>0.6361540013163</v>
      </c>
      <c r="G96" s="54" t="n">
        <v>-0.366468396362466</v>
      </c>
      <c r="H96" s="105" t="n">
        <f aca="false">+S96</f>
        <v>0.315</v>
      </c>
      <c r="I96" s="105" t="n">
        <f aca="false">+X96</f>
        <v>0.733213029609694</v>
      </c>
      <c r="J96" s="101" t="n">
        <f aca="false">(-G96+H96-I96)*D96</f>
        <v>-30613.3266027879</v>
      </c>
      <c r="L96" s="54" t="n">
        <f aca="false">+H96</f>
        <v>0.315</v>
      </c>
      <c r="M96" s="54" t="n">
        <f aca="false">+I96</f>
        <v>0.733213029609694</v>
      </c>
      <c r="N96" s="105" t="n">
        <f aca="false">+$AD$12</f>
        <v>-0.579693548387097</v>
      </c>
      <c r="O96" s="101" t="n">
        <f aca="false">(-L96+M96+N96)*D96</f>
        <v>-95535.6246840353</v>
      </c>
      <c r="P96" s="101"/>
      <c r="Q96" s="101" t="n">
        <f aca="false">+O96+J96</f>
        <v>-126148.951286823</v>
      </c>
      <c r="S96" s="54" t="n">
        <v>0.315</v>
      </c>
      <c r="T96" s="102" t="n">
        <v>1.54924653304089</v>
      </c>
      <c r="U96" s="54" t="n">
        <v>1.1148</v>
      </c>
      <c r="V96" s="54" t="n">
        <f aca="false">+U96/T96*1.055056</f>
        <v>0.759192551808639</v>
      </c>
      <c r="W96" s="54" t="n">
        <v>1.167</v>
      </c>
      <c r="X96" s="54" t="n">
        <f aca="false">+W96/T96*1.055056*$AH$6</f>
        <v>0.733213029609694</v>
      </c>
    </row>
    <row r="97" customFormat="false" ht="12.75" hidden="false" customHeight="false" outlineLevel="0" collapsed="false">
      <c r="A97" s="33" t="s">
        <v>172</v>
      </c>
      <c r="B97" s="34" t="n">
        <f aca="false">+A98-A97</f>
        <v>31</v>
      </c>
      <c r="C97" s="34" t="n">
        <f aca="false">+B97*31000</f>
        <v>961000</v>
      </c>
      <c r="D97" s="34" t="n">
        <f aca="false">+C97*E97</f>
        <v>607941.371936612</v>
      </c>
      <c r="E97" s="35" t="n">
        <v>0.63261329025662</v>
      </c>
      <c r="G97" s="54" t="n">
        <v>-0.366471975425892</v>
      </c>
      <c r="H97" s="105" t="n">
        <f aca="false">+S97</f>
        <v>0.315</v>
      </c>
      <c r="I97" s="105" t="n">
        <f aca="false">+X97</f>
        <v>0.733183388037312</v>
      </c>
      <c r="J97" s="101" t="n">
        <f aca="false">(-G97+H97-I97)*D97</f>
        <v>-31437.5071277672</v>
      </c>
      <c r="L97" s="54" t="n">
        <f aca="false">+H97</f>
        <v>0.315</v>
      </c>
      <c r="M97" s="54" t="n">
        <f aca="false">+I97</f>
        <v>0.733183388037312</v>
      </c>
      <c r="N97" s="105" t="n">
        <f aca="false">+$AD$12</f>
        <v>-0.579693548387097</v>
      </c>
      <c r="O97" s="101" t="n">
        <f aca="false">(-L97+M97+N97)*D97</f>
        <v>-98188.7084647501</v>
      </c>
      <c r="P97" s="101"/>
      <c r="Q97" s="101" t="n">
        <f aca="false">+O97+J97</f>
        <v>-129626.215592517</v>
      </c>
      <c r="S97" s="54" t="n">
        <v>0.315</v>
      </c>
      <c r="T97" s="102" t="n">
        <v>1.54930916689757</v>
      </c>
      <c r="U97" s="54" t="n">
        <v>1.1148</v>
      </c>
      <c r="V97" s="54" t="n">
        <f aca="false">+U97/T97*1.055056</f>
        <v>0.759161859963203</v>
      </c>
      <c r="W97" s="54" t="n">
        <v>1.167</v>
      </c>
      <c r="X97" s="54" t="n">
        <f aca="false">+W97/T97*1.055056*$AH$6</f>
        <v>0.733183388037312</v>
      </c>
    </row>
    <row r="98" customFormat="false" ht="12.75" hidden="false" customHeight="false" outlineLevel="0" collapsed="false">
      <c r="A98" s="33" t="s">
        <v>173</v>
      </c>
      <c r="B98" s="34" t="n">
        <f aca="false">+A99-A98</f>
        <v>31</v>
      </c>
      <c r="C98" s="34" t="n">
        <f aca="false">+B98*31000</f>
        <v>961000</v>
      </c>
      <c r="D98" s="34" t="n">
        <f aca="false">+C98*E98</f>
        <v>604437.072032611</v>
      </c>
      <c r="E98" s="35" t="n">
        <v>0.628966776308648</v>
      </c>
      <c r="G98" s="54" t="n">
        <v>-0.366475724467098</v>
      </c>
      <c r="H98" s="105" t="n">
        <f aca="false">+S98</f>
        <v>0.315</v>
      </c>
      <c r="I98" s="105" t="n">
        <f aca="false">+X98</f>
        <v>0.733152338719911</v>
      </c>
      <c r="J98" s="101" t="n">
        <f aca="false">(-G98+H98-I98)*D98</f>
        <v>-31235.2614115291</v>
      </c>
      <c r="L98" s="54" t="n">
        <f aca="false">+H98</f>
        <v>0.315</v>
      </c>
      <c r="M98" s="54" t="n">
        <f aca="false">+I98</f>
        <v>0.733152338719911</v>
      </c>
      <c r="N98" s="105" t="n">
        <f aca="false">+$AD$12</f>
        <v>-0.579693548387097</v>
      </c>
      <c r="O98" s="101" t="n">
        <f aca="false">(-L98+M98+N98)*D98</f>
        <v>-97641.4957838396</v>
      </c>
      <c r="P98" s="101"/>
      <c r="Q98" s="101" t="n">
        <f aca="false">+O98+J98</f>
        <v>-128876.757195369</v>
      </c>
      <c r="S98" s="54" t="n">
        <v>0.315</v>
      </c>
      <c r="T98" s="102" t="n">
        <v>1.54937478080826</v>
      </c>
      <c r="U98" s="54" t="n">
        <v>1.1148</v>
      </c>
      <c r="V98" s="54" t="n">
        <f aca="false">+U98/T98*1.055056</f>
        <v>0.759129710492916</v>
      </c>
      <c r="W98" s="54" t="n">
        <v>1.167</v>
      </c>
      <c r="X98" s="54" t="n">
        <f aca="false">+W98/T98*1.055056*$AH$6</f>
        <v>0.733152338719911</v>
      </c>
    </row>
    <row r="99" customFormat="false" ht="12.75" hidden="false" customHeight="false" outlineLevel="0" collapsed="false">
      <c r="A99" s="33" t="s">
        <v>174</v>
      </c>
      <c r="B99" s="34" t="n">
        <f aca="false">+A100-A99</f>
        <v>28</v>
      </c>
      <c r="C99" s="34" t="n">
        <f aca="false">+B99*31000</f>
        <v>868000</v>
      </c>
      <c r="D99" s="34" t="n">
        <f aca="false">+C99*E99</f>
        <v>542788.793832922</v>
      </c>
      <c r="E99" s="35" t="n">
        <v>0.625332711789081</v>
      </c>
      <c r="G99" s="54" t="n">
        <v>-0.366479525001908</v>
      </c>
      <c r="H99" s="105" t="n">
        <f aca="false">+S99</f>
        <v>0.315</v>
      </c>
      <c r="I99" s="105" t="n">
        <f aca="false">+X99</f>
        <v>0.733120862935819</v>
      </c>
      <c r="J99" s="101" t="n">
        <f aca="false">(-G99+H99-I99)*D99</f>
        <v>-28030.339529066</v>
      </c>
      <c r="L99" s="54" t="n">
        <f aca="false">+H99</f>
        <v>0.315</v>
      </c>
      <c r="M99" s="54" t="n">
        <f aca="false">+I99</f>
        <v>0.733120862935819</v>
      </c>
      <c r="N99" s="105" t="n">
        <f aca="false">+$AD$12</f>
        <v>-0.579693548387097</v>
      </c>
      <c r="O99" s="101" t="n">
        <f aca="false">(-L99+M99+N99)*D99</f>
        <v>-87699.8430524453</v>
      </c>
      <c r="P99" s="101"/>
      <c r="Q99" s="101" t="n">
        <f aca="false">+O99+J99</f>
        <v>-115730.182581511</v>
      </c>
      <c r="S99" s="54" t="n">
        <v>0.315</v>
      </c>
      <c r="T99" s="102" t="n">
        <v>1.54944130160796</v>
      </c>
      <c r="U99" s="54" t="n">
        <v>1.1148</v>
      </c>
      <c r="V99" s="54" t="n">
        <f aca="false">+U99/T99*1.055056</f>
        <v>0.759097119445185</v>
      </c>
      <c r="W99" s="54" t="n">
        <v>1.167</v>
      </c>
      <c r="X99" s="54" t="n">
        <f aca="false">+W99/T99*1.055056*$AH$6</f>
        <v>0.733120862935819</v>
      </c>
    </row>
    <row r="100" customFormat="false" ht="12.75" hidden="false" customHeight="false" outlineLevel="0" collapsed="false">
      <c r="A100" s="33" t="s">
        <v>175</v>
      </c>
      <c r="B100" s="34" t="n">
        <f aca="false">+A101-A100</f>
        <v>31</v>
      </c>
      <c r="C100" s="34" t="n">
        <f aca="false">+B100*31000</f>
        <v>961000</v>
      </c>
      <c r="D100" s="34" t="n">
        <f aca="false">+C100*E100</f>
        <v>597800.673570931</v>
      </c>
      <c r="E100" s="35" t="n">
        <v>0.622061054704403</v>
      </c>
      <c r="G100" s="54" t="n">
        <v>-0.366483001992029</v>
      </c>
      <c r="H100" s="105" t="n">
        <f aca="false">+S100</f>
        <v>0.315</v>
      </c>
      <c r="I100" s="105" t="n">
        <f aca="false">+X100</f>
        <v>0.733092066727951</v>
      </c>
      <c r="J100" s="101" t="n">
        <f aca="false">(-G100+H100-I100)*D100</f>
        <v>-30851.9336614995</v>
      </c>
      <c r="L100" s="54" t="n">
        <f aca="false">+H100</f>
        <v>0.315</v>
      </c>
      <c r="M100" s="54" t="n">
        <f aca="false">+I100</f>
        <v>0.733092066727951</v>
      </c>
      <c r="N100" s="105" t="n">
        <f aca="false">+$AD$12</f>
        <v>-0.579693548387097</v>
      </c>
      <c r="O100" s="101" t="n">
        <f aca="false">(-L100+M100+N100)*D100</f>
        <v>-96605.4745858982</v>
      </c>
      <c r="P100" s="101"/>
      <c r="Q100" s="101" t="n">
        <f aca="false">+O100+J100</f>
        <v>-127457.408247398</v>
      </c>
      <c r="S100" s="54" t="n">
        <v>0.315</v>
      </c>
      <c r="T100" s="102" t="n">
        <v>1.54950216440518</v>
      </c>
      <c r="U100" s="54" t="n">
        <v>1.1148</v>
      </c>
      <c r="V100" s="54" t="n">
        <f aca="false">+U100/T100*1.055056</f>
        <v>0.759067302917585</v>
      </c>
      <c r="W100" s="54" t="n">
        <v>1.167</v>
      </c>
      <c r="X100" s="54" t="n">
        <f aca="false">+W100/T100*1.055056*$AH$6</f>
        <v>0.733092066727951</v>
      </c>
    </row>
    <row r="101" customFormat="false" ht="12.75" hidden="false" customHeight="false" outlineLevel="0" collapsed="false">
      <c r="A101" s="33" t="s">
        <v>176</v>
      </c>
      <c r="B101" s="34" t="n">
        <f aca="false">+A102-A101</f>
        <v>30</v>
      </c>
      <c r="C101" s="34" t="n">
        <f aca="false">+B101*31000</f>
        <v>930000</v>
      </c>
      <c r="D101" s="34" t="n">
        <f aca="false">+C101*E101</f>
        <v>575159.207522584</v>
      </c>
      <c r="E101" s="35" t="n">
        <v>0.618450760776972</v>
      </c>
      <c r="G101" s="54" t="n">
        <v>-0.521486900494689</v>
      </c>
      <c r="H101" s="105" t="n">
        <f aca="false">+S101</f>
        <v>0.15</v>
      </c>
      <c r="I101" s="105" t="n">
        <f aca="false">+X101</f>
        <v>0.733059779580437</v>
      </c>
      <c r="J101" s="101" t="n">
        <f aca="false">(-G101+H101-I101)*D101</f>
        <v>-35414.2083398427</v>
      </c>
      <c r="L101" s="54" t="n">
        <f aca="false">+H101</f>
        <v>0.15</v>
      </c>
      <c r="M101" s="54" t="n">
        <f aca="false">+I101</f>
        <v>0.733059779580437</v>
      </c>
      <c r="N101" s="105" t="n">
        <f aca="false">+$AD$17</f>
        <v>-0.608596774193548</v>
      </c>
      <c r="O101" s="101" t="n">
        <f aca="false">(-L101+M101+N101)*D101</f>
        <v>-14687.8375841857</v>
      </c>
      <c r="P101" s="101"/>
      <c r="Q101" s="101" t="n">
        <f aca="false">+O101+J101</f>
        <v>-50102.0459240284</v>
      </c>
      <c r="S101" s="54" t="n">
        <v>0.15</v>
      </c>
      <c r="T101" s="102" t="n">
        <v>1.54957041123354</v>
      </c>
      <c r="U101" s="54" t="n">
        <v>1.1148</v>
      </c>
      <c r="V101" s="54" t="n">
        <f aca="false">+U101/T101*1.055056</f>
        <v>0.759033871757852</v>
      </c>
      <c r="W101" s="54" t="n">
        <v>1.167</v>
      </c>
      <c r="X101" s="54" t="n">
        <f aca="false">+W101/T101*1.055056*$AH$6</f>
        <v>0.733059779580437</v>
      </c>
    </row>
    <row r="102" customFormat="false" ht="12.75" hidden="false" customHeight="false" outlineLevel="0" collapsed="false">
      <c r="A102" s="33" t="s">
        <v>177</v>
      </c>
      <c r="B102" s="34" t="n">
        <f aca="false">+A103-A102</f>
        <v>31</v>
      </c>
      <c r="C102" s="34" t="n">
        <f aca="false">+B102*31000</f>
        <v>961000</v>
      </c>
      <c r="D102" s="34" t="n">
        <f aca="false">+C102*E102</f>
        <v>590985.071122538</v>
      </c>
      <c r="E102" s="35" t="n">
        <v>0.614968856527095</v>
      </c>
      <c r="G102" s="54" t="n">
        <v>-0.521490722231823</v>
      </c>
      <c r="H102" s="105" t="n">
        <f aca="false">+S102</f>
        <v>0.15</v>
      </c>
      <c r="I102" s="105" t="n">
        <f aca="false">+X102</f>
        <v>0.733028128200048</v>
      </c>
      <c r="J102" s="101" t="n">
        <f aca="false">(-G102+H102-I102)*D102</f>
        <v>-36367.6882428279</v>
      </c>
      <c r="L102" s="54" t="n">
        <f aca="false">+H102</f>
        <v>0.15</v>
      </c>
      <c r="M102" s="54" t="n">
        <f aca="false">+I102</f>
        <v>0.733028128200048</v>
      </c>
      <c r="N102" s="105" t="n">
        <f aca="false">+$AD$17</f>
        <v>-0.608596774193548</v>
      </c>
      <c r="O102" s="101" t="n">
        <f aca="false">(-L102+M102+N102)*D102</f>
        <v>-15110.6880709758</v>
      </c>
      <c r="P102" s="101"/>
      <c r="Q102" s="101" t="n">
        <f aca="false">+O102+J102</f>
        <v>-51478.3763138037</v>
      </c>
      <c r="S102" s="54" t="n">
        <v>0.15</v>
      </c>
      <c r="T102" s="102" t="n">
        <v>1.54963732004732</v>
      </c>
      <c r="U102" s="54" t="n">
        <v>1.1148</v>
      </c>
      <c r="V102" s="54" t="n">
        <f aca="false">+U102/T102*1.055056</f>
        <v>0.75900109889202</v>
      </c>
      <c r="W102" s="54" t="n">
        <v>1.167</v>
      </c>
      <c r="X102" s="54" t="n">
        <f aca="false">+W102/T102*1.055056*$AH$6</f>
        <v>0.733028128200048</v>
      </c>
    </row>
    <row r="103" customFormat="false" ht="12.75" hidden="false" customHeight="false" outlineLevel="0" collapsed="false">
      <c r="A103" s="33" t="s">
        <v>178</v>
      </c>
      <c r="B103" s="34" t="n">
        <f aca="false">+A104-A103</f>
        <v>30</v>
      </c>
      <c r="C103" s="34" t="n">
        <f aca="false">+B103*31000</f>
        <v>930000</v>
      </c>
      <c r="D103" s="34" t="n">
        <f aca="false">+C103*E103</f>
        <v>568586.413434367</v>
      </c>
      <c r="E103" s="35" t="n">
        <v>0.611383240252008</v>
      </c>
      <c r="G103" s="54" t="n">
        <v>-0.52149472197297</v>
      </c>
      <c r="H103" s="105" t="n">
        <f aca="false">+S103</f>
        <v>0.15</v>
      </c>
      <c r="I103" s="105" t="n">
        <f aca="false">+X103</f>
        <v>0.732995002601924</v>
      </c>
      <c r="J103" s="101" t="n">
        <f aca="false">(-G103+H103-I103)*D103</f>
        <v>-34968.2239880235</v>
      </c>
      <c r="L103" s="54" t="n">
        <f aca="false">+H103</f>
        <v>0.15</v>
      </c>
      <c r="M103" s="54" t="n">
        <f aca="false">+I103</f>
        <v>0.732995002601924</v>
      </c>
      <c r="N103" s="105" t="n">
        <f aca="false">+$AD$17</f>
        <v>-0.608596774193548</v>
      </c>
      <c r="O103" s="101" t="n">
        <f aca="false">(-L103+M103+N103)*D103</f>
        <v>-14556.8194868479</v>
      </c>
      <c r="P103" s="101"/>
      <c r="Q103" s="101" t="n">
        <f aca="false">+O103+J103</f>
        <v>-49525.0434748714</v>
      </c>
      <c r="S103" s="54" t="n">
        <v>0.15</v>
      </c>
      <c r="T103" s="102" t="n">
        <v>1.54970735144306</v>
      </c>
      <c r="U103" s="54" t="n">
        <v>1.1148</v>
      </c>
      <c r="V103" s="54" t="n">
        <f aca="false">+U103/T103*1.055056</f>
        <v>0.758966799573329</v>
      </c>
      <c r="W103" s="54" t="n">
        <v>1.167</v>
      </c>
      <c r="X103" s="54" t="n">
        <f aca="false">+W103/T103*1.055056*$AH$6</f>
        <v>0.732995002601924</v>
      </c>
    </row>
    <row r="104" customFormat="false" ht="12.75" hidden="false" customHeight="false" outlineLevel="0" collapsed="false">
      <c r="A104" s="33" t="s">
        <v>179</v>
      </c>
      <c r="B104" s="34" t="n">
        <f aca="false">+A105-A104</f>
        <v>31</v>
      </c>
      <c r="C104" s="34" t="n">
        <f aca="false">+B104*31000</f>
        <v>961000</v>
      </c>
      <c r="D104" s="34" t="n">
        <f aca="false">+C104*E104</f>
        <v>584216.180225128</v>
      </c>
      <c r="E104" s="35" t="n">
        <v>0.60792526558286</v>
      </c>
      <c r="G104" s="54" t="n">
        <v>-0.521498641657847</v>
      </c>
      <c r="H104" s="105" t="n">
        <f aca="false">+S104</f>
        <v>0.15</v>
      </c>
      <c r="I104" s="105" t="n">
        <f aca="false">+X104</f>
        <v>0.73296254002466</v>
      </c>
      <c r="J104" s="101" t="n">
        <f aca="false">(-G104+H104-I104)*D104</f>
        <v>-35908.2039256055</v>
      </c>
      <c r="L104" s="54" t="n">
        <f aca="false">+H104</f>
        <v>0.15</v>
      </c>
      <c r="M104" s="54" t="n">
        <f aca="false">+I104</f>
        <v>0.73296254002466</v>
      </c>
      <c r="N104" s="105" t="n">
        <f aca="false">+$AD$17</f>
        <v>-0.608596774193548</v>
      </c>
      <c r="O104" s="101" t="n">
        <f aca="false">(-L104+M104+N104)*D104</f>
        <v>-14975.9343691442</v>
      </c>
      <c r="P104" s="101"/>
      <c r="Q104" s="101" t="n">
        <f aca="false">+O104+J104</f>
        <v>-50884.1382947497</v>
      </c>
      <c r="S104" s="54" t="n">
        <v>0.15</v>
      </c>
      <c r="T104" s="102" t="n">
        <v>1.54977598727625</v>
      </c>
      <c r="U104" s="54" t="n">
        <v>1.1148</v>
      </c>
      <c r="V104" s="54" t="n">
        <f aca="false">+U104/T104*1.055056</f>
        <v>0.758933186767943</v>
      </c>
      <c r="W104" s="54" t="n">
        <v>1.167</v>
      </c>
      <c r="X104" s="54" t="n">
        <f aca="false">+W104/T104*1.055056*$AH$6</f>
        <v>0.73296254002466</v>
      </c>
    </row>
    <row r="105" customFormat="false" ht="12.75" hidden="false" customHeight="false" outlineLevel="0" collapsed="false">
      <c r="A105" s="33" t="s">
        <v>180</v>
      </c>
      <c r="B105" s="34" t="n">
        <f aca="false">+A106-A105</f>
        <v>31</v>
      </c>
      <c r="C105" s="34" t="n">
        <f aca="false">+B105*31000</f>
        <v>961000</v>
      </c>
      <c r="D105" s="34" t="n">
        <f aca="false">+C105*E105</f>
        <v>580794.212264327</v>
      </c>
      <c r="E105" s="35" t="n">
        <v>0.604364424832806</v>
      </c>
      <c r="G105" s="54" t="n">
        <v>-0.521502742585672</v>
      </c>
      <c r="H105" s="105" t="n">
        <f aca="false">+S105</f>
        <v>0.15</v>
      </c>
      <c r="I105" s="105" t="n">
        <f aca="false">+X105</f>
        <v>0.732928576404986</v>
      </c>
      <c r="J105" s="101" t="n">
        <f aca="false">(-G105+H105-I105)*D105</f>
        <v>-35675.7687657678</v>
      </c>
      <c r="L105" s="54" t="n">
        <f aca="false">+H105</f>
        <v>0.15</v>
      </c>
      <c r="M105" s="54" t="n">
        <f aca="false">+I105</f>
        <v>0.732928576404986</v>
      </c>
      <c r="N105" s="105" t="n">
        <f aca="false">+$AD$17</f>
        <v>-0.608596774193548</v>
      </c>
      <c r="O105" s="101" t="n">
        <f aca="false">(-L105+M105+N105)*D105</f>
        <v>-14907.9407148531</v>
      </c>
      <c r="P105" s="101"/>
      <c r="Q105" s="101" t="n">
        <f aca="false">+O105+J105</f>
        <v>-50583.709480621</v>
      </c>
      <c r="S105" s="54" t="n">
        <v>0.15</v>
      </c>
      <c r="T105" s="102" t="n">
        <v>1.54984780328112</v>
      </c>
      <c r="U105" s="54" t="n">
        <v>1.1148</v>
      </c>
      <c r="V105" s="54" t="n">
        <f aca="false">+U105/T105*1.055056</f>
        <v>0.75889801973456</v>
      </c>
      <c r="W105" s="54" t="n">
        <v>1.167</v>
      </c>
      <c r="X105" s="54" t="n">
        <f aca="false">+W105/T105*1.055056*$AH$6</f>
        <v>0.732928576404986</v>
      </c>
    </row>
    <row r="106" customFormat="false" ht="12.75" hidden="false" customHeight="false" outlineLevel="0" collapsed="false">
      <c r="A106" s="33" t="s">
        <v>181</v>
      </c>
      <c r="B106" s="34" t="n">
        <f aca="false">+A107-A106</f>
        <v>30</v>
      </c>
      <c r="C106" s="34" t="n">
        <f aca="false">+B106*31000</f>
        <v>930000</v>
      </c>
      <c r="D106" s="34" t="n">
        <f aca="false">+C106*E106</f>
        <v>558759.07603681</v>
      </c>
      <c r="E106" s="35" t="n">
        <v>0.600816210792269</v>
      </c>
      <c r="G106" s="54" t="n">
        <v>-0.521506894916168</v>
      </c>
      <c r="H106" s="105" t="n">
        <f aca="false">+S106</f>
        <v>0.15</v>
      </c>
      <c r="I106" s="105" t="n">
        <f aca="false">+X106</f>
        <v>0.732894187071709</v>
      </c>
      <c r="J106" s="101" t="n">
        <f aca="false">(-G106+H106-I106)*D106</f>
        <v>-34300.7066452317</v>
      </c>
      <c r="L106" s="54" t="n">
        <f aca="false">+H106</f>
        <v>0.15</v>
      </c>
      <c r="M106" s="54" t="n">
        <f aca="false">+I106</f>
        <v>0.732894187071709</v>
      </c>
      <c r="N106" s="105" t="n">
        <f aca="false">+$AD$17</f>
        <v>-0.608596774193548</v>
      </c>
      <c r="O106" s="101" t="n">
        <f aca="false">(-L106+M106+N106)*D106</f>
        <v>-14361.5538319545</v>
      </c>
      <c r="P106" s="101"/>
      <c r="Q106" s="101" t="n">
        <f aca="false">+O106+J106</f>
        <v>-48662.2604771862</v>
      </c>
      <c r="S106" s="54" t="n">
        <v>0.15</v>
      </c>
      <c r="T106" s="102" t="n">
        <v>1.54992052623837</v>
      </c>
      <c r="U106" s="54" t="n">
        <v>1.1148</v>
      </c>
      <c r="V106" s="54" t="n">
        <f aca="false">+U106/T106*1.055056</f>
        <v>0.758862411903506</v>
      </c>
      <c r="W106" s="54" t="n">
        <v>1.167</v>
      </c>
      <c r="X106" s="54" t="n">
        <f aca="false">+W106/T106*1.055056*$AH$6</f>
        <v>0.732894187071709</v>
      </c>
    </row>
    <row r="107" customFormat="false" ht="12.75" hidden="false" customHeight="false" outlineLevel="0" collapsed="false">
      <c r="A107" s="33" t="s">
        <v>182</v>
      </c>
      <c r="B107" s="34" t="n">
        <f aca="false">+A108-A107</f>
        <v>31</v>
      </c>
      <c r="C107" s="34" t="n">
        <f aca="false">+B107*31000</f>
        <v>961000</v>
      </c>
      <c r="D107" s="34" t="n">
        <f aca="false">+C107*E107</f>
        <v>574096.11403881</v>
      </c>
      <c r="E107" s="35" t="n">
        <v>0.597394499520094</v>
      </c>
      <c r="G107" s="54" t="n">
        <v>-0.521510962229863</v>
      </c>
      <c r="H107" s="105" t="n">
        <f aca="false">+S107</f>
        <v>0.15</v>
      </c>
      <c r="I107" s="105" t="n">
        <f aca="false">+X107</f>
        <v>0.732860501842097</v>
      </c>
      <c r="J107" s="101" t="n">
        <f aca="false">(-G107+H107-I107)*D107</f>
        <v>-35220.5322894533</v>
      </c>
      <c r="L107" s="54" t="n">
        <f aca="false">+H107</f>
        <v>0.15</v>
      </c>
      <c r="M107" s="54" t="n">
        <f aca="false">+I107</f>
        <v>0.732860501842097</v>
      </c>
      <c r="N107" s="105" t="n">
        <f aca="false">+$AD$17</f>
        <v>-0.608596774193548</v>
      </c>
      <c r="O107" s="101" t="n">
        <f aca="false">(-L107+M107+N107)*D107</f>
        <v>-14775.093946813</v>
      </c>
      <c r="P107" s="101"/>
      <c r="Q107" s="101" t="n">
        <f aca="false">+O107+J107</f>
        <v>-49995.6262362663</v>
      </c>
      <c r="S107" s="54" t="n">
        <v>0.15</v>
      </c>
      <c r="T107" s="102" t="n">
        <v>1.54999176684784</v>
      </c>
      <c r="U107" s="54" t="n">
        <v>1.1148</v>
      </c>
      <c r="V107" s="54" t="n">
        <f aca="false">+U107/T107*1.055056</f>
        <v>0.758827533124222</v>
      </c>
      <c r="W107" s="54" t="n">
        <v>1.167</v>
      </c>
      <c r="X107" s="54" t="n">
        <f aca="false">+W107/T107*1.055056*$AH$6</f>
        <v>0.732860501842097</v>
      </c>
    </row>
    <row r="108" customFormat="false" ht="12.75" hidden="false" customHeight="false" outlineLevel="0" collapsed="false">
      <c r="A108" s="33" t="s">
        <v>197</v>
      </c>
      <c r="B108" s="34" t="n">
        <f aca="false">+A109-A108</f>
        <v>30</v>
      </c>
      <c r="C108" s="34" t="n">
        <f aca="false">+B108*31000</f>
        <v>930000</v>
      </c>
      <c r="D108" s="34" t="n">
        <f aca="false">+C108*E108</f>
        <v>552300.215035957</v>
      </c>
      <c r="E108" s="35" t="n">
        <v>0.593871198963394</v>
      </c>
      <c r="G108" s="54" t="n">
        <v>-0.481515215667644</v>
      </c>
      <c r="H108" s="105" t="n">
        <f aca="false">+S108</f>
        <v>0.325</v>
      </c>
      <c r="I108" s="105" t="n">
        <f aca="false">+X108</f>
        <v>0.73282527514481</v>
      </c>
      <c r="J108" s="101" t="n">
        <f aca="false">(-G108+H108-I108)*D108</f>
        <v>40698.969996748</v>
      </c>
      <c r="L108" s="54" t="n">
        <f aca="false">+H108</f>
        <v>0.325</v>
      </c>
      <c r="M108" s="54" t="n">
        <f aca="false">+I108</f>
        <v>0.73282527514481</v>
      </c>
      <c r="N108" s="105" t="n">
        <f aca="false">+$AD$21</f>
        <v>-0.606016129032258</v>
      </c>
      <c r="O108" s="101" t="n">
        <f aca="false">(-L108+M108+N108)*D108</f>
        <v>-109460.851220198</v>
      </c>
      <c r="P108" s="101"/>
      <c r="Q108" s="101" t="n">
        <f aca="false">+O108+J108</f>
        <v>-68761.8812234496</v>
      </c>
      <c r="S108" s="54" t="n">
        <v>0.325</v>
      </c>
      <c r="T108" s="102" t="n">
        <v>1.5500662745001</v>
      </c>
      <c r="U108" s="54" t="n">
        <v>1.1148</v>
      </c>
      <c r="V108" s="54" t="n">
        <f aca="false">+U108/T108*1.055056</f>
        <v>0.758791058259312</v>
      </c>
      <c r="W108" s="54" t="n">
        <v>1.167</v>
      </c>
      <c r="X108" s="54" t="n">
        <f aca="false">+W108/T108*1.055056*$AH$6</f>
        <v>0.73282527514481</v>
      </c>
    </row>
    <row r="109" customFormat="false" ht="12.75" hidden="false" customHeight="false" outlineLevel="0" collapsed="false">
      <c r="A109" s="33" t="s">
        <v>198</v>
      </c>
      <c r="B109" s="34" t="n">
        <f aca="false">+A110-A109</f>
        <v>31</v>
      </c>
      <c r="C109" s="34" t="n">
        <f aca="false">+B109*31000</f>
        <v>961000</v>
      </c>
      <c r="D109" s="34" t="n">
        <f aca="false">+C109*E109</f>
        <v>567445.16738531</v>
      </c>
      <c r="E109" s="35" t="n">
        <v>0.590473639318741</v>
      </c>
      <c r="G109" s="54" t="n">
        <v>-0.481519380801303</v>
      </c>
      <c r="H109" s="105" t="n">
        <f aca="false">+S109</f>
        <v>0.325</v>
      </c>
      <c r="I109" s="105" t="n">
        <f aca="false">+X109</f>
        <v>0.732790779776564</v>
      </c>
      <c r="J109" s="101" t="n">
        <f aca="false">(-G109+H109-I109)*D109</f>
        <v>41836.9383495678</v>
      </c>
      <c r="L109" s="54" t="n">
        <f aca="false">+H109</f>
        <v>0.325</v>
      </c>
      <c r="M109" s="54" t="n">
        <f aca="false">+I109</f>
        <v>0.732790779776564</v>
      </c>
      <c r="N109" s="105" t="n">
        <f aca="false">+$AD$21</f>
        <v>-0.606016129032258</v>
      </c>
      <c r="O109" s="101" t="n">
        <f aca="false">(-L109+M109+N109)*D109</f>
        <v>-112482.016488409</v>
      </c>
      <c r="P109" s="101"/>
      <c r="Q109" s="101" t="n">
        <f aca="false">+O109+J109</f>
        <v>-70645.0781388412</v>
      </c>
      <c r="S109" s="54" t="n">
        <v>0.325</v>
      </c>
      <c r="T109" s="102" t="n">
        <v>1.55013924226719</v>
      </c>
      <c r="U109" s="54" t="n">
        <v>1.1148</v>
      </c>
      <c r="V109" s="54" t="n">
        <f aca="false">+U109/T109*1.055056</f>
        <v>0.758755340636211</v>
      </c>
      <c r="W109" s="54" t="n">
        <v>1.167</v>
      </c>
      <c r="X109" s="54" t="n">
        <f aca="false">+W109/T109*1.055056*$AH$6</f>
        <v>0.732790779776564</v>
      </c>
    </row>
    <row r="110" customFormat="false" ht="12.75" hidden="false" customHeight="false" outlineLevel="0" collapsed="false">
      <c r="A110" s="33" t="s">
        <v>199</v>
      </c>
      <c r="B110" s="34" t="n">
        <f aca="false">+A111-A110</f>
        <v>31</v>
      </c>
      <c r="C110" s="34" t="n">
        <f aca="false">+B110*31000</f>
        <v>961000</v>
      </c>
      <c r="D110" s="34" t="n">
        <f aca="false">+C110*E110</f>
        <v>564083.299219984</v>
      </c>
      <c r="E110" s="35" t="n">
        <v>0.586975337377715</v>
      </c>
      <c r="G110" s="54" t="n">
        <v>-0.481523735292893</v>
      </c>
      <c r="H110" s="105" t="n">
        <f aca="false">+S110</f>
        <v>0.325</v>
      </c>
      <c r="I110" s="105" t="n">
        <f aca="false">+X110</f>
        <v>0.732754716158149</v>
      </c>
      <c r="J110" s="101" t="n">
        <f aca="false">(-G110+H110-I110)*D110</f>
        <v>41611.8716937485</v>
      </c>
      <c r="L110" s="54" t="n">
        <f aca="false">+H110</f>
        <v>0.325</v>
      </c>
      <c r="M110" s="54" t="n">
        <f aca="false">+I110</f>
        <v>0.732754716158149</v>
      </c>
      <c r="N110" s="105" t="n">
        <f aca="false">+$AD$21</f>
        <v>-0.606016129032258</v>
      </c>
      <c r="O110" s="101" t="n">
        <f aca="false">(-L110+M110+N110)*D110</f>
        <v>-111835.951882043</v>
      </c>
      <c r="P110" s="101"/>
      <c r="Q110" s="101" t="n">
        <f aca="false">+O110+J110</f>
        <v>-70224.0801882942</v>
      </c>
      <c r="S110" s="54" t="n">
        <v>0.325</v>
      </c>
      <c r="T110" s="102" t="n">
        <v>1.55021553468659</v>
      </c>
      <c r="U110" s="54" t="n">
        <v>1.1148</v>
      </c>
      <c r="V110" s="54" t="n">
        <f aca="false">+U110/T110*1.055056</f>
        <v>0.758717999196022</v>
      </c>
      <c r="W110" s="54" t="n">
        <v>1.167</v>
      </c>
      <c r="X110" s="54" t="n">
        <f aca="false">+W110/T110*1.055056*$AH$6</f>
        <v>0.732754716158149</v>
      </c>
    </row>
    <row r="111" customFormat="false" ht="12.75" hidden="false" customHeight="false" outlineLevel="0" collapsed="false">
      <c r="A111" s="33" t="s">
        <v>200</v>
      </c>
      <c r="B111" s="34" t="n">
        <f aca="false">+A112-A111</f>
        <v>28</v>
      </c>
      <c r="C111" s="34" t="n">
        <f aca="false">+B111*31000</f>
        <v>868000</v>
      </c>
      <c r="D111" s="34" t="n">
        <f aca="false">+C111*E111</f>
        <v>506469.120941676</v>
      </c>
      <c r="E111" s="35" t="n">
        <v>0.583489770670134</v>
      </c>
      <c r="G111" s="54" t="n">
        <v>-0.481528141118991</v>
      </c>
      <c r="H111" s="105" t="n">
        <f aca="false">+S111</f>
        <v>0.325</v>
      </c>
      <c r="I111" s="105" t="n">
        <f aca="false">+X111</f>
        <v>0.732718227390654</v>
      </c>
      <c r="J111" s="101" t="n">
        <f aca="false">(-G111+H111-I111)*D111</f>
        <v>37382.4421227718</v>
      </c>
      <c r="L111" s="54" t="n">
        <f aca="false">+H111</f>
        <v>0.325</v>
      </c>
      <c r="M111" s="54" t="n">
        <f aca="false">+I111</f>
        <v>0.732718227390654</v>
      </c>
      <c r="N111" s="105" t="n">
        <f aca="false">+$AD$21</f>
        <v>-0.606016129032258</v>
      </c>
      <c r="O111" s="101" t="n">
        <f aca="false">(-L111+M111+N111)*D111</f>
        <v>-100431.763929002</v>
      </c>
      <c r="P111" s="101"/>
      <c r="Q111" s="101" t="n">
        <f aca="false">+O111+J111</f>
        <v>-63049.3218062304</v>
      </c>
      <c r="S111" s="54" t="n">
        <v>0.325</v>
      </c>
      <c r="T111" s="102" t="n">
        <v>1.55029273415031</v>
      </c>
      <c r="U111" s="54" t="n">
        <v>1.1148</v>
      </c>
      <c r="V111" s="54" t="n">
        <f aca="false">+U111/T111*1.055056</f>
        <v>0.758680217542684</v>
      </c>
      <c r="W111" s="54" t="n">
        <v>1.167</v>
      </c>
      <c r="X111" s="54" t="n">
        <f aca="false">+W111/T111*1.055056*$AH$6</f>
        <v>0.732718227390654</v>
      </c>
    </row>
    <row r="112" customFormat="false" ht="12.75" hidden="false" customHeight="false" outlineLevel="0" collapsed="false">
      <c r="A112" s="33" t="s">
        <v>201</v>
      </c>
      <c r="B112" s="34" t="n">
        <f aca="false">+A113-A112</f>
        <v>31</v>
      </c>
      <c r="C112" s="34" t="n">
        <f aca="false">+B112*31000</f>
        <v>961000</v>
      </c>
      <c r="D112" s="34" t="n">
        <f aca="false">+C112*E112</f>
        <v>557718.733045806</v>
      </c>
      <c r="E112" s="35" t="n">
        <v>0.580352479756302</v>
      </c>
      <c r="G112" s="54" t="n">
        <v>-0.481532164686225</v>
      </c>
      <c r="H112" s="105" t="n">
        <f aca="false">+S112</f>
        <v>0.325</v>
      </c>
      <c r="I112" s="105" t="n">
        <f aca="false">+X112</f>
        <v>0.732684904466407</v>
      </c>
      <c r="J112" s="101" t="n">
        <f aca="false">(-G112+H112-I112)*D112</f>
        <v>41186.0004087008</v>
      </c>
      <c r="L112" s="54" t="n">
        <f aca="false">+H112</f>
        <v>0.325</v>
      </c>
      <c r="M112" s="54" t="n">
        <f aca="false">+I112</f>
        <v>0.732684904466407</v>
      </c>
      <c r="N112" s="105" t="n">
        <f aca="false">+$AD$21</f>
        <v>-0.606016129032258</v>
      </c>
      <c r="O112" s="101" t="n">
        <f aca="false">(-L112+M112+N112)*D112</f>
        <v>-110613.03928829</v>
      </c>
      <c r="P112" s="101"/>
      <c r="Q112" s="101" t="n">
        <f aca="false">+O112+J112</f>
        <v>-69427.0388795888</v>
      </c>
      <c r="S112" s="54" t="n">
        <v>0.325</v>
      </c>
      <c r="T112" s="102" t="n">
        <v>1.55036324234152</v>
      </c>
      <c r="U112" s="54" t="n">
        <v>1.1148</v>
      </c>
      <c r="V112" s="54" t="n">
        <f aca="false">+U112/T112*1.055056</f>
        <v>0.758645713906127</v>
      </c>
      <c r="W112" s="54" t="n">
        <v>1.167</v>
      </c>
      <c r="X112" s="54" t="n">
        <f aca="false">+W112/T112*1.055056*$AH$6</f>
        <v>0.732684904466407</v>
      </c>
    </row>
    <row r="113" customFormat="false" ht="12.75" hidden="false" customHeight="false" outlineLevel="0" collapsed="false">
      <c r="A113" s="33" t="s">
        <v>202</v>
      </c>
      <c r="B113" s="34" t="n">
        <f aca="false">+A114-A113</f>
        <v>30</v>
      </c>
      <c r="C113" s="34" t="n">
        <f aca="false">+B113*31000</f>
        <v>930000</v>
      </c>
      <c r="D113" s="34" t="n">
        <f aca="false">+C113*E113</f>
        <v>536508.821483712</v>
      </c>
      <c r="E113" s="35" t="n">
        <v>0.576891205896464</v>
      </c>
      <c r="G113" s="54" t="n">
        <v>-0.551536668174541</v>
      </c>
      <c r="H113" s="105" t="n">
        <f aca="false">+S113</f>
        <v>0.15</v>
      </c>
      <c r="I113" s="105" t="n">
        <f aca="false">+X113</f>
        <v>0.732647606866724</v>
      </c>
      <c r="J113" s="101" t="n">
        <f aca="false">(-G113+H113-I113)*D113</f>
        <v>-16691.2930529954</v>
      </c>
      <c r="L113" s="54" t="n">
        <f aca="false">+H113</f>
        <v>0.15</v>
      </c>
      <c r="M113" s="54" t="n">
        <f aca="false">+I113</f>
        <v>0.732647606866724</v>
      </c>
      <c r="N113" s="105" t="n">
        <f aca="false">+$AD$25</f>
        <v>-0.678274193548387</v>
      </c>
      <c r="O113" s="101" t="n">
        <f aca="false">(-L113+M113+N113)*D113</f>
        <v>-51304.507323089</v>
      </c>
      <c r="P113" s="101"/>
      <c r="Q113" s="101" t="n">
        <f aca="false">+O113+J113</f>
        <v>-67995.8003760844</v>
      </c>
      <c r="S113" s="54" t="n">
        <v>0.15</v>
      </c>
      <c r="T113" s="102" t="n">
        <v>1.55044216818122</v>
      </c>
      <c r="U113" s="54" t="n">
        <v>1.1148</v>
      </c>
      <c r="V113" s="54" t="n">
        <f aca="false">+U113/T113*1.055056</f>
        <v>0.758607094761709</v>
      </c>
      <c r="W113" s="54" t="n">
        <v>1.167</v>
      </c>
      <c r="X113" s="54" t="n">
        <f aca="false">+W113/T113*1.055056*$AH$6</f>
        <v>0.732647606866724</v>
      </c>
    </row>
    <row r="114" customFormat="false" ht="12.75" hidden="false" customHeight="false" outlineLevel="0" collapsed="false">
      <c r="A114" s="33" t="s">
        <v>203</v>
      </c>
      <c r="B114" s="34" t="n">
        <f aca="false">+A115-A114</f>
        <v>31</v>
      </c>
      <c r="C114" s="34" t="n">
        <f aca="false">+B114*31000</f>
        <v>961000</v>
      </c>
      <c r="D114" s="34" t="n">
        <f aca="false">+C114*E114</f>
        <v>551185.168327195</v>
      </c>
      <c r="E114" s="35" t="n">
        <v>0.573553765168777</v>
      </c>
      <c r="G114" s="54" t="n">
        <v>-0.551541075227355</v>
      </c>
      <c r="H114" s="105" t="n">
        <f aca="false">+S114</f>
        <v>0.15</v>
      </c>
      <c r="I114" s="105" t="n">
        <f aca="false">+X114</f>
        <v>0.732611107939638</v>
      </c>
      <c r="J114" s="101" t="n">
        <f aca="false">(-G114+H114-I114)*D114</f>
        <v>-17125.341210451</v>
      </c>
      <c r="L114" s="54" t="n">
        <f aca="false">+H114</f>
        <v>0.15</v>
      </c>
      <c r="M114" s="54" t="n">
        <f aca="false">+I114</f>
        <v>0.732611107939638</v>
      </c>
      <c r="N114" s="105" t="n">
        <f aca="false">+$AD$25</f>
        <v>-0.678274193548387</v>
      </c>
      <c r="O114" s="101" t="n">
        <f aca="false">(-L114+M114+N114)*D114</f>
        <v>-52728.0739439572</v>
      </c>
      <c r="P114" s="101"/>
      <c r="Q114" s="101" t="n">
        <f aca="false">+O114+J114</f>
        <v>-69853.4151544082</v>
      </c>
      <c r="S114" s="54" t="n">
        <v>0.15</v>
      </c>
      <c r="T114" s="102" t="n">
        <v>1.55051941172153</v>
      </c>
      <c r="U114" s="54" t="n">
        <v>1.1148</v>
      </c>
      <c r="V114" s="54" t="n">
        <f aca="false">+U114/T114*1.055056</f>
        <v>0.758569302588802</v>
      </c>
      <c r="W114" s="54" t="n">
        <v>1.167</v>
      </c>
      <c r="X114" s="54" t="n">
        <f aca="false">+W114/T114*1.055056*$AH$6</f>
        <v>0.732611107939638</v>
      </c>
    </row>
    <row r="115" customFormat="false" ht="12.75" hidden="false" customHeight="false" outlineLevel="0" collapsed="false">
      <c r="A115" s="33" t="s">
        <v>204</v>
      </c>
      <c r="B115" s="34" t="n">
        <f aca="false">+A116-A115</f>
        <v>30</v>
      </c>
      <c r="C115" s="34" t="n">
        <f aca="false">+B115*31000</f>
        <v>930000</v>
      </c>
      <c r="D115" s="34" t="n">
        <f aca="false">+C115*E115</f>
        <v>530209.441664675</v>
      </c>
      <c r="E115" s="35" t="n">
        <v>0.570117679209328</v>
      </c>
      <c r="G115" s="54" t="n">
        <v>-0.551545679634252</v>
      </c>
      <c r="H115" s="105" t="n">
        <f aca="false">+S115</f>
        <v>0.15</v>
      </c>
      <c r="I115" s="105" t="n">
        <f aca="false">+X115</f>
        <v>0.732572974538778</v>
      </c>
      <c r="J115" s="101" t="n">
        <f aca="false">(-G115+H115-I115)*D115</f>
        <v>-16450.964707694</v>
      </c>
      <c r="L115" s="54" t="n">
        <f aca="false">+H115</f>
        <v>0.15</v>
      </c>
      <c r="M115" s="54" t="n">
        <f aca="false">+I115</f>
        <v>0.732572974538778</v>
      </c>
      <c r="N115" s="105" t="n">
        <f aca="false">+$AD$25</f>
        <v>-0.678274193548387</v>
      </c>
      <c r="O115" s="101" t="n">
        <f aca="false">(-L115+M115+N115)*D115</f>
        <v>-50741.6898977136</v>
      </c>
      <c r="P115" s="101"/>
      <c r="Q115" s="101" t="n">
        <f aca="false">+O115+J115</f>
        <v>-67192.6546054076</v>
      </c>
      <c r="S115" s="54" t="n">
        <v>0.15</v>
      </c>
      <c r="T115" s="102" t="n">
        <v>1.55060012255898</v>
      </c>
      <c r="U115" s="54" t="n">
        <v>1.1148</v>
      </c>
      <c r="V115" s="54" t="n">
        <f aca="false">+U115/T115*1.055056</f>
        <v>0.758529818028737</v>
      </c>
      <c r="W115" s="54" t="n">
        <v>1.167</v>
      </c>
      <c r="X115" s="54" t="n">
        <f aca="false">+W115/T115*1.055056*$AH$6</f>
        <v>0.732572974538778</v>
      </c>
    </row>
    <row r="116" customFormat="false" ht="12.75" hidden="false" customHeight="false" outlineLevel="0" collapsed="false">
      <c r="A116" s="33" t="s">
        <v>205</v>
      </c>
      <c r="B116" s="34" t="n">
        <f aca="false">+A117-A116</f>
        <v>31</v>
      </c>
      <c r="C116" s="34" t="n">
        <f aca="false">+B116*31000</f>
        <v>961000</v>
      </c>
      <c r="D116" s="34" t="n">
        <f aca="false">+C116*E116</f>
        <v>544699.26607736</v>
      </c>
      <c r="E116" s="35" t="n">
        <v>0.566804647322955</v>
      </c>
      <c r="G116" s="54" t="n">
        <v>-0.5515501843233</v>
      </c>
      <c r="H116" s="105" t="n">
        <f aca="false">+S116</f>
        <v>0.15</v>
      </c>
      <c r="I116" s="105" t="n">
        <f aca="false">+X116</f>
        <v>0.732535666994709</v>
      </c>
      <c r="J116" s="101" t="n">
        <f aca="false">(-G116+H116-I116)*D116</f>
        <v>-16877.7696701688</v>
      </c>
      <c r="L116" s="54" t="n">
        <f aca="false">+H116</f>
        <v>0.15</v>
      </c>
      <c r="M116" s="54" t="n">
        <f aca="false">+I116</f>
        <v>0.732535666994709</v>
      </c>
      <c r="N116" s="105" t="n">
        <f aca="false">+$AD$25</f>
        <v>-0.678274193548387</v>
      </c>
      <c r="O116" s="101" t="n">
        <f aca="false">(-L116+M116+N116)*D116</f>
        <v>-52148.7051491165</v>
      </c>
      <c r="P116" s="101"/>
      <c r="Q116" s="101" t="n">
        <f aca="false">+O116+J116</f>
        <v>-69026.4748192853</v>
      </c>
      <c r="S116" s="54" t="n">
        <v>0.15</v>
      </c>
      <c r="T116" s="102" t="n">
        <v>1.55067909357024</v>
      </c>
      <c r="U116" s="54" t="n">
        <v>1.1148</v>
      </c>
      <c r="V116" s="54" t="n">
        <f aca="false">+U116/T116*1.055056</f>
        <v>0.758491188587579</v>
      </c>
      <c r="W116" s="54" t="n">
        <v>1.167</v>
      </c>
      <c r="X116" s="54" t="n">
        <f aca="false">+W116/T116*1.055056*$AH$6</f>
        <v>0.732535666994709</v>
      </c>
    </row>
    <row r="117" customFormat="false" ht="12.75" hidden="false" customHeight="false" outlineLevel="0" collapsed="false">
      <c r="A117" s="33" t="s">
        <v>206</v>
      </c>
      <c r="B117" s="34" t="n">
        <f aca="false">+A118-A117</f>
        <v>31</v>
      </c>
      <c r="C117" s="34" t="n">
        <f aca="false">+B117*31000</f>
        <v>961000</v>
      </c>
      <c r="D117" s="34" t="n">
        <f aca="false">+C117*E117</f>
        <v>541421.458305419</v>
      </c>
      <c r="E117" s="35" t="n">
        <v>0.563393817175254</v>
      </c>
      <c r="G117" s="54" t="n">
        <v>-0.551554889592998</v>
      </c>
      <c r="H117" s="105" t="n">
        <f aca="false">+S117</f>
        <v>0.15</v>
      </c>
      <c r="I117" s="105" t="n">
        <f aca="false">+X117</f>
        <v>0.732496698254632</v>
      </c>
      <c r="J117" s="101" t="n">
        <f aca="false">(-G117+H117-I117)*D117</f>
        <v>-16752.5591681887</v>
      </c>
      <c r="L117" s="54" t="n">
        <f aca="false">+H117</f>
        <v>0.15</v>
      </c>
      <c r="M117" s="54" t="n">
        <f aca="false">+I117</f>
        <v>0.732496698254632</v>
      </c>
      <c r="N117" s="105" t="n">
        <f aca="false">+$AD$25</f>
        <v>-0.678274193548387</v>
      </c>
      <c r="O117" s="101" t="n">
        <f aca="false">(-L117+M117+N117)*D117</f>
        <v>-51855.9911747856</v>
      </c>
      <c r="P117" s="101"/>
      <c r="Q117" s="101" t="n">
        <f aca="false">+O117+J117</f>
        <v>-68608.5503429743</v>
      </c>
      <c r="S117" s="54" t="n">
        <v>0.15</v>
      </c>
      <c r="T117" s="102" t="n">
        <v>1.55076158951962</v>
      </c>
      <c r="U117" s="54" t="n">
        <v>1.1148</v>
      </c>
      <c r="V117" s="54" t="n">
        <f aca="false">+U117/T117*1.055056</f>
        <v>0.758450839090195</v>
      </c>
      <c r="W117" s="54" t="n">
        <v>1.167</v>
      </c>
      <c r="X117" s="54" t="n">
        <f aca="false">+W117/T117*1.055056*$AH$6</f>
        <v>0.732496698254632</v>
      </c>
    </row>
    <row r="118" customFormat="false" ht="12.75" hidden="false" customHeight="false" outlineLevel="0" collapsed="false">
      <c r="A118" s="33" t="s">
        <v>207</v>
      </c>
      <c r="B118" s="34" t="n">
        <f aca="false">+A119-A118</f>
        <v>30</v>
      </c>
      <c r="C118" s="34" t="n">
        <f aca="false">+B118*31000</f>
        <v>930000</v>
      </c>
      <c r="D118" s="34" t="n">
        <f aca="false">+C118*E118</f>
        <v>520796.137166763</v>
      </c>
      <c r="E118" s="35" t="n">
        <v>0.559995846415874</v>
      </c>
      <c r="G118" s="54" t="n">
        <v>-0.551559646099256</v>
      </c>
      <c r="H118" s="105" t="n">
        <f aca="false">+S118</f>
        <v>0.15</v>
      </c>
      <c r="I118" s="105" t="n">
        <f aca="false">+X118</f>
        <v>0.73245730517669</v>
      </c>
      <c r="J118" s="101" t="n">
        <f aca="false">(-G118+H118-I118)*D118</f>
        <v>-16091.3814950234</v>
      </c>
      <c r="L118" s="54" t="n">
        <f aca="false">+H118</f>
        <v>0.15</v>
      </c>
      <c r="M118" s="54" t="n">
        <f aca="false">+I118</f>
        <v>0.73245730517669</v>
      </c>
      <c r="N118" s="105" t="n">
        <f aca="false">+$AD$25</f>
        <v>-0.678274193548387</v>
      </c>
      <c r="O118" s="101" t="n">
        <f aca="false">(-L118+M118+N118)*D118</f>
        <v>-49901.0653393188</v>
      </c>
      <c r="P118" s="101"/>
      <c r="Q118" s="101" t="n">
        <f aca="false">+O118+J118</f>
        <v>-65992.4468343422</v>
      </c>
      <c r="S118" s="54" t="n">
        <v>0.15</v>
      </c>
      <c r="T118" s="102" t="n">
        <v>1.55084499270467</v>
      </c>
      <c r="U118" s="54" t="n">
        <v>1.1148</v>
      </c>
      <c r="V118" s="54" t="n">
        <f aca="false">+U118/T118*1.055056</f>
        <v>0.758410050219623</v>
      </c>
      <c r="W118" s="54" t="n">
        <v>1.167</v>
      </c>
      <c r="X118" s="54" t="n">
        <f aca="false">+W118/T118*1.055056*$AH$6</f>
        <v>0.73245730517669</v>
      </c>
    </row>
    <row r="119" customFormat="false" ht="12.75" hidden="false" customHeight="false" outlineLevel="0" collapsed="false">
      <c r="A119" s="33" t="s">
        <v>208</v>
      </c>
      <c r="B119" s="34" t="n">
        <f aca="false">+A120-A119</f>
        <v>31</v>
      </c>
      <c r="C119" s="34" t="n">
        <f aca="false">+B119*31000</f>
        <v>961000</v>
      </c>
      <c r="D119" s="34" t="n">
        <f aca="false">+C119*E119</f>
        <v>535007.676110824</v>
      </c>
      <c r="E119" s="35" t="n">
        <v>0.556719746213136</v>
      </c>
      <c r="G119" s="54" t="n">
        <v>-0.551564297940042</v>
      </c>
      <c r="H119" s="105" t="n">
        <f aca="false">+S119</f>
        <v>0.15</v>
      </c>
      <c r="I119" s="105" t="n">
        <f aca="false">+X119</f>
        <v>0.732418778931414</v>
      </c>
      <c r="J119" s="101" t="n">
        <f aca="false">(-G119+H119-I119)*D119</f>
        <v>-16507.3841727996</v>
      </c>
      <c r="L119" s="54" t="n">
        <f aca="false">+H119</f>
        <v>0.15</v>
      </c>
      <c r="M119" s="54" t="n">
        <f aca="false">+I119</f>
        <v>0.732418778931414</v>
      </c>
      <c r="N119" s="105" t="n">
        <f aca="false">+$AD$25</f>
        <v>-0.678274193548387</v>
      </c>
      <c r="O119" s="101" t="n">
        <f aca="false">(-L119+M119+N119)*D119</f>
        <v>-51283.3826168665</v>
      </c>
      <c r="P119" s="101"/>
      <c r="Q119" s="101" t="n">
        <f aca="false">+O119+J119</f>
        <v>-67790.7667896661</v>
      </c>
      <c r="S119" s="54" t="n">
        <v>0.15</v>
      </c>
      <c r="T119" s="102" t="n">
        <v>1.55092656930578</v>
      </c>
      <c r="U119" s="54" t="n">
        <v>1.1148</v>
      </c>
      <c r="V119" s="54" t="n">
        <f aca="false">+U119/T119*1.055056</f>
        <v>0.758370158895708</v>
      </c>
      <c r="W119" s="54" t="n">
        <v>1.167</v>
      </c>
      <c r="X119" s="54" t="n">
        <f aca="false">+W119/T119*1.055056*$AH$6</f>
        <v>0.732418778931414</v>
      </c>
    </row>
    <row r="120" customFormat="false" ht="12.75" hidden="false" customHeight="false" outlineLevel="0" collapsed="false">
      <c r="A120" s="33" t="s">
        <v>209</v>
      </c>
      <c r="B120" s="34" t="n">
        <f aca="false">+A121-A120</f>
        <v>30</v>
      </c>
      <c r="C120" s="34" t="n">
        <f aca="false">+B120*31000</f>
        <v>930000</v>
      </c>
      <c r="D120" s="34" t="n">
        <f aca="false">+C120*E120</f>
        <v>514612.825800106</v>
      </c>
      <c r="E120" s="35" t="n">
        <v>0.553347124516243</v>
      </c>
      <c r="G120" s="54" t="n">
        <v>-0.511569155223724</v>
      </c>
      <c r="H120" s="105" t="n">
        <f aca="false">+S120</f>
        <v>0.325</v>
      </c>
      <c r="I120" s="105" t="n">
        <f aca="false">+X120</f>
        <v>0.732378551221327</v>
      </c>
      <c r="J120" s="101" t="n">
        <f aca="false">(-G120+H120-I120)*D120</f>
        <v>53617.8211474935</v>
      </c>
      <c r="L120" s="54" t="n">
        <f aca="false">+H120</f>
        <v>0.325</v>
      </c>
      <c r="M120" s="54" t="n">
        <f aca="false">+I120</f>
        <v>0.732378551221327</v>
      </c>
      <c r="N120" s="105" t="n">
        <f aca="false">+$AD$21</f>
        <v>-0.606016129032258</v>
      </c>
      <c r="O120" s="101" t="n">
        <f aca="false">(-L120+M120+N120)*D120</f>
        <v>-102221.445227372</v>
      </c>
      <c r="P120" s="101"/>
      <c r="Q120" s="101" t="n">
        <f aca="false">+O120+J120</f>
        <v>-48603.6240798782</v>
      </c>
      <c r="S120" s="54" t="n">
        <v>0.325</v>
      </c>
      <c r="T120" s="102" t="n">
        <v>1.55101175779784</v>
      </c>
      <c r="U120" s="54" t="n">
        <v>1.1148</v>
      </c>
      <c r="V120" s="54" t="n">
        <f aca="false">+U120/T120*1.055056</f>
        <v>0.758328505819944</v>
      </c>
      <c r="W120" s="54" t="n">
        <v>1.167</v>
      </c>
      <c r="X120" s="54" t="n">
        <f aca="false">+W120/T120*1.055056*$AH$6</f>
        <v>0.732378551221327</v>
      </c>
    </row>
    <row r="121" customFormat="false" ht="12.75" hidden="false" customHeight="false" outlineLevel="0" collapsed="false">
      <c r="A121" s="33" t="s">
        <v>210</v>
      </c>
      <c r="B121" s="34" t="n">
        <f aca="false">+A122-A121</f>
        <v>31</v>
      </c>
      <c r="C121" s="34" t="n">
        <f aca="false">+B121*31000</f>
        <v>961000</v>
      </c>
      <c r="D121" s="34" t="n">
        <f aca="false">+C121*E121</f>
        <v>528641.855503795</v>
      </c>
      <c r="E121" s="35" t="n">
        <v>0.550095583250567</v>
      </c>
      <c r="G121" s="54" t="n">
        <v>-0.511573904563342</v>
      </c>
      <c r="H121" s="105" t="n">
        <f aca="false">+S121</f>
        <v>0.325</v>
      </c>
      <c r="I121" s="105" t="n">
        <f aca="false">+X121</f>
        <v>0.732339217497015</v>
      </c>
      <c r="J121" s="101" t="n">
        <f aca="false">(-G121+H121-I121)*D121</f>
        <v>55102.8183786006</v>
      </c>
      <c r="L121" s="54" t="n">
        <f aca="false">+H121</f>
        <v>0.325</v>
      </c>
      <c r="M121" s="54" t="n">
        <f aca="false">+I121</f>
        <v>0.732339217497015</v>
      </c>
      <c r="N121" s="105" t="n">
        <f aca="false">+$AD$21</f>
        <v>-0.606016129032258</v>
      </c>
      <c r="O121" s="101" t="n">
        <f aca="false">(-L121+M121+N121)*D121</f>
        <v>-105028.931159754</v>
      </c>
      <c r="P121" s="101"/>
      <c r="Q121" s="101" t="n">
        <f aca="false">+O121+J121</f>
        <v>-49926.1127811538</v>
      </c>
      <c r="S121" s="54" t="n">
        <v>0.325</v>
      </c>
      <c r="T121" s="102" t="n">
        <v>1.55109506218388</v>
      </c>
      <c r="U121" s="54" t="n">
        <v>1.1148</v>
      </c>
      <c r="V121" s="54" t="n">
        <f aca="false">+U121/T121*1.055056</f>
        <v>0.758287778406045</v>
      </c>
      <c r="W121" s="54" t="n">
        <v>1.167</v>
      </c>
      <c r="X121" s="54" t="n">
        <f aca="false">+W121/T121*1.055056*$AH$6</f>
        <v>0.732339217497015</v>
      </c>
    </row>
    <row r="122" customFormat="false" ht="12.75" hidden="false" customHeight="false" outlineLevel="0" collapsed="false">
      <c r="A122" s="33" t="s">
        <v>211</v>
      </c>
      <c r="B122" s="34" t="n">
        <f aca="false">+A123-A122</f>
        <v>31</v>
      </c>
      <c r="C122" s="34" t="n">
        <f aca="false">+B122*31000</f>
        <v>961000</v>
      </c>
      <c r="D122" s="34" t="n">
        <f aca="false">+C122*E122</f>
        <v>525425.180138958</v>
      </c>
      <c r="E122" s="35" t="n">
        <v>0.546748366429717</v>
      </c>
      <c r="G122" s="54" t="n">
        <v>-0.511578862567017</v>
      </c>
      <c r="H122" s="105" t="n">
        <f aca="false">+S122</f>
        <v>0.325</v>
      </c>
      <c r="I122" s="105" t="n">
        <f aca="false">+X122</f>
        <v>0.732298155630451</v>
      </c>
      <c r="J122" s="101" t="n">
        <f aca="false">(-G122+H122-I122)*D122</f>
        <v>54791.7092271633</v>
      </c>
      <c r="L122" s="54" t="n">
        <f aca="false">+H122</f>
        <v>0.325</v>
      </c>
      <c r="M122" s="54" t="n">
        <f aca="false">+I122</f>
        <v>0.732298155630451</v>
      </c>
      <c r="N122" s="105" t="n">
        <f aca="false">+$AD$21</f>
        <v>-0.606016129032258</v>
      </c>
      <c r="O122" s="101" t="n">
        <f aca="false">(-L122+M122+N122)*D122</f>
        <v>-104411.426971493</v>
      </c>
      <c r="P122" s="101"/>
      <c r="Q122" s="101" t="n">
        <f aca="false">+O122+J122</f>
        <v>-49619.7177443301</v>
      </c>
      <c r="S122" s="54" t="n">
        <v>0.325</v>
      </c>
      <c r="T122" s="102" t="n">
        <v>1.55118203612746</v>
      </c>
      <c r="U122" s="54" t="n">
        <v>1.1148</v>
      </c>
      <c r="V122" s="54" t="n">
        <f aca="false">+U122/T122*1.055056</f>
        <v>0.758245261617608</v>
      </c>
      <c r="W122" s="54" t="n">
        <v>1.167</v>
      </c>
      <c r="X122" s="54" t="n">
        <f aca="false">+W122/T122*1.055056*$AH$6</f>
        <v>0.732298155630451</v>
      </c>
    </row>
    <row r="123" customFormat="false" ht="12.75" hidden="false" customHeight="false" outlineLevel="0" collapsed="false">
      <c r="A123" s="33" t="s">
        <v>212</v>
      </c>
      <c r="B123" s="34" t="n">
        <f aca="false">+A124-A123</f>
        <v>28</v>
      </c>
      <c r="C123" s="34" t="n">
        <f aca="false">+B123*31000</f>
        <v>868000</v>
      </c>
      <c r="D123" s="34" t="n">
        <f aca="false">+C123*E123</f>
        <v>471683.421571496</v>
      </c>
      <c r="E123" s="35" t="n">
        <v>0.543414080151493</v>
      </c>
      <c r="G123" s="54" t="n">
        <v>-0.51158387173404</v>
      </c>
      <c r="H123" s="105" t="n">
        <f aca="false">+S123</f>
        <v>0.325</v>
      </c>
      <c r="I123" s="105" t="n">
        <f aca="false">+X123</f>
        <v>0.732256670032333</v>
      </c>
      <c r="J123" s="101" t="n">
        <f aca="false">(-G123+H123-I123)*D123</f>
        <v>49209.4114616409</v>
      </c>
      <c r="L123" s="54" t="n">
        <f aca="false">+H123</f>
        <v>0.325</v>
      </c>
      <c r="M123" s="54" t="n">
        <f aca="false">+I123</f>
        <v>0.732256670032333</v>
      </c>
      <c r="N123" s="105" t="n">
        <f aca="false">+$AD$21</f>
        <v>-0.606016129032258</v>
      </c>
      <c r="O123" s="101" t="n">
        <f aca="false">(-L123+M123+N123)*D123</f>
        <v>-93751.5416907841</v>
      </c>
      <c r="P123" s="101"/>
      <c r="Q123" s="101" t="n">
        <f aca="false">+O123+J123</f>
        <v>-44542.1302291432</v>
      </c>
      <c r="S123" s="54" t="n">
        <v>0.325</v>
      </c>
      <c r="T123" s="102" t="n">
        <v>1.55126991749091</v>
      </c>
      <c r="U123" s="54" t="n">
        <v>1.1148</v>
      </c>
      <c r="V123" s="54" t="n">
        <f aca="false">+U123/T123*1.055056</f>
        <v>0.758202306083778</v>
      </c>
      <c r="W123" s="54" t="n">
        <v>1.167</v>
      </c>
      <c r="X123" s="54" t="n">
        <f aca="false">+W123/T123*1.055056*$AH$6</f>
        <v>0.732256670032333</v>
      </c>
    </row>
    <row r="124" customFormat="false" ht="12.75" hidden="false" customHeight="false" outlineLevel="0" collapsed="false">
      <c r="A124" s="33" t="s">
        <v>213</v>
      </c>
      <c r="B124" s="34" t="n">
        <f aca="false">+A125-A124</f>
        <v>31</v>
      </c>
      <c r="C124" s="34" t="n">
        <f aca="false">+B124*31000</f>
        <v>961000</v>
      </c>
      <c r="D124" s="34" t="n">
        <f aca="false">+C124*E124</f>
        <v>519337.461224909</v>
      </c>
      <c r="E124" s="35" t="n">
        <v>0.540413591285025</v>
      </c>
      <c r="G124" s="54" t="n">
        <v>-0.511588440106405</v>
      </c>
      <c r="H124" s="105" t="n">
        <f aca="false">+S124</f>
        <v>0.325</v>
      </c>
      <c r="I124" s="105" t="n">
        <f aca="false">+X124</f>
        <v>0.732218835067147</v>
      </c>
      <c r="J124" s="101" t="n">
        <f aca="false">(-G124+H124-I124)*D124</f>
        <v>54203.0457101347</v>
      </c>
      <c r="L124" s="54" t="n">
        <f aca="false">+H124</f>
        <v>0.325</v>
      </c>
      <c r="M124" s="54" t="n">
        <f aca="false">+I124</f>
        <v>0.732218835067147</v>
      </c>
      <c r="N124" s="105" t="n">
        <f aca="false">+$AD$21</f>
        <v>-0.606016129032258</v>
      </c>
      <c r="O124" s="101" t="n">
        <f aca="false">(-L124+M124+N124)*D124</f>
        <v>-103242.881946223</v>
      </c>
      <c r="P124" s="101"/>
      <c r="Q124" s="101" t="n">
        <f aca="false">+O124+J124</f>
        <v>-49039.8362360879</v>
      </c>
      <c r="S124" s="54" t="n">
        <v>0.325</v>
      </c>
      <c r="T124" s="102" t="n">
        <v>1.55135007418794</v>
      </c>
      <c r="U124" s="54" t="n">
        <v>1.1148</v>
      </c>
      <c r="V124" s="54" t="n">
        <f aca="false">+U124/T124*1.055056</f>
        <v>0.758163130533689</v>
      </c>
      <c r="W124" s="54" t="n">
        <v>1.167</v>
      </c>
      <c r="X124" s="54" t="n">
        <f aca="false">+W124/T124*1.055056*$AH$6</f>
        <v>0.732218835067147</v>
      </c>
    </row>
    <row r="125" customFormat="false" ht="12.75" hidden="false" customHeight="false" outlineLevel="0" collapsed="false">
      <c r="A125" s="33" t="s">
        <v>214</v>
      </c>
      <c r="B125" s="34" t="n">
        <f aca="false">+A126-A125</f>
        <v>30</v>
      </c>
      <c r="C125" s="34" t="n">
        <f aca="false">+B125*31000</f>
        <v>930000</v>
      </c>
      <c r="D125" s="34" t="n">
        <f aca="false">+C125*E125</f>
        <v>499506.672540592</v>
      </c>
      <c r="E125" s="35" t="n">
        <v>0.537103948968379</v>
      </c>
      <c r="G125" s="54" t="n">
        <v>-0.589593546607073</v>
      </c>
      <c r="H125" s="105" t="n">
        <f aca="false">+S125</f>
        <v>0.15</v>
      </c>
      <c r="I125" s="105" t="n">
        <f aca="false">+X125</f>
        <v>0.732176543358073</v>
      </c>
      <c r="J125" s="101" t="n">
        <f aca="false">(-G125+H125-I125)*D125</f>
        <v>3704.84261313074</v>
      </c>
      <c r="L125" s="54" t="n">
        <f aca="false">+H125</f>
        <v>0.15</v>
      </c>
      <c r="M125" s="54" t="n">
        <f aca="false">+I125</f>
        <v>0.732176543358073</v>
      </c>
      <c r="N125" s="105" t="n">
        <f aca="false">+$AD$25</f>
        <v>-0.678274193548387</v>
      </c>
      <c r="O125" s="101" t="n">
        <f aca="false">(-L125+M125+N125)*D125</f>
        <v>-48001.4174855338</v>
      </c>
      <c r="P125" s="101"/>
      <c r="Q125" s="101" t="n">
        <f aca="false">+O125+J125</f>
        <v>-44296.574872403</v>
      </c>
      <c r="S125" s="54" t="n">
        <v>0.15</v>
      </c>
      <c r="T125" s="102" t="n">
        <v>1.55143968269371</v>
      </c>
      <c r="U125" s="54" t="n">
        <v>1.1148</v>
      </c>
      <c r="V125" s="54" t="n">
        <f aca="false">+U125/T125*1.055056</f>
        <v>0.758119340326429</v>
      </c>
      <c r="W125" s="54" t="n">
        <v>1.167</v>
      </c>
      <c r="X125" s="54" t="n">
        <f aca="false">+W125/T125*1.055056*$AH$6</f>
        <v>0.732176543358073</v>
      </c>
    </row>
    <row r="126" customFormat="false" ht="12.75" hidden="false" customHeight="false" outlineLevel="0" collapsed="false">
      <c r="A126" s="33" t="s">
        <v>215</v>
      </c>
      <c r="B126" s="34" t="n">
        <f aca="false">+A127-A126</f>
        <v>31</v>
      </c>
      <c r="C126" s="34" t="n">
        <f aca="false">+B126*31000</f>
        <v>961000</v>
      </c>
      <c r="D126" s="34" t="n">
        <f aca="false">+C126*E126</f>
        <v>513090.790785589</v>
      </c>
      <c r="E126" s="35" t="n">
        <v>0.533913413928813</v>
      </c>
      <c r="G126" s="54" t="n">
        <v>-0.589598537054453</v>
      </c>
      <c r="H126" s="105" t="n">
        <f aca="false">+S126</f>
        <v>0.15</v>
      </c>
      <c r="I126" s="105" t="n">
        <f aca="false">+X126</f>
        <v>0.73213521279483</v>
      </c>
      <c r="J126" s="101" t="n">
        <f aca="false">(-G126+H126-I126)*D126</f>
        <v>3829.36294625903</v>
      </c>
      <c r="L126" s="54" t="n">
        <f aca="false">+H126</f>
        <v>0.15</v>
      </c>
      <c r="M126" s="54" t="n">
        <f aca="false">+I126</f>
        <v>0.73213521279483</v>
      </c>
      <c r="N126" s="105" t="n">
        <f aca="false">+$AD$25</f>
        <v>-0.678274193548387</v>
      </c>
      <c r="O126" s="101" t="n">
        <f aca="false">(-L126+M126+N126)*D126</f>
        <v>-49328.025660163</v>
      </c>
      <c r="P126" s="101"/>
      <c r="Q126" s="101" t="n">
        <f aca="false">+O126+J126</f>
        <v>-45498.662713904</v>
      </c>
      <c r="S126" s="54" t="n">
        <v>0.15</v>
      </c>
      <c r="T126" s="102" t="n">
        <v>1.55152726470698</v>
      </c>
      <c r="U126" s="54" t="n">
        <v>1.1148</v>
      </c>
      <c r="V126" s="54" t="n">
        <f aca="false">+U126/T126*1.055056</f>
        <v>0.758076545320737</v>
      </c>
      <c r="W126" s="54" t="n">
        <v>1.167</v>
      </c>
      <c r="X126" s="54" t="n">
        <f aca="false">+W126/T126*1.055056*$AH$6</f>
        <v>0.73213521279483</v>
      </c>
    </row>
    <row r="127" customFormat="false" ht="12.75" hidden="false" customHeight="false" outlineLevel="0" collapsed="false">
      <c r="A127" s="33" t="s">
        <v>216</v>
      </c>
      <c r="B127" s="34" t="n">
        <f aca="false">+A128-A127</f>
        <v>30</v>
      </c>
      <c r="C127" s="34" t="n">
        <f aca="false">+B127*31000</f>
        <v>930000</v>
      </c>
      <c r="D127" s="34" t="n">
        <f aca="false">+C127*E127</f>
        <v>493493.079084389</v>
      </c>
      <c r="E127" s="35" t="n">
        <v>0.530637719445579</v>
      </c>
      <c r="G127" s="54" t="n">
        <v>-0.589592760159099</v>
      </c>
      <c r="H127" s="105" t="n">
        <f aca="false">+S127</f>
        <v>0.15</v>
      </c>
      <c r="I127" s="105" t="n">
        <f aca="false">+X127</f>
        <v>0.73218305666945</v>
      </c>
      <c r="J127" s="101" t="n">
        <f aca="false">(-G127+H127-I127)*D127</f>
        <v>3656.63739020927</v>
      </c>
      <c r="L127" s="54" t="n">
        <f aca="false">+H127</f>
        <v>0.15</v>
      </c>
      <c r="M127" s="54" t="n">
        <f aca="false">+I127</f>
        <v>0.73218305666945</v>
      </c>
      <c r="N127" s="105" t="n">
        <f aca="false">+$AD$25</f>
        <v>-0.678274193548387</v>
      </c>
      <c r="O127" s="101" t="n">
        <f aca="false">(-L127+M127+N127)*D127</f>
        <v>-47420.311011106</v>
      </c>
      <c r="P127" s="101"/>
      <c r="Q127" s="101" t="n">
        <f aca="false">+O127+J127</f>
        <v>-43763.6736208967</v>
      </c>
      <c r="S127" s="54" t="n">
        <v>0.15</v>
      </c>
      <c r="T127" s="102" t="n">
        <v>1.55142588148697</v>
      </c>
      <c r="U127" s="54" t="n">
        <v>1.1148</v>
      </c>
      <c r="V127" s="54" t="n">
        <f aca="false">+U127/T127*1.055056</f>
        <v>0.758126084420281</v>
      </c>
      <c r="W127" s="54" t="n">
        <v>1.167</v>
      </c>
      <c r="X127" s="54" t="n">
        <f aca="false">+W127/T127*1.055056*$AH$6</f>
        <v>0.73218305666945</v>
      </c>
    </row>
    <row r="128" customFormat="false" ht="12.75" hidden="false" customHeight="false" outlineLevel="0" collapsed="false">
      <c r="A128" s="33" t="s">
        <v>217</v>
      </c>
      <c r="B128" s="34" t="n">
        <f aca="false">+A129-A128</f>
        <v>31</v>
      </c>
      <c r="C128" s="34" t="n">
        <f aca="false">+B128*31000</f>
        <v>961000</v>
      </c>
      <c r="D128" s="34" t="n">
        <f aca="false">+C128*E128</f>
        <v>507143.996044005</v>
      </c>
      <c r="E128" s="35" t="n">
        <v>0.52772528204371</v>
      </c>
      <c r="G128" s="54" t="n">
        <v>-0.589593377626127</v>
      </c>
      <c r="H128" s="105" t="n">
        <f aca="false">+S128</f>
        <v>0.15</v>
      </c>
      <c r="I128" s="105" t="n">
        <f aca="false">+X128</f>
        <v>0.732177942847358</v>
      </c>
      <c r="J128" s="101" t="n">
        <f aca="false">(-G128+H128-I128)*D128</f>
        <v>3760.69322610823</v>
      </c>
      <c r="L128" s="54" t="n">
        <f aca="false">+H128</f>
        <v>0.15</v>
      </c>
      <c r="M128" s="54" t="n">
        <f aca="false">+I128</f>
        <v>0.732177942847358</v>
      </c>
      <c r="N128" s="105" t="n">
        <f aca="false">+$AD$25</f>
        <v>-0.678274193548387</v>
      </c>
      <c r="O128" s="101" t="n">
        <f aca="false">(-L128+M128+N128)*D128</f>
        <v>-48734.6365853663</v>
      </c>
      <c r="P128" s="101"/>
      <c r="Q128" s="101" t="n">
        <f aca="false">+O128+J128</f>
        <v>-44973.943359258</v>
      </c>
      <c r="S128" s="54" t="n">
        <v>0.15</v>
      </c>
      <c r="T128" s="102" t="n">
        <v>1.55143671726265</v>
      </c>
      <c r="U128" s="54" t="n">
        <v>1.1148</v>
      </c>
      <c r="V128" s="54" t="n">
        <f aca="false">+U128/T128*1.055056</f>
        <v>0.758120789403026</v>
      </c>
      <c r="W128" s="54" t="n">
        <v>1.167</v>
      </c>
      <c r="X128" s="54" t="n">
        <f aca="false">+W128/T128*1.055056*$AH$6</f>
        <v>0.732177942847358</v>
      </c>
    </row>
    <row r="129" customFormat="false" ht="12.75" hidden="false" customHeight="false" outlineLevel="0" collapsed="false">
      <c r="A129" s="33" t="s">
        <v>218</v>
      </c>
      <c r="B129" s="34" t="n">
        <f aca="false">+A130-A129</f>
        <v>31</v>
      </c>
      <c r="C129" s="34" t="n">
        <f aca="false">+B129*31000</f>
        <v>961000</v>
      </c>
      <c r="D129" s="34" t="n">
        <f aca="false">+C129*E129</f>
        <v>504265.321441702</v>
      </c>
      <c r="E129" s="35" t="n">
        <v>0.524729782977838</v>
      </c>
      <c r="G129" s="54" t="n">
        <v>-0.589593991699557</v>
      </c>
      <c r="H129" s="105" t="n">
        <f aca="false">+S129</f>
        <v>0.15</v>
      </c>
      <c r="I129" s="105" t="n">
        <f aca="false">+X129</f>
        <v>0.732172857130835</v>
      </c>
      <c r="J129" s="101" t="n">
        <f aca="false">(-G129+H129-I129)*D129</f>
        <v>3742.22080875843</v>
      </c>
      <c r="L129" s="54" t="n">
        <f aca="false">+H129</f>
        <v>0.15</v>
      </c>
      <c r="M129" s="54" t="n">
        <f aca="false">+I129</f>
        <v>0.732172857130835</v>
      </c>
      <c r="N129" s="105" t="n">
        <f aca="false">+$AD$25</f>
        <v>-0.678274193548387</v>
      </c>
      <c r="O129" s="101" t="n">
        <f aca="false">(-L129+M129+N129)*D129</f>
        <v>-48460.5712995741</v>
      </c>
      <c r="P129" s="101"/>
      <c r="Q129" s="101" t="n">
        <f aca="false">+O129+J129</f>
        <v>-44718.3504908156</v>
      </c>
      <c r="S129" s="54" t="n">
        <v>0.15</v>
      </c>
      <c r="T129" s="102" t="n">
        <v>1.55144749363502</v>
      </c>
      <c r="U129" s="54" t="n">
        <v>1.1148</v>
      </c>
      <c r="V129" s="54" t="n">
        <f aca="false">+U129/T129*1.055056</f>
        <v>0.758115523487189</v>
      </c>
      <c r="W129" s="54" t="n">
        <v>1.167</v>
      </c>
      <c r="X129" s="54" t="n">
        <f aca="false">+W129/T129*1.055056*$AH$6</f>
        <v>0.732172857130835</v>
      </c>
    </row>
    <row r="130" customFormat="false" ht="12.75" hidden="false" customHeight="false" outlineLevel="0" collapsed="false">
      <c r="A130" s="33" t="s">
        <v>219</v>
      </c>
      <c r="B130" s="34" t="n">
        <f aca="false">+A131-A130</f>
        <v>30</v>
      </c>
      <c r="C130" s="34" t="n">
        <f aca="false">+B130*31000</f>
        <v>930000</v>
      </c>
      <c r="D130" s="34" t="n">
        <f aca="false">+C130*E130</f>
        <v>485226.091154103</v>
      </c>
      <c r="E130" s="35" t="n">
        <v>0.521748485111939</v>
      </c>
      <c r="G130" s="54" t="n">
        <v>-0.589594581405724</v>
      </c>
      <c r="H130" s="105" t="n">
        <f aca="false">+S130</f>
        <v>0.15</v>
      </c>
      <c r="I130" s="105" t="n">
        <f aca="false">+X130</f>
        <v>0.7321679732224</v>
      </c>
      <c r="J130" s="101" t="n">
        <f aca="false">(-G130+H130-I130)*D130</f>
        <v>3603.5840593272</v>
      </c>
      <c r="L130" s="54" t="n">
        <f aca="false">+H130</f>
        <v>0.15</v>
      </c>
      <c r="M130" s="54" t="n">
        <f aca="false">+I130</f>
        <v>0.7321679732224</v>
      </c>
      <c r="N130" s="105" t="n">
        <f aca="false">+$AD$25</f>
        <v>-0.678274193548387</v>
      </c>
      <c r="O130" s="101" t="n">
        <f aca="false">(-L130+M130+N130)*D130</f>
        <v>-46633.2456243736</v>
      </c>
      <c r="P130" s="101"/>
      <c r="Q130" s="101" t="n">
        <f aca="false">+O130+J130</f>
        <v>-43029.6615650464</v>
      </c>
      <c r="S130" s="54" t="n">
        <v>0.15</v>
      </c>
      <c r="T130" s="102" t="n">
        <v>1.55145784252732</v>
      </c>
      <c r="U130" s="54" t="n">
        <v>1.1148</v>
      </c>
      <c r="V130" s="54" t="n">
        <f aca="false">+U130/T130*1.055056</f>
        <v>0.758110466529991</v>
      </c>
      <c r="W130" s="54" t="n">
        <v>1.167</v>
      </c>
      <c r="X130" s="54" t="n">
        <f aca="false">+W130/T130*1.055056*$AH$6</f>
        <v>0.7321679732224</v>
      </c>
    </row>
    <row r="131" customFormat="false" ht="12.75" hidden="false" customHeight="false" outlineLevel="0" collapsed="false">
      <c r="A131" s="33" t="s">
        <v>220</v>
      </c>
      <c r="B131" s="34" t="n">
        <f aca="false">+A132-A131</f>
        <v>31</v>
      </c>
      <c r="C131" s="34" t="n">
        <f aca="false">+B131*31000</f>
        <v>961000</v>
      </c>
      <c r="D131" s="34" t="n">
        <f aca="false">+C131*E131</f>
        <v>498640.637203579</v>
      </c>
      <c r="E131" s="35" t="n">
        <v>0.518876833718604</v>
      </c>
      <c r="G131" s="54" t="n">
        <v>-0.589595128889753</v>
      </c>
      <c r="H131" s="105" t="n">
        <f aca="false">+S131</f>
        <v>0.15</v>
      </c>
      <c r="I131" s="105" t="n">
        <f aca="false">+X131</f>
        <v>0.732163438994991</v>
      </c>
      <c r="J131" s="101" t="n">
        <f aca="false">(-G131+H131-I131)*D131</f>
        <v>3705.74258462349</v>
      </c>
      <c r="L131" s="54" t="n">
        <f aca="false">+H131</f>
        <v>0.15</v>
      </c>
      <c r="M131" s="54" t="n">
        <f aca="false">+I131</f>
        <v>0.732163438994991</v>
      </c>
      <c r="N131" s="105" t="n">
        <f aca="false">+$AD$25</f>
        <v>-0.678274193548387</v>
      </c>
      <c r="O131" s="101" t="n">
        <f aca="false">(-L131+M131+N131)*D131</f>
        <v>-47924.7278926221</v>
      </c>
      <c r="P131" s="101"/>
      <c r="Q131" s="101" t="n">
        <f aca="false">+O131+J131</f>
        <v>-44218.9853079986</v>
      </c>
      <c r="S131" s="54" t="n">
        <v>0.15</v>
      </c>
      <c r="T131" s="102" t="n">
        <v>1.55146745057697</v>
      </c>
      <c r="U131" s="54" t="n">
        <v>1.1148</v>
      </c>
      <c r="V131" s="54" t="n">
        <f aca="false">+U131/T131*1.055056</f>
        <v>0.758105771643869</v>
      </c>
      <c r="W131" s="54" t="n">
        <v>1.167</v>
      </c>
      <c r="X131" s="54" t="n">
        <f aca="false">+W131/T131*1.055056*$AH$6</f>
        <v>0.732163438994991</v>
      </c>
    </row>
    <row r="132" customFormat="false" ht="12.75" hidden="false" customHeight="false" outlineLevel="0" collapsed="false">
      <c r="A132" s="33" t="s">
        <v>221</v>
      </c>
      <c r="B132" s="34" t="n">
        <f aca="false">+A133-A132</f>
        <v>30</v>
      </c>
      <c r="C132" s="34" t="n">
        <f aca="false">+B132*31000</f>
        <v>930000</v>
      </c>
      <c r="D132" s="34" t="n">
        <f aca="false">+C132*E132</f>
        <v>479808.704367248</v>
      </c>
      <c r="E132" s="35" t="n">
        <v>0.515923338029299</v>
      </c>
      <c r="G132" s="54" t="n">
        <v>-0.529595670652133</v>
      </c>
      <c r="H132" s="105" t="n">
        <f aca="false">+S132</f>
        <v>0.325</v>
      </c>
      <c r="I132" s="105" t="n">
        <f aca="false">+X132</f>
        <v>0.732158952153924</v>
      </c>
      <c r="J132" s="101" t="n">
        <f aca="false">(-G132+H132-I132)*D132</f>
        <v>58746.2032696031</v>
      </c>
      <c r="L132" s="54" t="n">
        <f aca="false">+H132</f>
        <v>0.325</v>
      </c>
      <c r="M132" s="54" t="n">
        <f aca="false">+I132</f>
        <v>0.732158952153924</v>
      </c>
      <c r="N132" s="105" t="n">
        <f aca="false">+$AD$21</f>
        <v>-0.606016129032258</v>
      </c>
      <c r="O132" s="101" t="n">
        <f aca="false">(-L132+M132+N132)*D132</f>
        <v>-95413.4043921223</v>
      </c>
      <c r="P132" s="101"/>
      <c r="Q132" s="101" t="n">
        <f aca="false">+O132+J132</f>
        <v>-36667.2011225193</v>
      </c>
      <c r="S132" s="54" t="n">
        <v>0.325</v>
      </c>
      <c r="T132" s="102" t="n">
        <v>1.55147695833188</v>
      </c>
      <c r="U132" s="54" t="n">
        <v>1.1148</v>
      </c>
      <c r="V132" s="54" t="n">
        <f aca="false">+U132/T132*1.055056</f>
        <v>0.758101125823102</v>
      </c>
      <c r="W132" s="54" t="n">
        <v>1.167</v>
      </c>
      <c r="X132" s="54" t="n">
        <f aca="false">+W132/T132*1.055056*$AH$6</f>
        <v>0.732158952153924</v>
      </c>
    </row>
    <row r="133" customFormat="false" ht="12.75" hidden="false" customHeight="false" outlineLevel="0" collapsed="false">
      <c r="A133" s="33" t="s">
        <v>222</v>
      </c>
      <c r="B133" s="34" t="n">
        <f aca="false">+A134-A133</f>
        <v>31</v>
      </c>
      <c r="C133" s="34" t="n">
        <f aca="false">+B133*31000</f>
        <v>961000</v>
      </c>
      <c r="D133" s="34" t="n">
        <f aca="false">+C133*E133</f>
        <v>493068.43934644</v>
      </c>
      <c r="E133" s="35" t="n">
        <v>0.513078500880791</v>
      </c>
      <c r="G133" s="54" t="n">
        <v>-0.529596171741915</v>
      </c>
      <c r="H133" s="105" t="n">
        <f aca="false">+S133</f>
        <v>0.325</v>
      </c>
      <c r="I133" s="105" t="n">
        <f aca="false">+X133</f>
        <v>0.732154802160674</v>
      </c>
      <c r="J133" s="101" t="n">
        <f aca="false">(-G133+H133-I133)*D133</f>
        <v>60371.9750108631</v>
      </c>
      <c r="L133" s="54" t="n">
        <f aca="false">+H133</f>
        <v>0.325</v>
      </c>
      <c r="M133" s="54" t="n">
        <f aca="false">+I133</f>
        <v>0.732154802160674</v>
      </c>
      <c r="N133" s="105" t="n">
        <f aca="false">+$AD$21</f>
        <v>-0.606016129032258</v>
      </c>
      <c r="O133" s="101" t="n">
        <f aca="false">(-L133+M133+N133)*D133</f>
        <v>-98052.2440869344</v>
      </c>
      <c r="P133" s="101"/>
      <c r="Q133" s="101" t="n">
        <f aca="false">+O133+J133</f>
        <v>-37680.2690760713</v>
      </c>
      <c r="S133" s="54" t="n">
        <v>0.325</v>
      </c>
      <c r="T133" s="102" t="n">
        <v>1.55148575239959</v>
      </c>
      <c r="U133" s="54" t="n">
        <v>1.1148</v>
      </c>
      <c r="V133" s="54" t="n">
        <f aca="false">+U133/T133*1.055056</f>
        <v>0.758096828785491</v>
      </c>
      <c r="W133" s="54" t="n">
        <v>1.167</v>
      </c>
      <c r="X133" s="54" t="n">
        <f aca="false">+W133/T133*1.055056*$AH$6</f>
        <v>0.732154802160674</v>
      </c>
    </row>
    <row r="134" customFormat="false" ht="12.75" hidden="false" customHeight="false" outlineLevel="0" collapsed="false">
      <c r="A134" s="33" t="s">
        <v>223</v>
      </c>
      <c r="B134" s="34" t="n">
        <f aca="false">+A135-A134</f>
        <v>31</v>
      </c>
      <c r="C134" s="34" t="n">
        <f aca="false">+B134*31000</f>
        <v>961000</v>
      </c>
      <c r="D134" s="34" t="n">
        <f aca="false">+C134*E134</f>
        <v>490256.667066084</v>
      </c>
      <c r="E134" s="35" t="n">
        <v>0.510152619215488</v>
      </c>
      <c r="G134" s="54" t="n">
        <v>-0.529596665566602</v>
      </c>
      <c r="H134" s="105" t="n">
        <f aca="false">+S134</f>
        <v>0.325</v>
      </c>
      <c r="I134" s="105" t="n">
        <f aca="false">+X134</f>
        <v>0.732150712336481</v>
      </c>
      <c r="J134" s="101" t="n">
        <f aca="false">(-G134+H134-I134)*D134</f>
        <v>60029.9449263285</v>
      </c>
      <c r="L134" s="54" t="n">
        <f aca="false">+H134</f>
        <v>0.325</v>
      </c>
      <c r="M134" s="54" t="n">
        <f aca="false">+I134</f>
        <v>0.732150712336481</v>
      </c>
      <c r="N134" s="105" t="n">
        <f aca="false">+$AD$21</f>
        <v>-0.606016129032258</v>
      </c>
      <c r="O134" s="101" t="n">
        <f aca="false">(-L134+M134+N134)*D134</f>
        <v>-97495.0963839797</v>
      </c>
      <c r="P134" s="101"/>
      <c r="Q134" s="101" t="n">
        <f aca="false">+O134+J134</f>
        <v>-37465.1514576512</v>
      </c>
      <c r="S134" s="54" t="n">
        <v>0.325</v>
      </c>
      <c r="T134" s="102" t="n">
        <v>1.55149441906324</v>
      </c>
      <c r="U134" s="54" t="n">
        <v>1.1148</v>
      </c>
      <c r="V134" s="54" t="n">
        <f aca="false">+U134/T134*1.055056</f>
        <v>0.758092594048873</v>
      </c>
      <c r="W134" s="54" t="n">
        <v>1.167</v>
      </c>
      <c r="X134" s="54" t="n">
        <f aca="false">+W134/T134*1.055056*$AH$6</f>
        <v>0.732150712336481</v>
      </c>
    </row>
    <row r="135" customFormat="false" ht="12.75" hidden="false" customHeight="false" outlineLevel="0" collapsed="false">
      <c r="A135" s="33" t="s">
        <v>224</v>
      </c>
      <c r="B135" s="34" t="n">
        <f aca="false">+A136-A135</f>
        <v>29</v>
      </c>
      <c r="C135" s="34" t="n">
        <f aca="false">+B135*31000</f>
        <v>899000</v>
      </c>
      <c r="D135" s="34" t="n">
        <f aca="false">+C135*E135</f>
        <v>456009.388331658</v>
      </c>
      <c r="E135" s="35" t="n">
        <v>0.507240698922868</v>
      </c>
      <c r="G135" s="54" t="n">
        <v>-0.529597135031795</v>
      </c>
      <c r="H135" s="105" t="n">
        <f aca="false">+S135</f>
        <v>0.325</v>
      </c>
      <c r="I135" s="105" t="n">
        <f aca="false">+X135</f>
        <v>0.732146824256025</v>
      </c>
      <c r="J135" s="101" t="n">
        <f aca="false">(-G135+H135-I135)*D135</f>
        <v>55838.4913178805</v>
      </c>
      <c r="L135" s="54" t="n">
        <f aca="false">+H135</f>
        <v>0.325</v>
      </c>
      <c r="M135" s="54" t="n">
        <f aca="false">+I135</f>
        <v>0.732146824256025</v>
      </c>
      <c r="N135" s="105" t="n">
        <f aca="false">+$AD$21</f>
        <v>-0.606016129032258</v>
      </c>
      <c r="O135" s="101" t="n">
        <f aca="false">(-L135+M135+N135)*D135</f>
        <v>-90686.2700289522</v>
      </c>
      <c r="P135" s="101"/>
      <c r="Q135" s="101" t="n">
        <f aca="false">+O135+J135</f>
        <v>-34847.7787110717</v>
      </c>
      <c r="S135" s="54" t="n">
        <v>0.325</v>
      </c>
      <c r="T135" s="102" t="n">
        <v>1.5515026583056</v>
      </c>
      <c r="U135" s="54" t="n">
        <v>1.1148</v>
      </c>
      <c r="V135" s="54" t="n">
        <f aca="false">+U135/T135*1.055056</f>
        <v>0.758088568204263</v>
      </c>
      <c r="W135" s="54" t="n">
        <v>1.167</v>
      </c>
      <c r="X135" s="54" t="n">
        <f aca="false">+W135/T135*1.055056*$AH$6</f>
        <v>0.732146824256025</v>
      </c>
    </row>
    <row r="136" customFormat="false" ht="12.75" hidden="false" customHeight="false" outlineLevel="0" collapsed="false">
      <c r="A136" s="33" t="s">
        <v>225</v>
      </c>
      <c r="B136" s="34" t="n">
        <f aca="false">+A137-A136</f>
        <v>31</v>
      </c>
      <c r="C136" s="34" t="n">
        <f aca="false">+B136*31000</f>
        <v>961000</v>
      </c>
      <c r="D136" s="34" t="n">
        <f aca="false">+C136*E136</f>
        <v>484852.600476096</v>
      </c>
      <c r="E136" s="35" t="n">
        <v>0.504529240870027</v>
      </c>
      <c r="G136" s="54" t="n">
        <v>-0.529597552157438</v>
      </c>
      <c r="H136" s="105" t="n">
        <f aca="false">+S136</f>
        <v>0.325</v>
      </c>
      <c r="I136" s="105" t="n">
        <f aca="false">+X136</f>
        <v>0.732143369648372</v>
      </c>
      <c r="J136" s="101" t="n">
        <f aca="false">(-G136+H136-I136)*D136</f>
        <v>59372.2288286952</v>
      </c>
      <c r="L136" s="54" t="n">
        <f aca="false">+H136</f>
        <v>0.325</v>
      </c>
      <c r="M136" s="54" t="n">
        <f aca="false">+I136</f>
        <v>0.732143369648372</v>
      </c>
      <c r="N136" s="105" t="n">
        <f aca="false">+$AD$21</f>
        <v>-0.606016129032258</v>
      </c>
      <c r="O136" s="101" t="n">
        <f aca="false">(-L136+M136+N136)*D136</f>
        <v>-96423.9745511343</v>
      </c>
      <c r="P136" s="101"/>
      <c r="Q136" s="101" t="n">
        <f aca="false">+O136+J136</f>
        <v>-37051.7457224391</v>
      </c>
      <c r="S136" s="54" t="n">
        <v>0.325</v>
      </c>
      <c r="T136" s="102" t="n">
        <v>1.55150997904793</v>
      </c>
      <c r="U136" s="54" t="n">
        <v>1.1148</v>
      </c>
      <c r="V136" s="54" t="n">
        <f aca="false">+U136/T136*1.055056</f>
        <v>0.758084991191452</v>
      </c>
      <c r="W136" s="54" t="n">
        <v>1.167</v>
      </c>
      <c r="X136" s="54" t="n">
        <f aca="false">+W136/T136*1.055056*$AH$6</f>
        <v>0.732143369648372</v>
      </c>
    </row>
    <row r="137" customFormat="false" ht="12.75" hidden="false" customHeight="false" outlineLevel="0" collapsed="false">
      <c r="A137" s="33" t="s">
        <v>226</v>
      </c>
      <c r="B137" s="34" t="n">
        <f aca="false">+A138-A137</f>
        <v>30</v>
      </c>
      <c r="C137" s="34" t="n">
        <f aca="false">+B137*31000</f>
        <v>930000</v>
      </c>
      <c r="D137" s="34" t="n">
        <f aca="false">+C137*E137</f>
        <v>466529.110666862</v>
      </c>
      <c r="E137" s="35" t="n">
        <v>0.501644205018131</v>
      </c>
      <c r="G137" s="54" t="n">
        <v>-0.629597974479514</v>
      </c>
      <c r="H137" s="105" t="n">
        <f aca="false">+S137</f>
        <v>0.15</v>
      </c>
      <c r="I137" s="105" t="n">
        <f aca="false">+X137</f>
        <v>0.732139872004184</v>
      </c>
      <c r="J137" s="101" t="n">
        <f aca="false">(-G137+H137-I137)*D137</f>
        <v>22140.5863417525</v>
      </c>
      <c r="L137" s="54" t="n">
        <f aca="false">+H137</f>
        <v>0.15</v>
      </c>
      <c r="M137" s="54" t="n">
        <f aca="false">+I137</f>
        <v>0.732139872004184</v>
      </c>
      <c r="N137" s="105" t="n">
        <f aca="false">+$AD$25</f>
        <v>-0.678274193548387</v>
      </c>
      <c r="O137" s="101" t="n">
        <f aca="false">(-L137+M137+N137)*D137</f>
        <v>-44849.4595345795</v>
      </c>
      <c r="P137" s="101"/>
      <c r="Q137" s="101" t="n">
        <f aca="false">+O137+J137</f>
        <v>-22708.873192827</v>
      </c>
      <c r="S137" s="54" t="n">
        <v>0.15</v>
      </c>
      <c r="T137" s="102" t="n">
        <v>1.5515173910604</v>
      </c>
      <c r="U137" s="54" t="n">
        <v>1.1148</v>
      </c>
      <c r="V137" s="54" t="n">
        <f aca="false">+U137/T137*1.055056</f>
        <v>0.758081369617217</v>
      </c>
      <c r="W137" s="54" t="n">
        <v>1.167</v>
      </c>
      <c r="X137" s="54" t="n">
        <f aca="false">+W137/T137*1.055056*$AH$6</f>
        <v>0.732139872004184</v>
      </c>
    </row>
    <row r="138" customFormat="false" ht="12.75" hidden="false" customHeight="false" outlineLevel="0" collapsed="false">
      <c r="A138" s="33" t="s">
        <v>227</v>
      </c>
      <c r="B138" s="34" t="n">
        <f aca="false">+A139-A138</f>
        <v>31</v>
      </c>
      <c r="C138" s="34" t="n">
        <f aca="false">+B138*31000</f>
        <v>961000</v>
      </c>
      <c r="D138" s="34" t="n">
        <f aca="false">+C138*E138</f>
        <v>479409.642830402</v>
      </c>
      <c r="E138" s="35" t="n">
        <v>0.49886539316379</v>
      </c>
      <c r="G138" s="54" t="n">
        <v>-0.62959835998898</v>
      </c>
      <c r="H138" s="105" t="n">
        <f aca="false">+S138</f>
        <v>0.15</v>
      </c>
      <c r="I138" s="105" t="n">
        <f aca="false">+X138</f>
        <v>0.732136679239655</v>
      </c>
      <c r="J138" s="101" t="n">
        <f aca="false">(-G138+H138-I138)*D138</f>
        <v>22753.5874161645</v>
      </c>
      <c r="L138" s="54" t="n">
        <f aca="false">+H138</f>
        <v>0.15</v>
      </c>
      <c r="M138" s="54" t="n">
        <f aca="false">+I138</f>
        <v>0.732136679239655</v>
      </c>
      <c r="N138" s="105" t="n">
        <f aca="false">+$AD$25</f>
        <v>-0.678274193548387</v>
      </c>
      <c r="O138" s="101" t="n">
        <f aca="false">(-L138+M138+N138)*D138</f>
        <v>-46089.2513973521</v>
      </c>
      <c r="P138" s="101"/>
      <c r="Q138" s="101" t="n">
        <f aca="false">+O138+J138</f>
        <v>-23335.6639811877</v>
      </c>
      <c r="S138" s="54" t="n">
        <v>0.15</v>
      </c>
      <c r="T138" s="102" t="n">
        <v>1.55152415705073</v>
      </c>
      <c r="U138" s="54" t="n">
        <v>1.1148</v>
      </c>
      <c r="V138" s="54" t="n">
        <f aca="false">+U138/T138*1.055056</f>
        <v>0.758078063725271</v>
      </c>
      <c r="W138" s="54" t="n">
        <v>1.167</v>
      </c>
      <c r="X138" s="54" t="n">
        <f aca="false">+W138/T138*1.055056*$AH$6</f>
        <v>0.732136679239655</v>
      </c>
    </row>
    <row r="139" customFormat="false" ht="12.75" hidden="false" customHeight="false" outlineLevel="0" collapsed="false">
      <c r="A139" s="33" t="s">
        <v>228</v>
      </c>
      <c r="B139" s="34" t="n">
        <f aca="false">+A140-A139</f>
        <v>30</v>
      </c>
      <c r="C139" s="34" t="n">
        <f aca="false">+B139*31000</f>
        <v>930000</v>
      </c>
      <c r="D139" s="34" t="n">
        <f aca="false">+C139*E139</f>
        <v>461286.978891071</v>
      </c>
      <c r="E139" s="35" t="n">
        <v>0.496007504183947</v>
      </c>
      <c r="G139" s="54" t="n">
        <v>-0.629598734387884</v>
      </c>
      <c r="H139" s="105" t="n">
        <f aca="false">+S139</f>
        <v>0.15</v>
      </c>
      <c r="I139" s="105" t="n">
        <f aca="false">+X139</f>
        <v>0.732133578492083</v>
      </c>
      <c r="J139" s="101" t="n">
        <f aca="false">(-G139+H139-I139)*D139</f>
        <v>21895.0583657676</v>
      </c>
      <c r="L139" s="54" t="n">
        <f aca="false">+H139</f>
        <v>0.15</v>
      </c>
      <c r="M139" s="54" t="n">
        <f aca="false">+I139</f>
        <v>0.732133578492083</v>
      </c>
      <c r="N139" s="105" t="n">
        <f aca="false">+$AD$25</f>
        <v>-0.678274193548387</v>
      </c>
      <c r="O139" s="101" t="n">
        <f aca="false">(-L139+M139+N139)*D139</f>
        <v>-44348.4138680519</v>
      </c>
      <c r="P139" s="101"/>
      <c r="Q139" s="101" t="n">
        <f aca="false">+O139+J139</f>
        <v>-22453.3555022842</v>
      </c>
      <c r="S139" s="54" t="n">
        <v>0.15</v>
      </c>
      <c r="T139" s="102" t="n">
        <v>1.55153072809856</v>
      </c>
      <c r="U139" s="54" t="n">
        <v>1.1148</v>
      </c>
      <c r="V139" s="54" t="n">
        <f aca="false">+U139/T139*1.055056</f>
        <v>0.758074853110666</v>
      </c>
      <c r="W139" s="54" t="n">
        <v>1.167</v>
      </c>
      <c r="X139" s="54" t="n">
        <f aca="false">+W139/T139*1.055056*$AH$6</f>
        <v>0.732133578492083</v>
      </c>
    </row>
    <row r="140" customFormat="false" ht="12.75" hidden="false" customHeight="false" outlineLevel="0" collapsed="false">
      <c r="A140" s="33" t="s">
        <v>229</v>
      </c>
      <c r="B140" s="34" t="n">
        <f aca="false">+A141-A140</f>
        <v>31</v>
      </c>
      <c r="C140" s="34" t="n">
        <f aca="false">+B140*31000</f>
        <v>961000</v>
      </c>
      <c r="D140" s="34" t="n">
        <f aca="false">+C140*E140</f>
        <v>474017.933023663</v>
      </c>
      <c r="E140" s="35" t="n">
        <v>0.493254873073531</v>
      </c>
      <c r="G140" s="54" t="n">
        <v>-0.629599073522796</v>
      </c>
      <c r="H140" s="105" t="n">
        <f aca="false">+S140</f>
        <v>0.15</v>
      </c>
      <c r="I140" s="105" t="n">
        <f aca="false">+X140</f>
        <v>0.73213076979863</v>
      </c>
      <c r="J140" s="101" t="n">
        <f aca="false">(-G140+H140-I140)*D140</f>
        <v>22500.8272154686</v>
      </c>
      <c r="L140" s="54" t="n">
        <f aca="false">+H140</f>
        <v>0.15</v>
      </c>
      <c r="M140" s="54" t="n">
        <f aca="false">+I140</f>
        <v>0.73213076979863</v>
      </c>
      <c r="N140" s="105" t="n">
        <f aca="false">+$AD$25</f>
        <v>-0.678274193548387</v>
      </c>
      <c r="O140" s="101" t="n">
        <f aca="false">(-L140+M140+N140)*D140</f>
        <v>-45573.7069996782</v>
      </c>
      <c r="P140" s="101"/>
      <c r="Q140" s="101" t="n">
        <f aca="false">+O140+J140</f>
        <v>-23072.8797842096</v>
      </c>
      <c r="S140" s="54" t="n">
        <v>0.15</v>
      </c>
      <c r="T140" s="102" t="n">
        <v>1.55153668027866</v>
      </c>
      <c r="U140" s="54" t="n">
        <v>1.1148</v>
      </c>
      <c r="V140" s="54" t="n">
        <f aca="false">+U140/T140*1.055056</f>
        <v>0.758071944898367</v>
      </c>
      <c r="W140" s="54" t="n">
        <v>1.167</v>
      </c>
      <c r="X140" s="54" t="n">
        <f aca="false">+W140/T140*1.055056*$AH$6</f>
        <v>0.73213076979863</v>
      </c>
    </row>
    <row r="141" customFormat="false" ht="12.75" hidden="false" customHeight="false" outlineLevel="0" collapsed="false">
      <c r="A141" s="33" t="s">
        <v>230</v>
      </c>
      <c r="B141" s="34" t="n">
        <f aca="false">+A142-A141</f>
        <v>31</v>
      </c>
      <c r="C141" s="34" t="n">
        <f aca="false">+B141*31000</f>
        <v>961000</v>
      </c>
      <c r="D141" s="34" t="n">
        <f aca="false">+C141*E141</f>
        <v>471297.410373252</v>
      </c>
      <c r="E141" s="35" t="n">
        <v>0.490423944196932</v>
      </c>
      <c r="G141" s="54" t="n">
        <v>-0.629599400004086</v>
      </c>
      <c r="H141" s="105" t="n">
        <f aca="false">+S141</f>
        <v>0.15</v>
      </c>
      <c r="I141" s="105" t="n">
        <f aca="false">+X141</f>
        <v>0.732128065901647</v>
      </c>
      <c r="J141" s="101" t="n">
        <f aca="false">(-G141+H141-I141)*D141</f>
        <v>22373.1168294429</v>
      </c>
      <c r="L141" s="54" t="n">
        <f aca="false">+H141</f>
        <v>0.15</v>
      </c>
      <c r="M141" s="54" t="n">
        <f aca="false">+I141</f>
        <v>0.732128065901647</v>
      </c>
      <c r="N141" s="105" t="n">
        <f aca="false">+$AD$25</f>
        <v>-0.678274193548387</v>
      </c>
      <c r="O141" s="101" t="n">
        <f aca="false">(-L141+M141+N141)*D141</f>
        <v>-45313.4209773249</v>
      </c>
      <c r="P141" s="101"/>
      <c r="Q141" s="101" t="n">
        <f aca="false">+O141+J141</f>
        <v>-22940.304147882</v>
      </c>
      <c r="S141" s="54" t="n">
        <v>0.15</v>
      </c>
      <c r="T141" s="102" t="n">
        <v>1.55154241041734</v>
      </c>
      <c r="U141" s="54" t="n">
        <v>1.1148</v>
      </c>
      <c r="V141" s="54" t="n">
        <f aca="false">+U141/T141*1.055056</f>
        <v>0.758069145195733</v>
      </c>
      <c r="W141" s="54" t="n">
        <v>1.167</v>
      </c>
      <c r="X141" s="54" t="n">
        <f aca="false">+W141/T141*1.055056*$AH$6</f>
        <v>0.732128065901647</v>
      </c>
    </row>
    <row r="142" customFormat="false" ht="12.75" hidden="false" customHeight="false" outlineLevel="0" collapsed="false">
      <c r="A142" s="33" t="s">
        <v>231</v>
      </c>
      <c r="B142" s="34" t="n">
        <f aca="false">+A143-A142</f>
        <v>30</v>
      </c>
      <c r="C142" s="34" t="n">
        <f aca="false">+B142*31000</f>
        <v>930000</v>
      </c>
      <c r="D142" s="34" t="n">
        <f aca="false">+C142*E142</f>
        <v>453474.179771406</v>
      </c>
      <c r="E142" s="35" t="n">
        <v>0.48760664491549</v>
      </c>
      <c r="G142" s="54" t="n">
        <v>-0.629599702135881</v>
      </c>
      <c r="H142" s="105" t="n">
        <f aca="false">+S142</f>
        <v>0.15</v>
      </c>
      <c r="I142" s="105" t="n">
        <f aca="false">+X142</f>
        <v>0.732125563665606</v>
      </c>
      <c r="J142" s="101" t="n">
        <f aca="false">(-G142+H142-I142)*D142</f>
        <v>21528.2960031619</v>
      </c>
      <c r="L142" s="54" t="n">
        <f aca="false">+H142</f>
        <v>0.15</v>
      </c>
      <c r="M142" s="54" t="n">
        <f aca="false">+I142</f>
        <v>0.732125563665606</v>
      </c>
      <c r="N142" s="105" t="n">
        <f aca="false">+$AD$25</f>
        <v>-0.678274193548387</v>
      </c>
      <c r="O142" s="101" t="n">
        <f aca="false">(-L142+M142+N142)*D142</f>
        <v>-43600.9210722385</v>
      </c>
      <c r="P142" s="101"/>
      <c r="Q142" s="101" t="n">
        <f aca="false">+O142+J142</f>
        <v>-22072.6250690766</v>
      </c>
      <c r="S142" s="54" t="n">
        <v>0.15</v>
      </c>
      <c r="T142" s="102" t="n">
        <v>1.55154771323086</v>
      </c>
      <c r="U142" s="54" t="n">
        <v>1.1148</v>
      </c>
      <c r="V142" s="54" t="n">
        <f aca="false">+U142/T142*1.055056</f>
        <v>0.75806655429938</v>
      </c>
      <c r="W142" s="54" t="n">
        <v>1.167</v>
      </c>
      <c r="X142" s="54" t="n">
        <f aca="false">+W142/T142*1.055056*$AH$6</f>
        <v>0.732125563665606</v>
      </c>
    </row>
    <row r="143" customFormat="false" ht="12.75" hidden="false" customHeight="false" outlineLevel="0" collapsed="false">
      <c r="A143" s="33" t="s">
        <v>232</v>
      </c>
      <c r="B143" s="34" t="n">
        <f aca="false">+A144-A143</f>
        <v>31</v>
      </c>
      <c r="C143" s="34" t="n">
        <f aca="false">+B143*31000</f>
        <v>961000</v>
      </c>
      <c r="D143" s="34" t="n">
        <f aca="false">+C143*E143</f>
        <v>465982.324999518</v>
      </c>
      <c r="E143" s="35" t="n">
        <v>0.484893158168073</v>
      </c>
      <c r="G143" s="54" t="n">
        <v>-0.629599971338826</v>
      </c>
      <c r="H143" s="105" t="n">
        <f aca="false">+S143</f>
        <v>0.15</v>
      </c>
      <c r="I143" s="105" t="n">
        <f aca="false">+X143</f>
        <v>0.732123334144187</v>
      </c>
      <c r="J143" s="101" t="n">
        <f aca="false">(-G143+H143-I143)*D143</f>
        <v>22123.2737831168</v>
      </c>
      <c r="L143" s="54" t="n">
        <f aca="false">+H143</f>
        <v>0.15</v>
      </c>
      <c r="M143" s="54" t="n">
        <f aca="false">+I143</f>
        <v>0.732123334144187</v>
      </c>
      <c r="N143" s="105" t="n">
        <f aca="false">+$AD$25</f>
        <v>-0.678274193548387</v>
      </c>
      <c r="O143" s="101" t="n">
        <f aca="false">(-L143+M143+N143)*D143</f>
        <v>-44804.6010158712</v>
      </c>
      <c r="P143" s="101"/>
      <c r="Q143" s="101" t="n">
        <f aca="false">+O143+J143</f>
        <v>-22681.3272327545</v>
      </c>
      <c r="S143" s="54" t="n">
        <v>0.15</v>
      </c>
      <c r="T143" s="102" t="n">
        <v>1.55155243812993</v>
      </c>
      <c r="U143" s="54" t="n">
        <v>1.1148</v>
      </c>
      <c r="V143" s="54" t="n">
        <f aca="false">+U143/T143*1.055056</f>
        <v>0.75806424578059</v>
      </c>
      <c r="W143" s="54" t="n">
        <v>1.167</v>
      </c>
      <c r="X143" s="54" t="n">
        <f aca="false">+W143/T143*1.055056*$AH$6</f>
        <v>0.732123334144187</v>
      </c>
    </row>
    <row r="144" customFormat="false" ht="12.75" hidden="false" customHeight="false" outlineLevel="0" collapsed="false">
      <c r="A144" s="33" t="s">
        <v>233</v>
      </c>
      <c r="B144" s="34" t="n">
        <f aca="false">+A145-A144</f>
        <v>30</v>
      </c>
      <c r="C144" s="34" t="n">
        <f aca="false">+B144*31000</f>
        <v>930000</v>
      </c>
      <c r="D144" s="34" t="n">
        <f aca="false">+C144*E144</f>
        <v>448355.360438656</v>
      </c>
      <c r="E144" s="35" t="n">
        <v>0.482102538106082</v>
      </c>
      <c r="G144" s="54" t="n">
        <v>-0.569600225561101</v>
      </c>
      <c r="H144" s="105" t="n">
        <f aca="false">+S144</f>
        <v>0.325</v>
      </c>
      <c r="I144" s="105" t="n">
        <f aca="false">+X144</f>
        <v>0.732121228691716</v>
      </c>
      <c r="J144" s="101" t="n">
        <f aca="false">(-G144+H144-I144)*D144</f>
        <v>72848.3292050845</v>
      </c>
      <c r="L144" s="54" t="n">
        <f aca="false">+H144</f>
        <v>0.325</v>
      </c>
      <c r="M144" s="54" t="n">
        <f aca="false">+I144</f>
        <v>0.732121228691716</v>
      </c>
      <c r="N144" s="105" t="n">
        <f aca="false">+$AD$21</f>
        <v>-0.606016129032258</v>
      </c>
      <c r="O144" s="101" t="n">
        <f aca="false">(-L144+M144+N144)*D144</f>
        <v>-89175.5947315946</v>
      </c>
      <c r="P144" s="101"/>
      <c r="Q144" s="101" t="n">
        <f aca="false">+O144+J144</f>
        <v>-16327.2655265101</v>
      </c>
      <c r="S144" s="54" t="n">
        <v>0.325</v>
      </c>
      <c r="T144" s="102" t="n">
        <v>1.55155690012309</v>
      </c>
      <c r="U144" s="54" t="n">
        <v>1.1148</v>
      </c>
      <c r="V144" s="54" t="n">
        <f aca="false">+U144/T144*1.055056</f>
        <v>0.758062065726813</v>
      </c>
      <c r="W144" s="54" t="n">
        <v>1.167</v>
      </c>
      <c r="X144" s="54" t="n">
        <f aca="false">+W144/T144*1.055056*$AH$6</f>
        <v>0.732121228691716</v>
      </c>
    </row>
    <row r="145" customFormat="false" ht="12.75" hidden="false" customHeight="false" outlineLevel="0" collapsed="false">
      <c r="A145" s="33" t="s">
        <v>234</v>
      </c>
      <c r="B145" s="34" t="n">
        <f aca="false">+A146-A145</f>
        <v>31</v>
      </c>
      <c r="C145" s="34" t="n">
        <f aca="false">+B145*31000</f>
        <v>961000</v>
      </c>
      <c r="D145" s="34" t="n">
        <f aca="false">+C145*E145</f>
        <v>460717.603631354</v>
      </c>
      <c r="E145" s="35" t="n">
        <v>0.479414780053438</v>
      </c>
      <c r="G145" s="54" t="n">
        <v>-0.569600448402512</v>
      </c>
      <c r="H145" s="105" t="n">
        <f aca="false">+S145</f>
        <v>0.325</v>
      </c>
      <c r="I145" s="105" t="n">
        <f aca="false">+X145</f>
        <v>0.732119383133519</v>
      </c>
      <c r="J145" s="101" t="n">
        <f aca="false">(-G145+H145-I145)*D145</f>
        <v>74857.8870261999</v>
      </c>
      <c r="L145" s="54" t="n">
        <f aca="false">+H145</f>
        <v>0.325</v>
      </c>
      <c r="M145" s="54" t="n">
        <f aca="false">+I145</f>
        <v>0.732119383133519</v>
      </c>
      <c r="N145" s="105" t="n">
        <f aca="false">+$AD$21</f>
        <v>-0.606016129032258</v>
      </c>
      <c r="O145" s="101" t="n">
        <f aca="false">(-L145+M145+N145)*D145</f>
        <v>-91635.2321405413</v>
      </c>
      <c r="P145" s="101"/>
      <c r="Q145" s="101" t="n">
        <f aca="false">+O145+J145</f>
        <v>-16777.3451143414</v>
      </c>
      <c r="S145" s="54" t="n">
        <v>0.325</v>
      </c>
      <c r="T145" s="102" t="n">
        <v>1.55156081135481</v>
      </c>
      <c r="U145" s="54" t="n">
        <v>1.1148</v>
      </c>
      <c r="V145" s="54" t="n">
        <f aca="false">+U145/T145*1.055056</f>
        <v>0.758060154775998</v>
      </c>
      <c r="W145" s="54" t="n">
        <v>1.167</v>
      </c>
      <c r="X145" s="54" t="n">
        <f aca="false">+W145/T145*1.055056*$AH$6</f>
        <v>0.732119383133519</v>
      </c>
    </row>
    <row r="146" customFormat="false" ht="12.75" hidden="false" customHeight="false" outlineLevel="0" collapsed="false">
      <c r="A146" s="33" t="s">
        <v>235</v>
      </c>
      <c r="B146" s="34" t="n">
        <f aca="false">+A147-A146</f>
        <v>31</v>
      </c>
      <c r="C146" s="34" t="n">
        <f aca="false">+B146*31000</f>
        <v>961000</v>
      </c>
      <c r="D146" s="34" t="n">
        <f aca="false">+C146*E146</f>
        <v>458061.278031926</v>
      </c>
      <c r="E146" s="35" t="n">
        <v>0.476650653519174</v>
      </c>
      <c r="G146" s="54" t="n">
        <v>-0.569600654720436</v>
      </c>
      <c r="H146" s="105" t="n">
        <f aca="false">+S146</f>
        <v>0.325</v>
      </c>
      <c r="I146" s="105" t="n">
        <f aca="false">+X146</f>
        <v>0.732117674421787</v>
      </c>
      <c r="J146" s="101" t="n">
        <f aca="false">(-G146+H146-I146)*D146</f>
        <v>74427.1616140352</v>
      </c>
      <c r="L146" s="54" t="n">
        <f aca="false">+H146</f>
        <v>0.325</v>
      </c>
      <c r="M146" s="54" t="n">
        <f aca="false">+I146</f>
        <v>0.732117674421787</v>
      </c>
      <c r="N146" s="105" t="n">
        <f aca="false">+$AD$21</f>
        <v>-0.606016129032258</v>
      </c>
      <c r="O146" s="101" t="n">
        <f aca="false">(-L146+M146+N146)*D146</f>
        <v>-91107.6803174475</v>
      </c>
      <c r="P146" s="101"/>
      <c r="Q146" s="101" t="n">
        <f aca="false">+O146+J146</f>
        <v>-16680.5187034123</v>
      </c>
      <c r="S146" s="54" t="n">
        <v>0.325</v>
      </c>
      <c r="T146" s="102" t="n">
        <v>1.55156443258983</v>
      </c>
      <c r="U146" s="54" t="n">
        <v>1.1148</v>
      </c>
      <c r="V146" s="54" t="n">
        <f aca="false">+U146/T146*1.055056</f>
        <v>0.75805838552045</v>
      </c>
      <c r="W146" s="54" t="n">
        <v>1.167</v>
      </c>
      <c r="X146" s="54" t="n">
        <f aca="false">+W146/T146*1.055056*$AH$6</f>
        <v>0.732117674421787</v>
      </c>
    </row>
    <row r="147" customFormat="false" ht="12.75" hidden="false" customHeight="false" outlineLevel="0" collapsed="false">
      <c r="A147" s="33" t="s">
        <v>236</v>
      </c>
      <c r="B147" s="34" t="n">
        <f aca="false">+A148-A147</f>
        <v>28</v>
      </c>
      <c r="C147" s="34" t="n">
        <f aca="false">+B147*31000</f>
        <v>868000</v>
      </c>
      <c r="D147" s="34" t="n">
        <f aca="false">+C147*E147</f>
        <v>411345.130463922</v>
      </c>
      <c r="E147" s="35" t="n">
        <v>0.473899919889311</v>
      </c>
      <c r="G147" s="54" t="n">
        <v>-0.569600836695459</v>
      </c>
      <c r="H147" s="105" t="n">
        <f aca="false">+S147</f>
        <v>0.325</v>
      </c>
      <c r="I147" s="105" t="n">
        <f aca="false">+X147</f>
        <v>0.732116167316385</v>
      </c>
      <c r="J147" s="101" t="n">
        <f aca="false">(-G147+H147-I147)*D147</f>
        <v>66837.2775241226</v>
      </c>
      <c r="L147" s="54" t="n">
        <f aca="false">+H147</f>
        <v>0.325</v>
      </c>
      <c r="M147" s="54" t="n">
        <f aca="false">+I147</f>
        <v>0.732116167316385</v>
      </c>
      <c r="N147" s="105" t="n">
        <f aca="false">+$AD$21</f>
        <v>-0.606016129032258</v>
      </c>
      <c r="O147" s="101" t="n">
        <f aca="false">(-L147+M147+N147)*D147</f>
        <v>-81816.5307012851</v>
      </c>
      <c r="P147" s="101"/>
      <c r="Q147" s="101" t="n">
        <f aca="false">+O147+J147</f>
        <v>-14979.2531771625</v>
      </c>
      <c r="S147" s="54" t="n">
        <v>0.325</v>
      </c>
      <c r="T147" s="102" t="n">
        <v>1.55156762657904</v>
      </c>
      <c r="U147" s="54" t="n">
        <v>1.1148</v>
      </c>
      <c r="V147" s="54" t="n">
        <f aca="false">+U147/T147*1.055056</f>
        <v>0.758056825014635</v>
      </c>
      <c r="W147" s="54" t="n">
        <v>1.167</v>
      </c>
      <c r="X147" s="54" t="n">
        <f aca="false">+W147/T147*1.055056*$AH$6</f>
        <v>0.732116167316385</v>
      </c>
    </row>
    <row r="148" customFormat="false" ht="12.75" hidden="false" customHeight="false" outlineLevel="0" collapsed="false">
      <c r="A148" s="33" t="s">
        <v>237</v>
      </c>
      <c r="B148" s="34" t="n">
        <f aca="false">+A149-A148</f>
        <v>31</v>
      </c>
      <c r="C148" s="34" t="n">
        <f aca="false">+B148*31000</f>
        <v>961000</v>
      </c>
      <c r="D148" s="34" t="n">
        <f aca="false">+C148*E148</f>
        <v>453041.210565952</v>
      </c>
      <c r="E148" s="35" t="n">
        <v>0.471426858029086</v>
      </c>
      <c r="G148" s="54" t="n">
        <v>-0.569600980137816</v>
      </c>
      <c r="H148" s="105" t="n">
        <f aca="false">+S148</f>
        <v>0.325</v>
      </c>
      <c r="I148" s="105" t="n">
        <f aca="false">+X148</f>
        <v>0.732114979336046</v>
      </c>
      <c r="J148" s="101" t="n">
        <f aca="false">(-G148+H148-I148)*D148</f>
        <v>73612.854503254</v>
      </c>
      <c r="L148" s="54" t="n">
        <f aca="false">+H148</f>
        <v>0.325</v>
      </c>
      <c r="M148" s="54" t="n">
        <f aca="false">+I148</f>
        <v>0.732114979336046</v>
      </c>
      <c r="N148" s="105" t="n">
        <f aca="false">+$AD$21</f>
        <v>-0.606016129032258</v>
      </c>
      <c r="O148" s="101" t="n">
        <f aca="false">(-L148+M148+N148)*D148</f>
        <v>-90110.4176413316</v>
      </c>
      <c r="P148" s="101"/>
      <c r="Q148" s="101" t="n">
        <f aca="false">+O148+J148</f>
        <v>-16497.5631380776</v>
      </c>
      <c r="S148" s="54" t="n">
        <v>0.325</v>
      </c>
      <c r="T148" s="102" t="n">
        <v>1.55157014425985</v>
      </c>
      <c r="U148" s="54" t="n">
        <v>1.1148</v>
      </c>
      <c r="V148" s="54" t="n">
        <f aca="false">+U148/T148*1.055056</f>
        <v>0.758055594941262</v>
      </c>
      <c r="W148" s="54" t="n">
        <v>1.167</v>
      </c>
      <c r="X148" s="54" t="n">
        <f aca="false">+W148/T148*1.055056*$AH$6</f>
        <v>0.732114979336046</v>
      </c>
    </row>
    <row r="149" customFormat="false" ht="12.75" hidden="false" customHeight="false" outlineLevel="0" collapsed="false">
      <c r="A149" s="33" t="s">
        <v>238</v>
      </c>
      <c r="B149" s="34" t="n">
        <f aca="false">+A150-A149</f>
        <v>30</v>
      </c>
      <c r="C149" s="34" t="n">
        <f aca="false">+B149*31000</f>
        <v>930000</v>
      </c>
      <c r="D149" s="34" t="n">
        <f aca="false">+C149*E149</f>
        <v>435892.378409819</v>
      </c>
      <c r="E149" s="35" t="n">
        <v>0.468701482161096</v>
      </c>
      <c r="G149" s="54" t="n">
        <v>-0.669601115786308</v>
      </c>
      <c r="H149" s="105" t="n">
        <f aca="false">+S149</f>
        <v>0.15</v>
      </c>
      <c r="I149" s="105" t="n">
        <f aca="false">+X149</f>
        <v>0.732113855903978</v>
      </c>
      <c r="J149" s="101" t="n">
        <f aca="false">(-G149+H149-I149)*D149</f>
        <v>38135.0297906671</v>
      </c>
      <c r="L149" s="54" t="n">
        <f aca="false">+H149</f>
        <v>0.15</v>
      </c>
      <c r="M149" s="54" t="n">
        <f aca="false">+I149</f>
        <v>0.732113855903978</v>
      </c>
      <c r="N149" s="105" t="n">
        <f aca="false">+$AD$25</f>
        <v>-0.678274193548387</v>
      </c>
      <c r="O149" s="101" t="n">
        <f aca="false">(-L149+M149+N149)*D149</f>
        <v>-41915.558284513</v>
      </c>
      <c r="P149" s="101"/>
      <c r="Q149" s="101" t="n">
        <f aca="false">+O149+J149</f>
        <v>-3780.5284938459</v>
      </c>
      <c r="S149" s="54" t="n">
        <v>0.15</v>
      </c>
      <c r="T149" s="102" t="n">
        <v>1.55157252515135</v>
      </c>
      <c r="U149" s="54" t="n">
        <v>1.1148</v>
      </c>
      <c r="V149" s="54" t="n">
        <f aca="false">+U149/T149*1.055056</f>
        <v>0.758054431703261</v>
      </c>
      <c r="W149" s="54" t="n">
        <v>1.167</v>
      </c>
      <c r="X149" s="54" t="n">
        <f aca="false">+W149/T149*1.055056*$AH$6</f>
        <v>0.732113855903978</v>
      </c>
    </row>
    <row r="150" customFormat="false" ht="12.75" hidden="false" customHeight="false" outlineLevel="0" collapsed="false">
      <c r="A150" s="33" t="s">
        <v>239</v>
      </c>
      <c r="B150" s="34" t="n">
        <f aca="false">+A151-A150</f>
        <v>31</v>
      </c>
      <c r="C150" s="34" t="n">
        <f aca="false">+B150*31000</f>
        <v>961000</v>
      </c>
      <c r="D150" s="34" t="n">
        <f aca="false">+C150*E150</f>
        <v>447899.652998452</v>
      </c>
      <c r="E150" s="35" t="n">
        <v>0.466076642037931</v>
      </c>
      <c r="G150" s="54" t="n">
        <v>-0.669601223884822</v>
      </c>
      <c r="H150" s="105" t="n">
        <f aca="false">+S150</f>
        <v>0.15</v>
      </c>
      <c r="I150" s="105" t="n">
        <f aca="false">+X150</f>
        <v>0.732112960639064</v>
      </c>
      <c r="J150" s="101" t="n">
        <f aca="false">(-G150+H150-I150)*D150</f>
        <v>39185.9627492121</v>
      </c>
      <c r="L150" s="54" t="n">
        <f aca="false">+H150</f>
        <v>0.15</v>
      </c>
      <c r="M150" s="54" t="n">
        <f aca="false">+I150</f>
        <v>0.732112960639064</v>
      </c>
      <c r="N150" s="105" t="n">
        <f aca="false">+$AD$25</f>
        <v>-0.678274193548387</v>
      </c>
      <c r="O150" s="101" t="n">
        <f aca="false">(-L150+M150+N150)*D150</f>
        <v>-43070.5828519891</v>
      </c>
      <c r="P150" s="101"/>
      <c r="Q150" s="101" t="n">
        <f aca="false">+O150+J150</f>
        <v>-3884.62010277696</v>
      </c>
      <c r="S150" s="54" t="n">
        <v>0.15</v>
      </c>
      <c r="T150" s="102" t="n">
        <v>1.55157442249304</v>
      </c>
      <c r="U150" s="54" t="n">
        <v>1.1148</v>
      </c>
      <c r="V150" s="54" t="n">
        <f aca="false">+U150/T150*1.055056</f>
        <v>0.758053504716933</v>
      </c>
      <c r="W150" s="54" t="n">
        <v>1.167</v>
      </c>
      <c r="X150" s="54" t="n">
        <f aca="false">+W150/T150*1.055056*$AH$6</f>
        <v>0.732112960639064</v>
      </c>
    </row>
    <row r="151" customFormat="false" ht="12.75" hidden="false" customHeight="false" outlineLevel="0" collapsed="false">
      <c r="A151" s="33" t="s">
        <v>240</v>
      </c>
      <c r="B151" s="34" t="n">
        <f aca="false">+A152-A151</f>
        <v>30</v>
      </c>
      <c r="C151" s="34" t="n">
        <f aca="false">+B151*31000</f>
        <v>930000</v>
      </c>
      <c r="D151" s="34" t="n">
        <f aca="false">+C151*E151</f>
        <v>430940.890845192</v>
      </c>
      <c r="E151" s="35" t="n">
        <v>0.463377301984077</v>
      </c>
      <c r="G151" s="54" t="n">
        <v>-0.669601311641106</v>
      </c>
      <c r="H151" s="105" t="n">
        <f aca="false">+S151</f>
        <v>0.15</v>
      </c>
      <c r="I151" s="105" t="n">
        <f aca="false">+X151</f>
        <v>0.732112233847171</v>
      </c>
      <c r="J151" s="101" t="n">
        <f aca="false">(-G151+H151-I151)*D151</f>
        <v>37702.6211237427</v>
      </c>
      <c r="L151" s="54" t="n">
        <f aca="false">+H151</f>
        <v>0.15</v>
      </c>
      <c r="M151" s="54" t="n">
        <f aca="false">+I151</f>
        <v>0.732112233847171</v>
      </c>
      <c r="N151" s="105" t="n">
        <f aca="false">+$AD$25</f>
        <v>-0.678274193548387</v>
      </c>
      <c r="O151" s="101" t="n">
        <f aca="false">(-L151+M151+N151)*D151</f>
        <v>-41440.1205790616</v>
      </c>
      <c r="P151" s="101"/>
      <c r="Q151" s="101" t="n">
        <f aca="false">+O151+J151</f>
        <v>-3737.49945531891</v>
      </c>
      <c r="S151" s="54" t="n">
        <v>0.15</v>
      </c>
      <c r="T151" s="102" t="n">
        <v>1.551575962792</v>
      </c>
      <c r="U151" s="54" t="n">
        <v>1.1148</v>
      </c>
      <c r="V151" s="54" t="n">
        <f aca="false">+U151/T151*1.055056</f>
        <v>0.758052752173034</v>
      </c>
      <c r="W151" s="54" t="n">
        <v>1.167</v>
      </c>
      <c r="X151" s="54" t="n">
        <f aca="false">+W151/T151*1.055056*$AH$6</f>
        <v>0.732112233847171</v>
      </c>
    </row>
    <row r="152" customFormat="false" ht="12.75" hidden="false" customHeight="false" outlineLevel="0" collapsed="false">
      <c r="A152" s="33" t="s">
        <v>241</v>
      </c>
      <c r="B152" s="34" t="n">
        <f aca="false">+A153-A152</f>
        <v>31</v>
      </c>
      <c r="C152" s="34" t="n">
        <f aca="false">+B152*31000</f>
        <v>961000</v>
      </c>
      <c r="D152" s="34" t="n">
        <f aca="false">+C152*E152</f>
        <v>442807.243497713</v>
      </c>
      <c r="E152" s="35" t="n">
        <v>0.46077756867608</v>
      </c>
      <c r="G152" s="54" t="n">
        <v>-0.669601373394583</v>
      </c>
      <c r="H152" s="105" t="n">
        <f aca="false">+S152</f>
        <v>0.15</v>
      </c>
      <c r="I152" s="105" t="n">
        <f aca="false">+X152</f>
        <v>0.732111722408864</v>
      </c>
      <c r="J152" s="101" t="n">
        <f aca="false">(-G152+H152-I152)*D152</f>
        <v>38741.0511875632</v>
      </c>
      <c r="L152" s="54" t="n">
        <f aca="false">+H152</f>
        <v>0.15</v>
      </c>
      <c r="M152" s="54" t="n">
        <f aca="false">+I152</f>
        <v>0.732111722408864</v>
      </c>
      <c r="N152" s="105" t="n">
        <f aca="false">+$AD$25</f>
        <v>-0.678274193548387</v>
      </c>
      <c r="O152" s="101" t="n">
        <f aca="false">(-L152+M152+N152)*D152</f>
        <v>-42581.4387732207</v>
      </c>
      <c r="P152" s="101"/>
      <c r="Q152" s="101" t="n">
        <f aca="false">+O152+J152</f>
        <v>-3840.38758565745</v>
      </c>
      <c r="S152" s="54" t="n">
        <v>0.15</v>
      </c>
      <c r="T152" s="102" t="n">
        <v>1.5515770466913</v>
      </c>
      <c r="U152" s="54" t="n">
        <v>1.1148</v>
      </c>
      <c r="V152" s="54" t="n">
        <f aca="false">+U152/T152*1.055056</f>
        <v>0.758052222613223</v>
      </c>
      <c r="W152" s="54" t="n">
        <v>1.167</v>
      </c>
      <c r="X152" s="54" t="n">
        <f aca="false">+W152/T152*1.055056*$AH$6</f>
        <v>0.732111722408864</v>
      </c>
    </row>
    <row r="153" customFormat="false" ht="12.75" hidden="false" customHeight="false" outlineLevel="0" collapsed="false">
      <c r="A153" s="33" t="s">
        <v>242</v>
      </c>
      <c r="B153" s="34" t="n">
        <f aca="false">+A154-A153</f>
        <v>31</v>
      </c>
      <c r="C153" s="34" t="n">
        <f aca="false">+B153*31000</f>
        <v>961000</v>
      </c>
      <c r="D153" s="34" t="n">
        <f aca="false">+C153*E153</f>
        <v>440238.021212882</v>
      </c>
      <c r="E153" s="35" t="n">
        <v>0.458104080346391</v>
      </c>
      <c r="G153" s="54" t="n">
        <v>-0.669601413263298</v>
      </c>
      <c r="H153" s="105" t="n">
        <f aca="false">+S153</f>
        <v>0.15</v>
      </c>
      <c r="I153" s="105" t="n">
        <f aca="false">+X153</f>
        <v>0.732111392218745</v>
      </c>
      <c r="J153" s="101" t="n">
        <f aca="false">(-G153+H153-I153)*D153</f>
        <v>38516.4337405271</v>
      </c>
      <c r="L153" s="54" t="n">
        <f aca="false">+H153</f>
        <v>0.15</v>
      </c>
      <c r="M153" s="54" t="n">
        <f aca="false">+I153</f>
        <v>0.732111392218745</v>
      </c>
      <c r="N153" s="105" t="n">
        <f aca="false">+$AD$25</f>
        <v>-0.678274193548387</v>
      </c>
      <c r="O153" s="101" t="n">
        <f aca="false">(-L153+M153+N153)*D153</f>
        <v>-42334.521371649</v>
      </c>
      <c r="P153" s="101"/>
      <c r="Q153" s="101" t="n">
        <f aca="false">+O153+J153</f>
        <v>-3818.08763112196</v>
      </c>
      <c r="S153" s="54" t="n">
        <v>0.15</v>
      </c>
      <c r="T153" s="102" t="n">
        <v>1.55157774646925</v>
      </c>
      <c r="U153" s="54" t="n">
        <v>1.1148</v>
      </c>
      <c r="V153" s="54" t="n">
        <f aca="false">+U153/T153*1.055056</f>
        <v>0.758051880723665</v>
      </c>
      <c r="W153" s="54" t="n">
        <v>1.167</v>
      </c>
      <c r="X153" s="54" t="n">
        <f aca="false">+W153/T153*1.055056*$AH$6</f>
        <v>0.732111392218745</v>
      </c>
    </row>
    <row r="154" customFormat="false" ht="12.75" hidden="false" customHeight="false" outlineLevel="0" collapsed="false">
      <c r="A154" s="33" t="s">
        <v>243</v>
      </c>
      <c r="B154" s="34" t="n">
        <f aca="false">+A155-A154</f>
        <v>30</v>
      </c>
      <c r="C154" s="34" t="n">
        <f aca="false">+B154*31000</f>
        <v>930000</v>
      </c>
      <c r="D154" s="34" t="n">
        <f aca="false">+C154*E154</f>
        <v>423562.603226972</v>
      </c>
      <c r="E154" s="35" t="n">
        <v>0.455443659383841</v>
      </c>
      <c r="G154" s="54" t="n">
        <v>-0.669601428797432</v>
      </c>
      <c r="H154" s="105" t="n">
        <f aca="false">+S154</f>
        <v>0.15</v>
      </c>
      <c r="I154" s="105" t="n">
        <f aca="false">+X154</f>
        <v>0.732111263566044</v>
      </c>
      <c r="J154" s="101" t="n">
        <f aca="false">(-G154+H154-I154)*D154</f>
        <v>37057.5621421647</v>
      </c>
      <c r="L154" s="54" t="n">
        <f aca="false">+H154</f>
        <v>0.15</v>
      </c>
      <c r="M154" s="54" t="n">
        <f aca="false">+I154</f>
        <v>0.732111263566044</v>
      </c>
      <c r="N154" s="105" t="n">
        <f aca="false">+$AD$25</f>
        <v>-0.678274193548387</v>
      </c>
      <c r="O154" s="101" t="n">
        <f aca="false">(-L154+M154+N154)*D154</f>
        <v>-40731.0209572542</v>
      </c>
      <c r="P154" s="101"/>
      <c r="Q154" s="101" t="n">
        <f aca="false">+O154+J154</f>
        <v>-3673.45881508954</v>
      </c>
      <c r="S154" s="54" t="n">
        <v>0.15</v>
      </c>
      <c r="T154" s="102" t="n">
        <v>1.55157801912544</v>
      </c>
      <c r="U154" s="54" t="n">
        <v>1.1148</v>
      </c>
      <c r="V154" s="54" t="n">
        <f aca="false">+U154/T154*1.055056</f>
        <v>0.758051747512485</v>
      </c>
      <c r="W154" s="54" t="n">
        <v>1.167</v>
      </c>
      <c r="X154" s="54" t="n">
        <f aca="false">+W154/T154*1.055056*$AH$6</f>
        <v>0.732111263566044</v>
      </c>
    </row>
    <row r="155" customFormat="false" ht="12.75" hidden="false" customHeight="false" outlineLevel="0" collapsed="false">
      <c r="A155" s="33" t="s">
        <v>244</v>
      </c>
      <c r="B155" s="34" t="n">
        <f aca="false">+A156-A155</f>
        <v>31</v>
      </c>
      <c r="C155" s="34" t="n">
        <f aca="false">+B155*31000</f>
        <v>961000</v>
      </c>
      <c r="D155" s="34" t="n">
        <f aca="false">+C155*E155</f>
        <v>435219.078949572</v>
      </c>
      <c r="E155" s="35" t="n">
        <v>0.45288145572276</v>
      </c>
      <c r="G155" s="54" t="n">
        <v>-0.669601420661778</v>
      </c>
      <c r="H155" s="105" t="n">
        <f aca="false">+S155</f>
        <v>0.15</v>
      </c>
      <c r="I155" s="105" t="n">
        <f aca="false">+X155</f>
        <v>0.732111330945013</v>
      </c>
      <c r="J155" s="101" t="n">
        <f aca="false">(-G155+H155-I155)*D155</f>
        <v>38077.3562637459</v>
      </c>
      <c r="L155" s="54" t="n">
        <f aca="false">+H155</f>
        <v>0.15</v>
      </c>
      <c r="M155" s="54" t="n">
        <f aca="false">+I155</f>
        <v>0.732111330945013</v>
      </c>
      <c r="N155" s="105" t="n">
        <f aca="false">+$AD$25</f>
        <v>-0.678274193548387</v>
      </c>
      <c r="O155" s="101" t="n">
        <f aca="false">(-L155+M155+N155)*D155</f>
        <v>-41851.9124913949</v>
      </c>
      <c r="P155" s="101"/>
      <c r="Q155" s="101" t="n">
        <f aca="false">+O155+J155</f>
        <v>-3774.55622764906</v>
      </c>
      <c r="S155" s="54" t="n">
        <v>0.15</v>
      </c>
      <c r="T155" s="102" t="n">
        <v>1.55157787632786</v>
      </c>
      <c r="U155" s="54" t="n">
        <v>1.1148</v>
      </c>
      <c r="V155" s="54" t="n">
        <f aca="false">+U155/T155*1.055056</f>
        <v>0.758051817278854</v>
      </c>
      <c r="W155" s="54" t="n">
        <v>1.167</v>
      </c>
      <c r="X155" s="54" t="n">
        <f aca="false">+W155/T155*1.055056*$AH$6</f>
        <v>0.732111330945013</v>
      </c>
    </row>
    <row r="156" customFormat="false" ht="12.75" hidden="false" customHeight="false" outlineLevel="0" collapsed="false">
      <c r="A156" s="33" t="s">
        <v>245</v>
      </c>
      <c r="B156" s="34" t="n">
        <f aca="false">+A157-A156</f>
        <v>30</v>
      </c>
      <c r="C156" s="34" t="n">
        <f aca="false">+B156*31000</f>
        <v>930000</v>
      </c>
      <c r="D156" s="34" t="n">
        <f aca="false">+C156*E156</f>
        <v>418729.347075124</v>
      </c>
      <c r="E156" s="35" t="n">
        <v>0.450246609758198</v>
      </c>
      <c r="G156" s="54" t="n">
        <v>-0.609601388315044</v>
      </c>
      <c r="H156" s="105" t="n">
        <f aca="false">+S156</f>
        <v>0.325</v>
      </c>
      <c r="I156" s="105" t="n">
        <f aca="false">+X156</f>
        <v>0.732111598838564</v>
      </c>
      <c r="J156" s="101" t="n">
        <f aca="false">(-G156+H156-I156)*D156</f>
        <v>84788.4173368657</v>
      </c>
      <c r="L156" s="54" t="n">
        <f aca="false">+H156</f>
        <v>0.325</v>
      </c>
      <c r="M156" s="54" t="n">
        <f aca="false">+I156</f>
        <v>0.732111598838564</v>
      </c>
      <c r="N156" s="105" t="n">
        <f aca="false">+$AD$21</f>
        <v>-0.606016129032258</v>
      </c>
      <c r="O156" s="101" t="n">
        <f aca="false">(-L156+M156+N156)*D156</f>
        <v>-83287.1640582899</v>
      </c>
      <c r="P156" s="101"/>
      <c r="Q156" s="101" t="n">
        <f aca="false">+O156+J156</f>
        <v>1501.25327857584</v>
      </c>
      <c r="S156" s="125" t="n">
        <v>0.325</v>
      </c>
      <c r="T156" s="102" t="n">
        <v>1.55157730857602</v>
      </c>
      <c r="U156" s="54" t="n">
        <v>1.1148</v>
      </c>
      <c r="V156" s="54" t="n">
        <f aca="false">+U156/T156*1.055056</f>
        <v>0.758052094664526</v>
      </c>
      <c r="W156" s="54" t="n">
        <v>1.167</v>
      </c>
      <c r="X156" s="54" t="n">
        <f aca="false">+W156/T156*1.055056*$AH$6</f>
        <v>0.732111598838564</v>
      </c>
    </row>
    <row r="157" customFormat="false" ht="12.75" hidden="false" customHeight="false" outlineLevel="0" collapsed="false">
      <c r="A157" s="33" t="s">
        <v>246</v>
      </c>
      <c r="B157" s="34" t="n">
        <f aca="false">+A158-A157</f>
        <v>31</v>
      </c>
      <c r="C157" s="34" t="n">
        <f aca="false">+B157*31000</f>
        <v>961000</v>
      </c>
      <c r="D157" s="34" t="n">
        <f aca="false">+C157*E157</f>
        <v>430248.413919381</v>
      </c>
      <c r="E157" s="35" t="n">
        <v>0.447709067553986</v>
      </c>
      <c r="G157" s="54" t="n">
        <v>-0.609601333845142</v>
      </c>
      <c r="H157" s="105" t="n">
        <f aca="false">+S157</f>
        <v>0.325</v>
      </c>
      <c r="I157" s="105" t="n">
        <f aca="false">+X157</f>
        <v>0.73211204995478</v>
      </c>
      <c r="J157" s="101" t="n">
        <f aca="false">(-G157+H157-I157)*D157</f>
        <v>87120.6932294993</v>
      </c>
      <c r="L157" s="54" t="n">
        <f aca="false">+H157</f>
        <v>0.325</v>
      </c>
      <c r="M157" s="54" t="n">
        <f aca="false">+I157</f>
        <v>0.73211204995478</v>
      </c>
      <c r="N157" s="105" t="n">
        <f aca="false">+$AD$21</f>
        <v>-0.606016129032258</v>
      </c>
      <c r="O157" s="101" t="n">
        <f aca="false">(-L157+M157+N157)*D157</f>
        <v>-85578.1645451798</v>
      </c>
      <c r="P157" s="101"/>
      <c r="Q157" s="101" t="n">
        <f aca="false">+O157+J157</f>
        <v>1542.52868431951</v>
      </c>
      <c r="S157" s="125" t="n">
        <v>0.325</v>
      </c>
      <c r="T157" s="102" t="n">
        <v>1.55157635251788</v>
      </c>
      <c r="U157" s="54" t="n">
        <v>1.1148</v>
      </c>
      <c r="V157" s="54" t="n">
        <f aca="false">+U157/T157*1.055056</f>
        <v>0.758052561764888</v>
      </c>
      <c r="W157" s="54" t="n">
        <v>1.167</v>
      </c>
      <c r="X157" s="54" t="n">
        <f aca="false">+W157/T157*1.055056*$AH$6</f>
        <v>0.73211204995478</v>
      </c>
    </row>
    <row r="158" customFormat="false" ht="12.75" hidden="false" customHeight="false" outlineLevel="0" collapsed="false">
      <c r="A158" s="33" t="s">
        <v>247</v>
      </c>
      <c r="B158" s="34" t="n">
        <f aca="false">+A159-A158</f>
        <v>31</v>
      </c>
      <c r="C158" s="34" t="n">
        <f aca="false">+B158*31000</f>
        <v>961000</v>
      </c>
      <c r="D158" s="34" t="n">
        <f aca="false">+C158*E158</f>
        <v>427740.728793331</v>
      </c>
      <c r="E158" s="35" t="n">
        <v>0.445099613728752</v>
      </c>
      <c r="G158" s="54" t="n">
        <v>-0.609601253621793</v>
      </c>
      <c r="H158" s="105" t="n">
        <f aca="false">+S158</f>
        <v>0.325</v>
      </c>
      <c r="I158" s="105" t="n">
        <f aca="false">+X158</f>
        <v>0.732112714359379</v>
      </c>
      <c r="J158" s="101" t="n">
        <f aca="false">(-G158+H158-I158)*D158</f>
        <v>86612.5953564017</v>
      </c>
      <c r="L158" s="54" t="n">
        <f aca="false">+H158</f>
        <v>0.325</v>
      </c>
      <c r="M158" s="54" t="n">
        <f aca="false">+I158</f>
        <v>0.732112714359379</v>
      </c>
      <c r="N158" s="105" t="n">
        <f aca="false">+$AD$21</f>
        <v>-0.606016129032258</v>
      </c>
      <c r="O158" s="101" t="n">
        <f aca="false">(-L158+M158+N158)*D158</f>
        <v>-85079.0915516593</v>
      </c>
      <c r="P158" s="101"/>
      <c r="Q158" s="101" t="n">
        <f aca="false">+O158+J158</f>
        <v>1533.50380474232</v>
      </c>
      <c r="S158" s="54" t="n">
        <v>0.325</v>
      </c>
      <c r="T158" s="102" t="n">
        <v>1.55157494443625</v>
      </c>
      <c r="U158" s="54" t="n">
        <v>1.1148</v>
      </c>
      <c r="V158" s="54" t="n">
        <f aca="false">+U158/T158*1.055056</f>
        <v>0.758053249710959</v>
      </c>
      <c r="W158" s="54" t="n">
        <v>1.167</v>
      </c>
      <c r="X158" s="54" t="n">
        <f aca="false">+W158/T158*1.055056*$AH$6</f>
        <v>0.732112714359379</v>
      </c>
    </row>
    <row r="159" customFormat="false" ht="12.75" hidden="false" customHeight="false" outlineLevel="0" collapsed="false">
      <c r="A159" s="33" t="s">
        <v>248</v>
      </c>
      <c r="B159" s="34" t="n">
        <f aca="false">+A160-A159</f>
        <v>28</v>
      </c>
      <c r="C159" s="34" t="n">
        <f aca="false">+B159*31000</f>
        <v>868000</v>
      </c>
      <c r="D159" s="34" t="n">
        <f aca="false">+C159*E159</f>
        <v>384092.598957649</v>
      </c>
      <c r="E159" s="35" t="n">
        <v>0.44250299419084</v>
      </c>
      <c r="G159" s="54" t="n">
        <v>-0.609601149069287</v>
      </c>
      <c r="H159" s="105" t="n">
        <f aca="false">+S159</f>
        <v>0.325</v>
      </c>
      <c r="I159" s="105" t="n">
        <f aca="false">+X159</f>
        <v>0.732113580256493</v>
      </c>
      <c r="J159" s="101" t="n">
        <f aca="false">(-G159+H159-I159)*D159</f>
        <v>77773.9765619219</v>
      </c>
      <c r="L159" s="54" t="n">
        <f aca="false">+H159</f>
        <v>0.325</v>
      </c>
      <c r="M159" s="54" t="n">
        <f aca="false">+I159</f>
        <v>0.732113580256493</v>
      </c>
      <c r="N159" s="105" t="n">
        <f aca="false">+$AD$21</f>
        <v>-0.606016129032258</v>
      </c>
      <c r="O159" s="101" t="n">
        <f aca="false">(-L159+M159+N159)*D159</f>
        <v>-76396.9968985841</v>
      </c>
      <c r="P159" s="101"/>
      <c r="Q159" s="101" t="n">
        <f aca="false">+O159+J159</f>
        <v>1376.97966333774</v>
      </c>
      <c r="S159" s="54" t="n">
        <v>0.325</v>
      </c>
      <c r="T159" s="102" t="n">
        <v>1.55157310933265</v>
      </c>
      <c r="U159" s="54" t="n">
        <v>1.1148</v>
      </c>
      <c r="V159" s="54" t="n">
        <f aca="false">+U159/T159*1.055056</f>
        <v>0.758054146288915</v>
      </c>
      <c r="W159" s="54" t="n">
        <v>1.167</v>
      </c>
      <c r="X159" s="54" t="n">
        <f aca="false">+W159/T159*1.055056*$AH$6</f>
        <v>0.732113580256493</v>
      </c>
    </row>
    <row r="160" customFormat="false" ht="12.75" hidden="false" customHeight="false" outlineLevel="0" collapsed="false">
      <c r="A160" s="33" t="s">
        <v>249</v>
      </c>
      <c r="B160" s="34" t="n">
        <f aca="false">+A161-A160</f>
        <v>31</v>
      </c>
      <c r="C160" s="34" t="n">
        <f aca="false">+B160*31000</f>
        <v>961000</v>
      </c>
      <c r="D160" s="34" t="n">
        <f aca="false">+C160*E160</f>
        <v>423002.07518709</v>
      </c>
      <c r="E160" s="35" t="n">
        <v>0.440168652640052</v>
      </c>
      <c r="G160" s="54" t="n">
        <v>-0.609601033724197</v>
      </c>
      <c r="H160" s="105" t="n">
        <f aca="false">+S160</f>
        <v>0.325</v>
      </c>
      <c r="I160" s="105" t="n">
        <f aca="false">+X160</f>
        <v>0.732114535537081</v>
      </c>
      <c r="J160" s="101" t="n">
        <f aca="false">(-G160+H160-I160)*D160</f>
        <v>85652.208930517</v>
      </c>
      <c r="L160" s="54" t="n">
        <f aca="false">+H160</f>
        <v>0.325</v>
      </c>
      <c r="M160" s="54" t="n">
        <f aca="false">+I160</f>
        <v>0.732114535537081</v>
      </c>
      <c r="N160" s="105" t="n">
        <f aca="false">+$AD$21</f>
        <v>-0.606016129032258</v>
      </c>
      <c r="O160" s="101" t="n">
        <f aca="false">(-L160+M160+N160)*D160</f>
        <v>-84135.7868064789</v>
      </c>
      <c r="P160" s="101"/>
      <c r="Q160" s="101" t="n">
        <f aca="false">+O160+J160</f>
        <v>1516.42212403817</v>
      </c>
      <c r="S160" s="54" t="n">
        <v>0.325</v>
      </c>
      <c r="T160" s="102" t="n">
        <v>1.55157108480288</v>
      </c>
      <c r="U160" s="54" t="n">
        <v>1.1148</v>
      </c>
      <c r="V160" s="54" t="n">
        <f aca="false">+U160/T160*1.055056</f>
        <v>0.75805513541742</v>
      </c>
      <c r="W160" s="54" t="n">
        <v>1.167</v>
      </c>
      <c r="X160" s="54" t="n">
        <f aca="false">+W160/T160*1.055056*$AH$6</f>
        <v>0.732114535537081</v>
      </c>
    </row>
    <row r="161" customFormat="false" ht="12.75" hidden="false" customHeight="false" outlineLevel="0" collapsed="false">
      <c r="A161" s="33" t="s">
        <v>250</v>
      </c>
      <c r="B161" s="34" t="n">
        <f aca="false">+A162-A161</f>
        <v>30</v>
      </c>
      <c r="C161" s="34" t="n">
        <f aca="false">+B161*31000</f>
        <v>930000</v>
      </c>
      <c r="D161" s="34" t="n">
        <f aca="false">+C161*E161</f>
        <v>406964.586696767</v>
      </c>
      <c r="E161" s="35" t="n">
        <v>0.43759632978147</v>
      </c>
      <c r="G161" s="54" t="n">
        <v>-0.70960088287066</v>
      </c>
      <c r="H161" s="105" t="n">
        <f aca="false">+S161</f>
        <v>0.15</v>
      </c>
      <c r="I161" s="105" t="n">
        <f aca="false">+X161</f>
        <v>0.732115784896346</v>
      </c>
      <c r="J161" s="101" t="n">
        <f aca="false">(-G161+H161-I161)*D161</f>
        <v>51881.9202071137</v>
      </c>
      <c r="L161" s="54" t="n">
        <f aca="false">+H161</f>
        <v>0.15</v>
      </c>
      <c r="M161" s="54" t="n">
        <f aca="false">+I161</f>
        <v>0.732115784896346</v>
      </c>
      <c r="N161" s="105" t="n">
        <f aca="false">+$AD$25</f>
        <v>-0.678274193548387</v>
      </c>
      <c r="O161" s="101" t="n">
        <f aca="false">(-L161+M161+N161)*D161</f>
        <v>-39133.0670344969</v>
      </c>
      <c r="P161" s="101"/>
      <c r="Q161" s="101" t="n">
        <f aca="false">+O161+J161</f>
        <v>12748.8531726169</v>
      </c>
      <c r="S161" s="54" t="n">
        <v>0.15</v>
      </c>
      <c r="T161" s="102" t="n">
        <v>1.55156843703903</v>
      </c>
      <c r="U161" s="54" t="n">
        <v>1.1148</v>
      </c>
      <c r="V161" s="54" t="n">
        <f aca="false">+U161/T161*1.055056</f>
        <v>0.758056429044524</v>
      </c>
      <c r="W161" s="54" t="n">
        <v>1.167</v>
      </c>
      <c r="X161" s="54" t="n">
        <f aca="false">+W161/T161*1.055056*$AH$6</f>
        <v>0.732115784896346</v>
      </c>
    </row>
    <row r="162" customFormat="false" ht="12.75" hidden="false" customHeight="false" outlineLevel="0" collapsed="false">
      <c r="A162" s="33" t="s">
        <v>251</v>
      </c>
      <c r="B162" s="34" t="n">
        <f aca="false">+A163-A162</f>
        <v>31</v>
      </c>
      <c r="C162" s="34" t="n">
        <f aca="false">+B162*31000</f>
        <v>961000</v>
      </c>
      <c r="D162" s="34" t="n">
        <f aca="false">+C162*E162</f>
        <v>418149.431742758</v>
      </c>
      <c r="E162" s="35" t="n">
        <v>0.435119075694857</v>
      </c>
      <c r="G162" s="54" t="n">
        <v>-0.709600713721573</v>
      </c>
      <c r="H162" s="105" t="n">
        <f aca="false">+S162</f>
        <v>0.15</v>
      </c>
      <c r="I162" s="105" t="n">
        <f aca="false">+X162</f>
        <v>0.73211718577817</v>
      </c>
      <c r="J162" s="101" t="n">
        <f aca="false">(-G162+H162-I162)*D162</f>
        <v>53307.1647660963</v>
      </c>
      <c r="L162" s="54" t="n">
        <f aca="false">+H162</f>
        <v>0.15</v>
      </c>
      <c r="M162" s="54" t="n">
        <f aca="false">+I162</f>
        <v>0.73211718577817</v>
      </c>
      <c r="N162" s="105" t="n">
        <f aca="false">+$AD$25</f>
        <v>-0.678274193548387</v>
      </c>
      <c r="O162" s="101" t="n">
        <f aca="false">(-L162+M162+N162)*D162</f>
        <v>-40207.9981572004</v>
      </c>
      <c r="P162" s="101"/>
      <c r="Q162" s="101" t="n">
        <f aca="false">+O162+J162</f>
        <v>13099.1666088959</v>
      </c>
      <c r="S162" s="54" t="n">
        <v>0.15</v>
      </c>
      <c r="T162" s="102" t="n">
        <v>1.55156546816456</v>
      </c>
      <c r="U162" s="54" t="n">
        <v>1.1148</v>
      </c>
      <c r="V162" s="54" t="n">
        <f aca="false">+U162/T162*1.055056</f>
        <v>0.758057879563</v>
      </c>
      <c r="W162" s="54" t="n">
        <v>1.167</v>
      </c>
      <c r="X162" s="54" t="n">
        <f aca="false">+W162/T162*1.055056*$AH$6</f>
        <v>0.73211718577817</v>
      </c>
    </row>
    <row r="163" customFormat="false" ht="12.75" hidden="false" customHeight="false" outlineLevel="0" collapsed="false">
      <c r="A163" s="33" t="s">
        <v>252</v>
      </c>
      <c r="B163" s="34" t="n">
        <f aca="false">+A164-A163</f>
        <v>30</v>
      </c>
      <c r="C163" s="34" t="n">
        <f aca="false">+B163*31000</f>
        <v>930000</v>
      </c>
      <c r="D163" s="34" t="n">
        <f aca="false">+C163*E163</f>
        <v>402291.675912812</v>
      </c>
      <c r="E163" s="35" t="n">
        <v>0.432571694529905</v>
      </c>
      <c r="G163" s="54" t="n">
        <v>-0.709600515001285</v>
      </c>
      <c r="H163" s="105" t="n">
        <f aca="false">+S163</f>
        <v>0.15</v>
      </c>
      <c r="I163" s="105" t="n">
        <f aca="false">+X163</f>
        <v>0.732118831566773</v>
      </c>
      <c r="J163" s="101" t="n">
        <f aca="false">(-G163+H163-I163)*D163</f>
        <v>51284.8200770563</v>
      </c>
      <c r="L163" s="54" t="n">
        <f aca="false">+H163</f>
        <v>0.15</v>
      </c>
      <c r="M163" s="54" t="n">
        <f aca="false">+I163</f>
        <v>0.732118831566773</v>
      </c>
      <c r="N163" s="105" t="n">
        <f aca="false">+$AD$25</f>
        <v>-0.678274193548387</v>
      </c>
      <c r="O163" s="101" t="n">
        <f aca="false">(-L163+M163+N163)*D163</f>
        <v>-38682.5017195865</v>
      </c>
      <c r="P163" s="101"/>
      <c r="Q163" s="101" t="n">
        <f aca="false">+O163+J163</f>
        <v>12602.3183574698</v>
      </c>
      <c r="S163" s="54" t="n">
        <v>0.15</v>
      </c>
      <c r="T163" s="102" t="n">
        <v>1.55156198027618</v>
      </c>
      <c r="U163" s="54" t="n">
        <v>1.1148</v>
      </c>
      <c r="V163" s="54" t="n">
        <f aca="false">+U163/T163*1.055056</f>
        <v>0.7580595836659</v>
      </c>
      <c r="W163" s="54" t="n">
        <v>1.167</v>
      </c>
      <c r="X163" s="54" t="n">
        <f aca="false">+W163/T163*1.055056*$AH$6</f>
        <v>0.732118831566773</v>
      </c>
    </row>
    <row r="164" customFormat="false" ht="12.75" hidden="false" customHeight="false" outlineLevel="0" collapsed="false">
      <c r="A164" s="33" t="s">
        <v>253</v>
      </c>
      <c r="B164" s="34" t="n">
        <f aca="false">+A165-A164</f>
        <v>31</v>
      </c>
      <c r="C164" s="34" t="n">
        <f aca="false">+B164*31000</f>
        <v>961000</v>
      </c>
      <c r="D164" s="34" t="n">
        <f aca="false">+C164*E164</f>
        <v>413343.868788614</v>
      </c>
      <c r="E164" s="35" t="n">
        <v>0.430118489894499</v>
      </c>
      <c r="G164" s="54" t="n">
        <v>-0.709600299531355</v>
      </c>
      <c r="H164" s="105" t="n">
        <f aca="false">+S164</f>
        <v>0.15</v>
      </c>
      <c r="I164" s="105" t="n">
        <f aca="false">+X164</f>
        <v>0.732120616074835</v>
      </c>
      <c r="J164" s="101" t="n">
        <f aca="false">(-G164+H164-I164)*D164</f>
        <v>52692.945551866</v>
      </c>
      <c r="L164" s="54" t="n">
        <f aca="false">+H164</f>
        <v>0.15</v>
      </c>
      <c r="M164" s="54" t="n">
        <f aca="false">+I164</f>
        <v>0.732120616074835</v>
      </c>
      <c r="N164" s="105" t="n">
        <f aca="false">+$AD$25</f>
        <v>-0.678274193548387</v>
      </c>
      <c r="O164" s="101" t="n">
        <f aca="false">(-L164+M164+N164)*D164</f>
        <v>-39744.4917107838</v>
      </c>
      <c r="P164" s="101"/>
      <c r="Q164" s="101" t="n">
        <f aca="false">+O164+J164</f>
        <v>12948.4538410822</v>
      </c>
      <c r="S164" s="54" t="n">
        <v>0.15</v>
      </c>
      <c r="T164" s="102" t="n">
        <v>1.55155819842002</v>
      </c>
      <c r="U164" s="54" t="n">
        <v>1.1148</v>
      </c>
      <c r="V164" s="54" t="n">
        <f aca="false">+U164/T164*1.055056</f>
        <v>0.758061431403425</v>
      </c>
      <c r="W164" s="54" t="n">
        <v>1.167</v>
      </c>
      <c r="X164" s="54" t="n">
        <f aca="false">+W164/T164*1.055056*$AH$6</f>
        <v>0.732120616074835</v>
      </c>
    </row>
    <row r="165" customFormat="false" ht="12.75" hidden="false" customHeight="false" outlineLevel="0" collapsed="false">
      <c r="A165" s="33" t="s">
        <v>254</v>
      </c>
      <c r="B165" s="34" t="n">
        <f aca="false">+A166-A165</f>
        <v>31</v>
      </c>
      <c r="C165" s="34" t="n">
        <f aca="false">+B165*31000</f>
        <v>961000</v>
      </c>
      <c r="D165" s="34" t="n">
        <f aca="false">+C165*E165</f>
        <v>410919.63046424</v>
      </c>
      <c r="E165" s="35" t="n">
        <v>0.427595869369657</v>
      </c>
      <c r="G165" s="54" t="n">
        <v>-0.709600052948036</v>
      </c>
      <c r="H165" s="105" t="n">
        <f aca="false">+S165</f>
        <v>0.15</v>
      </c>
      <c r="I165" s="105" t="n">
        <f aca="false">+X165</f>
        <v>0.732122658261973</v>
      </c>
      <c r="J165" s="101" t="n">
        <f aca="false">(-G165+H165-I165)*D165</f>
        <v>52382.9639169411</v>
      </c>
      <c r="L165" s="54" t="n">
        <f aca="false">+H165</f>
        <v>0.15</v>
      </c>
      <c r="M165" s="54" t="n">
        <f aca="false">+I165</f>
        <v>0.732122658261973</v>
      </c>
      <c r="N165" s="105" t="n">
        <f aca="false">+$AD$25</f>
        <v>-0.678274193548387</v>
      </c>
      <c r="O165" s="101" t="n">
        <f aca="false">(-L165+M165+N165)*D165</f>
        <v>-39510.5533484626</v>
      </c>
      <c r="P165" s="101"/>
      <c r="Q165" s="101" t="n">
        <f aca="false">+O165+J165</f>
        <v>12872.4105684785</v>
      </c>
      <c r="S165" s="54" t="n">
        <v>0.15</v>
      </c>
      <c r="T165" s="126" t="n">
        <v>1.55155387049469</v>
      </c>
      <c r="U165" s="54" t="n">
        <v>1.1148</v>
      </c>
      <c r="V165" s="54" t="n">
        <f aca="false">+U165/T165*1.055056</f>
        <v>0.758063545950225</v>
      </c>
      <c r="W165" s="54" t="n">
        <v>1.167</v>
      </c>
      <c r="X165" s="54" t="n">
        <f aca="false">+W165/T165*1.055056*$AH$6</f>
        <v>0.732122658261973</v>
      </c>
    </row>
    <row r="166" customFormat="false" ht="12.75" hidden="false" customHeight="false" outlineLevel="0" collapsed="false">
      <c r="A166" s="33" t="s">
        <v>255</v>
      </c>
      <c r="B166" s="34" t="n">
        <f aca="false">+A167-A166</f>
        <v>30</v>
      </c>
      <c r="C166" s="34" t="n">
        <f aca="false">+B166*31000</f>
        <v>930000</v>
      </c>
      <c r="D166" s="34" t="n">
        <f aca="false">+C166*E166</f>
        <v>395329.759504772</v>
      </c>
      <c r="E166" s="35" t="n">
        <v>0.425085762908357</v>
      </c>
      <c r="G166" s="54" t="n">
        <v>-0.709599782042258</v>
      </c>
      <c r="H166" s="105" t="n">
        <f aca="false">+S166</f>
        <v>0.15</v>
      </c>
      <c r="I166" s="105" t="n">
        <f aca="false">+X166</f>
        <v>0.732124901886157</v>
      </c>
      <c r="J166" s="101" t="n">
        <f aca="false">(-G166+H166-I166)*D166</f>
        <v>50394.6137150108</v>
      </c>
      <c r="L166" s="54" t="n">
        <f aca="false">+H166</f>
        <v>0.15</v>
      </c>
      <c r="M166" s="54" t="n">
        <f aca="false">+I166</f>
        <v>0.732124901886157</v>
      </c>
      <c r="N166" s="105" t="n">
        <f aca="false">+$AD$25</f>
        <v>-0.678274193548387</v>
      </c>
      <c r="O166" s="101" t="n">
        <f aca="false">(-L166+M166+N166)*D166</f>
        <v>-38010.6763493836</v>
      </c>
      <c r="P166" s="101"/>
      <c r="Q166" s="101" t="n">
        <f aca="false">+O166+J166</f>
        <v>12383.9373656272</v>
      </c>
      <c r="S166" s="54" t="n">
        <v>0.15</v>
      </c>
      <c r="T166" s="126" t="n">
        <v>1.55154911569974</v>
      </c>
      <c r="U166" s="54" t="n">
        <v>1.1148</v>
      </c>
      <c r="V166" s="54" t="n">
        <f aca="false">+U166/T166*1.055056</f>
        <v>0.758065869071474</v>
      </c>
      <c r="W166" s="54" t="n">
        <v>1.167</v>
      </c>
      <c r="X166" s="54" t="n">
        <f aca="false">+W166/T166*1.055056*$AH$6</f>
        <v>0.732124901886157</v>
      </c>
    </row>
    <row r="167" customFormat="false" ht="12.75" hidden="false" customHeight="false" outlineLevel="0" collapsed="false">
      <c r="A167" s="33" t="s">
        <v>256</v>
      </c>
      <c r="B167" s="34" t="n">
        <f aca="false">+A168-A167</f>
        <v>31</v>
      </c>
      <c r="C167" s="34" t="n">
        <f aca="false">+B167*31000</f>
        <v>961000</v>
      </c>
      <c r="D167" s="34" t="n">
        <f aca="false">+C167*E167</f>
        <v>406184.427379572</v>
      </c>
      <c r="E167" s="35" t="n">
        <v>0.422668498834102</v>
      </c>
      <c r="G167" s="54" t="n">
        <v>-0.709599496718002</v>
      </c>
      <c r="H167" s="105" t="n">
        <f aca="false">+S167</f>
        <v>0.15</v>
      </c>
      <c r="I167" s="105" t="n">
        <f aca="false">+X167</f>
        <v>0.732127264923236</v>
      </c>
      <c r="J167" s="101" t="n">
        <f aca="false">(-G167+H167-I167)*D167</f>
        <v>51777.235478353</v>
      </c>
      <c r="L167" s="54" t="n">
        <f aca="false">+H167</f>
        <v>0.15</v>
      </c>
      <c r="M167" s="54" t="n">
        <f aca="false">+I167</f>
        <v>0.732127264923236</v>
      </c>
      <c r="N167" s="105" t="n">
        <f aca="false">+$AD$25</f>
        <v>-0.678274193548387</v>
      </c>
      <c r="O167" s="101" t="n">
        <f aca="false">(-L167+M167+N167)*D167</f>
        <v>-39053.3851479116</v>
      </c>
      <c r="P167" s="101"/>
      <c r="Q167" s="101" t="n">
        <f aca="false">+O167+J167</f>
        <v>12723.8503304414</v>
      </c>
      <c r="S167" s="54" t="n">
        <v>0.15</v>
      </c>
      <c r="T167" s="126" t="n">
        <v>1.55154410787082</v>
      </c>
      <c r="U167" s="54" t="n">
        <v>1.1148</v>
      </c>
      <c r="V167" s="54" t="n">
        <f aca="false">+U167/T167*1.055056</f>
        <v>0.758068315836708</v>
      </c>
      <c r="W167" s="54" t="n">
        <v>1.167</v>
      </c>
      <c r="X167" s="54" t="n">
        <f aca="false">+W167/T167*1.055056*$AH$6</f>
        <v>0.732127264923236</v>
      </c>
    </row>
    <row r="168" customFormat="false" ht="12.75" hidden="false" customHeight="false" outlineLevel="0" collapsed="false">
      <c r="A168" s="33" t="s">
        <v>258</v>
      </c>
      <c r="B168" s="34" t="n">
        <f aca="false">+A169-A168</f>
        <v>30</v>
      </c>
      <c r="C168" s="34" t="n">
        <f aca="false">+B168*31000</f>
        <v>930000</v>
      </c>
      <c r="D168" s="34" t="n">
        <f aca="false">+C168*E168</f>
        <v>390770.079304444</v>
      </c>
      <c r="E168" s="35" t="n">
        <v>0.42018288097252</v>
      </c>
      <c r="G168" s="54" t="n">
        <v>-0.649599177954509</v>
      </c>
      <c r="H168" s="105" t="n">
        <f aca="false">+S168</f>
        <v>0.325</v>
      </c>
      <c r="I168" s="105" t="n">
        <f aca="false">+X168</f>
        <v>0.732129904901915</v>
      </c>
      <c r="J168" s="101" t="n">
        <f aca="false">(-G168+H168-I168)*D168</f>
        <v>94749.7370596529</v>
      </c>
      <c r="L168" s="54" t="n">
        <f aca="false">+H168</f>
        <v>0.325</v>
      </c>
      <c r="M168" s="54" t="n">
        <f aca="false">+I168</f>
        <v>0.732129904901915</v>
      </c>
      <c r="N168" s="105" t="n">
        <f aca="false">+$AD$27</f>
        <v>-0.56</v>
      </c>
      <c r="O168" s="101" t="n">
        <f aca="false">(-L168+M168+N168)*D168</f>
        <v>-59737.0591847564</v>
      </c>
      <c r="P168" s="101"/>
      <c r="Q168" s="101" t="n">
        <f aca="false">+O168+J168</f>
        <v>35012.6778748965</v>
      </c>
      <c r="S168" s="125" t="n">
        <v>0.325</v>
      </c>
      <c r="T168" s="126" t="n">
        <v>1.55153851317603</v>
      </c>
      <c r="U168" s="54" t="n">
        <v>1.1148</v>
      </c>
      <c r="V168" s="54" t="n">
        <f aca="false">+U168/T168*1.055056</f>
        <v>0.758071049356257</v>
      </c>
      <c r="W168" s="54" t="n">
        <v>1.167</v>
      </c>
      <c r="X168" s="54" t="n">
        <f aca="false">+W168/T168*1.055056*$AH$6</f>
        <v>0.732129904901915</v>
      </c>
    </row>
    <row r="169" customFormat="false" ht="12.75" hidden="false" customHeight="false" outlineLevel="0" collapsed="false">
      <c r="A169" s="33" t="s">
        <v>259</v>
      </c>
      <c r="B169" s="34" t="n">
        <v>31</v>
      </c>
      <c r="C169" s="34" t="n">
        <f aca="false">+B169*31000</f>
        <v>961000</v>
      </c>
      <c r="D169" s="34" t="n">
        <f aca="false">+C169*E169</f>
        <v>401495.448619318</v>
      </c>
      <c r="E169" s="35" t="n">
        <v>0.417789228532069</v>
      </c>
      <c r="G169" s="54" t="n">
        <v>-0.649598846317968</v>
      </c>
      <c r="H169" s="105" t="n">
        <f aca="false">+S169</f>
        <v>0.325</v>
      </c>
      <c r="I169" s="105" t="n">
        <f aca="false">+X169</f>
        <v>0.732132651494348</v>
      </c>
      <c r="J169" s="101" t="n">
        <f aca="false">(-G169+H169-I169)*D169</f>
        <v>97349.0736657285</v>
      </c>
      <c r="L169" s="54" t="n">
        <f aca="false">+H169</f>
        <v>0.325</v>
      </c>
      <c r="M169" s="54" t="n">
        <f aca="false">+I169</f>
        <v>0.732132651494348</v>
      </c>
      <c r="N169" s="105" t="n">
        <f aca="false">+$AD$27</f>
        <v>-0.56</v>
      </c>
      <c r="O169" s="101" t="n">
        <f aca="false">(-L169+M169+N169)*D169</f>
        <v>-61375.5446675227</v>
      </c>
      <c r="P169" s="101"/>
      <c r="Q169" s="101" t="n">
        <f aca="false">+O169+J169</f>
        <v>35973.5289982058</v>
      </c>
      <c r="S169" s="125" t="n">
        <v>0.325</v>
      </c>
      <c r="T169" s="126" t="n">
        <v>1.5515326925861</v>
      </c>
      <c r="U169" s="54" t="n">
        <v>1.1148</v>
      </c>
      <c r="V169" s="54" t="n">
        <f aca="false">+U169/T169*1.055056</f>
        <v>0.758073893267144</v>
      </c>
      <c r="W169" s="54" t="n">
        <v>1.167</v>
      </c>
      <c r="X169" s="54" t="n">
        <f aca="false">+W169/T169*1.055056*$AH$6</f>
        <v>0.732132651494348</v>
      </c>
    </row>
    <row r="170" customFormat="false" ht="12.75" hidden="false" customHeight="false" outlineLevel="0" collapsed="false">
      <c r="E170" s="35"/>
      <c r="N170" s="105"/>
      <c r="U170" s="54"/>
    </row>
    <row r="171" customFormat="false" ht="12.75" hidden="false" customHeight="false" outlineLevel="0" collapsed="false">
      <c r="E171" s="35"/>
      <c r="N171" s="105"/>
      <c r="U171" s="54"/>
    </row>
    <row r="172" customFormat="false" ht="12.75" hidden="false" customHeight="false" outlineLevel="0" collapsed="false">
      <c r="E172" s="35"/>
      <c r="N172" s="105"/>
      <c r="U172" s="54"/>
    </row>
    <row r="173" customFormat="false" ht="12.75" hidden="false" customHeight="false" outlineLevel="0" collapsed="false">
      <c r="E173" s="35"/>
      <c r="N173" s="105"/>
      <c r="U173" s="54"/>
    </row>
    <row r="174" customFormat="false" ht="12.75" hidden="false" customHeight="false" outlineLevel="0" collapsed="false">
      <c r="E174" s="35"/>
      <c r="N174" s="105"/>
      <c r="U174" s="54"/>
    </row>
    <row r="175" customFormat="false" ht="12.75" hidden="false" customHeight="false" outlineLevel="0" collapsed="false">
      <c r="E175" s="35"/>
      <c r="N175" s="105"/>
      <c r="U175" s="54"/>
    </row>
    <row r="176" customFormat="false" ht="12.75" hidden="false" customHeight="false" outlineLevel="0" collapsed="false">
      <c r="E176" s="35"/>
      <c r="N176" s="105"/>
      <c r="U176" s="54"/>
    </row>
    <row r="177" customFormat="false" ht="12.75" hidden="false" customHeight="false" outlineLevel="0" collapsed="false">
      <c r="E177" s="35"/>
      <c r="N177" s="105"/>
      <c r="U177" s="54"/>
    </row>
    <row r="178" customFormat="false" ht="12.75" hidden="false" customHeight="false" outlineLevel="0" collapsed="false">
      <c r="E178" s="35"/>
      <c r="N178" s="105"/>
      <c r="U178" s="54"/>
    </row>
    <row r="179" customFormat="false" ht="12.75" hidden="false" customHeight="false" outlineLevel="0" collapsed="false">
      <c r="E179" s="35"/>
      <c r="N179" s="105"/>
      <c r="U179" s="54"/>
    </row>
    <row r="180" customFormat="false" ht="12.75" hidden="false" customHeight="false" outlineLevel="0" collapsed="false">
      <c r="U180" s="54"/>
    </row>
    <row r="181" customFormat="false" ht="12.75" hidden="false" customHeight="false" outlineLevel="0" collapsed="false">
      <c r="U181" s="54"/>
    </row>
    <row r="182" customFormat="false" ht="12.75" hidden="false" customHeight="false" outlineLevel="0" collapsed="false">
      <c r="U182" s="54"/>
    </row>
    <row r="183" customFormat="false" ht="12.75" hidden="false" customHeight="false" outlineLevel="0" collapsed="false">
      <c r="U183" s="54"/>
    </row>
    <row r="184" customFormat="false" ht="12.75" hidden="false" customHeight="false" outlineLevel="0" collapsed="false">
      <c r="U184" s="54"/>
    </row>
    <row r="185" customFormat="false" ht="12.75" hidden="false" customHeight="false" outlineLevel="0" collapsed="false">
      <c r="U185" s="54"/>
    </row>
    <row r="186" customFormat="false" ht="12.75" hidden="false" customHeight="false" outlineLevel="0" collapsed="false">
      <c r="U186" s="54"/>
    </row>
    <row r="187" customFormat="false" ht="12.75" hidden="false" customHeight="false" outlineLevel="0" collapsed="false">
      <c r="U187" s="54"/>
    </row>
    <row r="188" customFormat="false" ht="12.75" hidden="false" customHeight="false" outlineLevel="0" collapsed="false">
      <c r="U188" s="54"/>
    </row>
    <row r="189" customFormat="false" ht="12.75" hidden="false" customHeight="false" outlineLevel="0" collapsed="false">
      <c r="U189" s="54"/>
    </row>
    <row r="190" customFormat="false" ht="12.75" hidden="false" customHeight="false" outlineLevel="0" collapsed="false">
      <c r="U190" s="54"/>
    </row>
    <row r="191" customFormat="false" ht="12.75" hidden="false" customHeight="false" outlineLevel="0" collapsed="false">
      <c r="U191" s="54"/>
    </row>
    <row r="192" customFormat="false" ht="12.75" hidden="false" customHeight="false" outlineLevel="0" collapsed="false">
      <c r="U192" s="54"/>
    </row>
    <row r="193" customFormat="false" ht="12.75" hidden="false" customHeight="false" outlineLevel="0" collapsed="false">
      <c r="U193" s="54"/>
    </row>
    <row r="194" customFormat="false" ht="12.75" hidden="false" customHeight="false" outlineLevel="0" collapsed="false">
      <c r="U194" s="54"/>
    </row>
    <row r="195" customFormat="false" ht="12.75" hidden="false" customHeight="false" outlineLevel="0" collapsed="false">
      <c r="U195" s="54"/>
    </row>
    <row r="196" customFormat="false" ht="12.75" hidden="false" customHeight="false" outlineLevel="0" collapsed="false">
      <c r="U196" s="54"/>
    </row>
    <row r="197" customFormat="false" ht="12.75" hidden="false" customHeight="false" outlineLevel="0" collapsed="false">
      <c r="U197" s="54"/>
    </row>
    <row r="198" customFormat="false" ht="12.75" hidden="false" customHeight="false" outlineLevel="0" collapsed="false">
      <c r="U198" s="54"/>
    </row>
    <row r="199" customFormat="false" ht="12.75" hidden="false" customHeight="false" outlineLevel="0" collapsed="false">
      <c r="U199" s="54"/>
    </row>
    <row r="200" customFormat="false" ht="12.75" hidden="false" customHeight="false" outlineLevel="0" collapsed="false">
      <c r="U200" s="54"/>
    </row>
    <row r="201" customFormat="false" ht="12.75" hidden="false" customHeight="false" outlineLevel="0" collapsed="false">
      <c r="U201" s="54"/>
    </row>
    <row r="202" customFormat="false" ht="12.75" hidden="false" customHeight="false" outlineLevel="0" collapsed="false">
      <c r="U202" s="54"/>
    </row>
    <row r="203" customFormat="false" ht="12.75" hidden="false" customHeight="false" outlineLevel="0" collapsed="false">
      <c r="U203" s="54"/>
    </row>
    <row r="204" customFormat="false" ht="12.75" hidden="false" customHeight="false" outlineLevel="0" collapsed="false">
      <c r="U204" s="54"/>
    </row>
    <row r="205" customFormat="false" ht="12.75" hidden="false" customHeight="false" outlineLevel="0" collapsed="false">
      <c r="U205" s="54"/>
    </row>
    <row r="206" customFormat="false" ht="12.75" hidden="false" customHeight="false" outlineLevel="0" collapsed="false">
      <c r="U206" s="54"/>
    </row>
    <row r="207" customFormat="false" ht="12.75" hidden="false" customHeight="false" outlineLevel="0" collapsed="false">
      <c r="U207" s="54"/>
    </row>
    <row r="208" customFormat="false" ht="12.75" hidden="false" customHeight="false" outlineLevel="0" collapsed="false">
      <c r="U208" s="54"/>
    </row>
    <row r="209" customFormat="false" ht="12.75" hidden="false" customHeight="false" outlineLevel="0" collapsed="false">
      <c r="U209" s="54"/>
    </row>
    <row r="210" customFormat="false" ht="12.75" hidden="false" customHeight="false" outlineLevel="0" collapsed="false">
      <c r="U210" s="54"/>
    </row>
    <row r="211" customFormat="false" ht="12.75" hidden="false" customHeight="false" outlineLevel="0" collapsed="false">
      <c r="U211" s="54"/>
    </row>
    <row r="212" customFormat="false" ht="12.75" hidden="false" customHeight="false" outlineLevel="0" collapsed="false">
      <c r="U212" s="54"/>
    </row>
    <row r="213" customFormat="false" ht="12.75" hidden="false" customHeight="false" outlineLevel="0" collapsed="false">
      <c r="U213" s="54"/>
    </row>
    <row r="214" customFormat="false" ht="12.75" hidden="false" customHeight="false" outlineLevel="0" collapsed="false">
      <c r="U214" s="54"/>
    </row>
    <row r="215" customFormat="false" ht="12.75" hidden="false" customHeight="false" outlineLevel="0" collapsed="false">
      <c r="U215" s="54"/>
    </row>
    <row r="216" customFormat="false" ht="12.75" hidden="false" customHeight="false" outlineLevel="0" collapsed="false">
      <c r="U216" s="54"/>
    </row>
    <row r="217" customFormat="false" ht="12.75" hidden="false" customHeight="false" outlineLevel="0" collapsed="false">
      <c r="U217" s="54"/>
    </row>
    <row r="218" customFormat="false" ht="12.75" hidden="false" customHeight="false" outlineLevel="0" collapsed="false">
      <c r="U218" s="54"/>
    </row>
    <row r="219" customFormat="false" ht="12.75" hidden="false" customHeight="false" outlineLevel="0" collapsed="false">
      <c r="U219" s="54"/>
    </row>
    <row r="220" customFormat="false" ht="12.75" hidden="false" customHeight="false" outlineLevel="0" collapsed="false">
      <c r="U220" s="54"/>
    </row>
    <row r="221" customFormat="false" ht="12.75" hidden="false" customHeight="false" outlineLevel="0" collapsed="false">
      <c r="U221" s="54"/>
    </row>
    <row r="222" customFormat="false" ht="12.75" hidden="false" customHeight="false" outlineLevel="0" collapsed="false">
      <c r="U222" s="54"/>
    </row>
    <row r="223" customFormat="false" ht="12.75" hidden="false" customHeight="false" outlineLevel="0" collapsed="false">
      <c r="U223" s="54"/>
    </row>
    <row r="224" customFormat="false" ht="12.75" hidden="false" customHeight="false" outlineLevel="0" collapsed="false">
      <c r="U224" s="54"/>
    </row>
    <row r="225" customFormat="false" ht="12.75" hidden="false" customHeight="false" outlineLevel="0" collapsed="false">
      <c r="U225" s="54"/>
    </row>
    <row r="226" customFormat="false" ht="12.75" hidden="false" customHeight="false" outlineLevel="0" collapsed="false">
      <c r="U226" s="54"/>
    </row>
    <row r="227" customFormat="false" ht="12.75" hidden="false" customHeight="false" outlineLevel="0" collapsed="false">
      <c r="U227" s="54"/>
    </row>
    <row r="228" customFormat="false" ht="12.75" hidden="false" customHeight="false" outlineLevel="0" collapsed="false">
      <c r="U228" s="54"/>
    </row>
    <row r="229" customFormat="false" ht="12.75" hidden="false" customHeight="false" outlineLevel="0" collapsed="false">
      <c r="U229" s="54"/>
    </row>
    <row r="230" customFormat="false" ht="12.75" hidden="false" customHeight="false" outlineLevel="0" collapsed="false">
      <c r="U230" s="54"/>
    </row>
    <row r="231" customFormat="false" ht="12.75" hidden="false" customHeight="false" outlineLevel="0" collapsed="false">
      <c r="U231" s="54"/>
    </row>
    <row r="232" customFormat="false" ht="12.75" hidden="false" customHeight="false" outlineLevel="0" collapsed="false">
      <c r="U232" s="54"/>
    </row>
    <row r="233" customFormat="false" ht="12.75" hidden="false" customHeight="false" outlineLevel="0" collapsed="false">
      <c r="U233" s="54"/>
    </row>
    <row r="234" customFormat="false" ht="12.75" hidden="false" customHeight="false" outlineLevel="0" collapsed="false">
      <c r="U234" s="54"/>
    </row>
    <row r="235" customFormat="false" ht="12.75" hidden="false" customHeight="false" outlineLevel="0" collapsed="false">
      <c r="U235" s="54"/>
    </row>
    <row r="236" customFormat="false" ht="12.75" hidden="false" customHeight="false" outlineLevel="0" collapsed="false">
      <c r="U236" s="54"/>
    </row>
    <row r="237" customFormat="false" ht="12.75" hidden="false" customHeight="false" outlineLevel="0" collapsed="false">
      <c r="U237" s="54"/>
    </row>
    <row r="238" customFormat="false" ht="12.75" hidden="false" customHeight="false" outlineLevel="0" collapsed="false">
      <c r="U238" s="54"/>
    </row>
    <row r="239" customFormat="false" ht="12.75" hidden="false" customHeight="false" outlineLevel="0" collapsed="false">
      <c r="U239" s="54"/>
    </row>
    <row r="240" customFormat="false" ht="12.75" hidden="false" customHeight="false" outlineLevel="0" collapsed="false">
      <c r="U240" s="54"/>
    </row>
    <row r="241" customFormat="false" ht="12.75" hidden="false" customHeight="false" outlineLevel="0" collapsed="false">
      <c r="U241" s="54"/>
    </row>
    <row r="242" customFormat="false" ht="12.75" hidden="false" customHeight="false" outlineLevel="0" collapsed="false">
      <c r="U242" s="54"/>
    </row>
    <row r="243" customFormat="false" ht="12.75" hidden="false" customHeight="false" outlineLevel="0" collapsed="false">
      <c r="U243" s="54"/>
    </row>
    <row r="244" customFormat="false" ht="12.75" hidden="false" customHeight="false" outlineLevel="0" collapsed="false">
      <c r="U244" s="54"/>
    </row>
    <row r="245" customFormat="false" ht="12.75" hidden="false" customHeight="false" outlineLevel="0" collapsed="false">
      <c r="U245" s="54"/>
    </row>
    <row r="246" customFormat="false" ht="12.75" hidden="false" customHeight="false" outlineLevel="0" collapsed="false">
      <c r="U246" s="54"/>
    </row>
    <row r="247" customFormat="false" ht="12.75" hidden="false" customHeight="false" outlineLevel="0" collapsed="false">
      <c r="U247" s="54"/>
    </row>
    <row r="248" customFormat="false" ht="12.75" hidden="false" customHeight="false" outlineLevel="0" collapsed="false">
      <c r="U248" s="54"/>
    </row>
    <row r="249" customFormat="false" ht="12.75" hidden="false" customHeight="false" outlineLevel="0" collapsed="false">
      <c r="U249" s="54"/>
    </row>
    <row r="250" customFormat="false" ht="12.75" hidden="false" customHeight="false" outlineLevel="0" collapsed="false">
      <c r="U250" s="54"/>
    </row>
    <row r="251" customFormat="false" ht="12.75" hidden="false" customHeight="false" outlineLevel="0" collapsed="false">
      <c r="U251" s="54"/>
    </row>
    <row r="252" customFormat="false" ht="12.75" hidden="false" customHeight="false" outlineLevel="0" collapsed="false">
      <c r="U252" s="54"/>
    </row>
    <row r="253" customFormat="false" ht="12.75" hidden="false" customHeight="false" outlineLevel="0" collapsed="false">
      <c r="U253" s="54"/>
    </row>
    <row r="254" customFormat="false" ht="12.75" hidden="false" customHeight="false" outlineLevel="0" collapsed="false">
      <c r="U254" s="54"/>
    </row>
    <row r="255" customFormat="false" ht="12.75" hidden="false" customHeight="false" outlineLevel="0" collapsed="false">
      <c r="U255" s="54"/>
    </row>
    <row r="256" customFormat="false" ht="12.75" hidden="false" customHeight="false" outlineLevel="0" collapsed="false">
      <c r="U256" s="54"/>
    </row>
    <row r="257" customFormat="false" ht="12.75" hidden="false" customHeight="false" outlineLevel="0" collapsed="false">
      <c r="U257" s="54"/>
    </row>
    <row r="258" customFormat="false" ht="12.75" hidden="false" customHeight="false" outlineLevel="0" collapsed="false">
      <c r="U258" s="54"/>
    </row>
    <row r="259" customFormat="false" ht="12.75" hidden="false" customHeight="false" outlineLevel="0" collapsed="false">
      <c r="U259" s="54"/>
    </row>
    <row r="260" customFormat="false" ht="12.75" hidden="false" customHeight="false" outlineLevel="0" collapsed="false">
      <c r="U260" s="54"/>
    </row>
    <row r="261" customFormat="false" ht="12.75" hidden="false" customHeight="false" outlineLevel="0" collapsed="false">
      <c r="U261" s="54"/>
    </row>
    <row r="262" customFormat="false" ht="12.75" hidden="false" customHeight="false" outlineLevel="0" collapsed="false">
      <c r="U262" s="54"/>
    </row>
    <row r="263" customFormat="false" ht="12.75" hidden="false" customHeight="false" outlineLevel="0" collapsed="false">
      <c r="U263" s="54"/>
    </row>
    <row r="264" customFormat="false" ht="12.75" hidden="false" customHeight="false" outlineLevel="0" collapsed="false">
      <c r="U264" s="54"/>
    </row>
    <row r="265" customFormat="false" ht="12.75" hidden="false" customHeight="false" outlineLevel="0" collapsed="false">
      <c r="U265" s="54"/>
    </row>
    <row r="266" customFormat="false" ht="12.75" hidden="false" customHeight="false" outlineLevel="0" collapsed="false">
      <c r="U266" s="54"/>
    </row>
    <row r="267" customFormat="false" ht="12.75" hidden="false" customHeight="false" outlineLevel="0" collapsed="false">
      <c r="U267" s="54"/>
    </row>
    <row r="268" customFormat="false" ht="12.75" hidden="false" customHeight="false" outlineLevel="0" collapsed="false">
      <c r="U268" s="54"/>
    </row>
    <row r="269" customFormat="false" ht="12.75" hidden="false" customHeight="false" outlineLevel="0" collapsed="false">
      <c r="U269" s="54"/>
    </row>
    <row r="270" customFormat="false" ht="12.75" hidden="false" customHeight="false" outlineLevel="0" collapsed="false">
      <c r="U270" s="54"/>
    </row>
    <row r="271" customFormat="false" ht="12.75" hidden="false" customHeight="false" outlineLevel="0" collapsed="false">
      <c r="U271" s="54"/>
    </row>
    <row r="272" customFormat="false" ht="12.75" hidden="false" customHeight="false" outlineLevel="0" collapsed="false">
      <c r="U272" s="54"/>
    </row>
    <row r="273" customFormat="false" ht="12.75" hidden="false" customHeight="false" outlineLevel="0" collapsed="false">
      <c r="U273" s="54"/>
    </row>
    <row r="274" customFormat="false" ht="12.75" hidden="false" customHeight="false" outlineLevel="0" collapsed="false">
      <c r="U274" s="54"/>
    </row>
    <row r="275" customFormat="false" ht="12.75" hidden="false" customHeight="false" outlineLevel="0" collapsed="false">
      <c r="U275" s="54"/>
    </row>
    <row r="276" customFormat="false" ht="12.75" hidden="false" customHeight="false" outlineLevel="0" collapsed="false">
      <c r="U276" s="54"/>
    </row>
    <row r="277" customFormat="false" ht="12.75" hidden="false" customHeight="false" outlineLevel="0" collapsed="false">
      <c r="U277" s="54"/>
    </row>
    <row r="278" customFormat="false" ht="12.75" hidden="false" customHeight="false" outlineLevel="0" collapsed="false">
      <c r="U278" s="54"/>
    </row>
    <row r="279" customFormat="false" ht="12.75" hidden="false" customHeight="false" outlineLevel="0" collapsed="false">
      <c r="U279" s="54"/>
    </row>
    <row r="280" customFormat="false" ht="12.75" hidden="false" customHeight="false" outlineLevel="0" collapsed="false">
      <c r="U280" s="54"/>
    </row>
    <row r="281" customFormat="false" ht="12.75" hidden="false" customHeight="false" outlineLevel="0" collapsed="false">
      <c r="U281" s="54"/>
    </row>
    <row r="282" customFormat="false" ht="12.75" hidden="false" customHeight="false" outlineLevel="0" collapsed="false">
      <c r="U282" s="54"/>
    </row>
    <row r="283" customFormat="false" ht="12.75" hidden="false" customHeight="false" outlineLevel="0" collapsed="false">
      <c r="U283" s="54"/>
    </row>
    <row r="284" customFormat="false" ht="12.75" hidden="false" customHeight="false" outlineLevel="0" collapsed="false">
      <c r="U284" s="54"/>
    </row>
    <row r="285" customFormat="false" ht="12.75" hidden="false" customHeight="false" outlineLevel="0" collapsed="false">
      <c r="U285" s="54"/>
    </row>
    <row r="286" customFormat="false" ht="12.75" hidden="false" customHeight="false" outlineLevel="0" collapsed="false">
      <c r="U286" s="54"/>
    </row>
    <row r="287" customFormat="false" ht="12.75" hidden="false" customHeight="false" outlineLevel="0" collapsed="false">
      <c r="U287" s="54"/>
    </row>
    <row r="288" customFormat="false" ht="12.75" hidden="false" customHeight="false" outlineLevel="0" collapsed="false">
      <c r="U288" s="54"/>
    </row>
    <row r="289" customFormat="false" ht="12.75" hidden="false" customHeight="false" outlineLevel="0" collapsed="false">
      <c r="U289" s="54"/>
    </row>
    <row r="290" customFormat="false" ht="12.75" hidden="false" customHeight="false" outlineLevel="0" collapsed="false">
      <c r="U290" s="54"/>
    </row>
    <row r="291" customFormat="false" ht="12.75" hidden="false" customHeight="false" outlineLevel="0" collapsed="false">
      <c r="U291" s="54"/>
    </row>
    <row r="292" customFormat="false" ht="12.75" hidden="false" customHeight="false" outlineLevel="0" collapsed="false">
      <c r="U292" s="54"/>
    </row>
    <row r="293" customFormat="false" ht="12.75" hidden="false" customHeight="false" outlineLevel="0" collapsed="false">
      <c r="U293" s="54"/>
    </row>
    <row r="294" customFormat="false" ht="12.75" hidden="false" customHeight="false" outlineLevel="0" collapsed="false">
      <c r="U294" s="54"/>
    </row>
    <row r="295" customFormat="false" ht="12.75" hidden="false" customHeight="false" outlineLevel="0" collapsed="false">
      <c r="U295" s="54"/>
    </row>
    <row r="296" customFormat="false" ht="12.75" hidden="false" customHeight="false" outlineLevel="0" collapsed="false">
      <c r="U296" s="54"/>
    </row>
    <row r="297" customFormat="false" ht="12.75" hidden="false" customHeight="false" outlineLevel="0" collapsed="false">
      <c r="U297" s="54"/>
    </row>
    <row r="298" customFormat="false" ht="12.75" hidden="false" customHeight="false" outlineLevel="0" collapsed="false">
      <c r="U298" s="54"/>
    </row>
    <row r="299" customFormat="false" ht="12.75" hidden="false" customHeight="false" outlineLevel="0" collapsed="false">
      <c r="U299" s="54"/>
    </row>
    <row r="300" customFormat="false" ht="12.75" hidden="false" customHeight="false" outlineLevel="0" collapsed="false">
      <c r="U300" s="54"/>
    </row>
    <row r="301" customFormat="false" ht="12.75" hidden="false" customHeight="false" outlineLevel="0" collapsed="false">
      <c r="U301" s="54"/>
    </row>
    <row r="302" customFormat="false" ht="12.75" hidden="false" customHeight="false" outlineLevel="0" collapsed="false">
      <c r="U302" s="54"/>
    </row>
    <row r="303" customFormat="false" ht="12.75" hidden="false" customHeight="false" outlineLevel="0" collapsed="false">
      <c r="U303" s="54"/>
    </row>
    <row r="304" customFormat="false" ht="12.75" hidden="false" customHeight="false" outlineLevel="0" collapsed="false">
      <c r="U304" s="54"/>
    </row>
    <row r="305" customFormat="false" ht="12.75" hidden="false" customHeight="false" outlineLevel="0" collapsed="false">
      <c r="U305" s="54"/>
    </row>
    <row r="306" customFormat="false" ht="12.75" hidden="false" customHeight="false" outlineLevel="0" collapsed="false">
      <c r="U306" s="54"/>
    </row>
    <row r="307" customFormat="false" ht="12.75" hidden="false" customHeight="false" outlineLevel="0" collapsed="false">
      <c r="U307" s="54"/>
    </row>
    <row r="308" customFormat="false" ht="12.75" hidden="false" customHeight="false" outlineLevel="0" collapsed="false">
      <c r="U308" s="54"/>
    </row>
    <row r="309" customFormat="false" ht="12.75" hidden="false" customHeight="false" outlineLevel="0" collapsed="false">
      <c r="U309" s="54"/>
    </row>
    <row r="310" customFormat="false" ht="12.75" hidden="false" customHeight="false" outlineLevel="0" collapsed="false">
      <c r="U310" s="54"/>
    </row>
    <row r="311" customFormat="false" ht="12.75" hidden="false" customHeight="false" outlineLevel="0" collapsed="false">
      <c r="U311" s="54"/>
    </row>
    <row r="312" customFormat="false" ht="12.75" hidden="false" customHeight="false" outlineLevel="0" collapsed="false">
      <c r="U312" s="54"/>
    </row>
    <row r="313" customFormat="false" ht="12.75" hidden="false" customHeight="false" outlineLevel="0" collapsed="false">
      <c r="U313" s="54"/>
    </row>
    <row r="314" customFormat="false" ht="12.75" hidden="false" customHeight="false" outlineLevel="0" collapsed="false">
      <c r="U314" s="54"/>
    </row>
    <row r="315" customFormat="false" ht="12.75" hidden="false" customHeight="false" outlineLevel="0" collapsed="false">
      <c r="U315" s="54"/>
    </row>
    <row r="316" customFormat="false" ht="12.75" hidden="false" customHeight="false" outlineLevel="0" collapsed="false">
      <c r="U316" s="54"/>
    </row>
    <row r="317" customFormat="false" ht="12.75" hidden="false" customHeight="false" outlineLevel="0" collapsed="false">
      <c r="U317" s="54"/>
    </row>
    <row r="318" customFormat="false" ht="12.75" hidden="false" customHeight="false" outlineLevel="0" collapsed="false">
      <c r="U318" s="54"/>
    </row>
    <row r="319" customFormat="false" ht="12.75" hidden="false" customHeight="false" outlineLevel="0" collapsed="false">
      <c r="U319" s="54"/>
    </row>
    <row r="320" customFormat="false" ht="12.75" hidden="false" customHeight="false" outlineLevel="0" collapsed="false">
      <c r="U320" s="54"/>
    </row>
    <row r="321" customFormat="false" ht="12.75" hidden="false" customHeight="false" outlineLevel="0" collapsed="false">
      <c r="U321" s="54"/>
    </row>
    <row r="322" customFormat="false" ht="12.75" hidden="false" customHeight="false" outlineLevel="0" collapsed="false">
      <c r="U322" s="54"/>
    </row>
    <row r="323" customFormat="false" ht="12.75" hidden="false" customHeight="false" outlineLevel="0" collapsed="false">
      <c r="U323" s="54"/>
    </row>
    <row r="324" customFormat="false" ht="12.75" hidden="false" customHeight="false" outlineLevel="0" collapsed="false">
      <c r="U324" s="54"/>
    </row>
    <row r="325" customFormat="false" ht="12.75" hidden="false" customHeight="false" outlineLevel="0" collapsed="false">
      <c r="U325" s="54"/>
    </row>
    <row r="326" customFormat="false" ht="12.75" hidden="false" customHeight="false" outlineLevel="0" collapsed="false">
      <c r="U326" s="54"/>
    </row>
    <row r="327" customFormat="false" ht="12.75" hidden="false" customHeight="false" outlineLevel="0" collapsed="false">
      <c r="U327" s="54"/>
    </row>
    <row r="328" customFormat="false" ht="12.75" hidden="false" customHeight="false" outlineLevel="0" collapsed="false">
      <c r="U328" s="54"/>
    </row>
    <row r="329" customFormat="false" ht="12.75" hidden="false" customHeight="false" outlineLevel="0" collapsed="false">
      <c r="U329" s="54"/>
    </row>
    <row r="330" customFormat="false" ht="12.75" hidden="false" customHeight="false" outlineLevel="0" collapsed="false">
      <c r="U330" s="54"/>
    </row>
    <row r="331" customFormat="false" ht="12.75" hidden="false" customHeight="false" outlineLevel="0" collapsed="false">
      <c r="U331" s="54"/>
    </row>
    <row r="332" customFormat="false" ht="12.75" hidden="false" customHeight="false" outlineLevel="0" collapsed="false">
      <c r="U332" s="54"/>
    </row>
    <row r="333" customFormat="false" ht="12.75" hidden="false" customHeight="false" outlineLevel="0" collapsed="false">
      <c r="U333" s="54"/>
    </row>
    <row r="334" customFormat="false" ht="12.75" hidden="false" customHeight="false" outlineLevel="0" collapsed="false">
      <c r="U334" s="54"/>
    </row>
    <row r="335" customFormat="false" ht="12.75" hidden="false" customHeight="false" outlineLevel="0" collapsed="false">
      <c r="U335" s="54"/>
    </row>
    <row r="336" customFormat="false" ht="12.75" hidden="false" customHeight="false" outlineLevel="0" collapsed="false">
      <c r="U336" s="54"/>
    </row>
    <row r="337" customFormat="false" ht="12.75" hidden="false" customHeight="false" outlineLevel="0" collapsed="false">
      <c r="U337" s="54"/>
    </row>
    <row r="338" customFormat="false" ht="12.75" hidden="false" customHeight="false" outlineLevel="0" collapsed="false">
      <c r="U338" s="54"/>
    </row>
    <row r="339" customFormat="false" ht="12.75" hidden="false" customHeight="false" outlineLevel="0" collapsed="false">
      <c r="U339" s="54"/>
    </row>
    <row r="340" customFormat="false" ht="12.75" hidden="false" customHeight="false" outlineLevel="0" collapsed="false">
      <c r="U340" s="54"/>
    </row>
    <row r="341" customFormat="false" ht="12.75" hidden="false" customHeight="false" outlineLevel="0" collapsed="false">
      <c r="U341" s="54"/>
    </row>
    <row r="342" customFormat="false" ht="12.75" hidden="false" customHeight="false" outlineLevel="0" collapsed="false">
      <c r="U342" s="54"/>
    </row>
    <row r="343" customFormat="false" ht="12.75" hidden="false" customHeight="false" outlineLevel="0" collapsed="false">
      <c r="U343" s="54"/>
    </row>
    <row r="344" customFormat="false" ht="12.75" hidden="false" customHeight="false" outlineLevel="0" collapsed="false">
      <c r="U344" s="54"/>
    </row>
    <row r="345" customFormat="false" ht="12.75" hidden="false" customHeight="false" outlineLevel="0" collapsed="false">
      <c r="U345" s="54"/>
    </row>
    <row r="346" customFormat="false" ht="12.75" hidden="false" customHeight="false" outlineLevel="0" collapsed="false">
      <c r="U346" s="54"/>
    </row>
    <row r="347" customFormat="false" ht="12.75" hidden="false" customHeight="false" outlineLevel="0" collapsed="false">
      <c r="U347" s="54"/>
    </row>
    <row r="348" customFormat="false" ht="12.75" hidden="false" customHeight="false" outlineLevel="0" collapsed="false">
      <c r="U348" s="54"/>
    </row>
    <row r="349" customFormat="false" ht="12.75" hidden="false" customHeight="false" outlineLevel="0" collapsed="false">
      <c r="U349" s="54"/>
    </row>
    <row r="350" customFormat="false" ht="12.75" hidden="false" customHeight="false" outlineLevel="0" collapsed="false">
      <c r="U350" s="54"/>
    </row>
    <row r="351" customFormat="false" ht="12.75" hidden="false" customHeight="false" outlineLevel="0" collapsed="false">
      <c r="U351" s="54"/>
    </row>
    <row r="352" customFormat="false" ht="12.75" hidden="false" customHeight="false" outlineLevel="0" collapsed="false">
      <c r="U352" s="54"/>
    </row>
    <row r="353" customFormat="false" ht="12.75" hidden="false" customHeight="false" outlineLevel="0" collapsed="false">
      <c r="U353" s="54"/>
    </row>
    <row r="354" customFormat="false" ht="12.75" hidden="false" customHeight="false" outlineLevel="0" collapsed="false">
      <c r="U354" s="54"/>
    </row>
    <row r="355" customFormat="false" ht="12.75" hidden="false" customHeight="false" outlineLevel="0" collapsed="false">
      <c r="U355" s="54"/>
    </row>
    <row r="356" customFormat="false" ht="12.75" hidden="false" customHeight="false" outlineLevel="0" collapsed="false">
      <c r="U356" s="54"/>
    </row>
    <row r="357" customFormat="false" ht="12.75" hidden="false" customHeight="false" outlineLevel="0" collapsed="false">
      <c r="U357" s="54"/>
    </row>
    <row r="358" customFormat="false" ht="12.75" hidden="false" customHeight="false" outlineLevel="0" collapsed="false">
      <c r="U358" s="54"/>
    </row>
    <row r="359" customFormat="false" ht="12.75" hidden="false" customHeight="false" outlineLevel="0" collapsed="false">
      <c r="U359" s="54"/>
    </row>
    <row r="360" customFormat="false" ht="12.75" hidden="false" customHeight="false" outlineLevel="0" collapsed="false">
      <c r="U360" s="54"/>
    </row>
    <row r="361" customFormat="false" ht="12.75" hidden="false" customHeight="false" outlineLevel="0" collapsed="false">
      <c r="U361" s="54"/>
    </row>
    <row r="362" customFormat="false" ht="12.75" hidden="false" customHeight="false" outlineLevel="0" collapsed="false">
      <c r="U362" s="54"/>
    </row>
    <row r="363" customFormat="false" ht="12.75" hidden="false" customHeight="false" outlineLevel="0" collapsed="false">
      <c r="U363" s="54"/>
    </row>
    <row r="364" customFormat="false" ht="12.75" hidden="false" customHeight="false" outlineLevel="0" collapsed="false">
      <c r="U364" s="54"/>
    </row>
    <row r="365" customFormat="false" ht="12.75" hidden="false" customHeight="false" outlineLevel="0" collapsed="false">
      <c r="U365" s="54"/>
    </row>
    <row r="366" customFormat="false" ht="12.75" hidden="false" customHeight="false" outlineLevel="0" collapsed="false">
      <c r="U366" s="54"/>
    </row>
    <row r="367" customFormat="false" ht="12.75" hidden="false" customHeight="false" outlineLevel="0" collapsed="false">
      <c r="U367" s="54"/>
    </row>
    <row r="368" customFormat="false" ht="12.75" hidden="false" customHeight="false" outlineLevel="0" collapsed="false">
      <c r="U368" s="54"/>
    </row>
    <row r="369" customFormat="false" ht="12.75" hidden="false" customHeight="false" outlineLevel="0" collapsed="false">
      <c r="U369" s="54"/>
    </row>
    <row r="370" customFormat="false" ht="12.75" hidden="false" customHeight="false" outlineLevel="0" collapsed="false">
      <c r="U370" s="54"/>
    </row>
    <row r="371" customFormat="false" ht="12.75" hidden="false" customHeight="false" outlineLevel="0" collapsed="false">
      <c r="U371" s="54"/>
    </row>
    <row r="372" customFormat="false" ht="12.75" hidden="false" customHeight="false" outlineLevel="0" collapsed="false">
      <c r="U372" s="54"/>
    </row>
    <row r="373" customFormat="false" ht="12.75" hidden="false" customHeight="false" outlineLevel="0" collapsed="false">
      <c r="U373" s="54"/>
    </row>
    <row r="374" customFormat="false" ht="12.75" hidden="false" customHeight="false" outlineLevel="0" collapsed="false">
      <c r="U374" s="54"/>
    </row>
    <row r="375" customFormat="false" ht="12.75" hidden="false" customHeight="false" outlineLevel="0" collapsed="false">
      <c r="U375" s="54"/>
    </row>
    <row r="376" customFormat="false" ht="12.75" hidden="false" customHeight="false" outlineLevel="0" collapsed="false">
      <c r="U376" s="54"/>
    </row>
    <row r="377" customFormat="false" ht="12.75" hidden="false" customHeight="false" outlineLevel="0" collapsed="false">
      <c r="U377" s="54"/>
    </row>
    <row r="378" customFormat="false" ht="12.75" hidden="false" customHeight="false" outlineLevel="0" collapsed="false">
      <c r="U378" s="54"/>
    </row>
    <row r="379" customFormat="false" ht="12.75" hidden="false" customHeight="false" outlineLevel="0" collapsed="false">
      <c r="U379" s="54"/>
    </row>
    <row r="380" customFormat="false" ht="12.75" hidden="false" customHeight="false" outlineLevel="0" collapsed="false">
      <c r="U380" s="54"/>
    </row>
    <row r="381" customFormat="false" ht="12.75" hidden="false" customHeight="false" outlineLevel="0" collapsed="false">
      <c r="U381" s="54"/>
    </row>
    <row r="382" customFormat="false" ht="12.75" hidden="false" customHeight="false" outlineLevel="0" collapsed="false">
      <c r="U382" s="54"/>
    </row>
    <row r="383" customFormat="false" ht="12.75" hidden="false" customHeight="false" outlineLevel="0" collapsed="false">
      <c r="U383" s="54"/>
    </row>
    <row r="384" customFormat="false" ht="12.75" hidden="false" customHeight="false" outlineLevel="0" collapsed="false">
      <c r="U384" s="54"/>
    </row>
    <row r="385" customFormat="false" ht="12.75" hidden="false" customHeight="false" outlineLevel="0" collapsed="false">
      <c r="U385" s="54"/>
    </row>
    <row r="386" customFormat="false" ht="12.75" hidden="false" customHeight="false" outlineLevel="0" collapsed="false">
      <c r="U386" s="54"/>
    </row>
    <row r="387" customFormat="false" ht="12.75" hidden="false" customHeight="false" outlineLevel="0" collapsed="false">
      <c r="U387" s="54"/>
    </row>
    <row r="388" customFormat="false" ht="12.75" hidden="false" customHeight="false" outlineLevel="0" collapsed="false">
      <c r="U388" s="54"/>
    </row>
    <row r="389" customFormat="false" ht="12.75" hidden="false" customHeight="false" outlineLevel="0" collapsed="false">
      <c r="U389" s="54"/>
    </row>
    <row r="390" customFormat="false" ht="12.75" hidden="false" customHeight="false" outlineLevel="0" collapsed="false">
      <c r="U390" s="54"/>
    </row>
    <row r="391" customFormat="false" ht="12.75" hidden="false" customHeight="false" outlineLevel="0" collapsed="false">
      <c r="U391" s="54"/>
    </row>
    <row r="392" customFormat="false" ht="12.75" hidden="false" customHeight="false" outlineLevel="0" collapsed="false">
      <c r="U392" s="54"/>
    </row>
    <row r="393" customFormat="false" ht="12.75" hidden="false" customHeight="false" outlineLevel="0" collapsed="false">
      <c r="U393" s="54"/>
    </row>
    <row r="394" customFormat="false" ht="12.75" hidden="false" customHeight="false" outlineLevel="0" collapsed="false">
      <c r="U394" s="54"/>
    </row>
    <row r="395" customFormat="false" ht="12.75" hidden="false" customHeight="false" outlineLevel="0" collapsed="false">
      <c r="U395" s="54"/>
    </row>
    <row r="396" customFormat="false" ht="12.75" hidden="false" customHeight="false" outlineLevel="0" collapsed="false">
      <c r="U396" s="54"/>
    </row>
    <row r="397" customFormat="false" ht="12.75" hidden="false" customHeight="false" outlineLevel="0" collapsed="false">
      <c r="U397" s="54"/>
    </row>
    <row r="398" customFormat="false" ht="12.75" hidden="false" customHeight="false" outlineLevel="0" collapsed="false">
      <c r="U398" s="54"/>
    </row>
    <row r="399" customFormat="false" ht="12.75" hidden="false" customHeight="false" outlineLevel="0" collapsed="false">
      <c r="U399" s="54"/>
    </row>
    <row r="400" customFormat="false" ht="12.75" hidden="false" customHeight="false" outlineLevel="0" collapsed="false">
      <c r="U400" s="54"/>
    </row>
    <row r="401" customFormat="false" ht="12.75" hidden="false" customHeight="false" outlineLevel="0" collapsed="false">
      <c r="U401" s="54"/>
    </row>
    <row r="402" customFormat="false" ht="12.75" hidden="false" customHeight="false" outlineLevel="0" collapsed="false">
      <c r="U402" s="54"/>
    </row>
    <row r="403" customFormat="false" ht="12.75" hidden="false" customHeight="false" outlineLevel="0" collapsed="false">
      <c r="U403" s="54"/>
    </row>
    <row r="404" customFormat="false" ht="12.75" hidden="false" customHeight="false" outlineLevel="0" collapsed="false">
      <c r="U404" s="54"/>
    </row>
    <row r="405" customFormat="false" ht="12.75" hidden="false" customHeight="false" outlineLevel="0" collapsed="false">
      <c r="U405" s="54"/>
    </row>
    <row r="406" customFormat="false" ht="12.75" hidden="false" customHeight="false" outlineLevel="0" collapsed="false">
      <c r="U406" s="54"/>
    </row>
    <row r="407" customFormat="false" ht="12.75" hidden="false" customHeight="false" outlineLevel="0" collapsed="false">
      <c r="U407" s="54"/>
    </row>
    <row r="408" customFormat="false" ht="12.75" hidden="false" customHeight="false" outlineLevel="0" collapsed="false">
      <c r="U408" s="54"/>
    </row>
    <row r="409" customFormat="false" ht="12.75" hidden="false" customHeight="false" outlineLevel="0" collapsed="false">
      <c r="U409" s="54"/>
    </row>
    <row r="410" customFormat="false" ht="12.75" hidden="false" customHeight="false" outlineLevel="0" collapsed="false">
      <c r="U410" s="54"/>
    </row>
    <row r="411" customFormat="false" ht="12.75" hidden="false" customHeight="false" outlineLevel="0" collapsed="false">
      <c r="U411" s="54"/>
    </row>
    <row r="412" customFormat="false" ht="12.75" hidden="false" customHeight="false" outlineLevel="0" collapsed="false">
      <c r="U412" s="54"/>
    </row>
    <row r="413" customFormat="false" ht="12.75" hidden="false" customHeight="false" outlineLevel="0" collapsed="false">
      <c r="U413" s="54"/>
    </row>
    <row r="414" customFormat="false" ht="12.75" hidden="false" customHeight="false" outlineLevel="0" collapsed="false">
      <c r="U414" s="54"/>
    </row>
    <row r="415" customFormat="false" ht="12.75" hidden="false" customHeight="false" outlineLevel="0" collapsed="false">
      <c r="U415" s="54"/>
    </row>
    <row r="416" customFormat="false" ht="12.75" hidden="false" customHeight="false" outlineLevel="0" collapsed="false">
      <c r="U416" s="54"/>
    </row>
    <row r="417" customFormat="false" ht="12.75" hidden="false" customHeight="false" outlineLevel="0" collapsed="false">
      <c r="U417" s="54"/>
    </row>
    <row r="418" customFormat="false" ht="12.75" hidden="false" customHeight="false" outlineLevel="0" collapsed="false">
      <c r="U418" s="54"/>
    </row>
    <row r="419" customFormat="false" ht="12.75" hidden="false" customHeight="false" outlineLevel="0" collapsed="false">
      <c r="U419" s="54"/>
    </row>
    <row r="420" customFormat="false" ht="12.75" hidden="false" customHeight="false" outlineLevel="0" collapsed="false">
      <c r="U420" s="54"/>
    </row>
    <row r="421" customFormat="false" ht="12.75" hidden="false" customHeight="false" outlineLevel="0" collapsed="false">
      <c r="U421" s="54"/>
    </row>
    <row r="422" customFormat="false" ht="12.75" hidden="false" customHeight="false" outlineLevel="0" collapsed="false">
      <c r="U422" s="54"/>
    </row>
    <row r="423" customFormat="false" ht="12.75" hidden="false" customHeight="false" outlineLevel="0" collapsed="false">
      <c r="U423" s="54"/>
    </row>
    <row r="424" customFormat="false" ht="12.75" hidden="false" customHeight="false" outlineLevel="0" collapsed="false">
      <c r="U424" s="54"/>
    </row>
    <row r="425" customFormat="false" ht="12.75" hidden="false" customHeight="false" outlineLevel="0" collapsed="false">
      <c r="U425" s="54"/>
    </row>
    <row r="426" customFormat="false" ht="12.75" hidden="false" customHeight="false" outlineLevel="0" collapsed="false">
      <c r="U426" s="54"/>
    </row>
    <row r="427" customFormat="false" ht="12.75" hidden="false" customHeight="false" outlineLevel="0" collapsed="false">
      <c r="U427" s="54"/>
    </row>
    <row r="428" customFormat="false" ht="12.75" hidden="false" customHeight="false" outlineLevel="0" collapsed="false">
      <c r="U428" s="54"/>
    </row>
    <row r="429" customFormat="false" ht="12.75" hidden="false" customHeight="false" outlineLevel="0" collapsed="false">
      <c r="U429" s="54"/>
    </row>
    <row r="430" customFormat="false" ht="12.75" hidden="false" customHeight="false" outlineLevel="0" collapsed="false">
      <c r="U430" s="54"/>
    </row>
    <row r="431" customFormat="false" ht="12.75" hidden="false" customHeight="false" outlineLevel="0" collapsed="false">
      <c r="U431" s="54"/>
    </row>
    <row r="432" customFormat="false" ht="12.75" hidden="false" customHeight="false" outlineLevel="0" collapsed="false">
      <c r="U432" s="54"/>
    </row>
    <row r="433" customFormat="false" ht="12.75" hidden="false" customHeight="false" outlineLevel="0" collapsed="false">
      <c r="U433" s="54"/>
    </row>
    <row r="434" customFormat="false" ht="12.75" hidden="false" customHeight="false" outlineLevel="0" collapsed="false">
      <c r="U434" s="54"/>
    </row>
    <row r="435" customFormat="false" ht="12.75" hidden="false" customHeight="false" outlineLevel="0" collapsed="false">
      <c r="U435" s="54"/>
    </row>
    <row r="436" customFormat="false" ht="12.75" hidden="false" customHeight="false" outlineLevel="0" collapsed="false">
      <c r="U436" s="54"/>
    </row>
    <row r="437" customFormat="false" ht="12.75" hidden="false" customHeight="false" outlineLevel="0" collapsed="false">
      <c r="U437" s="54"/>
    </row>
    <row r="438" customFormat="false" ht="12.75" hidden="false" customHeight="false" outlineLevel="0" collapsed="false">
      <c r="U438" s="54"/>
    </row>
    <row r="439" customFormat="false" ht="12.75" hidden="false" customHeight="false" outlineLevel="0" collapsed="false">
      <c r="U439" s="54"/>
    </row>
    <row r="440" customFormat="false" ht="12.75" hidden="false" customHeight="false" outlineLevel="0" collapsed="false">
      <c r="U440" s="54"/>
    </row>
    <row r="441" customFormat="false" ht="12.75" hidden="false" customHeight="false" outlineLevel="0" collapsed="false">
      <c r="U441" s="54"/>
    </row>
    <row r="442" customFormat="false" ht="12.75" hidden="false" customHeight="false" outlineLevel="0" collapsed="false">
      <c r="U442" s="54"/>
    </row>
    <row r="443" customFormat="false" ht="12.75" hidden="false" customHeight="false" outlineLevel="0" collapsed="false">
      <c r="U443" s="54"/>
    </row>
    <row r="444" customFormat="false" ht="12.75" hidden="false" customHeight="false" outlineLevel="0" collapsed="false">
      <c r="U444" s="54"/>
    </row>
    <row r="445" customFormat="false" ht="12.75" hidden="false" customHeight="false" outlineLevel="0" collapsed="false">
      <c r="U445" s="54"/>
    </row>
    <row r="446" customFormat="false" ht="12.75" hidden="false" customHeight="false" outlineLevel="0" collapsed="false">
      <c r="U446" s="54"/>
    </row>
    <row r="447" customFormat="false" ht="12.75" hidden="false" customHeight="false" outlineLevel="0" collapsed="false">
      <c r="U447" s="54"/>
    </row>
    <row r="448" customFormat="false" ht="12.75" hidden="false" customHeight="false" outlineLevel="0" collapsed="false">
      <c r="U448" s="54"/>
    </row>
    <row r="449" customFormat="false" ht="12.75" hidden="false" customHeight="false" outlineLevel="0" collapsed="false">
      <c r="U449" s="54"/>
    </row>
    <row r="450" customFormat="false" ht="12.75" hidden="false" customHeight="false" outlineLevel="0" collapsed="false">
      <c r="U450" s="54"/>
    </row>
    <row r="451" customFormat="false" ht="12.75" hidden="false" customHeight="false" outlineLevel="0" collapsed="false">
      <c r="U451" s="54"/>
    </row>
    <row r="452" customFormat="false" ht="12.75" hidden="false" customHeight="false" outlineLevel="0" collapsed="false">
      <c r="U452" s="54"/>
    </row>
    <row r="453" customFormat="false" ht="12.75" hidden="false" customHeight="false" outlineLevel="0" collapsed="false">
      <c r="U453" s="54"/>
    </row>
    <row r="454" customFormat="false" ht="12.75" hidden="false" customHeight="false" outlineLevel="0" collapsed="false">
      <c r="U454" s="54"/>
    </row>
    <row r="455" customFormat="false" ht="12.75" hidden="false" customHeight="false" outlineLevel="0" collapsed="false">
      <c r="U455" s="54"/>
    </row>
    <row r="456" customFormat="false" ht="12.75" hidden="false" customHeight="false" outlineLevel="0" collapsed="false">
      <c r="U456" s="54"/>
    </row>
    <row r="457" customFormat="false" ht="12.75" hidden="false" customHeight="false" outlineLevel="0" collapsed="false">
      <c r="U457" s="54"/>
    </row>
    <row r="458" customFormat="false" ht="12.75" hidden="false" customHeight="false" outlineLevel="0" collapsed="false">
      <c r="U458" s="54"/>
    </row>
    <row r="459" customFormat="false" ht="12.75" hidden="false" customHeight="false" outlineLevel="0" collapsed="false">
      <c r="U459" s="54"/>
    </row>
    <row r="460" customFormat="false" ht="12.75" hidden="false" customHeight="false" outlineLevel="0" collapsed="false">
      <c r="U460" s="54"/>
    </row>
    <row r="461" customFormat="false" ht="12.75" hidden="false" customHeight="false" outlineLevel="0" collapsed="false">
      <c r="U461" s="54"/>
    </row>
    <row r="462" customFormat="false" ht="12.75" hidden="false" customHeight="false" outlineLevel="0" collapsed="false">
      <c r="U462" s="54"/>
    </row>
    <row r="463" customFormat="false" ht="12.75" hidden="false" customHeight="false" outlineLevel="0" collapsed="false">
      <c r="U463" s="54"/>
    </row>
    <row r="464" customFormat="false" ht="12.75" hidden="false" customHeight="false" outlineLevel="0" collapsed="false">
      <c r="U464" s="54"/>
    </row>
    <row r="465" customFormat="false" ht="12.75" hidden="false" customHeight="false" outlineLevel="0" collapsed="false">
      <c r="U465" s="54"/>
    </row>
    <row r="466" customFormat="false" ht="12.75" hidden="false" customHeight="false" outlineLevel="0" collapsed="false">
      <c r="U466" s="54"/>
    </row>
    <row r="467" customFormat="false" ht="12.75" hidden="false" customHeight="false" outlineLevel="0" collapsed="false">
      <c r="U467" s="54"/>
    </row>
    <row r="468" customFormat="false" ht="12.75" hidden="false" customHeight="false" outlineLevel="0" collapsed="false">
      <c r="U468" s="54"/>
    </row>
    <row r="469" customFormat="false" ht="12.75" hidden="false" customHeight="false" outlineLevel="0" collapsed="false">
      <c r="U469" s="54"/>
    </row>
    <row r="470" customFormat="false" ht="12.75" hidden="false" customHeight="false" outlineLevel="0" collapsed="false">
      <c r="U470" s="54"/>
    </row>
    <row r="471" customFormat="false" ht="12.75" hidden="false" customHeight="false" outlineLevel="0" collapsed="false">
      <c r="U471" s="54"/>
    </row>
    <row r="472" customFormat="false" ht="12.75" hidden="false" customHeight="false" outlineLevel="0" collapsed="false">
      <c r="U472" s="54"/>
    </row>
    <row r="473" customFormat="false" ht="12.75" hidden="false" customHeight="false" outlineLevel="0" collapsed="false">
      <c r="U473" s="54"/>
    </row>
    <row r="474" customFormat="false" ht="12.75" hidden="false" customHeight="false" outlineLevel="0" collapsed="false">
      <c r="U474" s="54"/>
    </row>
    <row r="475" customFormat="false" ht="12.75" hidden="false" customHeight="false" outlineLevel="0" collapsed="false">
      <c r="U475" s="54"/>
    </row>
    <row r="476" customFormat="false" ht="12.75" hidden="false" customHeight="false" outlineLevel="0" collapsed="false">
      <c r="U476" s="54"/>
    </row>
    <row r="477" customFormat="false" ht="12.75" hidden="false" customHeight="false" outlineLevel="0" collapsed="false">
      <c r="U477" s="54"/>
    </row>
    <row r="478" customFormat="false" ht="12.75" hidden="false" customHeight="false" outlineLevel="0" collapsed="false">
      <c r="U478" s="54"/>
    </row>
    <row r="479" customFormat="false" ht="12.75" hidden="false" customHeight="false" outlineLevel="0" collapsed="false">
      <c r="U479" s="54"/>
    </row>
    <row r="480" customFormat="false" ht="12.75" hidden="false" customHeight="false" outlineLevel="0" collapsed="false">
      <c r="U480" s="54"/>
    </row>
    <row r="481" customFormat="false" ht="12.75" hidden="false" customHeight="false" outlineLevel="0" collapsed="false">
      <c r="U481" s="54"/>
    </row>
    <row r="482" customFormat="false" ht="12.75" hidden="false" customHeight="false" outlineLevel="0" collapsed="false">
      <c r="U482" s="54"/>
    </row>
    <row r="483" customFormat="false" ht="12.75" hidden="false" customHeight="false" outlineLevel="0" collapsed="false">
      <c r="U483" s="54"/>
    </row>
    <row r="484" customFormat="false" ht="12.75" hidden="false" customHeight="false" outlineLevel="0" collapsed="false">
      <c r="U484" s="54"/>
    </row>
    <row r="485" customFormat="false" ht="12.75" hidden="false" customHeight="false" outlineLevel="0" collapsed="false">
      <c r="U485" s="54"/>
    </row>
    <row r="486" customFormat="false" ht="12.75" hidden="false" customHeight="false" outlineLevel="0" collapsed="false">
      <c r="U486" s="54"/>
    </row>
    <row r="487" customFormat="false" ht="12.75" hidden="false" customHeight="false" outlineLevel="0" collapsed="false">
      <c r="U487" s="54"/>
    </row>
    <row r="488" customFormat="false" ht="12.75" hidden="false" customHeight="false" outlineLevel="0" collapsed="false">
      <c r="U488" s="54"/>
    </row>
    <row r="489" customFormat="false" ht="12.75" hidden="false" customHeight="false" outlineLevel="0" collapsed="false">
      <c r="U489" s="54"/>
    </row>
    <row r="490" customFormat="false" ht="12.75" hidden="false" customHeight="false" outlineLevel="0" collapsed="false">
      <c r="U490" s="54"/>
    </row>
    <row r="491" customFormat="false" ht="12.75" hidden="false" customHeight="false" outlineLevel="0" collapsed="false">
      <c r="U491" s="54"/>
    </row>
    <row r="492" customFormat="false" ht="12.75" hidden="false" customHeight="false" outlineLevel="0" collapsed="false">
      <c r="U492" s="54"/>
    </row>
    <row r="493" customFormat="false" ht="12.75" hidden="false" customHeight="false" outlineLevel="0" collapsed="false">
      <c r="U493" s="54"/>
    </row>
    <row r="494" customFormat="false" ht="12.75" hidden="false" customHeight="false" outlineLevel="0" collapsed="false">
      <c r="U494" s="54"/>
    </row>
    <row r="495" customFormat="false" ht="12.75" hidden="false" customHeight="false" outlineLevel="0" collapsed="false">
      <c r="U495" s="54"/>
    </row>
    <row r="496" customFormat="false" ht="12.75" hidden="false" customHeight="false" outlineLevel="0" collapsed="false">
      <c r="U496" s="54"/>
    </row>
    <row r="497" customFormat="false" ht="12.75" hidden="false" customHeight="false" outlineLevel="0" collapsed="false">
      <c r="U497" s="54"/>
    </row>
    <row r="498" customFormat="false" ht="12.75" hidden="false" customHeight="false" outlineLevel="0" collapsed="false">
      <c r="U498" s="54"/>
    </row>
    <row r="499" customFormat="false" ht="12.75" hidden="false" customHeight="false" outlineLevel="0" collapsed="false">
      <c r="U499" s="54"/>
    </row>
    <row r="500" customFormat="false" ht="12.75" hidden="false" customHeight="false" outlineLevel="0" collapsed="false">
      <c r="U500" s="54"/>
    </row>
    <row r="501" customFormat="false" ht="12.75" hidden="false" customHeight="false" outlineLevel="0" collapsed="false">
      <c r="U501" s="54"/>
    </row>
    <row r="502" customFormat="false" ht="12.75" hidden="false" customHeight="false" outlineLevel="0" collapsed="false">
      <c r="U502" s="54"/>
    </row>
    <row r="503" customFormat="false" ht="12.75" hidden="false" customHeight="false" outlineLevel="0" collapsed="false">
      <c r="U503" s="54"/>
    </row>
    <row r="504" customFormat="false" ht="12.75" hidden="false" customHeight="false" outlineLevel="0" collapsed="false">
      <c r="U504" s="54"/>
    </row>
    <row r="505" customFormat="false" ht="12.75" hidden="false" customHeight="false" outlineLevel="0" collapsed="false">
      <c r="U505" s="54"/>
    </row>
    <row r="506" customFormat="false" ht="12.75" hidden="false" customHeight="false" outlineLevel="0" collapsed="false">
      <c r="U506" s="54"/>
    </row>
    <row r="507" customFormat="false" ht="12.75" hidden="false" customHeight="false" outlineLevel="0" collapsed="false">
      <c r="U507" s="54"/>
    </row>
    <row r="508" customFormat="false" ht="12.75" hidden="false" customHeight="false" outlineLevel="0" collapsed="false">
      <c r="U508" s="54"/>
    </row>
    <row r="509" customFormat="false" ht="12.75" hidden="false" customHeight="false" outlineLevel="0" collapsed="false">
      <c r="U509" s="54"/>
    </row>
    <row r="510" customFormat="false" ht="12.75" hidden="false" customHeight="false" outlineLevel="0" collapsed="false">
      <c r="U510" s="54"/>
    </row>
    <row r="511" customFormat="false" ht="12.75" hidden="false" customHeight="false" outlineLevel="0" collapsed="false">
      <c r="U511" s="54"/>
    </row>
    <row r="512" customFormat="false" ht="12.75" hidden="false" customHeight="false" outlineLevel="0" collapsed="false">
      <c r="U512" s="54"/>
    </row>
    <row r="513" customFormat="false" ht="12.75" hidden="false" customHeight="false" outlineLevel="0" collapsed="false">
      <c r="U513" s="54"/>
    </row>
    <row r="514" customFormat="false" ht="12.75" hidden="false" customHeight="false" outlineLevel="0" collapsed="false">
      <c r="U514" s="54"/>
    </row>
    <row r="515" customFormat="false" ht="12.75" hidden="false" customHeight="false" outlineLevel="0" collapsed="false">
      <c r="U515" s="54"/>
    </row>
    <row r="516" customFormat="false" ht="12.75" hidden="false" customHeight="false" outlineLevel="0" collapsed="false">
      <c r="U516" s="54"/>
    </row>
    <row r="517" customFormat="false" ht="12.75" hidden="false" customHeight="false" outlineLevel="0" collapsed="false">
      <c r="U517" s="54"/>
    </row>
    <row r="518" customFormat="false" ht="12.75" hidden="false" customHeight="false" outlineLevel="0" collapsed="false">
      <c r="U518" s="54"/>
    </row>
    <row r="519" customFormat="false" ht="12.75" hidden="false" customHeight="false" outlineLevel="0" collapsed="false">
      <c r="U519" s="54"/>
    </row>
    <row r="520" customFormat="false" ht="12.75" hidden="false" customHeight="false" outlineLevel="0" collapsed="false">
      <c r="U520" s="54"/>
    </row>
    <row r="521" customFormat="false" ht="12.75" hidden="false" customHeight="false" outlineLevel="0" collapsed="false">
      <c r="U521" s="54"/>
    </row>
    <row r="522" customFormat="false" ht="12.75" hidden="false" customHeight="false" outlineLevel="0" collapsed="false">
      <c r="U522" s="54"/>
    </row>
    <row r="523" customFormat="false" ht="12.75" hidden="false" customHeight="false" outlineLevel="0" collapsed="false">
      <c r="U523" s="54"/>
    </row>
    <row r="524" customFormat="false" ht="12.75" hidden="false" customHeight="false" outlineLevel="0" collapsed="false">
      <c r="U524" s="54"/>
    </row>
    <row r="525" customFormat="false" ht="12.75" hidden="false" customHeight="false" outlineLevel="0" collapsed="false">
      <c r="U525" s="54"/>
    </row>
    <row r="526" customFormat="false" ht="12.75" hidden="false" customHeight="false" outlineLevel="0" collapsed="false">
      <c r="U526" s="54"/>
    </row>
    <row r="527" customFormat="false" ht="12.75" hidden="false" customHeight="false" outlineLevel="0" collapsed="false">
      <c r="U527" s="54"/>
    </row>
    <row r="528" customFormat="false" ht="12.75" hidden="false" customHeight="false" outlineLevel="0" collapsed="false">
      <c r="U528" s="54"/>
    </row>
    <row r="529" customFormat="false" ht="12.75" hidden="false" customHeight="false" outlineLevel="0" collapsed="false">
      <c r="U529" s="54"/>
    </row>
    <row r="530" customFormat="false" ht="12.75" hidden="false" customHeight="false" outlineLevel="0" collapsed="false">
      <c r="U530" s="54"/>
    </row>
    <row r="531" customFormat="false" ht="12.75" hidden="false" customHeight="false" outlineLevel="0" collapsed="false">
      <c r="U531" s="54"/>
    </row>
    <row r="532" customFormat="false" ht="12.75" hidden="false" customHeight="false" outlineLevel="0" collapsed="false">
      <c r="U532" s="54"/>
    </row>
    <row r="533" customFormat="false" ht="12.75" hidden="false" customHeight="false" outlineLevel="0" collapsed="false">
      <c r="U533" s="54"/>
    </row>
    <row r="534" customFormat="false" ht="12.75" hidden="false" customHeight="false" outlineLevel="0" collapsed="false">
      <c r="U534" s="54"/>
    </row>
    <row r="535" customFormat="false" ht="12.75" hidden="false" customHeight="false" outlineLevel="0" collapsed="false">
      <c r="U535" s="54"/>
    </row>
    <row r="536" customFormat="false" ht="12.75" hidden="false" customHeight="false" outlineLevel="0" collapsed="false">
      <c r="U536" s="54"/>
    </row>
    <row r="537" customFormat="false" ht="12.75" hidden="false" customHeight="false" outlineLevel="0" collapsed="false">
      <c r="U537" s="54"/>
    </row>
    <row r="538" customFormat="false" ht="12.75" hidden="false" customHeight="false" outlineLevel="0" collapsed="false">
      <c r="U538" s="54"/>
    </row>
    <row r="539" customFormat="false" ht="12.75" hidden="false" customHeight="false" outlineLevel="0" collapsed="false">
      <c r="U539" s="54"/>
    </row>
    <row r="540" customFormat="false" ht="12.75" hidden="false" customHeight="false" outlineLevel="0" collapsed="false">
      <c r="U540" s="54"/>
    </row>
    <row r="541" customFormat="false" ht="12.75" hidden="false" customHeight="false" outlineLevel="0" collapsed="false">
      <c r="U541" s="54"/>
    </row>
    <row r="542" customFormat="false" ht="12.75" hidden="false" customHeight="false" outlineLevel="0" collapsed="false">
      <c r="U542" s="54"/>
    </row>
    <row r="543" customFormat="false" ht="12.75" hidden="false" customHeight="false" outlineLevel="0" collapsed="false">
      <c r="U543" s="54"/>
    </row>
    <row r="544" customFormat="false" ht="12.75" hidden="false" customHeight="false" outlineLevel="0" collapsed="false">
      <c r="U544" s="54"/>
    </row>
    <row r="545" customFormat="false" ht="12.75" hidden="false" customHeight="false" outlineLevel="0" collapsed="false">
      <c r="U545" s="54"/>
    </row>
    <row r="546" customFormat="false" ht="12.75" hidden="false" customHeight="false" outlineLevel="0" collapsed="false">
      <c r="U546" s="54"/>
    </row>
    <row r="547" customFormat="false" ht="12.75" hidden="false" customHeight="false" outlineLevel="0" collapsed="false">
      <c r="U547" s="54"/>
    </row>
    <row r="548" customFormat="false" ht="12.75" hidden="false" customHeight="false" outlineLevel="0" collapsed="false">
      <c r="U548" s="54"/>
    </row>
    <row r="549" customFormat="false" ht="12.75" hidden="false" customHeight="false" outlineLevel="0" collapsed="false">
      <c r="U549" s="54"/>
    </row>
    <row r="550" customFormat="false" ht="12.75" hidden="false" customHeight="false" outlineLevel="0" collapsed="false">
      <c r="U550" s="54"/>
    </row>
    <row r="551" customFormat="false" ht="12.75" hidden="false" customHeight="false" outlineLevel="0" collapsed="false">
      <c r="U551" s="54"/>
    </row>
    <row r="552" customFormat="false" ht="12.75" hidden="false" customHeight="false" outlineLevel="0" collapsed="false">
      <c r="U552" s="54"/>
    </row>
    <row r="553" customFormat="false" ht="12.75" hidden="false" customHeight="false" outlineLevel="0" collapsed="false">
      <c r="U553" s="54"/>
    </row>
    <row r="554" customFormat="false" ht="12.75" hidden="false" customHeight="false" outlineLevel="0" collapsed="false">
      <c r="U554" s="54"/>
    </row>
    <row r="555" customFormat="false" ht="12.75" hidden="false" customHeight="false" outlineLevel="0" collapsed="false">
      <c r="U555" s="54"/>
    </row>
    <row r="556" customFormat="false" ht="12.75" hidden="false" customHeight="false" outlineLevel="0" collapsed="false">
      <c r="U556" s="54"/>
    </row>
    <row r="557" customFormat="false" ht="12.75" hidden="false" customHeight="false" outlineLevel="0" collapsed="false">
      <c r="U557" s="54"/>
    </row>
    <row r="558" customFormat="false" ht="12.75" hidden="false" customHeight="false" outlineLevel="0" collapsed="false">
      <c r="U558" s="54"/>
    </row>
    <row r="559" customFormat="false" ht="12.75" hidden="false" customHeight="false" outlineLevel="0" collapsed="false">
      <c r="U559" s="54"/>
    </row>
    <row r="560" customFormat="false" ht="12.75" hidden="false" customHeight="false" outlineLevel="0" collapsed="false">
      <c r="U560" s="54"/>
    </row>
    <row r="561" customFormat="false" ht="12.75" hidden="false" customHeight="false" outlineLevel="0" collapsed="false">
      <c r="U561" s="54"/>
    </row>
    <row r="562" customFormat="false" ht="12.75" hidden="false" customHeight="false" outlineLevel="0" collapsed="false">
      <c r="U562" s="54"/>
    </row>
    <row r="563" customFormat="false" ht="12.75" hidden="false" customHeight="false" outlineLevel="0" collapsed="false">
      <c r="U563" s="54"/>
    </row>
    <row r="564" customFormat="false" ht="12.75" hidden="false" customHeight="false" outlineLevel="0" collapsed="false">
      <c r="U564" s="54"/>
    </row>
    <row r="565" customFormat="false" ht="12.75" hidden="false" customHeight="false" outlineLevel="0" collapsed="false">
      <c r="U565" s="54"/>
    </row>
    <row r="566" customFormat="false" ht="12.75" hidden="false" customHeight="false" outlineLevel="0" collapsed="false">
      <c r="U566" s="54"/>
    </row>
    <row r="567" customFormat="false" ht="12.75" hidden="false" customHeight="false" outlineLevel="0" collapsed="false">
      <c r="U567" s="54"/>
    </row>
    <row r="568" customFormat="false" ht="12.75" hidden="false" customHeight="false" outlineLevel="0" collapsed="false">
      <c r="U568" s="54"/>
    </row>
    <row r="569" customFormat="false" ht="12.75" hidden="false" customHeight="false" outlineLevel="0" collapsed="false">
      <c r="U569" s="54"/>
    </row>
    <row r="570" customFormat="false" ht="12.75" hidden="false" customHeight="false" outlineLevel="0" collapsed="false">
      <c r="U570" s="54"/>
    </row>
    <row r="571" customFormat="false" ht="12.75" hidden="false" customHeight="false" outlineLevel="0" collapsed="false">
      <c r="U571" s="54"/>
    </row>
    <row r="572" customFormat="false" ht="12.75" hidden="false" customHeight="false" outlineLevel="0" collapsed="false">
      <c r="U572" s="54"/>
    </row>
    <row r="573" customFormat="false" ht="12.75" hidden="false" customHeight="false" outlineLevel="0" collapsed="false">
      <c r="U573" s="54"/>
    </row>
    <row r="574" customFormat="false" ht="12.75" hidden="false" customHeight="false" outlineLevel="0" collapsed="false">
      <c r="U574" s="54"/>
    </row>
    <row r="575" customFormat="false" ht="12.75" hidden="false" customHeight="false" outlineLevel="0" collapsed="false">
      <c r="U575" s="54"/>
    </row>
    <row r="576" customFormat="false" ht="12.75" hidden="false" customHeight="false" outlineLevel="0" collapsed="false">
      <c r="U576" s="54"/>
    </row>
    <row r="577" customFormat="false" ht="12.75" hidden="false" customHeight="false" outlineLevel="0" collapsed="false">
      <c r="U577" s="54"/>
    </row>
    <row r="578" customFormat="false" ht="12.75" hidden="false" customHeight="false" outlineLevel="0" collapsed="false">
      <c r="U578" s="54"/>
    </row>
    <row r="579" customFormat="false" ht="12.75" hidden="false" customHeight="false" outlineLevel="0" collapsed="false">
      <c r="U579" s="54"/>
    </row>
    <row r="580" customFormat="false" ht="12.75" hidden="false" customHeight="false" outlineLevel="0" collapsed="false">
      <c r="U580" s="54"/>
    </row>
    <row r="581" customFormat="false" ht="12.75" hidden="false" customHeight="false" outlineLevel="0" collapsed="false">
      <c r="U581" s="54"/>
    </row>
    <row r="582" customFormat="false" ht="12.75" hidden="false" customHeight="false" outlineLevel="0" collapsed="false">
      <c r="U582" s="54"/>
    </row>
    <row r="583" customFormat="false" ht="12.75" hidden="false" customHeight="false" outlineLevel="0" collapsed="false">
      <c r="U583" s="54"/>
    </row>
    <row r="584" customFormat="false" ht="12.75" hidden="false" customHeight="false" outlineLevel="0" collapsed="false">
      <c r="U584" s="54"/>
    </row>
    <row r="585" customFormat="false" ht="12.75" hidden="false" customHeight="false" outlineLevel="0" collapsed="false">
      <c r="U585" s="54"/>
    </row>
    <row r="586" customFormat="false" ht="12.75" hidden="false" customHeight="false" outlineLevel="0" collapsed="false">
      <c r="U586" s="54"/>
    </row>
    <row r="587" customFormat="false" ht="12.75" hidden="false" customHeight="false" outlineLevel="0" collapsed="false">
      <c r="U587" s="54"/>
    </row>
    <row r="588" customFormat="false" ht="12.75" hidden="false" customHeight="false" outlineLevel="0" collapsed="false">
      <c r="U588" s="54"/>
    </row>
    <row r="589" customFormat="false" ht="12.75" hidden="false" customHeight="false" outlineLevel="0" collapsed="false">
      <c r="U589" s="54"/>
    </row>
    <row r="590" customFormat="false" ht="12.75" hidden="false" customHeight="false" outlineLevel="0" collapsed="false">
      <c r="U590" s="54"/>
    </row>
    <row r="591" customFormat="false" ht="12.75" hidden="false" customHeight="false" outlineLevel="0" collapsed="false">
      <c r="U591" s="54"/>
    </row>
    <row r="592" customFormat="false" ht="12.75" hidden="false" customHeight="false" outlineLevel="0" collapsed="false">
      <c r="U592" s="54"/>
    </row>
    <row r="593" customFormat="false" ht="12.75" hidden="false" customHeight="false" outlineLevel="0" collapsed="false">
      <c r="U593" s="54"/>
    </row>
    <row r="594" customFormat="false" ht="12.75" hidden="false" customHeight="false" outlineLevel="0" collapsed="false">
      <c r="U594" s="54"/>
    </row>
    <row r="595" customFormat="false" ht="12.75" hidden="false" customHeight="false" outlineLevel="0" collapsed="false">
      <c r="U595" s="54"/>
    </row>
    <row r="596" customFormat="false" ht="12.75" hidden="false" customHeight="false" outlineLevel="0" collapsed="false">
      <c r="U596" s="54"/>
    </row>
    <row r="597" customFormat="false" ht="12.75" hidden="false" customHeight="false" outlineLevel="0" collapsed="false">
      <c r="U597" s="54"/>
    </row>
    <row r="598" customFormat="false" ht="12.75" hidden="false" customHeight="false" outlineLevel="0" collapsed="false">
      <c r="U59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6.99"/>
    <col collapsed="false" customWidth="true" hidden="false" outlineLevel="0" max="3" min="3" style="0" width="18.99"/>
    <col collapsed="false" customWidth="true" hidden="false" outlineLevel="0" max="4" min="4" style="11" width="9.7"/>
    <col collapsed="false" customWidth="true" hidden="false" outlineLevel="0" max="5" min="5" style="0" width="60.14"/>
  </cols>
  <sheetData>
    <row r="1" customFormat="false" ht="18" hidden="false" customHeight="false" outlineLevel="0" collapsed="false">
      <c r="A1" s="127" t="s">
        <v>294</v>
      </c>
    </row>
    <row r="3" customFormat="false" ht="12.75" hidden="false" customHeight="false" outlineLevel="0" collapsed="false">
      <c r="A3" s="128" t="s">
        <v>61</v>
      </c>
      <c r="B3" s="128" t="s">
        <v>295</v>
      </c>
      <c r="C3" s="128" t="s">
        <v>296</v>
      </c>
      <c r="D3" s="129" t="s">
        <v>297</v>
      </c>
      <c r="E3" s="130" t="s">
        <v>298</v>
      </c>
    </row>
    <row r="4" customFormat="false" ht="12.75" hidden="false" customHeight="false" outlineLevel="0" collapsed="false">
      <c r="A4" s="0" t="s">
        <v>299</v>
      </c>
      <c r="B4" s="0" t="s">
        <v>300</v>
      </c>
      <c r="C4" s="0" t="s">
        <v>301</v>
      </c>
      <c r="D4" s="11" t="n">
        <v>31000</v>
      </c>
      <c r="E4" s="0" t="s">
        <v>302</v>
      </c>
    </row>
    <row r="5" customFormat="false" ht="12.75" hidden="false" customHeight="false" outlineLevel="0" collapsed="false">
      <c r="A5" s="0" t="s">
        <v>299</v>
      </c>
      <c r="B5" s="0" t="s">
        <v>303</v>
      </c>
      <c r="C5" s="0" t="s">
        <v>304</v>
      </c>
      <c r="D5" s="11" t="n">
        <v>9600</v>
      </c>
      <c r="E5" s="0" t="s">
        <v>305</v>
      </c>
    </row>
    <row r="7" customFormat="false" ht="12.75" hidden="false" customHeight="false" outlineLevel="0" collapsed="false">
      <c r="A7" s="0" t="s">
        <v>306</v>
      </c>
      <c r="B7" s="0" t="s">
        <v>307</v>
      </c>
      <c r="C7" s="0" t="s">
        <v>301</v>
      </c>
      <c r="D7" s="11" t="n">
        <v>31000</v>
      </c>
      <c r="E7" s="0" t="s">
        <v>308</v>
      </c>
    </row>
    <row r="8" customFormat="false" ht="12.75" hidden="false" customHeight="false" outlineLevel="0" collapsed="false">
      <c r="A8" s="0" t="s">
        <v>306</v>
      </c>
      <c r="B8" s="0" t="s">
        <v>307</v>
      </c>
      <c r="C8" s="0" t="s">
        <v>304</v>
      </c>
      <c r="D8" s="11" t="n">
        <v>9600</v>
      </c>
      <c r="E8" s="0" t="s">
        <v>309</v>
      </c>
    </row>
    <row r="10" customFormat="false" ht="12.75" hidden="false" customHeight="false" outlineLevel="0" collapsed="false">
      <c r="A10" s="0" t="s">
        <v>310</v>
      </c>
      <c r="B10" s="0" t="s">
        <v>311</v>
      </c>
      <c r="C10" s="0" t="s">
        <v>301</v>
      </c>
      <c r="D10" s="11" t="n">
        <v>31000</v>
      </c>
      <c r="E10" s="0" t="s">
        <v>312</v>
      </c>
    </row>
    <row r="11" customFormat="false" ht="12.75" hidden="false" customHeight="false" outlineLevel="0" collapsed="false">
      <c r="A11" s="0" t="s">
        <v>310</v>
      </c>
      <c r="B11" s="0" t="s">
        <v>313</v>
      </c>
      <c r="C11" s="0" t="s">
        <v>304</v>
      </c>
      <c r="D11" s="11" t="n">
        <v>9600</v>
      </c>
      <c r="E11" s="0" t="s">
        <v>314</v>
      </c>
    </row>
    <row r="13" customFormat="false" ht="12.75" hidden="false" customHeight="false" outlineLevel="0" collapsed="false">
      <c r="A13" s="0" t="s">
        <v>310</v>
      </c>
      <c r="B13" s="0" t="s">
        <v>315</v>
      </c>
      <c r="C13" s="0" t="s">
        <v>316</v>
      </c>
      <c r="D13" s="11" t="n">
        <v>15000</v>
      </c>
      <c r="E13" s="0" t="s">
        <v>317</v>
      </c>
    </row>
    <row r="14" customFormat="false" ht="12.75" hidden="false" customHeight="false" outlineLevel="0" collapsed="false">
      <c r="A14" s="0" t="s">
        <v>310</v>
      </c>
      <c r="B14" s="0" t="s">
        <v>318</v>
      </c>
      <c r="C14" s="0" t="s">
        <v>304</v>
      </c>
      <c r="D14" s="11" t="n">
        <v>6400</v>
      </c>
      <c r="E14" s="0" t="s">
        <v>319</v>
      </c>
    </row>
    <row r="15" customFormat="false" ht="12.75" hidden="false" customHeight="false" outlineLevel="0" collapsed="false">
      <c r="A15" s="0" t="s">
        <v>310</v>
      </c>
      <c r="B15" s="0" t="s">
        <v>318</v>
      </c>
      <c r="C15" s="0" t="s">
        <v>320</v>
      </c>
      <c r="D15" s="11" t="n">
        <v>16000</v>
      </c>
      <c r="E15" s="0" t="s">
        <v>319</v>
      </c>
    </row>
    <row r="16" customFormat="false" ht="12.75" hidden="false" customHeight="false" outlineLevel="0" collapsed="false">
      <c r="A16" s="0" t="s">
        <v>310</v>
      </c>
      <c r="B16" s="0" t="s">
        <v>318</v>
      </c>
      <c r="C16" s="0" t="s">
        <v>321</v>
      </c>
      <c r="D16" s="11" t="n">
        <v>31000</v>
      </c>
      <c r="E16" s="0" t="s">
        <v>322</v>
      </c>
    </row>
    <row r="19" customFormat="false" ht="12.75" hidden="false" customHeight="false" outlineLevel="0" collapsed="false">
      <c r="A19" s="0" t="s">
        <v>323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</cols>
  <sheetData>
    <row r="1" customFormat="false" ht="15.75" hidden="false" customHeight="false" outlineLevel="0" collapsed="false">
      <c r="A1" s="131" t="s">
        <v>324</v>
      </c>
    </row>
    <row r="2" customFormat="false" ht="12.75" hidden="false" customHeight="false" outlineLevel="0" collapsed="false">
      <c r="A2" s="70"/>
    </row>
    <row r="3" customFormat="false" ht="12.75" hidden="false" customHeight="false" outlineLevel="0" collapsed="false">
      <c r="A3" s="132" t="s">
        <v>325</v>
      </c>
      <c r="B3" s="133"/>
      <c r="C3" s="133"/>
      <c r="D3" s="133"/>
      <c r="E3" s="133"/>
      <c r="F3" s="133"/>
    </row>
    <row r="4" customFormat="false" ht="12.75" hidden="false" customHeight="false" outlineLevel="0" collapsed="false">
      <c r="A4" s="134" t="s">
        <v>326</v>
      </c>
      <c r="B4" s="135" t="n">
        <v>35186</v>
      </c>
      <c r="C4" s="135" t="n">
        <v>38292</v>
      </c>
      <c r="D4" s="135" t="n">
        <v>40118</v>
      </c>
      <c r="E4" s="135" t="n">
        <v>41944</v>
      </c>
      <c r="F4" s="56"/>
      <c r="G4" s="56"/>
    </row>
    <row r="5" customFormat="false" ht="12.75" hidden="false" customHeight="false" outlineLevel="0" collapsed="false">
      <c r="A5" s="134" t="s">
        <v>327</v>
      </c>
      <c r="B5" s="136" t="n">
        <v>38261</v>
      </c>
      <c r="C5" s="136" t="n">
        <v>40087</v>
      </c>
      <c r="D5" s="136" t="n">
        <v>41913</v>
      </c>
      <c r="E5" s="136" t="n">
        <v>41974</v>
      </c>
      <c r="F5" s="56"/>
      <c r="G5" s="56"/>
    </row>
    <row r="6" customFormat="false" ht="12.75" hidden="false" customHeight="false" outlineLevel="0" collapsed="false">
      <c r="A6" s="0" t="s">
        <v>37</v>
      </c>
      <c r="B6" s="11" t="n">
        <v>-15000</v>
      </c>
      <c r="C6" s="11" t="n">
        <v>-15000</v>
      </c>
      <c r="D6" s="11" t="n">
        <v>-15000</v>
      </c>
      <c r="E6" s="11"/>
    </row>
    <row r="7" customFormat="false" ht="12.75" hidden="false" customHeight="false" outlineLevel="0" collapsed="false">
      <c r="A7" s="0" t="s">
        <v>328</v>
      </c>
      <c r="B7" s="11"/>
      <c r="C7" s="11" t="n">
        <v>-6400</v>
      </c>
      <c r="D7" s="11" t="n">
        <v>-16000</v>
      </c>
      <c r="E7" s="11" t="n">
        <v>-31000</v>
      </c>
    </row>
    <row r="8" customFormat="false" ht="12.75" hidden="false" customHeight="false" outlineLevel="0" collapsed="false">
      <c r="A8" s="0" t="s">
        <v>329</v>
      </c>
      <c r="B8" s="11" t="n">
        <v>15000</v>
      </c>
      <c r="C8" s="11"/>
      <c r="D8" s="11"/>
      <c r="E8" s="11"/>
    </row>
    <row r="9" customFormat="false" ht="12.75" hidden="false" customHeight="false" outlineLevel="0" collapsed="false">
      <c r="B9" s="11"/>
      <c r="C9" s="11"/>
      <c r="D9" s="11"/>
      <c r="E9" s="11"/>
    </row>
    <row r="10" customFormat="false" ht="12.75" hidden="false" customHeight="false" outlineLevel="0" collapsed="false">
      <c r="A10" s="0" t="s">
        <v>330</v>
      </c>
      <c r="B10" s="27" t="n">
        <f aca="false">SUM(B6:B9)</f>
        <v>0</v>
      </c>
      <c r="C10" s="27" t="n">
        <f aca="false">SUM(C6:C9)</f>
        <v>-21400</v>
      </c>
      <c r="D10" s="27" t="n">
        <f aca="false">SUM(D6:D9)</f>
        <v>-31000</v>
      </c>
      <c r="E10" s="27" t="n">
        <f aca="false">SUM(E6:E9)</f>
        <v>-31000</v>
      </c>
    </row>
    <row r="12" customFormat="false" ht="12.75" hidden="false" customHeight="false" outlineLevel="0" collapsed="false">
      <c r="A12" s="137" t="s">
        <v>331</v>
      </c>
    </row>
    <row r="13" customFormat="false" ht="12.75" hidden="false" customHeight="false" outlineLevel="0" collapsed="false">
      <c r="A13" s="137"/>
    </row>
    <row r="15" customFormat="false" ht="12.75" hidden="false" customHeight="false" outlineLevel="0" collapsed="false">
      <c r="A15" s="132" t="s">
        <v>332</v>
      </c>
      <c r="B15" s="133"/>
      <c r="C15" s="133"/>
      <c r="D15" s="133"/>
      <c r="E15" s="133"/>
      <c r="F15" s="133"/>
    </row>
    <row r="16" customFormat="false" ht="12.75" hidden="false" customHeight="false" outlineLevel="0" collapsed="false">
      <c r="A16" s="134" t="s">
        <v>326</v>
      </c>
      <c r="B16" s="135" t="n">
        <v>35186</v>
      </c>
      <c r="C16" s="135" t="n">
        <v>36526</v>
      </c>
      <c r="D16" s="135" t="n">
        <v>38292</v>
      </c>
      <c r="E16" s="135" t="n">
        <v>40118</v>
      </c>
      <c r="F16" s="135" t="n">
        <v>41944</v>
      </c>
      <c r="G16" s="56"/>
      <c r="H16" s="56"/>
    </row>
    <row r="17" customFormat="false" ht="12.75" hidden="false" customHeight="false" outlineLevel="0" collapsed="false">
      <c r="A17" s="134" t="s">
        <v>327</v>
      </c>
      <c r="B17" s="136" t="n">
        <v>36495</v>
      </c>
      <c r="C17" s="136" t="n">
        <v>38261</v>
      </c>
      <c r="D17" s="136" t="n">
        <v>40087</v>
      </c>
      <c r="E17" s="136" t="n">
        <v>41913</v>
      </c>
      <c r="F17" s="136" t="n">
        <v>41974</v>
      </c>
      <c r="G17" s="56"/>
      <c r="H17" s="56"/>
    </row>
    <row r="18" customFormat="false" ht="12.75" hidden="false" customHeight="false" outlineLevel="0" collapsed="false">
      <c r="A18" s="0" t="s">
        <v>333</v>
      </c>
      <c r="B18" s="11"/>
      <c r="C18" s="11" t="n">
        <v>-31000</v>
      </c>
      <c r="D18" s="11" t="n">
        <v>-31000</v>
      </c>
      <c r="E18" s="11" t="n">
        <v>-31000</v>
      </c>
      <c r="F18" s="11" t="n">
        <v>-31000</v>
      </c>
    </row>
    <row r="19" customFormat="false" ht="12.75" hidden="false" customHeight="false" outlineLevel="0" collapsed="false">
      <c r="A19" s="0" t="s">
        <v>328</v>
      </c>
      <c r="B19" s="11" t="n">
        <v>31000</v>
      </c>
      <c r="C19" s="11" t="n">
        <v>31000</v>
      </c>
      <c r="D19" s="11" t="n">
        <v>31000</v>
      </c>
      <c r="E19" s="11"/>
      <c r="F19" s="11"/>
    </row>
    <row r="20" customFormat="false" ht="12.75" hidden="false" customHeight="false" outlineLevel="0" collapsed="false">
      <c r="B20" s="11"/>
      <c r="C20" s="11"/>
      <c r="D20" s="11"/>
      <c r="E20" s="11"/>
      <c r="F20" s="11"/>
    </row>
    <row r="21" customFormat="false" ht="12.75" hidden="false" customHeight="false" outlineLevel="0" collapsed="false">
      <c r="A21" s="0" t="s">
        <v>334</v>
      </c>
      <c r="B21" s="27" t="n">
        <f aca="false">SUM(B18:B20)</f>
        <v>31000</v>
      </c>
      <c r="C21" s="27" t="n">
        <f aca="false">SUM(C18:C20)</f>
        <v>0</v>
      </c>
      <c r="D21" s="27" t="n">
        <f aca="false">SUM(D18:D20)</f>
        <v>0</v>
      </c>
      <c r="E21" s="27" t="n">
        <f aca="false">SUM(E18:E20)</f>
        <v>-31000</v>
      </c>
      <c r="F21" s="27" t="n">
        <f aca="false">SUM(F18:F20)</f>
        <v>-31000</v>
      </c>
    </row>
    <row r="23" customFormat="false" ht="12.75" hidden="false" customHeight="false" outlineLevel="0" collapsed="false">
      <c r="A23" s="138" t="s">
        <v>335</v>
      </c>
    </row>
    <row r="24" customFormat="false" ht="12.75" hidden="false" customHeight="false" outlineLevel="0" collapsed="false">
      <c r="A24" s="138" t="s">
        <v>336</v>
      </c>
    </row>
    <row r="25" customFormat="false" ht="12.75" hidden="false" customHeight="false" outlineLevel="0" collapsed="false">
      <c r="A25" s="138" t="s">
        <v>337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231"/>
  <sheetViews>
    <sheetView showFormulas="false" showGridLines="false" showRowColHeaders="true" showZeros="true" rightToLeft="false" tabSelected="false" showOutlineSymbols="true" defaultGridColor="true" view="normal" topLeftCell="B726" colorId="64" zoomScale="100" zoomScaleNormal="100" zoomScalePageLayoutView="100" workbookViewId="0">
      <selection pane="topLeft" activeCell="A5" activeCellId="0" sqref="A5:L75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33" width="14.7"/>
    <col collapsed="false" customWidth="true" hidden="false" outlineLevel="0" max="6" min="6" style="34" width="12.7"/>
    <col collapsed="false" customWidth="true" hidden="false" outlineLevel="0" max="7" min="7" style="34" width="14.99"/>
    <col collapsed="false" customWidth="true" hidden="false" outlineLevel="0" max="8" min="8" style="35" width="10.71"/>
    <col collapsed="false" customWidth="true" hidden="false" outlineLevel="0" max="10" min="9" style="54" width="10.71"/>
    <col collapsed="false" customWidth="true" hidden="false" outlineLevel="0" max="12" min="11" style="55" width="14.7"/>
    <col collapsed="false" customWidth="true" hidden="false" outlineLevel="0" max="14" min="13" style="34" width="14.7"/>
    <col collapsed="false" customWidth="true" hidden="false" outlineLevel="0" max="15" min="15" style="139" width="12.99"/>
    <col collapsed="false" customWidth="true" hidden="false" outlineLevel="0" max="16" min="16" style="140" width="12.28"/>
    <col collapsed="false" customWidth="true" hidden="false" outlineLevel="0" max="17" min="17" style="140" width="10.56"/>
    <col collapsed="false" customWidth="false" hidden="false" outlineLevel="0" max="257" min="18" style="139" width="38.56"/>
  </cols>
  <sheetData>
    <row r="2" customFormat="false" ht="12.75" hidden="false" customHeight="false" outlineLevel="0" collapsed="false">
      <c r="I2" s="36"/>
      <c r="J2" s="37" t="s">
        <v>54</v>
      </c>
      <c r="K2" s="38" t="n">
        <f aca="false">SUM(K5:K65536)</f>
        <v>0</v>
      </c>
      <c r="L2" s="38" t="n">
        <f aca="false">SUM(L5:L65536)</f>
        <v>-15400006.8548</v>
      </c>
      <c r="M2" s="141" t="n">
        <f aca="false">SUM(K2:L2)</f>
        <v>-15400006.8548</v>
      </c>
      <c r="N2" s="142"/>
    </row>
    <row r="3" customFormat="false" ht="12.75" hidden="false" customHeight="false" outlineLevel="0" collapsed="false">
      <c r="A3" s="39"/>
      <c r="B3" s="39"/>
      <c r="C3" s="39" t="s">
        <v>55</v>
      </c>
      <c r="D3" s="39"/>
      <c r="E3" s="40"/>
      <c r="F3" s="41" t="s">
        <v>56</v>
      </c>
      <c r="G3" s="41" t="s">
        <v>57</v>
      </c>
      <c r="H3" s="42" t="s">
        <v>58</v>
      </c>
      <c r="I3" s="43" t="s">
        <v>59</v>
      </c>
      <c r="J3" s="44" t="s">
        <v>60</v>
      </c>
      <c r="K3" s="45"/>
      <c r="L3" s="45" t="s">
        <v>59</v>
      </c>
      <c r="M3" s="143"/>
      <c r="N3" s="143"/>
      <c r="O3" s="144"/>
    </row>
    <row r="4" customFormat="false" ht="12.75" hidden="false" customHeight="true" outlineLevel="0" collapsed="false">
      <c r="A4" s="46" t="s">
        <v>61</v>
      </c>
      <c r="B4" s="46" t="s">
        <v>62</v>
      </c>
      <c r="C4" s="46" t="s">
        <v>63</v>
      </c>
      <c r="D4" s="46" t="s">
        <v>64</v>
      </c>
      <c r="E4" s="47" t="s">
        <v>65</v>
      </c>
      <c r="F4" s="48" t="s">
        <v>66</v>
      </c>
      <c r="G4" s="48" t="s">
        <v>66</v>
      </c>
      <c r="H4" s="49" t="s">
        <v>67</v>
      </c>
      <c r="I4" s="50" t="s">
        <v>18</v>
      </c>
      <c r="J4" s="51" t="s">
        <v>18</v>
      </c>
      <c r="K4" s="52" t="s">
        <v>68</v>
      </c>
      <c r="L4" s="52" t="s">
        <v>69</v>
      </c>
      <c r="M4" s="143"/>
      <c r="N4" s="143"/>
      <c r="O4" s="144"/>
      <c r="P4" s="119"/>
      <c r="Q4" s="119"/>
    </row>
    <row r="5" customFormat="false" ht="12.75" hidden="false" customHeight="false" outlineLevel="0" collapsed="false">
      <c r="A5" s="53" t="s">
        <v>71</v>
      </c>
      <c r="B5" s="53" t="s">
        <v>72</v>
      </c>
      <c r="C5" s="53" t="s">
        <v>73</v>
      </c>
      <c r="D5" s="53" t="s">
        <v>74</v>
      </c>
      <c r="E5" s="33" t="s">
        <v>75</v>
      </c>
      <c r="F5" s="34" t="n">
        <v>0</v>
      </c>
      <c r="G5" s="34" t="n">
        <v>0</v>
      </c>
      <c r="H5" s="35" t="n">
        <v>1</v>
      </c>
      <c r="I5" s="54" t="n">
        <v>4.83</v>
      </c>
      <c r="J5" s="54" t="n">
        <v>1E-007</v>
      </c>
      <c r="K5" s="55" t="n">
        <v>0</v>
      </c>
      <c r="L5" s="55" t="n">
        <v>-4641629.9039</v>
      </c>
      <c r="P5" s="119"/>
      <c r="Q5" s="119"/>
    </row>
    <row r="6" customFormat="false" ht="12.75" hidden="false" customHeight="false" outlineLevel="0" collapsed="false">
      <c r="A6" s="53" t="s">
        <v>71</v>
      </c>
      <c r="B6" s="53" t="s">
        <v>72</v>
      </c>
      <c r="C6" s="53" t="s">
        <v>73</v>
      </c>
      <c r="D6" s="53" t="s">
        <v>74</v>
      </c>
      <c r="E6" s="33" t="s">
        <v>77</v>
      </c>
      <c r="F6" s="34" t="n">
        <v>-930000</v>
      </c>
      <c r="G6" s="34" t="n">
        <v>-929169.3843</v>
      </c>
      <c r="H6" s="35" t="n">
        <v>0.999106864815038</v>
      </c>
      <c r="I6" s="54" t="n">
        <v>3.78619053</v>
      </c>
      <c r="J6" s="54" t="n">
        <v>1E-007</v>
      </c>
      <c r="K6" s="55" t="n">
        <v>0</v>
      </c>
      <c r="L6" s="55" t="n">
        <v>-3518012.2316</v>
      </c>
      <c r="P6" s="119"/>
      <c r="Q6" s="145"/>
    </row>
    <row r="7" customFormat="false" ht="12.75" hidden="false" customHeight="false" outlineLevel="0" collapsed="false">
      <c r="A7" s="53" t="s">
        <v>71</v>
      </c>
      <c r="B7" s="53" t="s">
        <v>72</v>
      </c>
      <c r="C7" s="53" t="s">
        <v>73</v>
      </c>
      <c r="D7" s="53" t="s">
        <v>74</v>
      </c>
      <c r="E7" s="33" t="s">
        <v>80</v>
      </c>
      <c r="F7" s="34" t="n">
        <v>-961000</v>
      </c>
      <c r="G7" s="34" t="n">
        <v>-956879.8282</v>
      </c>
      <c r="H7" s="35" t="n">
        <v>0.995712620360487</v>
      </c>
      <c r="I7" s="54" t="n">
        <v>3.743</v>
      </c>
      <c r="J7" s="54" t="n">
        <v>1E-007</v>
      </c>
      <c r="K7" s="55" t="n">
        <v>0</v>
      </c>
      <c r="L7" s="55" t="n">
        <v>-3581601.1011</v>
      </c>
      <c r="P7" s="119"/>
      <c r="Q7" s="145"/>
    </row>
    <row r="8" customFormat="false" ht="12.75" hidden="false" customHeight="false" outlineLevel="0" collapsed="false">
      <c r="A8" s="53" t="s">
        <v>71</v>
      </c>
      <c r="B8" s="53" t="s">
        <v>72</v>
      </c>
      <c r="C8" s="53" t="s">
        <v>73</v>
      </c>
      <c r="D8" s="53" t="s">
        <v>74</v>
      </c>
      <c r="E8" s="33" t="s">
        <v>81</v>
      </c>
      <c r="F8" s="34" t="n">
        <v>-961000</v>
      </c>
      <c r="G8" s="34" t="n">
        <v>-953552.5675</v>
      </c>
      <c r="H8" s="35" t="n">
        <v>0.992250330341562</v>
      </c>
      <c r="I8" s="54" t="n">
        <v>3.815</v>
      </c>
      <c r="J8" s="54" t="n">
        <v>1E-007</v>
      </c>
      <c r="K8" s="55" t="n">
        <v>0</v>
      </c>
      <c r="L8" s="55" t="n">
        <v>-3637802.9495</v>
      </c>
      <c r="P8" s="119"/>
      <c r="Q8" s="145"/>
    </row>
    <row r="9" customFormat="false" ht="12.75" hidden="false" customHeight="false" outlineLevel="0" collapsed="false">
      <c r="A9" s="53" t="s">
        <v>71</v>
      </c>
      <c r="B9" s="53" t="s">
        <v>72</v>
      </c>
      <c r="C9" s="53" t="s">
        <v>73</v>
      </c>
      <c r="D9" s="53" t="s">
        <v>74</v>
      </c>
      <c r="E9" s="33" t="s">
        <v>82</v>
      </c>
      <c r="F9" s="34" t="n">
        <v>-930000</v>
      </c>
      <c r="G9" s="34" t="n">
        <v>-919607.0685</v>
      </c>
      <c r="H9" s="35" t="n">
        <v>0.988824804841012</v>
      </c>
      <c r="I9" s="54" t="n">
        <v>3.87</v>
      </c>
      <c r="J9" s="54" t="n">
        <v>1E-007</v>
      </c>
      <c r="K9" s="55" t="n">
        <v>0</v>
      </c>
      <c r="L9" s="55" t="n">
        <v>-3558879.2631</v>
      </c>
      <c r="P9" s="119"/>
      <c r="Q9" s="145"/>
    </row>
    <row r="10" customFormat="false" ht="12.75" hidden="false" customHeight="false" outlineLevel="0" collapsed="false">
      <c r="A10" s="53" t="s">
        <v>71</v>
      </c>
      <c r="B10" s="53" t="s">
        <v>72</v>
      </c>
      <c r="C10" s="53" t="s">
        <v>73</v>
      </c>
      <c r="D10" s="53" t="s">
        <v>74</v>
      </c>
      <c r="E10" s="33" t="s">
        <v>83</v>
      </c>
      <c r="F10" s="34" t="n">
        <v>-961000</v>
      </c>
      <c r="G10" s="34" t="n">
        <v>-947180.6336</v>
      </c>
      <c r="H10" s="35" t="n">
        <v>0.985619806085128</v>
      </c>
      <c r="I10" s="54" t="n">
        <v>3.902</v>
      </c>
      <c r="J10" s="54" t="n">
        <v>1E-007</v>
      </c>
      <c r="K10" s="55" t="n">
        <v>0</v>
      </c>
      <c r="L10" s="55" t="n">
        <v>-3695898.7378</v>
      </c>
      <c r="P10" s="119"/>
      <c r="Q10" s="145"/>
    </row>
    <row r="11" customFormat="false" ht="12.75" hidden="false" customHeight="false" outlineLevel="0" collapsed="false">
      <c r="A11" s="53" t="s">
        <v>71</v>
      </c>
      <c r="B11" s="53" t="s">
        <v>72</v>
      </c>
      <c r="C11" s="53" t="s">
        <v>73</v>
      </c>
      <c r="D11" s="53" t="s">
        <v>74</v>
      </c>
      <c r="E11" s="33" t="s">
        <v>84</v>
      </c>
      <c r="F11" s="34" t="n">
        <v>-930000</v>
      </c>
      <c r="G11" s="34" t="n">
        <v>-913482.1225</v>
      </c>
      <c r="H11" s="35" t="n">
        <v>0.98223884144417</v>
      </c>
      <c r="I11" s="54" t="n">
        <v>4.23412858</v>
      </c>
      <c r="J11" s="54" t="n">
        <v>1E-007</v>
      </c>
      <c r="K11" s="55" t="n">
        <v>0</v>
      </c>
      <c r="L11" s="55" t="n">
        <v>-3867800.6744</v>
      </c>
      <c r="P11" s="119"/>
      <c r="Q11" s="145"/>
    </row>
    <row r="12" customFormat="false" ht="12.75" hidden="false" customHeight="false" outlineLevel="0" collapsed="false">
      <c r="A12" s="53" t="s">
        <v>71</v>
      </c>
      <c r="B12" s="53" t="s">
        <v>72</v>
      </c>
      <c r="C12" s="53" t="s">
        <v>73</v>
      </c>
      <c r="D12" s="53" t="s">
        <v>74</v>
      </c>
      <c r="E12" s="33" t="s">
        <v>85</v>
      </c>
      <c r="F12" s="34" t="n">
        <v>-961000</v>
      </c>
      <c r="G12" s="34" t="n">
        <v>-940803.992</v>
      </c>
      <c r="H12" s="35" t="n">
        <v>0.978984382949443</v>
      </c>
      <c r="I12" s="54" t="n">
        <v>4.41409705</v>
      </c>
      <c r="J12" s="54" t="n">
        <v>1E-007</v>
      </c>
      <c r="K12" s="55" t="n">
        <v>0</v>
      </c>
      <c r="L12" s="55" t="n">
        <v>-4152800.0328</v>
      </c>
      <c r="P12" s="119"/>
      <c r="Q12" s="145"/>
    </row>
    <row r="13" customFormat="false" ht="12.75" hidden="false" customHeight="false" outlineLevel="0" collapsed="false">
      <c r="A13" s="53" t="s">
        <v>71</v>
      </c>
      <c r="B13" s="53" t="s">
        <v>72</v>
      </c>
      <c r="C13" s="53" t="s">
        <v>73</v>
      </c>
      <c r="D13" s="53" t="s">
        <v>74</v>
      </c>
      <c r="E13" s="33" t="s">
        <v>86</v>
      </c>
      <c r="F13" s="34" t="n">
        <v>-961000</v>
      </c>
      <c r="G13" s="34" t="n">
        <v>-937484.9723</v>
      </c>
      <c r="H13" s="35" t="n">
        <v>0.975530668341188</v>
      </c>
      <c r="I13" s="54" t="n">
        <v>4.49206772</v>
      </c>
      <c r="J13" s="54" t="n">
        <v>1E-007</v>
      </c>
      <c r="K13" s="55" t="n">
        <v>0</v>
      </c>
      <c r="L13" s="55" t="n">
        <v>-4211245.889</v>
      </c>
      <c r="P13" s="119"/>
      <c r="Q13" s="145"/>
    </row>
    <row r="14" customFormat="false" ht="12.75" hidden="false" customHeight="false" outlineLevel="0" collapsed="false">
      <c r="A14" s="53" t="s">
        <v>71</v>
      </c>
      <c r="B14" s="53" t="s">
        <v>72</v>
      </c>
      <c r="C14" s="53" t="s">
        <v>73</v>
      </c>
      <c r="D14" s="53" t="s">
        <v>74</v>
      </c>
      <c r="E14" s="33" t="s">
        <v>87</v>
      </c>
      <c r="F14" s="34" t="n">
        <v>-868000</v>
      </c>
      <c r="G14" s="34" t="n">
        <v>-843604.6204</v>
      </c>
      <c r="H14" s="35" t="n">
        <v>0.97189472402003</v>
      </c>
      <c r="I14" s="54" t="n">
        <v>4.38404749</v>
      </c>
      <c r="J14" s="54" t="n">
        <v>1E-007</v>
      </c>
      <c r="K14" s="55" t="n">
        <v>0</v>
      </c>
      <c r="L14" s="55" t="n">
        <v>-3698402.6362</v>
      </c>
      <c r="P14" s="119"/>
      <c r="Q14" s="145"/>
    </row>
    <row r="15" customFormat="false" ht="12.75" hidden="false" customHeight="false" outlineLevel="0" collapsed="false">
      <c r="A15" s="53" t="s">
        <v>71</v>
      </c>
      <c r="B15" s="53" t="s">
        <v>72</v>
      </c>
      <c r="C15" s="53" t="s">
        <v>73</v>
      </c>
      <c r="D15" s="53" t="s">
        <v>74</v>
      </c>
      <c r="E15" s="33" t="s">
        <v>88</v>
      </c>
      <c r="F15" s="34" t="n">
        <v>-961000</v>
      </c>
      <c r="G15" s="34" t="n">
        <v>-930792.2113</v>
      </c>
      <c r="H15" s="35" t="n">
        <v>0.968566296927361</v>
      </c>
      <c r="I15" s="54" t="n">
        <v>4.21403159</v>
      </c>
      <c r="J15" s="54" t="n">
        <v>1E-007</v>
      </c>
      <c r="K15" s="55" t="n">
        <v>0</v>
      </c>
      <c r="L15" s="55" t="n">
        <v>-3922387.6936</v>
      </c>
      <c r="P15" s="119"/>
      <c r="Q15" s="145"/>
    </row>
    <row r="16" customFormat="false" ht="12.75" hidden="false" customHeight="false" outlineLevel="0" collapsed="false">
      <c r="A16" s="53" t="s">
        <v>71</v>
      </c>
      <c r="B16" s="53" t="s">
        <v>72</v>
      </c>
      <c r="C16" s="53" t="s">
        <v>73</v>
      </c>
      <c r="D16" s="53" t="s">
        <v>74</v>
      </c>
      <c r="E16" s="33" t="s">
        <v>89</v>
      </c>
      <c r="F16" s="34" t="n">
        <v>-930000</v>
      </c>
      <c r="G16" s="34" t="n">
        <v>-897281.6645</v>
      </c>
      <c r="H16" s="35" t="n">
        <v>0.964818994069334</v>
      </c>
      <c r="I16" s="54" t="n">
        <v>3.8440138</v>
      </c>
      <c r="J16" s="54" t="n">
        <v>1E-007</v>
      </c>
      <c r="K16" s="55" t="n">
        <v>0</v>
      </c>
      <c r="L16" s="55" t="n">
        <v>-3449163.0143</v>
      </c>
      <c r="P16" s="119"/>
      <c r="Q16" s="145"/>
    </row>
    <row r="17" customFormat="false" ht="12.75" hidden="false" customHeight="false" outlineLevel="0" collapsed="false">
      <c r="A17" s="53" t="s">
        <v>71</v>
      </c>
      <c r="B17" s="53" t="s">
        <v>72</v>
      </c>
      <c r="C17" s="53" t="s">
        <v>73</v>
      </c>
      <c r="D17" s="53" t="s">
        <v>74</v>
      </c>
      <c r="E17" s="33" t="s">
        <v>90</v>
      </c>
      <c r="F17" s="34" t="n">
        <v>-961000</v>
      </c>
      <c r="G17" s="34" t="n">
        <v>-923648.5137</v>
      </c>
      <c r="H17" s="35" t="n">
        <v>0.961132688591606</v>
      </c>
      <c r="I17" s="54" t="n">
        <v>3.77899419</v>
      </c>
      <c r="J17" s="54" t="n">
        <v>1E-007</v>
      </c>
      <c r="K17" s="55" t="n">
        <v>0</v>
      </c>
      <c r="L17" s="55" t="n">
        <v>-3490462.2738</v>
      </c>
      <c r="P17" s="119"/>
      <c r="Q17" s="145"/>
    </row>
    <row r="18" customFormat="false" ht="12.75" hidden="false" customHeight="false" outlineLevel="0" collapsed="false">
      <c r="A18" s="53" t="s">
        <v>71</v>
      </c>
      <c r="B18" s="53" t="s">
        <v>72</v>
      </c>
      <c r="C18" s="53" t="s">
        <v>73</v>
      </c>
      <c r="D18" s="53" t="s">
        <v>74</v>
      </c>
      <c r="E18" s="33" t="s">
        <v>91</v>
      </c>
      <c r="F18" s="34" t="n">
        <v>-930000</v>
      </c>
      <c r="G18" s="34" t="n">
        <v>-890261.6402</v>
      </c>
      <c r="H18" s="35" t="n">
        <v>0.957270580812478</v>
      </c>
      <c r="I18" s="54" t="n">
        <v>3.82397526</v>
      </c>
      <c r="J18" s="54" t="n">
        <v>1E-007</v>
      </c>
      <c r="K18" s="55" t="n">
        <v>0</v>
      </c>
      <c r="L18" s="55" t="n">
        <v>-3404338.3952</v>
      </c>
      <c r="P18" s="119"/>
      <c r="Q18" s="145"/>
    </row>
    <row r="19" customFormat="false" ht="12.75" hidden="false" customHeight="false" outlineLevel="0" collapsed="false">
      <c r="A19" s="53" t="s">
        <v>71</v>
      </c>
      <c r="B19" s="53" t="s">
        <v>72</v>
      </c>
      <c r="C19" s="53" t="s">
        <v>73</v>
      </c>
      <c r="D19" s="53" t="s">
        <v>74</v>
      </c>
      <c r="E19" s="33" t="s">
        <v>92</v>
      </c>
      <c r="F19" s="34" t="n">
        <v>-961000</v>
      </c>
      <c r="G19" s="34" t="n">
        <v>-916274.126</v>
      </c>
      <c r="H19" s="35" t="n">
        <v>0.953459028130591</v>
      </c>
      <c r="I19" s="54" t="n">
        <v>3.87695708</v>
      </c>
      <c r="J19" s="54" t="n">
        <v>1E-007</v>
      </c>
      <c r="K19" s="55" t="n">
        <v>0</v>
      </c>
      <c r="L19" s="55" t="n">
        <v>-3552355.3728</v>
      </c>
      <c r="P19" s="119"/>
      <c r="Q19" s="145"/>
    </row>
    <row r="20" customFormat="false" ht="12.75" hidden="false" customHeight="false" outlineLevel="0" collapsed="false">
      <c r="A20" s="53" t="s">
        <v>71</v>
      </c>
      <c r="B20" s="53" t="s">
        <v>72</v>
      </c>
      <c r="C20" s="53" t="s">
        <v>73</v>
      </c>
      <c r="D20" s="53" t="s">
        <v>74</v>
      </c>
      <c r="E20" s="33" t="s">
        <v>93</v>
      </c>
      <c r="F20" s="34" t="n">
        <v>-961000</v>
      </c>
      <c r="G20" s="34" t="n">
        <v>-912396.7476</v>
      </c>
      <c r="H20" s="35" t="n">
        <v>0.949424295115469</v>
      </c>
      <c r="I20" s="54" t="n">
        <v>3.90693857</v>
      </c>
      <c r="J20" s="54" t="n">
        <v>1E-007</v>
      </c>
      <c r="K20" s="55" t="n">
        <v>0</v>
      </c>
      <c r="L20" s="55" t="n">
        <v>-3564677.9526</v>
      </c>
      <c r="P20" s="119"/>
      <c r="Q20" s="145"/>
    </row>
    <row r="21" customFormat="false" ht="12.75" hidden="false" customHeight="false" outlineLevel="0" collapsed="false">
      <c r="A21" s="53" t="s">
        <v>71</v>
      </c>
      <c r="B21" s="53" t="s">
        <v>72</v>
      </c>
      <c r="C21" s="53" t="s">
        <v>73</v>
      </c>
      <c r="D21" s="53" t="s">
        <v>74</v>
      </c>
      <c r="E21" s="33" t="s">
        <v>94</v>
      </c>
      <c r="F21" s="34" t="n">
        <v>-930000</v>
      </c>
      <c r="G21" s="34" t="n">
        <v>-879156.1336</v>
      </c>
      <c r="H21" s="35" t="n">
        <v>0.945329175871725</v>
      </c>
      <c r="I21" s="54" t="n">
        <v>3.9219211</v>
      </c>
      <c r="J21" s="54" t="n">
        <v>1E-007</v>
      </c>
      <c r="K21" s="55" t="n">
        <v>0</v>
      </c>
      <c r="L21" s="55" t="n">
        <v>-3447980.9024</v>
      </c>
      <c r="P21" s="119"/>
      <c r="Q21" s="145"/>
    </row>
    <row r="22" customFormat="false" ht="12.75" hidden="false" customHeight="false" outlineLevel="0" collapsed="false">
      <c r="A22" s="53" t="s">
        <v>71</v>
      </c>
      <c r="B22" s="53" t="s">
        <v>72</v>
      </c>
      <c r="C22" s="53" t="s">
        <v>73</v>
      </c>
      <c r="D22" s="53" t="s">
        <v>74</v>
      </c>
      <c r="E22" s="33" t="s">
        <v>95</v>
      </c>
      <c r="F22" s="34" t="n">
        <v>-961000</v>
      </c>
      <c r="G22" s="34" t="n">
        <v>-904595.55</v>
      </c>
      <c r="H22" s="35" t="n">
        <v>0.941306503679709</v>
      </c>
      <c r="I22" s="54" t="n">
        <v>3.93690552</v>
      </c>
      <c r="J22" s="54" t="n">
        <v>1E-007</v>
      </c>
      <c r="K22" s="55" t="n">
        <v>0</v>
      </c>
      <c r="L22" s="55" t="n">
        <v>-3561307.1238</v>
      </c>
      <c r="P22" s="119"/>
      <c r="Q22" s="145"/>
    </row>
    <row r="23" customFormat="false" ht="12.75" hidden="false" customHeight="false" outlineLevel="0" collapsed="false">
      <c r="A23" s="53" t="s">
        <v>71</v>
      </c>
      <c r="B23" s="53" t="s">
        <v>72</v>
      </c>
      <c r="C23" s="53" t="s">
        <v>73</v>
      </c>
      <c r="D23" s="53" t="s">
        <v>74</v>
      </c>
      <c r="E23" s="33" t="s">
        <v>96</v>
      </c>
      <c r="F23" s="34" t="n">
        <v>-930000</v>
      </c>
      <c r="G23" s="34" t="n">
        <v>-871491.1147</v>
      </c>
      <c r="H23" s="35" t="n">
        <v>0.93708722011956</v>
      </c>
      <c r="I23" s="54" t="n">
        <v>4.09349463</v>
      </c>
      <c r="J23" s="54" t="n">
        <v>1E-007</v>
      </c>
      <c r="K23" s="55" t="n">
        <v>0</v>
      </c>
      <c r="L23" s="55" t="n">
        <v>-3567444.1072</v>
      </c>
      <c r="P23" s="119"/>
      <c r="Q23" s="145"/>
    </row>
    <row r="24" customFormat="false" ht="12.75" hidden="false" customHeight="false" outlineLevel="0" collapsed="false">
      <c r="A24" s="53" t="s">
        <v>71</v>
      </c>
      <c r="B24" s="53" t="s">
        <v>72</v>
      </c>
      <c r="C24" s="53" t="s">
        <v>73</v>
      </c>
      <c r="D24" s="53" t="s">
        <v>74</v>
      </c>
      <c r="E24" s="33" t="s">
        <v>97</v>
      </c>
      <c r="F24" s="34" t="n">
        <v>-961000</v>
      </c>
      <c r="G24" s="34" t="n">
        <v>-896563.4658</v>
      </c>
      <c r="H24" s="35" t="n">
        <v>0.932948455605415</v>
      </c>
      <c r="I24" s="54" t="n">
        <v>4.22848209</v>
      </c>
      <c r="J24" s="54" t="n">
        <v>1E-007</v>
      </c>
      <c r="K24" s="55" t="n">
        <v>0</v>
      </c>
      <c r="L24" s="55" t="n">
        <v>-3791102.4661</v>
      </c>
      <c r="P24" s="119"/>
      <c r="Q24" s="145"/>
    </row>
    <row r="25" customFormat="false" ht="12.75" hidden="false" customHeight="false" outlineLevel="0" collapsed="false">
      <c r="A25" s="53" t="s">
        <v>71</v>
      </c>
      <c r="B25" s="53" t="s">
        <v>72</v>
      </c>
      <c r="C25" s="53" t="s">
        <v>73</v>
      </c>
      <c r="D25" s="53" t="s">
        <v>74</v>
      </c>
      <c r="E25" s="33" t="s">
        <v>98</v>
      </c>
      <c r="F25" s="34" t="n">
        <v>-961000</v>
      </c>
      <c r="G25" s="34" t="n">
        <v>-892387.8073</v>
      </c>
      <c r="H25" s="35" t="n">
        <v>0.928603337409977</v>
      </c>
      <c r="I25" s="54" t="n">
        <v>4.28847148</v>
      </c>
      <c r="J25" s="54" t="n">
        <v>1E-007</v>
      </c>
      <c r="K25" s="55" t="n">
        <v>0</v>
      </c>
      <c r="L25" s="55" t="n">
        <v>-3826979.5743</v>
      </c>
      <c r="P25" s="119"/>
      <c r="Q25" s="145"/>
    </row>
    <row r="26" customFormat="false" ht="12.75" hidden="false" customHeight="false" outlineLevel="0" collapsed="false">
      <c r="A26" s="53" t="s">
        <v>71</v>
      </c>
      <c r="B26" s="53" t="s">
        <v>72</v>
      </c>
      <c r="C26" s="53" t="s">
        <v>73</v>
      </c>
      <c r="D26" s="53" t="s">
        <v>74</v>
      </c>
      <c r="E26" s="33" t="s">
        <v>99</v>
      </c>
      <c r="F26" s="34" t="n">
        <v>-868000</v>
      </c>
      <c r="G26" s="34" t="n">
        <v>-802193.03</v>
      </c>
      <c r="H26" s="35" t="n">
        <v>0.92418551848081</v>
      </c>
      <c r="I26" s="54" t="n">
        <v>4.16446373</v>
      </c>
      <c r="J26" s="54" t="n">
        <v>1E-007</v>
      </c>
      <c r="K26" s="55" t="n">
        <v>0</v>
      </c>
      <c r="L26" s="55" t="n">
        <v>-3340703.6993</v>
      </c>
      <c r="P26" s="119"/>
      <c r="Q26" s="145"/>
    </row>
    <row r="27" customFormat="false" ht="12.75" hidden="false" customHeight="false" outlineLevel="0" collapsed="false">
      <c r="A27" s="53" t="s">
        <v>71</v>
      </c>
      <c r="B27" s="53" t="s">
        <v>72</v>
      </c>
      <c r="C27" s="53" t="s">
        <v>73</v>
      </c>
      <c r="D27" s="53" t="s">
        <v>74</v>
      </c>
      <c r="E27" s="33" t="s">
        <v>100</v>
      </c>
      <c r="F27" s="34" t="n">
        <v>-961000</v>
      </c>
      <c r="G27" s="34" t="n">
        <v>-884259.8074</v>
      </c>
      <c r="H27" s="35" t="n">
        <v>0.920145481203232</v>
      </c>
      <c r="I27" s="54" t="n">
        <v>4.01045793</v>
      </c>
      <c r="J27" s="54" t="n">
        <v>1E-007</v>
      </c>
      <c r="K27" s="55" t="n">
        <v>0</v>
      </c>
      <c r="L27" s="55" t="n">
        <v>-3546286.6686</v>
      </c>
      <c r="P27" s="119"/>
      <c r="Q27" s="145"/>
    </row>
    <row r="28" customFormat="false" ht="12.75" hidden="false" customHeight="false" outlineLevel="0" collapsed="false">
      <c r="A28" s="53" t="s">
        <v>71</v>
      </c>
      <c r="B28" s="53" t="s">
        <v>72</v>
      </c>
      <c r="C28" s="53" t="s">
        <v>73</v>
      </c>
      <c r="D28" s="53" t="s">
        <v>74</v>
      </c>
      <c r="E28" s="33" t="s">
        <v>101</v>
      </c>
      <c r="F28" s="34" t="n">
        <v>-930000</v>
      </c>
      <c r="G28" s="34" t="n">
        <v>-851569.9855</v>
      </c>
      <c r="H28" s="35" t="n">
        <v>0.915666651057044</v>
      </c>
      <c r="I28" s="54" t="n">
        <v>3.68044766</v>
      </c>
      <c r="J28" s="54" t="n">
        <v>1E-007</v>
      </c>
      <c r="K28" s="55" t="n">
        <v>0</v>
      </c>
      <c r="L28" s="55" t="n">
        <v>-3134158.672</v>
      </c>
      <c r="P28" s="119"/>
      <c r="Q28" s="145"/>
    </row>
    <row r="29" customFormat="false" ht="12.75" hidden="false" customHeight="false" outlineLevel="0" collapsed="false">
      <c r="A29" s="53" t="s">
        <v>71</v>
      </c>
      <c r="B29" s="53" t="s">
        <v>72</v>
      </c>
      <c r="C29" s="53" t="s">
        <v>73</v>
      </c>
      <c r="D29" s="53" t="s">
        <v>74</v>
      </c>
      <c r="E29" s="33" t="s">
        <v>102</v>
      </c>
      <c r="F29" s="34" t="n">
        <v>-961000</v>
      </c>
      <c r="G29" s="34" t="n">
        <v>-875808.725</v>
      </c>
      <c r="H29" s="35" t="n">
        <v>0.911351430818865</v>
      </c>
      <c r="I29" s="54" t="n">
        <v>3.65543119</v>
      </c>
      <c r="J29" s="54" t="n">
        <v>1E-007</v>
      </c>
      <c r="K29" s="55" t="n">
        <v>0</v>
      </c>
      <c r="L29" s="55" t="n">
        <v>-3201458.4391</v>
      </c>
      <c r="P29" s="119"/>
      <c r="Q29" s="145"/>
    </row>
    <row r="30" customFormat="false" ht="12.75" hidden="false" customHeight="false" outlineLevel="0" collapsed="false">
      <c r="A30" s="53" t="s">
        <v>71</v>
      </c>
      <c r="B30" s="53" t="s">
        <v>72</v>
      </c>
      <c r="C30" s="53" t="s">
        <v>73</v>
      </c>
      <c r="D30" s="53" t="s">
        <v>74</v>
      </c>
      <c r="E30" s="33" t="s">
        <v>103</v>
      </c>
      <c r="F30" s="34" t="n">
        <v>-930000</v>
      </c>
      <c r="G30" s="34" t="n">
        <v>-843368.2972</v>
      </c>
      <c r="H30" s="35" t="n">
        <v>0.906847631378226</v>
      </c>
      <c r="I30" s="54" t="n">
        <v>3.68541799</v>
      </c>
      <c r="J30" s="54" t="n">
        <v>1E-007</v>
      </c>
      <c r="K30" s="55" t="n">
        <v>0</v>
      </c>
      <c r="L30" s="55" t="n">
        <v>-3108164.6138</v>
      </c>
      <c r="P30" s="119"/>
      <c r="Q30" s="145"/>
    </row>
    <row r="31" customFormat="false" ht="12.75" hidden="false" customHeight="false" outlineLevel="0" collapsed="false">
      <c r="A31" s="53" t="s">
        <v>71</v>
      </c>
      <c r="B31" s="53" t="s">
        <v>72</v>
      </c>
      <c r="C31" s="53" t="s">
        <v>73</v>
      </c>
      <c r="D31" s="53" t="s">
        <v>74</v>
      </c>
      <c r="E31" s="33" t="s">
        <v>104</v>
      </c>
      <c r="F31" s="34" t="n">
        <v>-961000</v>
      </c>
      <c r="G31" s="34" t="n">
        <v>-867275.4384</v>
      </c>
      <c r="H31" s="35" t="n">
        <v>0.902471840199719</v>
      </c>
      <c r="I31" s="54" t="n">
        <v>3.73542172</v>
      </c>
      <c r="J31" s="54" t="n">
        <v>1E-007</v>
      </c>
      <c r="K31" s="55" t="n">
        <v>0</v>
      </c>
      <c r="L31" s="55" t="n">
        <v>-3239639.4271</v>
      </c>
      <c r="P31" s="119"/>
      <c r="Q31" s="145"/>
    </row>
    <row r="32" customFormat="false" ht="12.75" hidden="false" customHeight="false" outlineLevel="0" collapsed="false">
      <c r="A32" s="53" t="s">
        <v>71</v>
      </c>
      <c r="B32" s="53" t="s">
        <v>72</v>
      </c>
      <c r="C32" s="53" t="s">
        <v>73</v>
      </c>
      <c r="D32" s="53" t="s">
        <v>74</v>
      </c>
      <c r="E32" s="33" t="s">
        <v>105</v>
      </c>
      <c r="F32" s="34" t="n">
        <v>-961000</v>
      </c>
      <c r="G32" s="34" t="n">
        <v>-862926.4472</v>
      </c>
      <c r="H32" s="35" t="n">
        <v>0.8979463550929</v>
      </c>
      <c r="I32" s="54" t="n">
        <v>3.76542333</v>
      </c>
      <c r="J32" s="54" t="n">
        <v>1E-007</v>
      </c>
      <c r="K32" s="55" t="n">
        <v>0</v>
      </c>
      <c r="L32" s="55" t="n">
        <v>-3249283.2931</v>
      </c>
      <c r="P32" s="119"/>
      <c r="Q32" s="145"/>
    </row>
    <row r="33" customFormat="false" ht="12.75" hidden="false" customHeight="false" outlineLevel="0" collapsed="false">
      <c r="A33" s="53" t="s">
        <v>71</v>
      </c>
      <c r="B33" s="53" t="s">
        <v>72</v>
      </c>
      <c r="C33" s="53" t="s">
        <v>73</v>
      </c>
      <c r="D33" s="53" t="s">
        <v>74</v>
      </c>
      <c r="E33" s="33" t="s">
        <v>106</v>
      </c>
      <c r="F33" s="34" t="n">
        <v>-930000</v>
      </c>
      <c r="G33" s="34" t="n">
        <v>-830845.607</v>
      </c>
      <c r="H33" s="35" t="n">
        <v>0.893382373159353</v>
      </c>
      <c r="I33" s="54" t="n">
        <v>3.7774265</v>
      </c>
      <c r="J33" s="54" t="n">
        <v>1E-007</v>
      </c>
      <c r="K33" s="55" t="n">
        <v>0</v>
      </c>
      <c r="L33" s="55" t="n">
        <v>-3138458.1333</v>
      </c>
      <c r="P33" s="119"/>
      <c r="Q33" s="145"/>
    </row>
    <row r="34" customFormat="false" ht="12.75" hidden="false" customHeight="false" outlineLevel="0" collapsed="false">
      <c r="A34" s="53" t="s">
        <v>71</v>
      </c>
      <c r="B34" s="53" t="s">
        <v>72</v>
      </c>
      <c r="C34" s="53" t="s">
        <v>73</v>
      </c>
      <c r="D34" s="53" t="s">
        <v>74</v>
      </c>
      <c r="E34" s="33" t="s">
        <v>107</v>
      </c>
      <c r="F34" s="34" t="n">
        <v>-961000</v>
      </c>
      <c r="G34" s="34" t="n">
        <v>-854299.3365</v>
      </c>
      <c r="H34" s="35" t="n">
        <v>0.888969132674597</v>
      </c>
      <c r="I34" s="54" t="n">
        <v>3.8004267</v>
      </c>
      <c r="J34" s="54" t="n">
        <v>1E-007</v>
      </c>
      <c r="K34" s="55" t="n">
        <v>0</v>
      </c>
      <c r="L34" s="55" t="n">
        <v>-3246701.9202</v>
      </c>
      <c r="P34" s="119"/>
      <c r="Q34" s="145"/>
    </row>
    <row r="35" customFormat="false" ht="12.75" hidden="false" customHeight="false" outlineLevel="0" collapsed="false">
      <c r="A35" s="53" t="s">
        <v>71</v>
      </c>
      <c r="B35" s="53" t="s">
        <v>72</v>
      </c>
      <c r="C35" s="53" t="s">
        <v>73</v>
      </c>
      <c r="D35" s="53" t="s">
        <v>74</v>
      </c>
      <c r="E35" s="33" t="s">
        <v>108</v>
      </c>
      <c r="F35" s="34" t="n">
        <v>-930000</v>
      </c>
      <c r="G35" s="34" t="n">
        <v>-822516.0598</v>
      </c>
      <c r="H35" s="35" t="n">
        <v>0.884425870800582</v>
      </c>
      <c r="I35" s="54" t="n">
        <v>3.97702857</v>
      </c>
      <c r="J35" s="54" t="n">
        <v>1E-007</v>
      </c>
      <c r="K35" s="55" t="n">
        <v>0</v>
      </c>
      <c r="L35" s="55" t="n">
        <v>-3271169.789</v>
      </c>
      <c r="P35" s="119"/>
      <c r="Q35" s="145"/>
    </row>
    <row r="36" customFormat="false" ht="12.75" hidden="false" customHeight="false" outlineLevel="0" collapsed="false">
      <c r="A36" s="53" t="s">
        <v>71</v>
      </c>
      <c r="B36" s="53" t="s">
        <v>72</v>
      </c>
      <c r="C36" s="53" t="s">
        <v>73</v>
      </c>
      <c r="D36" s="53" t="s">
        <v>74</v>
      </c>
      <c r="E36" s="33" t="s">
        <v>109</v>
      </c>
      <c r="F36" s="34" t="n">
        <v>-961000</v>
      </c>
      <c r="G36" s="34" t="n">
        <v>-845680.0216</v>
      </c>
      <c r="H36" s="35" t="n">
        <v>0.880000022514182</v>
      </c>
      <c r="I36" s="54" t="n">
        <v>4.11702538</v>
      </c>
      <c r="J36" s="54" t="n">
        <v>1E-007</v>
      </c>
      <c r="K36" s="55" t="n">
        <v>0</v>
      </c>
      <c r="L36" s="55" t="n">
        <v>-3481686.028</v>
      </c>
      <c r="P36" s="119"/>
      <c r="Q36" s="145"/>
    </row>
    <row r="37" customFormat="false" ht="12.75" hidden="false" customHeight="false" outlineLevel="0" collapsed="false">
      <c r="A37" s="53" t="s">
        <v>71</v>
      </c>
      <c r="B37" s="53" t="s">
        <v>72</v>
      </c>
      <c r="C37" s="53" t="s">
        <v>73</v>
      </c>
      <c r="D37" s="53" t="s">
        <v>74</v>
      </c>
      <c r="E37" s="33" t="s">
        <v>110</v>
      </c>
      <c r="F37" s="34" t="n">
        <v>-961000</v>
      </c>
      <c r="G37" s="34" t="n">
        <v>-841280.7591</v>
      </c>
      <c r="H37" s="35" t="n">
        <v>0.875422225865781</v>
      </c>
      <c r="I37" s="54" t="n">
        <v>4.16302017</v>
      </c>
      <c r="J37" s="54" t="n">
        <v>1E-007</v>
      </c>
      <c r="K37" s="55" t="n">
        <v>0</v>
      </c>
      <c r="L37" s="55" t="n">
        <v>-3502268.6856</v>
      </c>
    </row>
    <row r="38" customFormat="false" ht="12.75" hidden="false" customHeight="false" outlineLevel="0" collapsed="false">
      <c r="A38" s="53" t="s">
        <v>71</v>
      </c>
      <c r="B38" s="53" t="s">
        <v>72</v>
      </c>
      <c r="C38" s="53" t="s">
        <v>73</v>
      </c>
      <c r="D38" s="53" t="s">
        <v>74</v>
      </c>
      <c r="E38" s="33" t="s">
        <v>111</v>
      </c>
      <c r="F38" s="34" t="n">
        <v>-899000</v>
      </c>
      <c r="G38" s="34" t="n">
        <v>-782888.7397</v>
      </c>
      <c r="H38" s="35" t="n">
        <v>0.870843981919511</v>
      </c>
      <c r="I38" s="54" t="n">
        <v>4.04001262</v>
      </c>
      <c r="J38" s="54" t="n">
        <v>1E-007</v>
      </c>
      <c r="K38" s="55" t="n">
        <v>0</v>
      </c>
      <c r="L38" s="55" t="n">
        <v>-3162880.3065</v>
      </c>
    </row>
    <row r="39" customFormat="false" ht="12.75" hidden="false" customHeight="false" outlineLevel="0" collapsed="false">
      <c r="A39" s="53" t="s">
        <v>71</v>
      </c>
      <c r="B39" s="53" t="s">
        <v>72</v>
      </c>
      <c r="C39" s="53" t="s">
        <v>73</v>
      </c>
      <c r="D39" s="53" t="s">
        <v>74</v>
      </c>
      <c r="E39" s="33" t="s">
        <v>112</v>
      </c>
      <c r="F39" s="34" t="n">
        <v>-961000</v>
      </c>
      <c r="G39" s="34" t="n">
        <v>-832742.859</v>
      </c>
      <c r="H39" s="35" t="n">
        <v>0.866537834588021</v>
      </c>
      <c r="I39" s="54" t="n">
        <v>3.89000596</v>
      </c>
      <c r="J39" s="54" t="n">
        <v>1E-007</v>
      </c>
      <c r="K39" s="55" t="n">
        <v>0</v>
      </c>
      <c r="L39" s="55" t="n">
        <v>-3239374.5975</v>
      </c>
    </row>
    <row r="40" customFormat="false" ht="12.75" hidden="false" customHeight="false" outlineLevel="0" collapsed="false">
      <c r="A40" s="53" t="s">
        <v>71</v>
      </c>
      <c r="B40" s="53" t="s">
        <v>72</v>
      </c>
      <c r="C40" s="53" t="s">
        <v>73</v>
      </c>
      <c r="D40" s="53" t="s">
        <v>74</v>
      </c>
      <c r="E40" s="33" t="s">
        <v>113</v>
      </c>
      <c r="F40" s="34" t="n">
        <v>-930000</v>
      </c>
      <c r="G40" s="34" t="n">
        <v>-801639.3602</v>
      </c>
      <c r="H40" s="35" t="n">
        <v>0.861977806645642</v>
      </c>
      <c r="I40" s="54" t="n">
        <v>3.65999185</v>
      </c>
      <c r="J40" s="54" t="n">
        <v>1E-007</v>
      </c>
      <c r="K40" s="55" t="n">
        <v>0</v>
      </c>
      <c r="L40" s="55" t="n">
        <v>-2933993.4457</v>
      </c>
    </row>
    <row r="41" customFormat="false" ht="12.75" hidden="false" customHeight="false" outlineLevel="0" collapsed="false">
      <c r="A41" s="53" t="s">
        <v>71</v>
      </c>
      <c r="B41" s="53" t="s">
        <v>72</v>
      </c>
      <c r="C41" s="53" t="s">
        <v>73</v>
      </c>
      <c r="D41" s="53" t="s">
        <v>74</v>
      </c>
      <c r="E41" s="33" t="s">
        <v>114</v>
      </c>
      <c r="F41" s="34" t="n">
        <v>-961000</v>
      </c>
      <c r="G41" s="34" t="n">
        <v>-824168.8485</v>
      </c>
      <c r="H41" s="35" t="n">
        <v>0.857615867376759</v>
      </c>
      <c r="I41" s="54" t="n">
        <v>3.64497034</v>
      </c>
      <c r="J41" s="54" t="n">
        <v>1E-007</v>
      </c>
      <c r="K41" s="55" t="n">
        <v>0</v>
      </c>
      <c r="L41" s="55" t="n">
        <v>-3004070.9236</v>
      </c>
    </row>
    <row r="42" customFormat="false" ht="12.75" hidden="false" customHeight="false" outlineLevel="0" collapsed="false">
      <c r="A42" s="53" t="s">
        <v>71</v>
      </c>
      <c r="B42" s="53" t="s">
        <v>72</v>
      </c>
      <c r="C42" s="53" t="s">
        <v>73</v>
      </c>
      <c r="D42" s="53" t="s">
        <v>74</v>
      </c>
      <c r="E42" s="33" t="s">
        <v>115</v>
      </c>
      <c r="F42" s="34" t="n">
        <v>-930000</v>
      </c>
      <c r="G42" s="34" t="n">
        <v>-793375.2509</v>
      </c>
      <c r="H42" s="35" t="n">
        <v>0.853091667636986</v>
      </c>
      <c r="I42" s="54" t="n">
        <v>3.69195614</v>
      </c>
      <c r="J42" s="54" t="n">
        <v>1E-007</v>
      </c>
      <c r="K42" s="55" t="n">
        <v>0</v>
      </c>
      <c r="L42" s="55" t="n">
        <v>-2929106.5471</v>
      </c>
    </row>
    <row r="43" customFormat="false" ht="12.75" hidden="false" customHeight="false" outlineLevel="0" collapsed="false">
      <c r="A43" s="53" t="s">
        <v>71</v>
      </c>
      <c r="B43" s="53" t="s">
        <v>72</v>
      </c>
      <c r="C43" s="53" t="s">
        <v>73</v>
      </c>
      <c r="D43" s="53" t="s">
        <v>74</v>
      </c>
      <c r="E43" s="33" t="s">
        <v>116</v>
      </c>
      <c r="F43" s="34" t="n">
        <v>-961000</v>
      </c>
      <c r="G43" s="34" t="n">
        <v>-815627.7697</v>
      </c>
      <c r="H43" s="35" t="n">
        <v>0.848728168246693</v>
      </c>
      <c r="I43" s="54" t="n">
        <v>3.75696787</v>
      </c>
      <c r="J43" s="54" t="n">
        <v>1E-007</v>
      </c>
      <c r="K43" s="55" t="n">
        <v>0</v>
      </c>
      <c r="L43" s="55" t="n">
        <v>-3064287.2431</v>
      </c>
    </row>
    <row r="44" customFormat="false" ht="12.75" hidden="false" customHeight="false" outlineLevel="0" collapsed="false">
      <c r="A44" s="53" t="s">
        <v>71</v>
      </c>
      <c r="B44" s="53" t="s">
        <v>72</v>
      </c>
      <c r="C44" s="53" t="s">
        <v>73</v>
      </c>
      <c r="D44" s="53" t="s">
        <v>74</v>
      </c>
      <c r="E44" s="33" t="s">
        <v>117</v>
      </c>
      <c r="F44" s="34" t="n">
        <v>-961000</v>
      </c>
      <c r="G44" s="34" t="n">
        <v>-811313.7261</v>
      </c>
      <c r="H44" s="35" t="n">
        <v>0.844239048979356</v>
      </c>
      <c r="I44" s="54" t="n">
        <v>3.80197756</v>
      </c>
      <c r="J44" s="54" t="n">
        <v>1E-007</v>
      </c>
      <c r="K44" s="55" t="n">
        <v>0</v>
      </c>
      <c r="L44" s="55" t="n">
        <v>-3084596.5008</v>
      </c>
    </row>
    <row r="45" customFormat="false" ht="12.75" hidden="false" customHeight="false" outlineLevel="0" collapsed="false">
      <c r="A45" s="53" t="s">
        <v>71</v>
      </c>
      <c r="B45" s="53" t="s">
        <v>72</v>
      </c>
      <c r="C45" s="53" t="s">
        <v>73</v>
      </c>
      <c r="D45" s="53" t="s">
        <v>74</v>
      </c>
      <c r="E45" s="33" t="s">
        <v>118</v>
      </c>
      <c r="F45" s="34" t="n">
        <v>-930000</v>
      </c>
      <c r="G45" s="34" t="n">
        <v>-780955.5372</v>
      </c>
      <c r="H45" s="35" t="n">
        <v>0.839737136811098</v>
      </c>
      <c r="I45" s="54" t="n">
        <v>3.8189885</v>
      </c>
      <c r="J45" s="54" t="n">
        <v>1E-007</v>
      </c>
      <c r="K45" s="55" t="n">
        <v>0</v>
      </c>
      <c r="L45" s="55" t="n">
        <v>-2982460.1369</v>
      </c>
    </row>
    <row r="46" customFormat="false" ht="12.75" hidden="false" customHeight="false" outlineLevel="0" collapsed="false">
      <c r="A46" s="53" t="s">
        <v>71</v>
      </c>
      <c r="B46" s="53" t="s">
        <v>72</v>
      </c>
      <c r="C46" s="53" t="s">
        <v>73</v>
      </c>
      <c r="D46" s="53" t="s">
        <v>74</v>
      </c>
      <c r="E46" s="33" t="s">
        <v>119</v>
      </c>
      <c r="F46" s="34" t="n">
        <v>-961000</v>
      </c>
      <c r="G46" s="34" t="n">
        <v>-802816.562</v>
      </c>
      <c r="H46" s="35" t="n">
        <v>0.835397046781631</v>
      </c>
      <c r="I46" s="54" t="n">
        <v>3.85199705</v>
      </c>
      <c r="J46" s="54" t="n">
        <v>1E-007</v>
      </c>
      <c r="K46" s="55" t="n">
        <v>0</v>
      </c>
      <c r="L46" s="55" t="n">
        <v>-3092446.946</v>
      </c>
    </row>
    <row r="47" customFormat="false" ht="12.75" hidden="false" customHeight="false" outlineLevel="0" collapsed="false">
      <c r="A47" s="53" t="s">
        <v>71</v>
      </c>
      <c r="B47" s="53" t="s">
        <v>120</v>
      </c>
      <c r="C47" s="53" t="s">
        <v>73</v>
      </c>
      <c r="D47" s="53" t="s">
        <v>121</v>
      </c>
      <c r="E47" s="33" t="s">
        <v>75</v>
      </c>
      <c r="F47" s="34" t="n">
        <v>0</v>
      </c>
      <c r="G47" s="34" t="n">
        <v>0</v>
      </c>
      <c r="H47" s="35" t="n">
        <v>1</v>
      </c>
      <c r="I47" s="54" t="n">
        <v>5.17</v>
      </c>
      <c r="J47" s="54" t="n">
        <v>1E-007</v>
      </c>
      <c r="K47" s="55" t="n">
        <v>0</v>
      </c>
      <c r="L47" s="55" t="n">
        <v>4968369.9039</v>
      </c>
    </row>
    <row r="48" customFormat="false" ht="12.75" hidden="false" customHeight="false" outlineLevel="0" collapsed="false">
      <c r="A48" s="53" t="s">
        <v>71</v>
      </c>
      <c r="B48" s="53" t="s">
        <v>120</v>
      </c>
      <c r="C48" s="53" t="s">
        <v>73</v>
      </c>
      <c r="D48" s="53" t="s">
        <v>121</v>
      </c>
      <c r="E48" s="33" t="s">
        <v>77</v>
      </c>
      <c r="F48" s="34" t="n">
        <v>930000</v>
      </c>
      <c r="G48" s="34" t="n">
        <v>929169.3843</v>
      </c>
      <c r="H48" s="35" t="n">
        <v>0.999106864815038</v>
      </c>
      <c r="I48" s="54" t="n">
        <v>4.284</v>
      </c>
      <c r="J48" s="54" t="n">
        <v>1E-007</v>
      </c>
      <c r="K48" s="55" t="n">
        <v>0</v>
      </c>
      <c r="L48" s="55" t="n">
        <v>3980561.5493</v>
      </c>
    </row>
    <row r="49" customFormat="false" ht="12.75" hidden="false" customHeight="false" outlineLevel="0" collapsed="false">
      <c r="A49" s="53" t="s">
        <v>71</v>
      </c>
      <c r="B49" s="53" t="s">
        <v>120</v>
      </c>
      <c r="C49" s="53" t="s">
        <v>73</v>
      </c>
      <c r="D49" s="53" t="s">
        <v>121</v>
      </c>
      <c r="E49" s="33" t="s">
        <v>80</v>
      </c>
      <c r="F49" s="34" t="n">
        <v>961000</v>
      </c>
      <c r="G49" s="34" t="n">
        <v>956879.8282</v>
      </c>
      <c r="H49" s="35" t="n">
        <v>0.995712620360487</v>
      </c>
      <c r="I49" s="54" t="n">
        <v>4.328</v>
      </c>
      <c r="J49" s="54" t="n">
        <v>1E-007</v>
      </c>
      <c r="K49" s="55" t="n">
        <v>0</v>
      </c>
      <c r="L49" s="55" t="n">
        <v>4141375.8006</v>
      </c>
    </row>
    <row r="50" customFormat="false" ht="12.75" hidden="false" customHeight="false" outlineLevel="0" collapsed="false">
      <c r="A50" s="53" t="s">
        <v>71</v>
      </c>
      <c r="B50" s="53" t="s">
        <v>120</v>
      </c>
      <c r="C50" s="53" t="s">
        <v>73</v>
      </c>
      <c r="D50" s="53" t="s">
        <v>121</v>
      </c>
      <c r="E50" s="33" t="s">
        <v>81</v>
      </c>
      <c r="F50" s="34" t="n">
        <v>961000</v>
      </c>
      <c r="G50" s="34" t="n">
        <v>953552.5675</v>
      </c>
      <c r="H50" s="35" t="n">
        <v>0.992250330341562</v>
      </c>
      <c r="I50" s="54" t="n">
        <v>4.38</v>
      </c>
      <c r="J50" s="54" t="n">
        <v>1E-007</v>
      </c>
      <c r="K50" s="55" t="n">
        <v>0</v>
      </c>
      <c r="L50" s="55" t="n">
        <v>4176560.1501</v>
      </c>
    </row>
    <row r="51" customFormat="false" ht="12.75" hidden="false" customHeight="false" outlineLevel="0" collapsed="false">
      <c r="A51" s="53" t="s">
        <v>71</v>
      </c>
      <c r="B51" s="53" t="s">
        <v>120</v>
      </c>
      <c r="C51" s="53" t="s">
        <v>73</v>
      </c>
      <c r="D51" s="53" t="s">
        <v>121</v>
      </c>
      <c r="E51" s="33" t="s">
        <v>82</v>
      </c>
      <c r="F51" s="34" t="n">
        <v>930000</v>
      </c>
      <c r="G51" s="34" t="n">
        <v>919607.0685</v>
      </c>
      <c r="H51" s="35" t="n">
        <v>0.988824804841012</v>
      </c>
      <c r="I51" s="54" t="n">
        <v>4.425</v>
      </c>
      <c r="J51" s="54" t="n">
        <v>1E-007</v>
      </c>
      <c r="K51" s="55" t="n">
        <v>0</v>
      </c>
      <c r="L51" s="55" t="n">
        <v>4069261.1862</v>
      </c>
    </row>
    <row r="52" customFormat="false" ht="12.75" hidden="false" customHeight="false" outlineLevel="0" collapsed="false">
      <c r="A52" s="53" t="s">
        <v>71</v>
      </c>
      <c r="B52" s="53" t="s">
        <v>120</v>
      </c>
      <c r="C52" s="53" t="s">
        <v>73</v>
      </c>
      <c r="D52" s="53" t="s">
        <v>121</v>
      </c>
      <c r="E52" s="33" t="s">
        <v>83</v>
      </c>
      <c r="F52" s="34" t="n">
        <v>961000</v>
      </c>
      <c r="G52" s="34" t="n">
        <v>947180.6336</v>
      </c>
      <c r="H52" s="35" t="n">
        <v>0.985619806085128</v>
      </c>
      <c r="I52" s="54" t="n">
        <v>4.462</v>
      </c>
      <c r="J52" s="54" t="n">
        <v>1E-007</v>
      </c>
      <c r="K52" s="55" t="n">
        <v>0</v>
      </c>
      <c r="L52" s="55" t="n">
        <v>4226319.8926</v>
      </c>
    </row>
    <row r="53" customFormat="false" ht="12.75" hidden="false" customHeight="false" outlineLevel="0" collapsed="false">
      <c r="A53" s="53" t="s">
        <v>71</v>
      </c>
      <c r="B53" s="53" t="s">
        <v>120</v>
      </c>
      <c r="C53" s="53" t="s">
        <v>73</v>
      </c>
      <c r="D53" s="53" t="s">
        <v>121</v>
      </c>
      <c r="E53" s="33" t="s">
        <v>84</v>
      </c>
      <c r="F53" s="34" t="n">
        <v>930000</v>
      </c>
      <c r="G53" s="34" t="n">
        <v>913482.1225</v>
      </c>
      <c r="H53" s="35" t="n">
        <v>0.98223884144417</v>
      </c>
      <c r="I53" s="54" t="n">
        <v>4.857</v>
      </c>
      <c r="J53" s="54" t="n">
        <v>1E-007</v>
      </c>
      <c r="K53" s="55" t="n">
        <v>0</v>
      </c>
      <c r="L53" s="55" t="n">
        <v>4436782.5778</v>
      </c>
    </row>
    <row r="54" customFormat="false" ht="12.75" hidden="false" customHeight="false" outlineLevel="0" collapsed="false">
      <c r="A54" s="53" t="s">
        <v>71</v>
      </c>
      <c r="B54" s="53" t="s">
        <v>120</v>
      </c>
      <c r="C54" s="53" t="s">
        <v>73</v>
      </c>
      <c r="D54" s="53" t="s">
        <v>121</v>
      </c>
      <c r="E54" s="33" t="s">
        <v>85</v>
      </c>
      <c r="F54" s="34" t="n">
        <v>961000</v>
      </c>
      <c r="G54" s="34" t="n">
        <v>940803.992</v>
      </c>
      <c r="H54" s="35" t="n">
        <v>0.978984382949443</v>
      </c>
      <c r="I54" s="54" t="n">
        <v>5.037</v>
      </c>
      <c r="J54" s="54" t="n">
        <v>1E-007</v>
      </c>
      <c r="K54" s="55" t="n">
        <v>0</v>
      </c>
      <c r="L54" s="55" t="n">
        <v>4738829.6137</v>
      </c>
    </row>
    <row r="55" customFormat="false" ht="12.75" hidden="false" customHeight="false" outlineLevel="0" collapsed="false">
      <c r="A55" s="53" t="s">
        <v>71</v>
      </c>
      <c r="B55" s="53" t="s">
        <v>120</v>
      </c>
      <c r="C55" s="53" t="s">
        <v>73</v>
      </c>
      <c r="D55" s="53" t="s">
        <v>121</v>
      </c>
      <c r="E55" s="33" t="s">
        <v>86</v>
      </c>
      <c r="F55" s="34" t="n">
        <v>961000</v>
      </c>
      <c r="G55" s="34" t="n">
        <v>937484.9723</v>
      </c>
      <c r="H55" s="35" t="n">
        <v>0.975530668341188</v>
      </c>
      <c r="I55" s="54" t="n">
        <v>5.115</v>
      </c>
      <c r="J55" s="54" t="n">
        <v>1E-007</v>
      </c>
      <c r="K55" s="55" t="n">
        <v>0</v>
      </c>
      <c r="L55" s="55" t="n">
        <v>4795235.5394</v>
      </c>
    </row>
    <row r="56" customFormat="false" ht="12.75" hidden="false" customHeight="false" outlineLevel="0" collapsed="false">
      <c r="A56" s="53" t="s">
        <v>71</v>
      </c>
      <c r="B56" s="53" t="s">
        <v>120</v>
      </c>
      <c r="C56" s="53" t="s">
        <v>73</v>
      </c>
      <c r="D56" s="53" t="s">
        <v>121</v>
      </c>
      <c r="E56" s="33" t="s">
        <v>87</v>
      </c>
      <c r="F56" s="34" t="n">
        <v>868000</v>
      </c>
      <c r="G56" s="34" t="n">
        <v>843604.6204</v>
      </c>
      <c r="H56" s="35" t="n">
        <v>0.97189472402003</v>
      </c>
      <c r="I56" s="54" t="n">
        <v>5.117</v>
      </c>
      <c r="J56" s="54" t="n">
        <v>1E-007</v>
      </c>
      <c r="K56" s="55" t="n">
        <v>0</v>
      </c>
      <c r="L56" s="55" t="n">
        <v>4316724.7585</v>
      </c>
    </row>
    <row r="57" customFormat="false" ht="12.75" hidden="false" customHeight="false" outlineLevel="0" collapsed="false">
      <c r="A57" s="53" t="s">
        <v>71</v>
      </c>
      <c r="B57" s="53" t="s">
        <v>120</v>
      </c>
      <c r="C57" s="53" t="s">
        <v>73</v>
      </c>
      <c r="D57" s="53" t="s">
        <v>121</v>
      </c>
      <c r="E57" s="33" t="s">
        <v>88</v>
      </c>
      <c r="F57" s="34" t="n">
        <v>961000</v>
      </c>
      <c r="G57" s="34" t="n">
        <v>930792.2113</v>
      </c>
      <c r="H57" s="35" t="n">
        <v>0.968566296927361</v>
      </c>
      <c r="I57" s="54" t="n">
        <v>4.947</v>
      </c>
      <c r="J57" s="54" t="n">
        <v>1E-007</v>
      </c>
      <c r="K57" s="55" t="n">
        <v>0</v>
      </c>
      <c r="L57" s="55" t="n">
        <v>4604628.9765</v>
      </c>
    </row>
    <row r="58" customFormat="false" ht="12.75" hidden="false" customHeight="false" outlineLevel="0" collapsed="false">
      <c r="A58" s="53" t="s">
        <v>71</v>
      </c>
      <c r="B58" s="53" t="s">
        <v>120</v>
      </c>
      <c r="C58" s="53" t="s">
        <v>73</v>
      </c>
      <c r="D58" s="53" t="s">
        <v>121</v>
      </c>
      <c r="E58" s="33" t="s">
        <v>89</v>
      </c>
      <c r="F58" s="34" t="n">
        <v>930000</v>
      </c>
      <c r="G58" s="34" t="n">
        <v>897281.6645</v>
      </c>
      <c r="H58" s="35" t="n">
        <v>0.964818994069334</v>
      </c>
      <c r="I58" s="54" t="n">
        <v>4.342</v>
      </c>
      <c r="J58" s="54" t="n">
        <v>1E-007</v>
      </c>
      <c r="K58" s="55" t="n">
        <v>0</v>
      </c>
      <c r="L58" s="55" t="n">
        <v>3895996.8975</v>
      </c>
    </row>
    <row r="59" customFormat="false" ht="12.75" hidden="false" customHeight="false" outlineLevel="0" collapsed="false">
      <c r="A59" s="53" t="s">
        <v>71</v>
      </c>
      <c r="B59" s="53" t="s">
        <v>120</v>
      </c>
      <c r="C59" s="53" t="s">
        <v>73</v>
      </c>
      <c r="D59" s="53" t="s">
        <v>121</v>
      </c>
      <c r="E59" s="33" t="s">
        <v>90</v>
      </c>
      <c r="F59" s="34" t="n">
        <v>961000</v>
      </c>
      <c r="G59" s="34" t="n">
        <v>923648.5137</v>
      </c>
      <c r="H59" s="35" t="n">
        <v>0.961132688591606</v>
      </c>
      <c r="I59" s="54" t="n">
        <v>4.277</v>
      </c>
      <c r="J59" s="54" t="n">
        <v>1E-007</v>
      </c>
      <c r="K59" s="55" t="n">
        <v>0</v>
      </c>
      <c r="L59" s="55" t="n">
        <v>3950444.6009</v>
      </c>
    </row>
    <row r="60" customFormat="false" ht="12.75" hidden="false" customHeight="false" outlineLevel="0" collapsed="false">
      <c r="A60" s="53" t="s">
        <v>71</v>
      </c>
      <c r="B60" s="53" t="s">
        <v>120</v>
      </c>
      <c r="C60" s="53" t="s">
        <v>73</v>
      </c>
      <c r="D60" s="53" t="s">
        <v>121</v>
      </c>
      <c r="E60" s="33" t="s">
        <v>91</v>
      </c>
      <c r="F60" s="34" t="n">
        <v>930000</v>
      </c>
      <c r="G60" s="34" t="n">
        <v>890261.6402</v>
      </c>
      <c r="H60" s="35" t="n">
        <v>0.957270580812478</v>
      </c>
      <c r="I60" s="54" t="n">
        <v>4.322</v>
      </c>
      <c r="J60" s="54" t="n">
        <v>1E-007</v>
      </c>
      <c r="K60" s="55" t="n">
        <v>0</v>
      </c>
      <c r="L60" s="55" t="n">
        <v>3847710.7197</v>
      </c>
    </row>
    <row r="61" customFormat="false" ht="12.75" hidden="false" customHeight="false" outlineLevel="0" collapsed="false">
      <c r="A61" s="53" t="s">
        <v>71</v>
      </c>
      <c r="B61" s="53" t="s">
        <v>120</v>
      </c>
      <c r="C61" s="53" t="s">
        <v>73</v>
      </c>
      <c r="D61" s="53" t="s">
        <v>121</v>
      </c>
      <c r="E61" s="33" t="s">
        <v>92</v>
      </c>
      <c r="F61" s="34" t="n">
        <v>961000</v>
      </c>
      <c r="G61" s="34" t="n">
        <v>916274.126</v>
      </c>
      <c r="H61" s="35" t="n">
        <v>0.953459028130591</v>
      </c>
      <c r="I61" s="54" t="n">
        <v>4.375</v>
      </c>
      <c r="J61" s="54" t="n">
        <v>1E-007</v>
      </c>
      <c r="K61" s="55" t="n">
        <v>0</v>
      </c>
      <c r="L61" s="55" t="n">
        <v>4008699.2098</v>
      </c>
    </row>
    <row r="62" customFormat="false" ht="12.75" hidden="false" customHeight="false" outlineLevel="0" collapsed="false">
      <c r="A62" s="53" t="s">
        <v>71</v>
      </c>
      <c r="B62" s="53" t="s">
        <v>120</v>
      </c>
      <c r="C62" s="53" t="s">
        <v>73</v>
      </c>
      <c r="D62" s="53" t="s">
        <v>121</v>
      </c>
      <c r="E62" s="33" t="s">
        <v>93</v>
      </c>
      <c r="F62" s="34" t="n">
        <v>961000</v>
      </c>
      <c r="G62" s="34" t="n">
        <v>912396.7476</v>
      </c>
      <c r="H62" s="35" t="n">
        <v>0.949424295115469</v>
      </c>
      <c r="I62" s="54" t="n">
        <v>4.405</v>
      </c>
      <c r="J62" s="54" t="n">
        <v>1E-007</v>
      </c>
      <c r="K62" s="55" t="n">
        <v>0</v>
      </c>
      <c r="L62" s="55" t="n">
        <v>4019107.582</v>
      </c>
    </row>
    <row r="63" customFormat="false" ht="12.75" hidden="false" customHeight="false" outlineLevel="0" collapsed="false">
      <c r="A63" s="53" t="s">
        <v>71</v>
      </c>
      <c r="B63" s="53" t="s">
        <v>120</v>
      </c>
      <c r="C63" s="53" t="s">
        <v>73</v>
      </c>
      <c r="D63" s="53" t="s">
        <v>121</v>
      </c>
      <c r="E63" s="33" t="s">
        <v>94</v>
      </c>
      <c r="F63" s="34" t="n">
        <v>930000</v>
      </c>
      <c r="G63" s="34" t="n">
        <v>879156.1336</v>
      </c>
      <c r="H63" s="35" t="n">
        <v>0.945329175871725</v>
      </c>
      <c r="I63" s="54" t="n">
        <v>4.42</v>
      </c>
      <c r="J63" s="54" t="n">
        <v>1E-007</v>
      </c>
      <c r="K63" s="55" t="n">
        <v>0</v>
      </c>
      <c r="L63" s="55" t="n">
        <v>3885870.0224</v>
      </c>
    </row>
    <row r="64" customFormat="false" ht="12.75" hidden="false" customHeight="false" outlineLevel="0" collapsed="false">
      <c r="A64" s="53" t="s">
        <v>71</v>
      </c>
      <c r="B64" s="53" t="s">
        <v>120</v>
      </c>
      <c r="C64" s="53" t="s">
        <v>73</v>
      </c>
      <c r="D64" s="53" t="s">
        <v>121</v>
      </c>
      <c r="E64" s="33" t="s">
        <v>95</v>
      </c>
      <c r="F64" s="34" t="n">
        <v>961000</v>
      </c>
      <c r="G64" s="34" t="n">
        <v>904595.55</v>
      </c>
      <c r="H64" s="35" t="n">
        <v>0.941306503679709</v>
      </c>
      <c r="I64" s="54" t="n">
        <v>4.43</v>
      </c>
      <c r="J64" s="54" t="n">
        <v>1E-007</v>
      </c>
      <c r="K64" s="55" t="n">
        <v>0</v>
      </c>
      <c r="L64" s="55" t="n">
        <v>4007358.1962</v>
      </c>
    </row>
    <row r="65" customFormat="false" ht="12.75" hidden="false" customHeight="false" outlineLevel="0" collapsed="false">
      <c r="A65" s="53" t="s">
        <v>71</v>
      </c>
      <c r="B65" s="53" t="s">
        <v>120</v>
      </c>
      <c r="C65" s="53" t="s">
        <v>73</v>
      </c>
      <c r="D65" s="53" t="s">
        <v>121</v>
      </c>
      <c r="E65" s="33" t="s">
        <v>96</v>
      </c>
      <c r="F65" s="34" t="n">
        <v>930000</v>
      </c>
      <c r="G65" s="34" t="n">
        <v>871491.1147</v>
      </c>
      <c r="H65" s="35" t="n">
        <v>0.93708722011956</v>
      </c>
      <c r="I65" s="54" t="n">
        <v>4.765</v>
      </c>
      <c r="J65" s="54" t="n">
        <v>1E-007</v>
      </c>
      <c r="K65" s="55" t="n">
        <v>0</v>
      </c>
      <c r="L65" s="55" t="n">
        <v>4152655.0744</v>
      </c>
    </row>
    <row r="66" customFormat="false" ht="12.75" hidden="false" customHeight="false" outlineLevel="0" collapsed="false">
      <c r="A66" s="53" t="s">
        <v>71</v>
      </c>
      <c r="B66" s="53" t="s">
        <v>120</v>
      </c>
      <c r="C66" s="53" t="s">
        <v>73</v>
      </c>
      <c r="D66" s="53" t="s">
        <v>121</v>
      </c>
      <c r="E66" s="33" t="s">
        <v>97</v>
      </c>
      <c r="F66" s="34" t="n">
        <v>961000</v>
      </c>
      <c r="G66" s="34" t="n">
        <v>896563.4658</v>
      </c>
      <c r="H66" s="35" t="n">
        <v>0.932948455605415</v>
      </c>
      <c r="I66" s="54" t="n">
        <v>4.91</v>
      </c>
      <c r="J66" s="54" t="n">
        <v>1E-007</v>
      </c>
      <c r="K66" s="55" t="n">
        <v>0</v>
      </c>
      <c r="L66" s="55" t="n">
        <v>4402126.5276</v>
      </c>
    </row>
    <row r="67" customFormat="false" ht="12.75" hidden="false" customHeight="false" outlineLevel="0" collapsed="false">
      <c r="A67" s="53" t="s">
        <v>71</v>
      </c>
      <c r="B67" s="53" t="s">
        <v>120</v>
      </c>
      <c r="C67" s="53" t="s">
        <v>73</v>
      </c>
      <c r="D67" s="53" t="s">
        <v>121</v>
      </c>
      <c r="E67" s="33" t="s">
        <v>98</v>
      </c>
      <c r="F67" s="34" t="n">
        <v>961000</v>
      </c>
      <c r="G67" s="34" t="n">
        <v>892387.8073</v>
      </c>
      <c r="H67" s="35" t="n">
        <v>0.928603337409977</v>
      </c>
      <c r="I67" s="54" t="n">
        <v>4.995</v>
      </c>
      <c r="J67" s="54" t="n">
        <v>1E-007</v>
      </c>
      <c r="K67" s="55" t="n">
        <v>0</v>
      </c>
      <c r="L67" s="55" t="n">
        <v>4457477.008</v>
      </c>
    </row>
    <row r="68" customFormat="false" ht="12.75" hidden="false" customHeight="false" outlineLevel="0" collapsed="false">
      <c r="A68" s="53" t="s">
        <v>71</v>
      </c>
      <c r="B68" s="53" t="s">
        <v>120</v>
      </c>
      <c r="C68" s="53" t="s">
        <v>73</v>
      </c>
      <c r="D68" s="53" t="s">
        <v>121</v>
      </c>
      <c r="E68" s="33" t="s">
        <v>99</v>
      </c>
      <c r="F68" s="34" t="n">
        <v>868000</v>
      </c>
      <c r="G68" s="34" t="n">
        <v>802193.03</v>
      </c>
      <c r="H68" s="35" t="n">
        <v>0.92418551848081</v>
      </c>
      <c r="I68" s="54" t="n">
        <v>4.866</v>
      </c>
      <c r="J68" s="54" t="n">
        <v>1E-007</v>
      </c>
      <c r="K68" s="55" t="n">
        <v>0</v>
      </c>
      <c r="L68" s="55" t="n">
        <v>3903471.204</v>
      </c>
    </row>
    <row r="69" customFormat="false" ht="12.75" hidden="false" customHeight="false" outlineLevel="0" collapsed="false">
      <c r="A69" s="53" t="s">
        <v>71</v>
      </c>
      <c r="B69" s="53" t="s">
        <v>120</v>
      </c>
      <c r="C69" s="53" t="s">
        <v>73</v>
      </c>
      <c r="D69" s="53" t="s">
        <v>121</v>
      </c>
      <c r="E69" s="33" t="s">
        <v>100</v>
      </c>
      <c r="F69" s="34" t="n">
        <v>961000</v>
      </c>
      <c r="G69" s="34" t="n">
        <v>884259.8074</v>
      </c>
      <c r="H69" s="35" t="n">
        <v>0.920145481203232</v>
      </c>
      <c r="I69" s="54" t="n">
        <v>4.702</v>
      </c>
      <c r="J69" s="54" t="n">
        <v>1E-007</v>
      </c>
      <c r="K69" s="55" t="n">
        <v>0</v>
      </c>
      <c r="L69" s="55" t="n">
        <v>4157789.5261</v>
      </c>
    </row>
    <row r="70" customFormat="false" ht="12.75" hidden="false" customHeight="false" outlineLevel="0" collapsed="false">
      <c r="A70" s="53" t="s">
        <v>71</v>
      </c>
      <c r="B70" s="53" t="s">
        <v>120</v>
      </c>
      <c r="C70" s="53" t="s">
        <v>73</v>
      </c>
      <c r="D70" s="53" t="s">
        <v>121</v>
      </c>
      <c r="E70" s="33" t="s">
        <v>101</v>
      </c>
      <c r="F70" s="34" t="n">
        <v>930000</v>
      </c>
      <c r="G70" s="34" t="n">
        <v>851569.9855</v>
      </c>
      <c r="H70" s="35" t="n">
        <v>0.915666651057044</v>
      </c>
      <c r="I70" s="54" t="n">
        <v>4.197</v>
      </c>
      <c r="J70" s="54" t="n">
        <v>1E-007</v>
      </c>
      <c r="K70" s="55" t="n">
        <v>0</v>
      </c>
      <c r="L70" s="55" t="n">
        <v>3574039.1439</v>
      </c>
    </row>
    <row r="71" customFormat="false" ht="12.75" hidden="false" customHeight="false" outlineLevel="0" collapsed="false">
      <c r="A71" s="53" t="s">
        <v>71</v>
      </c>
      <c r="B71" s="53" t="s">
        <v>120</v>
      </c>
      <c r="C71" s="53" t="s">
        <v>73</v>
      </c>
      <c r="D71" s="53" t="s">
        <v>121</v>
      </c>
      <c r="E71" s="33" t="s">
        <v>102</v>
      </c>
      <c r="F71" s="34" t="n">
        <v>961000</v>
      </c>
      <c r="G71" s="34" t="n">
        <v>875808.725</v>
      </c>
      <c r="H71" s="35" t="n">
        <v>0.911351430818865</v>
      </c>
      <c r="I71" s="54" t="n">
        <v>4.172</v>
      </c>
      <c r="J71" s="54" t="n">
        <v>1E-007</v>
      </c>
      <c r="K71" s="55" t="n">
        <v>0</v>
      </c>
      <c r="L71" s="55" t="n">
        <v>3653873.9132</v>
      </c>
    </row>
    <row r="72" customFormat="false" ht="12.75" hidden="false" customHeight="false" outlineLevel="0" collapsed="false">
      <c r="A72" s="53" t="s">
        <v>71</v>
      </c>
      <c r="B72" s="53" t="s">
        <v>120</v>
      </c>
      <c r="C72" s="53" t="s">
        <v>73</v>
      </c>
      <c r="D72" s="53" t="s">
        <v>121</v>
      </c>
      <c r="E72" s="33" t="s">
        <v>103</v>
      </c>
      <c r="F72" s="34" t="n">
        <v>930000</v>
      </c>
      <c r="G72" s="34" t="n">
        <v>843368.2972</v>
      </c>
      <c r="H72" s="35" t="n">
        <v>0.906847631378226</v>
      </c>
      <c r="I72" s="54" t="n">
        <v>4.202</v>
      </c>
      <c r="J72" s="54" t="n">
        <v>1E-007</v>
      </c>
      <c r="K72" s="55" t="n">
        <v>0</v>
      </c>
      <c r="L72" s="55" t="n">
        <v>3543833.5004</v>
      </c>
    </row>
    <row r="73" customFormat="false" ht="12.75" hidden="false" customHeight="false" outlineLevel="0" collapsed="false">
      <c r="A73" s="53" t="s">
        <v>71</v>
      </c>
      <c r="B73" s="53" t="s">
        <v>120</v>
      </c>
      <c r="C73" s="53" t="s">
        <v>73</v>
      </c>
      <c r="D73" s="53" t="s">
        <v>121</v>
      </c>
      <c r="E73" s="33" t="s">
        <v>104</v>
      </c>
      <c r="F73" s="34" t="n">
        <v>961000</v>
      </c>
      <c r="G73" s="34" t="n">
        <v>867275.4384</v>
      </c>
      <c r="H73" s="35" t="n">
        <v>0.902471840199719</v>
      </c>
      <c r="I73" s="54" t="n">
        <v>4.252</v>
      </c>
      <c r="J73" s="54" t="n">
        <v>1E-007</v>
      </c>
      <c r="K73" s="55" t="n">
        <v>0</v>
      </c>
      <c r="L73" s="55" t="n">
        <v>3687655.0775</v>
      </c>
    </row>
    <row r="74" customFormat="false" ht="12.75" hidden="false" customHeight="false" outlineLevel="0" collapsed="false">
      <c r="A74" s="53" t="s">
        <v>71</v>
      </c>
      <c r="B74" s="53" t="s">
        <v>120</v>
      </c>
      <c r="C74" s="53" t="s">
        <v>73</v>
      </c>
      <c r="D74" s="53" t="s">
        <v>121</v>
      </c>
      <c r="E74" s="33" t="s">
        <v>105</v>
      </c>
      <c r="F74" s="34" t="n">
        <v>961000</v>
      </c>
      <c r="G74" s="34" t="n">
        <v>862926.4472</v>
      </c>
      <c r="H74" s="35" t="n">
        <v>0.8979463550929</v>
      </c>
      <c r="I74" s="54" t="n">
        <v>4.282</v>
      </c>
      <c r="J74" s="54" t="n">
        <v>1E-007</v>
      </c>
      <c r="K74" s="55" t="n">
        <v>0</v>
      </c>
      <c r="L74" s="55" t="n">
        <v>3695050.9608</v>
      </c>
    </row>
    <row r="75" customFormat="false" ht="12.75" hidden="false" customHeight="false" outlineLevel="0" collapsed="false">
      <c r="A75" s="53" t="s">
        <v>71</v>
      </c>
      <c r="B75" s="53" t="s">
        <v>120</v>
      </c>
      <c r="C75" s="53" t="s">
        <v>73</v>
      </c>
      <c r="D75" s="53" t="s">
        <v>121</v>
      </c>
      <c r="E75" s="33" t="s">
        <v>106</v>
      </c>
      <c r="F75" s="34" t="n">
        <v>930000</v>
      </c>
      <c r="G75" s="34" t="n">
        <v>830845.607</v>
      </c>
      <c r="H75" s="35" t="n">
        <v>0.893382373159353</v>
      </c>
      <c r="I75" s="54" t="n">
        <v>4.294</v>
      </c>
      <c r="J75" s="54" t="n">
        <v>1E-007</v>
      </c>
      <c r="K75" s="55" t="n">
        <v>0</v>
      </c>
      <c r="L75" s="55" t="n">
        <v>3567650.9535</v>
      </c>
    </row>
    <row r="76" customFormat="false" ht="12.75" hidden="false" customHeight="false" outlineLevel="0" collapsed="false">
      <c r="A76" s="53" t="s">
        <v>71</v>
      </c>
      <c r="B76" s="53" t="s">
        <v>120</v>
      </c>
      <c r="C76" s="53" t="s">
        <v>73</v>
      </c>
      <c r="D76" s="53" t="s">
        <v>121</v>
      </c>
      <c r="E76" s="33" t="s">
        <v>107</v>
      </c>
      <c r="F76" s="34" t="n">
        <v>961000</v>
      </c>
      <c r="G76" s="34" t="n">
        <v>854299.3365</v>
      </c>
      <c r="H76" s="35" t="n">
        <v>0.888969132674597</v>
      </c>
      <c r="I76" s="54" t="n">
        <v>4.317</v>
      </c>
      <c r="J76" s="54" t="n">
        <v>1E-007</v>
      </c>
      <c r="K76" s="55" t="n">
        <v>0</v>
      </c>
      <c r="L76" s="55" t="n">
        <v>3688010.1502</v>
      </c>
    </row>
    <row r="77" customFormat="false" ht="12.75" hidden="false" customHeight="false" outlineLevel="0" collapsed="false">
      <c r="A77" s="53" t="s">
        <v>71</v>
      </c>
      <c r="B77" s="53" t="s">
        <v>120</v>
      </c>
      <c r="C77" s="53" t="s">
        <v>73</v>
      </c>
      <c r="D77" s="53" t="s">
        <v>121</v>
      </c>
      <c r="E77" s="33" t="s">
        <v>108</v>
      </c>
      <c r="F77" s="34" t="n">
        <v>930000</v>
      </c>
      <c r="G77" s="34" t="n">
        <v>822516.0598</v>
      </c>
      <c r="H77" s="35" t="n">
        <v>0.884425870800582</v>
      </c>
      <c r="I77" s="54" t="n">
        <v>4.692</v>
      </c>
      <c r="J77" s="54" t="n">
        <v>1E-007</v>
      </c>
      <c r="K77" s="55" t="n">
        <v>0</v>
      </c>
      <c r="L77" s="55" t="n">
        <v>3859245.2705</v>
      </c>
    </row>
    <row r="78" customFormat="false" ht="12.75" hidden="false" customHeight="false" outlineLevel="0" collapsed="false">
      <c r="A78" s="53" t="s">
        <v>71</v>
      </c>
      <c r="B78" s="53" t="s">
        <v>120</v>
      </c>
      <c r="C78" s="53" t="s">
        <v>73</v>
      </c>
      <c r="D78" s="53" t="s">
        <v>121</v>
      </c>
      <c r="E78" s="33" t="s">
        <v>109</v>
      </c>
      <c r="F78" s="34" t="n">
        <v>961000</v>
      </c>
      <c r="G78" s="34" t="n">
        <v>845680.0216</v>
      </c>
      <c r="H78" s="35" t="n">
        <v>0.880000022514182</v>
      </c>
      <c r="I78" s="54" t="n">
        <v>4.832</v>
      </c>
      <c r="J78" s="54" t="n">
        <v>1E-007</v>
      </c>
      <c r="K78" s="55" t="n">
        <v>0</v>
      </c>
      <c r="L78" s="55" t="n">
        <v>4086325.78</v>
      </c>
    </row>
    <row r="79" customFormat="false" ht="12.75" hidden="false" customHeight="false" outlineLevel="0" collapsed="false">
      <c r="A79" s="53" t="s">
        <v>71</v>
      </c>
      <c r="B79" s="53" t="s">
        <v>120</v>
      </c>
      <c r="C79" s="53" t="s">
        <v>73</v>
      </c>
      <c r="D79" s="53" t="s">
        <v>121</v>
      </c>
      <c r="E79" s="33" t="s">
        <v>110</v>
      </c>
      <c r="F79" s="34" t="n">
        <v>961000</v>
      </c>
      <c r="G79" s="34" t="n">
        <v>841280.7591</v>
      </c>
      <c r="H79" s="35" t="n">
        <v>0.875422225865781</v>
      </c>
      <c r="I79" s="54" t="n">
        <v>4.878</v>
      </c>
      <c r="J79" s="54" t="n">
        <v>1E-007</v>
      </c>
      <c r="K79" s="55" t="n">
        <v>0</v>
      </c>
      <c r="L79" s="55" t="n">
        <v>4103767.4586</v>
      </c>
    </row>
    <row r="80" customFormat="false" ht="12.75" hidden="false" customHeight="false" outlineLevel="0" collapsed="false">
      <c r="A80" s="53" t="s">
        <v>71</v>
      </c>
      <c r="B80" s="53" t="s">
        <v>120</v>
      </c>
      <c r="C80" s="53" t="s">
        <v>73</v>
      </c>
      <c r="D80" s="53" t="s">
        <v>121</v>
      </c>
      <c r="E80" s="33" t="s">
        <v>111</v>
      </c>
      <c r="F80" s="34" t="n">
        <v>899000</v>
      </c>
      <c r="G80" s="34" t="n">
        <v>782888.7397</v>
      </c>
      <c r="H80" s="35" t="n">
        <v>0.870843981919511</v>
      </c>
      <c r="I80" s="54" t="n">
        <v>4.755</v>
      </c>
      <c r="J80" s="54" t="n">
        <v>1E-007</v>
      </c>
      <c r="K80" s="55" t="n">
        <v>0</v>
      </c>
      <c r="L80" s="55" t="n">
        <v>3722635.8792</v>
      </c>
    </row>
    <row r="81" customFormat="false" ht="12.75" hidden="false" customHeight="false" outlineLevel="0" collapsed="false">
      <c r="A81" s="53" t="s">
        <v>71</v>
      </c>
      <c r="B81" s="53" t="s">
        <v>120</v>
      </c>
      <c r="C81" s="53" t="s">
        <v>73</v>
      </c>
      <c r="D81" s="53" t="s">
        <v>121</v>
      </c>
      <c r="E81" s="33" t="s">
        <v>112</v>
      </c>
      <c r="F81" s="34" t="n">
        <v>961000</v>
      </c>
      <c r="G81" s="34" t="n">
        <v>832742.859</v>
      </c>
      <c r="H81" s="35" t="n">
        <v>0.866537834588021</v>
      </c>
      <c r="I81" s="54" t="n">
        <v>4.605</v>
      </c>
      <c r="J81" s="54" t="n">
        <v>1E-007</v>
      </c>
      <c r="K81" s="55" t="n">
        <v>0</v>
      </c>
      <c r="L81" s="55" t="n">
        <v>3834780.7826</v>
      </c>
    </row>
    <row r="82" customFormat="false" ht="12.75" hidden="false" customHeight="false" outlineLevel="0" collapsed="false">
      <c r="A82" s="53" t="s">
        <v>71</v>
      </c>
      <c r="B82" s="53" t="s">
        <v>120</v>
      </c>
      <c r="C82" s="53" t="s">
        <v>73</v>
      </c>
      <c r="D82" s="53" t="s">
        <v>121</v>
      </c>
      <c r="E82" s="33" t="s">
        <v>113</v>
      </c>
      <c r="F82" s="34" t="n">
        <v>930000</v>
      </c>
      <c r="G82" s="34" t="n">
        <v>801639.3602</v>
      </c>
      <c r="H82" s="35" t="n">
        <v>0.861977806645642</v>
      </c>
      <c r="I82" s="54" t="n">
        <v>4.18</v>
      </c>
      <c r="J82" s="54" t="n">
        <v>1E-007</v>
      </c>
      <c r="K82" s="55" t="n">
        <v>0</v>
      </c>
      <c r="L82" s="55" t="n">
        <v>3350852.4454</v>
      </c>
    </row>
    <row r="83" customFormat="false" ht="12.75" hidden="false" customHeight="false" outlineLevel="0" collapsed="false">
      <c r="A83" s="53" t="s">
        <v>71</v>
      </c>
      <c r="B83" s="53" t="s">
        <v>120</v>
      </c>
      <c r="C83" s="53" t="s">
        <v>73</v>
      </c>
      <c r="D83" s="53" t="s">
        <v>121</v>
      </c>
      <c r="E83" s="33" t="s">
        <v>114</v>
      </c>
      <c r="F83" s="34" t="n">
        <v>961000</v>
      </c>
      <c r="G83" s="34" t="n">
        <v>824168.8485</v>
      </c>
      <c r="H83" s="35" t="n">
        <v>0.857615867376759</v>
      </c>
      <c r="I83" s="54" t="n">
        <v>4.165</v>
      </c>
      <c r="J83" s="54" t="n">
        <v>1E-007</v>
      </c>
      <c r="K83" s="55" t="n">
        <v>0</v>
      </c>
      <c r="L83" s="55" t="n">
        <v>3432663.1718</v>
      </c>
    </row>
    <row r="84" customFormat="false" ht="12.75" hidden="false" customHeight="false" outlineLevel="0" collapsed="false">
      <c r="A84" s="53" t="s">
        <v>71</v>
      </c>
      <c r="B84" s="53" t="s">
        <v>120</v>
      </c>
      <c r="C84" s="53" t="s">
        <v>73</v>
      </c>
      <c r="D84" s="53" t="s">
        <v>121</v>
      </c>
      <c r="E84" s="33" t="s">
        <v>115</v>
      </c>
      <c r="F84" s="34" t="n">
        <v>930000</v>
      </c>
      <c r="G84" s="34" t="n">
        <v>793375.2509</v>
      </c>
      <c r="H84" s="35" t="n">
        <v>0.853091667636986</v>
      </c>
      <c r="I84" s="54" t="n">
        <v>4.212</v>
      </c>
      <c r="J84" s="54" t="n">
        <v>1E-007</v>
      </c>
      <c r="K84" s="55" t="n">
        <v>0</v>
      </c>
      <c r="L84" s="55" t="n">
        <v>3341696.4775</v>
      </c>
    </row>
    <row r="85" customFormat="false" ht="12.75" hidden="false" customHeight="false" outlineLevel="0" collapsed="false">
      <c r="A85" s="53" t="s">
        <v>71</v>
      </c>
      <c r="B85" s="53" t="s">
        <v>120</v>
      </c>
      <c r="C85" s="53" t="s">
        <v>73</v>
      </c>
      <c r="D85" s="53" t="s">
        <v>121</v>
      </c>
      <c r="E85" s="33" t="s">
        <v>116</v>
      </c>
      <c r="F85" s="34" t="n">
        <v>961000</v>
      </c>
      <c r="G85" s="34" t="n">
        <v>815627.7697</v>
      </c>
      <c r="H85" s="35" t="n">
        <v>0.848728168246693</v>
      </c>
      <c r="I85" s="54" t="n">
        <v>4.277</v>
      </c>
      <c r="J85" s="54" t="n">
        <v>1E-007</v>
      </c>
      <c r="K85" s="55" t="n">
        <v>0</v>
      </c>
      <c r="L85" s="55" t="n">
        <v>3488439.8894</v>
      </c>
    </row>
    <row r="86" customFormat="false" ht="12.75" hidden="false" customHeight="false" outlineLevel="0" collapsed="false">
      <c r="A86" s="53" t="s">
        <v>71</v>
      </c>
      <c r="B86" s="53" t="s">
        <v>120</v>
      </c>
      <c r="C86" s="53" t="s">
        <v>73</v>
      </c>
      <c r="D86" s="53" t="s">
        <v>121</v>
      </c>
      <c r="E86" s="33" t="s">
        <v>117</v>
      </c>
      <c r="F86" s="34" t="n">
        <v>961000</v>
      </c>
      <c r="G86" s="34" t="n">
        <v>811313.7261</v>
      </c>
      <c r="H86" s="35" t="n">
        <v>0.844239048979356</v>
      </c>
      <c r="I86" s="54" t="n">
        <v>4.322</v>
      </c>
      <c r="J86" s="54" t="n">
        <v>1E-007</v>
      </c>
      <c r="K86" s="55" t="n">
        <v>0</v>
      </c>
      <c r="L86" s="55" t="n">
        <v>3506497.8429</v>
      </c>
    </row>
    <row r="87" customFormat="false" ht="12.75" hidden="false" customHeight="false" outlineLevel="0" collapsed="false">
      <c r="A87" s="53" t="s">
        <v>71</v>
      </c>
      <c r="B87" s="53" t="s">
        <v>120</v>
      </c>
      <c r="C87" s="53" t="s">
        <v>73</v>
      </c>
      <c r="D87" s="53" t="s">
        <v>121</v>
      </c>
      <c r="E87" s="33" t="s">
        <v>118</v>
      </c>
      <c r="F87" s="34" t="n">
        <v>930000</v>
      </c>
      <c r="G87" s="34" t="n">
        <v>780955.5372</v>
      </c>
      <c r="H87" s="35" t="n">
        <v>0.839737136811098</v>
      </c>
      <c r="I87" s="54" t="n">
        <v>4.339</v>
      </c>
      <c r="J87" s="54" t="n">
        <v>1E-007</v>
      </c>
      <c r="K87" s="55" t="n">
        <v>0</v>
      </c>
      <c r="L87" s="55" t="n">
        <v>3388565.998</v>
      </c>
    </row>
    <row r="88" customFormat="false" ht="12.75" hidden="false" customHeight="false" outlineLevel="0" collapsed="false">
      <c r="A88" s="53" t="s">
        <v>71</v>
      </c>
      <c r="B88" s="53" t="s">
        <v>120</v>
      </c>
      <c r="C88" s="53" t="s">
        <v>73</v>
      </c>
      <c r="D88" s="53" t="s">
        <v>121</v>
      </c>
      <c r="E88" s="33" t="s">
        <v>119</v>
      </c>
      <c r="F88" s="34" t="n">
        <v>961000</v>
      </c>
      <c r="G88" s="34" t="n">
        <v>802816.562</v>
      </c>
      <c r="H88" s="35" t="n">
        <v>0.835397046781631</v>
      </c>
      <c r="I88" s="54" t="n">
        <v>4.372</v>
      </c>
      <c r="J88" s="54" t="n">
        <v>1E-007</v>
      </c>
      <c r="K88" s="55" t="n">
        <v>0</v>
      </c>
      <c r="L88" s="55" t="n">
        <v>3509913.9286</v>
      </c>
    </row>
    <row r="89" customFormat="false" ht="12.75" hidden="false" customHeight="false" outlineLevel="0" collapsed="false">
      <c r="A89" s="53" t="s">
        <v>71</v>
      </c>
      <c r="B89" s="53" t="s">
        <v>122</v>
      </c>
      <c r="C89" s="53" t="s">
        <v>73</v>
      </c>
      <c r="D89" s="53" t="s">
        <v>74</v>
      </c>
      <c r="E89" s="33" t="s">
        <v>123</v>
      </c>
      <c r="F89" s="34" t="n">
        <v>-288000</v>
      </c>
      <c r="G89" s="34" t="n">
        <v>-239307.7057</v>
      </c>
      <c r="H89" s="35" t="n">
        <v>0.830929533592078</v>
      </c>
      <c r="I89" s="54" t="n">
        <v>4.05200376</v>
      </c>
      <c r="J89" s="54" t="n">
        <v>1E-007</v>
      </c>
      <c r="K89" s="55" t="n">
        <v>0</v>
      </c>
      <c r="L89" s="55" t="n">
        <v>-969675.7</v>
      </c>
    </row>
    <row r="90" customFormat="false" ht="12.75" hidden="false" customHeight="false" outlineLevel="0" collapsed="false">
      <c r="A90" s="53" t="s">
        <v>71</v>
      </c>
      <c r="B90" s="53" t="s">
        <v>122</v>
      </c>
      <c r="C90" s="53" t="s">
        <v>73</v>
      </c>
      <c r="D90" s="53" t="s">
        <v>74</v>
      </c>
      <c r="E90" s="33" t="s">
        <v>124</v>
      </c>
      <c r="F90" s="34" t="n">
        <v>-297600</v>
      </c>
      <c r="G90" s="34" t="n">
        <v>-245995.3679</v>
      </c>
      <c r="H90" s="35" t="n">
        <v>0.826597338424042</v>
      </c>
      <c r="I90" s="54" t="n">
        <v>4.20701114</v>
      </c>
      <c r="J90" s="54" t="n">
        <v>1E-007</v>
      </c>
      <c r="K90" s="55" t="n">
        <v>0</v>
      </c>
      <c r="L90" s="55" t="n">
        <v>-1034905.2284</v>
      </c>
    </row>
    <row r="91" customFormat="false" ht="12.75" hidden="false" customHeight="false" outlineLevel="0" collapsed="false">
      <c r="A91" s="53" t="s">
        <v>71</v>
      </c>
      <c r="B91" s="53" t="s">
        <v>122</v>
      </c>
      <c r="C91" s="53" t="s">
        <v>73</v>
      </c>
      <c r="D91" s="53" t="s">
        <v>74</v>
      </c>
      <c r="E91" s="33" t="s">
        <v>125</v>
      </c>
      <c r="F91" s="34" t="n">
        <v>-297600</v>
      </c>
      <c r="G91" s="34" t="n">
        <v>-244663.6778</v>
      </c>
      <c r="H91" s="35" t="n">
        <v>0.822122573243342</v>
      </c>
      <c r="I91" s="54" t="n">
        <v>4.18301845</v>
      </c>
      <c r="J91" s="54" t="n">
        <v>1E-007</v>
      </c>
      <c r="K91" s="55" t="n">
        <v>0</v>
      </c>
      <c r="L91" s="55" t="n">
        <v>-1023432.654</v>
      </c>
    </row>
    <row r="92" customFormat="false" ht="12.75" hidden="false" customHeight="false" outlineLevel="0" collapsed="false">
      <c r="A92" s="53" t="s">
        <v>71</v>
      </c>
      <c r="B92" s="53" t="s">
        <v>122</v>
      </c>
      <c r="C92" s="53" t="s">
        <v>73</v>
      </c>
      <c r="D92" s="53" t="s">
        <v>74</v>
      </c>
      <c r="E92" s="33" t="s">
        <v>126</v>
      </c>
      <c r="F92" s="34" t="n">
        <v>-268800</v>
      </c>
      <c r="G92" s="34" t="n">
        <v>-219783.939</v>
      </c>
      <c r="H92" s="35" t="n">
        <v>0.81764858245325</v>
      </c>
      <c r="I92" s="54" t="n">
        <v>4.0600256</v>
      </c>
      <c r="J92" s="54" t="n">
        <v>1E-007</v>
      </c>
      <c r="K92" s="55" t="n">
        <v>0</v>
      </c>
      <c r="L92" s="55" t="n">
        <v>-892328.3971</v>
      </c>
    </row>
    <row r="93" customFormat="false" ht="12.75" hidden="false" customHeight="false" outlineLevel="0" collapsed="false">
      <c r="A93" s="53" t="s">
        <v>71</v>
      </c>
      <c r="B93" s="53" t="s">
        <v>122</v>
      </c>
      <c r="C93" s="53" t="s">
        <v>73</v>
      </c>
      <c r="D93" s="53" t="s">
        <v>74</v>
      </c>
      <c r="E93" s="33" t="s">
        <v>127</v>
      </c>
      <c r="F93" s="34" t="n">
        <v>-297600</v>
      </c>
      <c r="G93" s="34" t="n">
        <v>-242127.7289</v>
      </c>
      <c r="H93" s="35" t="n">
        <v>0.813601239426745</v>
      </c>
      <c r="I93" s="54" t="n">
        <v>3.91003276</v>
      </c>
      <c r="J93" s="54" t="n">
        <v>1E-007</v>
      </c>
      <c r="K93" s="55" t="n">
        <v>0</v>
      </c>
      <c r="L93" s="55" t="n">
        <v>-946727.3284</v>
      </c>
    </row>
    <row r="94" customFormat="false" ht="12.75" hidden="false" customHeight="false" outlineLevel="0" collapsed="false">
      <c r="A94" s="53" t="s">
        <v>71</v>
      </c>
      <c r="B94" s="53" t="s">
        <v>122</v>
      </c>
      <c r="C94" s="53" t="s">
        <v>73</v>
      </c>
      <c r="D94" s="53" t="s">
        <v>74</v>
      </c>
      <c r="E94" s="33" t="s">
        <v>128</v>
      </c>
      <c r="F94" s="34" t="n">
        <v>-288000</v>
      </c>
      <c r="G94" s="34" t="n">
        <v>-233040.9199</v>
      </c>
      <c r="H94" s="35" t="n">
        <v>0.809169860789535</v>
      </c>
      <c r="I94" s="54" t="n">
        <v>3.69003486</v>
      </c>
      <c r="J94" s="54" t="n">
        <v>1E-007</v>
      </c>
      <c r="K94" s="55" t="n">
        <v>0</v>
      </c>
      <c r="L94" s="55" t="n">
        <v>-859929.0955</v>
      </c>
    </row>
    <row r="95" customFormat="false" ht="12.75" hidden="false" customHeight="false" outlineLevel="0" collapsed="false">
      <c r="A95" s="53" t="s">
        <v>71</v>
      </c>
      <c r="B95" s="53" t="s">
        <v>122</v>
      </c>
      <c r="C95" s="53" t="s">
        <v>73</v>
      </c>
      <c r="D95" s="53" t="s">
        <v>74</v>
      </c>
      <c r="E95" s="33" t="s">
        <v>129</v>
      </c>
      <c r="F95" s="34" t="n">
        <v>-297600</v>
      </c>
      <c r="G95" s="34" t="n">
        <v>-239546.2325</v>
      </c>
      <c r="H95" s="35" t="n">
        <v>0.804926856353094</v>
      </c>
      <c r="I95" s="54" t="n">
        <v>3.6750315</v>
      </c>
      <c r="J95" s="54" t="n">
        <v>1E-007</v>
      </c>
      <c r="K95" s="55" t="n">
        <v>0</v>
      </c>
      <c r="L95" s="55" t="n">
        <v>-880339.9252</v>
      </c>
    </row>
    <row r="96" customFormat="false" ht="12.75" hidden="false" customHeight="false" outlineLevel="0" collapsed="false">
      <c r="A96" s="53" t="s">
        <v>71</v>
      </c>
      <c r="B96" s="53" t="s">
        <v>122</v>
      </c>
      <c r="C96" s="53" t="s">
        <v>73</v>
      </c>
      <c r="D96" s="53" t="s">
        <v>74</v>
      </c>
      <c r="E96" s="33" t="s">
        <v>130</v>
      </c>
      <c r="F96" s="34" t="n">
        <v>-288000</v>
      </c>
      <c r="G96" s="34" t="n">
        <v>-230555.4278</v>
      </c>
      <c r="H96" s="35" t="n">
        <v>0.80053967997869</v>
      </c>
      <c r="I96" s="54" t="n">
        <v>3.72202828</v>
      </c>
      <c r="J96" s="54" t="n">
        <v>1E-007</v>
      </c>
      <c r="K96" s="55" t="n">
        <v>0</v>
      </c>
      <c r="L96" s="55" t="n">
        <v>-858133.7992</v>
      </c>
    </row>
    <row r="97" customFormat="false" ht="12.75" hidden="false" customHeight="false" outlineLevel="0" collapsed="false">
      <c r="A97" s="53" t="s">
        <v>71</v>
      </c>
      <c r="B97" s="53" t="s">
        <v>122</v>
      </c>
      <c r="C97" s="53" t="s">
        <v>73</v>
      </c>
      <c r="D97" s="53" t="s">
        <v>74</v>
      </c>
      <c r="E97" s="33" t="s">
        <v>131</v>
      </c>
      <c r="F97" s="34" t="n">
        <v>-297600</v>
      </c>
      <c r="G97" s="34" t="n">
        <v>-236977.693</v>
      </c>
      <c r="H97" s="35" t="n">
        <v>0.796296011588002</v>
      </c>
      <c r="I97" s="54" t="n">
        <v>3.7870249</v>
      </c>
      <c r="J97" s="54" t="n">
        <v>1E-007</v>
      </c>
      <c r="K97" s="55" t="n">
        <v>0</v>
      </c>
      <c r="L97" s="55" t="n">
        <v>-897440.4003</v>
      </c>
    </row>
    <row r="98" customFormat="false" ht="12.75" hidden="false" customHeight="false" outlineLevel="0" collapsed="false">
      <c r="A98" s="53" t="s">
        <v>71</v>
      </c>
      <c r="B98" s="53" t="s">
        <v>122</v>
      </c>
      <c r="C98" s="53" t="s">
        <v>73</v>
      </c>
      <c r="D98" s="53" t="s">
        <v>74</v>
      </c>
      <c r="E98" s="33" t="s">
        <v>132</v>
      </c>
      <c r="F98" s="34" t="n">
        <v>-297600</v>
      </c>
      <c r="G98" s="34" t="n">
        <v>-235673.4394</v>
      </c>
      <c r="H98" s="35" t="n">
        <v>0.791913438855667</v>
      </c>
      <c r="I98" s="54" t="n">
        <v>3.8320211</v>
      </c>
      <c r="J98" s="54" t="n">
        <v>1E-007</v>
      </c>
      <c r="K98" s="55" t="n">
        <v>0</v>
      </c>
      <c r="L98" s="55" t="n">
        <v>-903105.5682</v>
      </c>
    </row>
    <row r="99" customFormat="false" ht="12.75" hidden="false" customHeight="false" outlineLevel="0" collapsed="false">
      <c r="A99" s="53" t="s">
        <v>71</v>
      </c>
      <c r="B99" s="53" t="s">
        <v>122</v>
      </c>
      <c r="C99" s="53" t="s">
        <v>73</v>
      </c>
      <c r="D99" s="53" t="s">
        <v>74</v>
      </c>
      <c r="E99" s="33" t="s">
        <v>133</v>
      </c>
      <c r="F99" s="34" t="n">
        <v>-288000</v>
      </c>
      <c r="G99" s="34" t="n">
        <v>-226808.4258</v>
      </c>
      <c r="H99" s="35" t="n">
        <v>0.787529256079064</v>
      </c>
      <c r="I99" s="54" t="n">
        <v>3.84901752</v>
      </c>
      <c r="J99" s="54" t="n">
        <v>1E-007</v>
      </c>
      <c r="K99" s="55" t="n">
        <v>0</v>
      </c>
      <c r="L99" s="55" t="n">
        <v>-872989.5807</v>
      </c>
    </row>
    <row r="100" customFormat="false" ht="12.75" hidden="false" customHeight="false" outlineLevel="0" collapsed="false">
      <c r="A100" s="53" t="s">
        <v>71</v>
      </c>
      <c r="B100" s="53" t="s">
        <v>122</v>
      </c>
      <c r="C100" s="53" t="s">
        <v>73</v>
      </c>
      <c r="D100" s="53" t="s">
        <v>74</v>
      </c>
      <c r="E100" s="33" t="s">
        <v>134</v>
      </c>
      <c r="F100" s="34" t="n">
        <v>-297600</v>
      </c>
      <c r="G100" s="34" t="n">
        <v>-233105.6894</v>
      </c>
      <c r="H100" s="35" t="n">
        <v>0.783285246547027</v>
      </c>
      <c r="I100" s="54" t="n">
        <v>3.88201426</v>
      </c>
      <c r="J100" s="54" t="n">
        <v>1E-007</v>
      </c>
      <c r="K100" s="55" t="n">
        <v>0</v>
      </c>
      <c r="L100" s="55" t="n">
        <v>-904919.5869</v>
      </c>
    </row>
    <row r="101" customFormat="false" ht="12.75" hidden="false" customHeight="false" outlineLevel="0" collapsed="false">
      <c r="A101" s="53" t="s">
        <v>71</v>
      </c>
      <c r="B101" s="53" t="s">
        <v>122</v>
      </c>
      <c r="C101" s="53" t="s">
        <v>73</v>
      </c>
      <c r="D101" s="53" t="s">
        <v>74</v>
      </c>
      <c r="E101" s="33" t="s">
        <v>135</v>
      </c>
      <c r="F101" s="34" t="n">
        <v>-288000</v>
      </c>
      <c r="G101" s="34" t="n">
        <v>-224322.8443</v>
      </c>
      <c r="H101" s="35" t="n">
        <v>0.778898765091193</v>
      </c>
      <c r="I101" s="54" t="n">
        <v>4.08701111</v>
      </c>
      <c r="J101" s="54" t="n">
        <v>1E-007</v>
      </c>
      <c r="K101" s="55" t="n">
        <v>0</v>
      </c>
      <c r="L101" s="55" t="n">
        <v>-916809.9352</v>
      </c>
    </row>
    <row r="102" customFormat="false" ht="12.75" hidden="false" customHeight="false" outlineLevel="0" collapsed="false">
      <c r="A102" s="53" t="s">
        <v>71</v>
      </c>
      <c r="B102" s="53" t="s">
        <v>122</v>
      </c>
      <c r="C102" s="53" t="s">
        <v>73</v>
      </c>
      <c r="D102" s="53" t="s">
        <v>74</v>
      </c>
      <c r="E102" s="33" t="s">
        <v>136</v>
      </c>
      <c r="F102" s="34" t="n">
        <v>-297600</v>
      </c>
      <c r="G102" s="34" t="n">
        <v>-230536.7582</v>
      </c>
      <c r="H102" s="35" t="n">
        <v>0.774653085476703</v>
      </c>
      <c r="I102" s="54" t="n">
        <v>4.24200828</v>
      </c>
      <c r="J102" s="54" t="n">
        <v>1E-007</v>
      </c>
      <c r="K102" s="55" t="n">
        <v>0</v>
      </c>
      <c r="L102" s="55" t="n">
        <v>-977938.8133</v>
      </c>
    </row>
    <row r="103" customFormat="false" ht="12.75" hidden="false" customHeight="false" outlineLevel="0" collapsed="false">
      <c r="A103" s="53" t="s">
        <v>71</v>
      </c>
      <c r="B103" s="53" t="s">
        <v>122</v>
      </c>
      <c r="C103" s="53" t="s">
        <v>73</v>
      </c>
      <c r="D103" s="53" t="s">
        <v>74</v>
      </c>
      <c r="E103" s="33" t="s">
        <v>137</v>
      </c>
      <c r="F103" s="34" t="n">
        <v>-297600</v>
      </c>
      <c r="G103" s="34" t="n">
        <v>-229230.9973</v>
      </c>
      <c r="H103" s="35" t="n">
        <v>0.770265448066112</v>
      </c>
      <c r="I103" s="54" t="n">
        <v>4.23300556</v>
      </c>
      <c r="J103" s="54" t="n">
        <v>1E-007</v>
      </c>
      <c r="K103" s="55" t="n">
        <v>0</v>
      </c>
      <c r="L103" s="55" t="n">
        <v>-970336.0638</v>
      </c>
    </row>
    <row r="104" customFormat="false" ht="12.75" hidden="false" customHeight="false" outlineLevel="0" collapsed="false">
      <c r="A104" s="53" t="s">
        <v>71</v>
      </c>
      <c r="B104" s="53" t="s">
        <v>122</v>
      </c>
      <c r="C104" s="53" t="s">
        <v>73</v>
      </c>
      <c r="D104" s="53" t="s">
        <v>74</v>
      </c>
      <c r="E104" s="33" t="s">
        <v>138</v>
      </c>
      <c r="F104" s="34" t="n">
        <v>-268800</v>
      </c>
      <c r="G104" s="34" t="n">
        <v>-205867.9142</v>
      </c>
      <c r="H104" s="35" t="n">
        <v>0.765877657086976</v>
      </c>
      <c r="I104" s="54" t="n">
        <v>4.11000307</v>
      </c>
      <c r="J104" s="54" t="n">
        <v>1E-007</v>
      </c>
      <c r="K104" s="55" t="n">
        <v>0</v>
      </c>
      <c r="L104" s="55" t="n">
        <v>-846117.7385</v>
      </c>
    </row>
    <row r="105" customFormat="false" ht="12.75" hidden="false" customHeight="false" outlineLevel="0" collapsed="false">
      <c r="A105" s="53" t="s">
        <v>71</v>
      </c>
      <c r="B105" s="53" t="s">
        <v>122</v>
      </c>
      <c r="C105" s="53" t="s">
        <v>73</v>
      </c>
      <c r="D105" s="53" t="s">
        <v>74</v>
      </c>
      <c r="E105" s="33" t="s">
        <v>139</v>
      </c>
      <c r="F105" s="34" t="n">
        <v>-297600</v>
      </c>
      <c r="G105" s="34" t="n">
        <v>-226745.7851</v>
      </c>
      <c r="H105" s="35" t="n">
        <v>0.761914600428643</v>
      </c>
      <c r="I105" s="54" t="n">
        <v>3.960001</v>
      </c>
      <c r="J105" s="54" t="n">
        <v>1E-007</v>
      </c>
      <c r="K105" s="55" t="n">
        <v>0</v>
      </c>
      <c r="L105" s="55" t="n">
        <v>-897913.514</v>
      </c>
    </row>
    <row r="106" customFormat="false" ht="12.75" hidden="false" customHeight="false" outlineLevel="0" collapsed="false">
      <c r="A106" s="53" t="s">
        <v>71</v>
      </c>
      <c r="B106" s="53" t="s">
        <v>122</v>
      </c>
      <c r="C106" s="53" t="s">
        <v>73</v>
      </c>
      <c r="D106" s="53" t="s">
        <v>74</v>
      </c>
      <c r="E106" s="33" t="s">
        <v>140</v>
      </c>
      <c r="F106" s="34" t="n">
        <v>-288000</v>
      </c>
      <c r="G106" s="34" t="n">
        <v>-218167.8674</v>
      </c>
      <c r="H106" s="35" t="n">
        <v>0.757527317352571</v>
      </c>
      <c r="I106" s="54" t="n">
        <v>3.71499893</v>
      </c>
      <c r="J106" s="54" t="n">
        <v>1E-007</v>
      </c>
      <c r="K106" s="55" t="n">
        <v>0</v>
      </c>
      <c r="L106" s="55" t="n">
        <v>-810493.3719</v>
      </c>
    </row>
    <row r="107" customFormat="false" ht="12.75" hidden="false" customHeight="false" outlineLevel="0" collapsed="false">
      <c r="A107" s="53" t="s">
        <v>71</v>
      </c>
      <c r="B107" s="53" t="s">
        <v>122</v>
      </c>
      <c r="C107" s="53" t="s">
        <v>73</v>
      </c>
      <c r="D107" s="53" t="s">
        <v>74</v>
      </c>
      <c r="E107" s="33" t="s">
        <v>141</v>
      </c>
      <c r="F107" s="34" t="n">
        <v>-297600</v>
      </c>
      <c r="G107" s="34" t="n">
        <v>-224176.7851</v>
      </c>
      <c r="H107" s="35" t="n">
        <v>0.753282207872455</v>
      </c>
      <c r="I107" s="54" t="n">
        <v>3.69999713</v>
      </c>
      <c r="J107" s="54" t="n">
        <v>1E-007</v>
      </c>
      <c r="K107" s="55" t="n">
        <v>0</v>
      </c>
      <c r="L107" s="55" t="n">
        <v>-829453.4389</v>
      </c>
    </row>
    <row r="108" customFormat="false" ht="12.75" hidden="false" customHeight="false" outlineLevel="0" collapsed="false">
      <c r="A108" s="53" t="s">
        <v>71</v>
      </c>
      <c r="B108" s="53" t="s">
        <v>122</v>
      </c>
      <c r="C108" s="53" t="s">
        <v>73</v>
      </c>
      <c r="D108" s="53" t="s">
        <v>74</v>
      </c>
      <c r="E108" s="33" t="s">
        <v>142</v>
      </c>
      <c r="F108" s="34" t="n">
        <v>-288000</v>
      </c>
      <c r="G108" s="34" t="n">
        <v>-215687.3529</v>
      </c>
      <c r="H108" s="35" t="n">
        <v>0.748914419918615</v>
      </c>
      <c r="I108" s="54" t="n">
        <v>3.74700487</v>
      </c>
      <c r="J108" s="54" t="n">
        <v>1E-007</v>
      </c>
      <c r="K108" s="55" t="n">
        <v>0</v>
      </c>
      <c r="L108" s="55" t="n">
        <v>-808181.5395</v>
      </c>
    </row>
    <row r="109" customFormat="false" ht="12.75" hidden="false" customHeight="false" outlineLevel="0" collapsed="false">
      <c r="A109" s="53" t="s">
        <v>71</v>
      </c>
      <c r="B109" s="53" t="s">
        <v>122</v>
      </c>
      <c r="C109" s="53" t="s">
        <v>73</v>
      </c>
      <c r="D109" s="53" t="s">
        <v>74</v>
      </c>
      <c r="E109" s="33" t="s">
        <v>143</v>
      </c>
      <c r="F109" s="34" t="n">
        <v>-297600</v>
      </c>
      <c r="G109" s="34" t="n">
        <v>-221694.9289</v>
      </c>
      <c r="H109" s="35" t="n">
        <v>0.74494263734337</v>
      </c>
      <c r="I109" s="54" t="n">
        <v>3.81201346</v>
      </c>
      <c r="J109" s="54" t="n">
        <v>1E-007</v>
      </c>
      <c r="K109" s="55" t="n">
        <v>0</v>
      </c>
      <c r="L109" s="55" t="n">
        <v>-845104.0296</v>
      </c>
    </row>
    <row r="110" customFormat="false" ht="12.75" hidden="false" customHeight="false" outlineLevel="0" collapsed="false">
      <c r="A110" s="53" t="s">
        <v>71</v>
      </c>
      <c r="B110" s="53" t="s">
        <v>122</v>
      </c>
      <c r="C110" s="53" t="s">
        <v>73</v>
      </c>
      <c r="D110" s="53" t="s">
        <v>74</v>
      </c>
      <c r="E110" s="33" t="s">
        <v>144</v>
      </c>
      <c r="F110" s="34" t="n">
        <v>-297600</v>
      </c>
      <c r="G110" s="34" t="n">
        <v>-220475.7355</v>
      </c>
      <c r="H110" s="35" t="n">
        <v>0.740845885437675</v>
      </c>
      <c r="I110" s="54" t="n">
        <v>3.85702288</v>
      </c>
      <c r="J110" s="54" t="n">
        <v>1E-007</v>
      </c>
      <c r="K110" s="55" t="n">
        <v>0</v>
      </c>
      <c r="L110" s="55" t="n">
        <v>-850379.934</v>
      </c>
    </row>
    <row r="111" customFormat="false" ht="12.75" hidden="false" customHeight="false" outlineLevel="0" collapsed="false">
      <c r="A111" s="53" t="s">
        <v>71</v>
      </c>
      <c r="B111" s="53" t="s">
        <v>122</v>
      </c>
      <c r="C111" s="53" t="s">
        <v>73</v>
      </c>
      <c r="D111" s="53" t="s">
        <v>74</v>
      </c>
      <c r="E111" s="33" t="s">
        <v>145</v>
      </c>
      <c r="F111" s="34" t="n">
        <v>-288000</v>
      </c>
      <c r="G111" s="34" t="n">
        <v>-212185.959</v>
      </c>
      <c r="H111" s="35" t="n">
        <v>0.736756801968845</v>
      </c>
      <c r="I111" s="54" t="n">
        <v>3.87403286</v>
      </c>
      <c r="J111" s="54" t="n">
        <v>1E-007</v>
      </c>
      <c r="K111" s="55" t="n">
        <v>0</v>
      </c>
      <c r="L111" s="55" t="n">
        <v>-822015.3563</v>
      </c>
    </row>
    <row r="112" customFormat="false" ht="12.75" hidden="false" customHeight="false" outlineLevel="0" collapsed="false">
      <c r="A112" s="53" t="s">
        <v>71</v>
      </c>
      <c r="B112" s="53" t="s">
        <v>122</v>
      </c>
      <c r="C112" s="53" t="s">
        <v>73</v>
      </c>
      <c r="D112" s="53" t="s">
        <v>74</v>
      </c>
      <c r="E112" s="33" t="s">
        <v>146</v>
      </c>
      <c r="F112" s="34" t="n">
        <v>-297600</v>
      </c>
      <c r="G112" s="34" t="n">
        <v>-218083.3757</v>
      </c>
      <c r="H112" s="35" t="n">
        <v>0.732807042122161</v>
      </c>
      <c r="I112" s="54" t="n">
        <v>3.90704305</v>
      </c>
      <c r="J112" s="54" t="n">
        <v>1E-007</v>
      </c>
      <c r="K112" s="55" t="n">
        <v>0</v>
      </c>
      <c r="L112" s="55" t="n">
        <v>-852061.1157</v>
      </c>
    </row>
    <row r="113" customFormat="false" ht="12.75" hidden="false" customHeight="false" outlineLevel="0" collapsed="false">
      <c r="A113" s="53" t="s">
        <v>71</v>
      </c>
      <c r="B113" s="53" t="s">
        <v>122</v>
      </c>
      <c r="C113" s="53" t="s">
        <v>73</v>
      </c>
      <c r="D113" s="53" t="s">
        <v>74</v>
      </c>
      <c r="E113" s="33" t="s">
        <v>147</v>
      </c>
      <c r="F113" s="34" t="n">
        <v>-288000</v>
      </c>
      <c r="G113" s="66" t="n">
        <v>-209875.2214</v>
      </c>
      <c r="H113" s="35" t="n">
        <v>0.728733407648125</v>
      </c>
      <c r="I113" s="54" t="n">
        <v>4.11205413</v>
      </c>
      <c r="J113" s="54" t="n">
        <v>1E-007</v>
      </c>
      <c r="K113" s="55" t="n">
        <v>0</v>
      </c>
      <c r="L113" s="55" t="n">
        <v>-863018.2497</v>
      </c>
    </row>
    <row r="114" customFormat="false" ht="12.75" hidden="false" customHeight="false" outlineLevel="0" collapsed="false">
      <c r="A114" s="53" t="s">
        <v>71</v>
      </c>
      <c r="B114" s="53" t="s">
        <v>122</v>
      </c>
      <c r="C114" s="53" t="s">
        <v>73</v>
      </c>
      <c r="D114" s="53" t="s">
        <v>74</v>
      </c>
      <c r="E114" s="33" t="s">
        <v>148</v>
      </c>
      <c r="F114" s="34" t="n">
        <v>-297600</v>
      </c>
      <c r="G114" s="34" t="n">
        <v>-215700.1308</v>
      </c>
      <c r="H114" s="35" t="n">
        <v>0.724798826573952</v>
      </c>
      <c r="I114" s="54" t="n">
        <v>4.26706538</v>
      </c>
      <c r="J114" s="54" t="n">
        <v>1E-007</v>
      </c>
      <c r="K114" s="55" t="n">
        <v>0</v>
      </c>
      <c r="L114" s="55" t="n">
        <v>-920406.5393</v>
      </c>
    </row>
    <row r="115" customFormat="false" ht="12.75" hidden="false" customHeight="false" outlineLevel="0" collapsed="false">
      <c r="A115" s="53" t="s">
        <v>71</v>
      </c>
      <c r="B115" s="53" t="s">
        <v>122</v>
      </c>
      <c r="C115" s="53" t="s">
        <v>73</v>
      </c>
      <c r="D115" s="53" t="s">
        <v>74</v>
      </c>
      <c r="E115" s="33" t="s">
        <v>149</v>
      </c>
      <c r="F115" s="34" t="n">
        <v>-297600</v>
      </c>
      <c r="G115" s="34" t="n">
        <v>-214492.5544</v>
      </c>
      <c r="H115" s="35" t="n">
        <v>0.720741110308541</v>
      </c>
      <c r="I115" s="54" t="n">
        <v>4.26307756</v>
      </c>
      <c r="J115" s="54" t="n">
        <v>1E-007</v>
      </c>
      <c r="K115" s="55" t="n">
        <v>0</v>
      </c>
      <c r="L115" s="55" t="n">
        <v>-914398.3737</v>
      </c>
    </row>
    <row r="116" customFormat="false" ht="12.75" hidden="false" customHeight="false" outlineLevel="0" collapsed="false">
      <c r="A116" s="53" t="s">
        <v>71</v>
      </c>
      <c r="B116" s="53" t="s">
        <v>122</v>
      </c>
      <c r="C116" s="53" t="s">
        <v>73</v>
      </c>
      <c r="D116" s="53" t="s">
        <v>74</v>
      </c>
      <c r="E116" s="33" t="s">
        <v>150</v>
      </c>
      <c r="F116" s="34" t="n">
        <v>-268800</v>
      </c>
      <c r="G116" s="34" t="n">
        <v>-192646.7184</v>
      </c>
      <c r="H116" s="35" t="n">
        <v>0.716691660555605</v>
      </c>
      <c r="I116" s="54" t="n">
        <v>4.14009029</v>
      </c>
      <c r="J116" s="54" t="n">
        <v>1E-007</v>
      </c>
      <c r="K116" s="55" t="n">
        <v>0</v>
      </c>
      <c r="L116" s="55" t="n">
        <v>-797574.7893</v>
      </c>
    </row>
    <row r="117" customFormat="false" ht="12.75" hidden="false" customHeight="false" outlineLevel="0" collapsed="false">
      <c r="A117" s="53" t="s">
        <v>71</v>
      </c>
      <c r="B117" s="53" t="s">
        <v>122</v>
      </c>
      <c r="C117" s="53" t="s">
        <v>73</v>
      </c>
      <c r="D117" s="53" t="s">
        <v>74</v>
      </c>
      <c r="E117" s="33" t="s">
        <v>151</v>
      </c>
      <c r="F117" s="34" t="n">
        <v>-297600</v>
      </c>
      <c r="G117" s="34" t="n">
        <v>-212201.0897</v>
      </c>
      <c r="H117" s="35" t="n">
        <v>0.713041296179286</v>
      </c>
      <c r="I117" s="54" t="n">
        <v>3.99010227</v>
      </c>
      <c r="J117" s="54" t="n">
        <v>1E-007</v>
      </c>
      <c r="K117" s="55" t="n">
        <v>0</v>
      </c>
      <c r="L117" s="55" t="n">
        <v>-846704.0297</v>
      </c>
    </row>
    <row r="118" customFormat="false" ht="12.75" hidden="false" customHeight="false" outlineLevel="0" collapsed="false">
      <c r="A118" s="53" t="s">
        <v>71</v>
      </c>
      <c r="B118" s="53" t="s">
        <v>122</v>
      </c>
      <c r="C118" s="53" t="s">
        <v>73</v>
      </c>
      <c r="D118" s="53" t="s">
        <v>74</v>
      </c>
      <c r="E118" s="33" t="s">
        <v>152</v>
      </c>
      <c r="F118" s="34" t="n">
        <v>-288000</v>
      </c>
      <c r="G118" s="34" t="n">
        <v>-204194.2762</v>
      </c>
      <c r="H118" s="35" t="n">
        <v>0.709007903560417</v>
      </c>
      <c r="I118" s="54" t="n">
        <v>3.72011607</v>
      </c>
      <c r="J118" s="54" t="n">
        <v>1E-007</v>
      </c>
      <c r="K118" s="55" t="n">
        <v>0</v>
      </c>
      <c r="L118" s="55" t="n">
        <v>-759626.3884</v>
      </c>
    </row>
    <row r="119" customFormat="false" ht="12.75" hidden="false" customHeight="false" outlineLevel="0" collapsed="false">
      <c r="A119" s="53" t="s">
        <v>71</v>
      </c>
      <c r="B119" s="53" t="s">
        <v>122</v>
      </c>
      <c r="C119" s="53" t="s">
        <v>73</v>
      </c>
      <c r="D119" s="53" t="s">
        <v>74</v>
      </c>
      <c r="E119" s="33" t="s">
        <v>153</v>
      </c>
      <c r="F119" s="34" t="n">
        <v>-297600</v>
      </c>
      <c r="G119" s="34" t="n">
        <v>-209841.5729</v>
      </c>
      <c r="H119" s="35" t="n">
        <v>0.705112812159002</v>
      </c>
      <c r="I119" s="54" t="n">
        <v>3.70512996</v>
      </c>
      <c r="J119" s="54" t="n">
        <v>1E-007</v>
      </c>
      <c r="K119" s="55" t="n">
        <v>0</v>
      </c>
      <c r="L119" s="55" t="n">
        <v>-777490.2768</v>
      </c>
    </row>
    <row r="120" customFormat="false" ht="12.75" hidden="false" customHeight="false" outlineLevel="0" collapsed="false">
      <c r="A120" s="53" t="s">
        <v>71</v>
      </c>
      <c r="B120" s="53" t="s">
        <v>122</v>
      </c>
      <c r="C120" s="53" t="s">
        <v>73</v>
      </c>
      <c r="D120" s="53" t="s">
        <v>74</v>
      </c>
      <c r="E120" s="33" t="s">
        <v>154</v>
      </c>
      <c r="F120" s="34" t="n">
        <v>-288000</v>
      </c>
      <c r="G120" s="34" t="n">
        <v>-201915.7806</v>
      </c>
      <c r="H120" s="35" t="n">
        <v>0.701096460388931</v>
      </c>
      <c r="I120" s="54" t="n">
        <v>3.75214485</v>
      </c>
      <c r="J120" s="54" t="n">
        <v>1E-007</v>
      </c>
      <c r="K120" s="55" t="n">
        <v>0</v>
      </c>
      <c r="L120" s="55" t="n">
        <v>-757617.2367</v>
      </c>
    </row>
    <row r="121" customFormat="false" ht="12.75" hidden="false" customHeight="false" outlineLevel="0" collapsed="false">
      <c r="A121" s="53" t="s">
        <v>71</v>
      </c>
      <c r="B121" s="53" t="s">
        <v>122</v>
      </c>
      <c r="C121" s="53" t="s">
        <v>73</v>
      </c>
      <c r="D121" s="53" t="s">
        <v>74</v>
      </c>
      <c r="E121" s="33" t="s">
        <v>155</v>
      </c>
      <c r="F121" s="34" t="n">
        <v>-297600</v>
      </c>
      <c r="G121" s="34" t="n">
        <v>-207492.0985</v>
      </c>
      <c r="H121" s="35" t="n">
        <v>0.697218073040439</v>
      </c>
      <c r="I121" s="54" t="n">
        <v>3.8171598</v>
      </c>
      <c r="J121" s="54" t="n">
        <v>1E-007</v>
      </c>
      <c r="K121" s="55" t="n">
        <v>0</v>
      </c>
      <c r="L121" s="55" t="n">
        <v>-792030.4768</v>
      </c>
    </row>
    <row r="122" customFormat="false" ht="12.75" hidden="false" customHeight="false" outlineLevel="0" collapsed="false">
      <c r="A122" s="53" t="s">
        <v>71</v>
      </c>
      <c r="B122" s="53" t="s">
        <v>122</v>
      </c>
      <c r="C122" s="53" t="s">
        <v>73</v>
      </c>
      <c r="D122" s="53" t="s">
        <v>74</v>
      </c>
      <c r="E122" s="33" t="s">
        <v>156</v>
      </c>
      <c r="F122" s="34" t="n">
        <v>-297600</v>
      </c>
      <c r="G122" s="34" t="n">
        <v>-206302.0339</v>
      </c>
      <c r="H122" s="35" t="n">
        <v>0.693219199836633</v>
      </c>
      <c r="I122" s="54" t="n">
        <v>3.8621758</v>
      </c>
      <c r="J122" s="54" t="n">
        <v>1E-007</v>
      </c>
      <c r="K122" s="55" t="n">
        <v>0</v>
      </c>
      <c r="L122" s="55" t="n">
        <v>-796774.7016</v>
      </c>
    </row>
    <row r="123" customFormat="false" ht="12.75" hidden="false" customHeight="false" outlineLevel="0" collapsed="false">
      <c r="A123" s="53" t="s">
        <v>71</v>
      </c>
      <c r="B123" s="53" t="s">
        <v>122</v>
      </c>
      <c r="C123" s="53" t="s">
        <v>73</v>
      </c>
      <c r="D123" s="53" t="s">
        <v>74</v>
      </c>
      <c r="E123" s="33" t="s">
        <v>157</v>
      </c>
      <c r="F123" s="34" t="n">
        <v>-288000</v>
      </c>
      <c r="G123" s="34" t="n">
        <v>-198498.0597</v>
      </c>
      <c r="H123" s="35" t="n">
        <v>0.689229374001235</v>
      </c>
      <c r="I123" s="54" t="n">
        <v>3.87919235</v>
      </c>
      <c r="J123" s="54" t="n">
        <v>1E-007</v>
      </c>
      <c r="K123" s="55" t="n">
        <v>0</v>
      </c>
      <c r="L123" s="55" t="n">
        <v>-770012.1355</v>
      </c>
    </row>
    <row r="124" customFormat="false" ht="12.75" hidden="false" customHeight="false" outlineLevel="0" collapsed="false">
      <c r="A124" s="53" t="s">
        <v>71</v>
      </c>
      <c r="B124" s="53" t="s">
        <v>122</v>
      </c>
      <c r="C124" s="53" t="s">
        <v>73</v>
      </c>
      <c r="D124" s="53" t="s">
        <v>74</v>
      </c>
      <c r="E124" s="33" t="s">
        <v>158</v>
      </c>
      <c r="F124" s="34" t="n">
        <v>-297600</v>
      </c>
      <c r="G124" s="34" t="n">
        <v>-203968.1862</v>
      </c>
      <c r="H124" s="35" t="n">
        <v>0.685376969655374</v>
      </c>
      <c r="I124" s="54" t="n">
        <v>3.91220891</v>
      </c>
      <c r="J124" s="54" t="n">
        <v>1E-007</v>
      </c>
      <c r="K124" s="55" t="n">
        <v>0</v>
      </c>
      <c r="L124" s="55" t="n">
        <v>-797966.1344</v>
      </c>
    </row>
    <row r="125" customFormat="false" ht="12.75" hidden="false" customHeight="false" outlineLevel="0" collapsed="false">
      <c r="A125" s="53" t="s">
        <v>71</v>
      </c>
      <c r="B125" s="53" t="s">
        <v>122</v>
      </c>
      <c r="C125" s="53" t="s">
        <v>73</v>
      </c>
      <c r="D125" s="53" t="s">
        <v>74</v>
      </c>
      <c r="E125" s="33" t="s">
        <v>159</v>
      </c>
      <c r="F125" s="34" t="n">
        <v>-288000</v>
      </c>
      <c r="G125" s="34" t="n">
        <v>-196244.7164</v>
      </c>
      <c r="H125" s="35" t="n">
        <v>0.681405265247849</v>
      </c>
      <c r="I125" s="54" t="n">
        <v>4.12042467</v>
      </c>
      <c r="J125" s="54" t="n">
        <v>1E-007</v>
      </c>
      <c r="K125" s="55" t="n">
        <v>0</v>
      </c>
      <c r="L125" s="55" t="n">
        <v>-808611.5506</v>
      </c>
    </row>
    <row r="126" customFormat="false" ht="12.75" hidden="false" customHeight="false" outlineLevel="0" collapsed="false">
      <c r="A126" s="53" t="s">
        <v>71</v>
      </c>
      <c r="B126" s="53" t="s">
        <v>122</v>
      </c>
      <c r="C126" s="53" t="s">
        <v>73</v>
      </c>
      <c r="D126" s="53" t="s">
        <v>74</v>
      </c>
      <c r="E126" s="33" t="s">
        <v>160</v>
      </c>
      <c r="F126" s="34" t="n">
        <v>-297600</v>
      </c>
      <c r="G126" s="34" t="n">
        <v>-201645.0104</v>
      </c>
      <c r="H126" s="35" t="n">
        <v>0.677570599563245</v>
      </c>
      <c r="I126" s="54" t="n">
        <v>4.27544103</v>
      </c>
      <c r="J126" s="54" t="n">
        <v>1E-007</v>
      </c>
      <c r="K126" s="55" t="n">
        <v>0</v>
      </c>
      <c r="L126" s="55" t="n">
        <v>-862121.3307</v>
      </c>
    </row>
    <row r="127" customFormat="false" ht="12.75" hidden="false" customHeight="false" outlineLevel="0" collapsed="false">
      <c r="A127" s="53" t="s">
        <v>71</v>
      </c>
      <c r="B127" s="53" t="s">
        <v>122</v>
      </c>
      <c r="C127" s="53" t="s">
        <v>73</v>
      </c>
      <c r="D127" s="53" t="s">
        <v>74</v>
      </c>
      <c r="E127" s="33" t="s">
        <v>161</v>
      </c>
      <c r="F127" s="34" t="n">
        <v>-297600</v>
      </c>
      <c r="G127" s="34" t="n">
        <v>-200468.5476</v>
      </c>
      <c r="H127" s="35" t="n">
        <v>0.673617431316076</v>
      </c>
      <c r="I127" s="54" t="n">
        <v>4.27645845</v>
      </c>
      <c r="J127" s="54" t="n">
        <v>1E-007</v>
      </c>
      <c r="K127" s="55" t="n">
        <v>0</v>
      </c>
      <c r="L127" s="55" t="n">
        <v>-857295.3937</v>
      </c>
    </row>
    <row r="128" customFormat="false" ht="12.75" hidden="false" customHeight="false" outlineLevel="0" collapsed="false">
      <c r="A128" s="53" t="s">
        <v>71</v>
      </c>
      <c r="B128" s="53" t="s">
        <v>122</v>
      </c>
      <c r="C128" s="53" t="s">
        <v>73</v>
      </c>
      <c r="D128" s="53" t="s">
        <v>74</v>
      </c>
      <c r="E128" s="33" t="s">
        <v>162</v>
      </c>
      <c r="F128" s="34" t="n">
        <v>-278400</v>
      </c>
      <c r="G128" s="34" t="n">
        <v>-186437.1968</v>
      </c>
      <c r="H128" s="35" t="n">
        <v>0.669673839073645</v>
      </c>
      <c r="I128" s="54" t="n">
        <v>4.15347639</v>
      </c>
      <c r="J128" s="54" t="n">
        <v>1E-007</v>
      </c>
      <c r="K128" s="55" t="n">
        <v>0</v>
      </c>
      <c r="L128" s="55" t="n">
        <v>-774362.476</v>
      </c>
    </row>
    <row r="129" customFormat="false" ht="12.75" hidden="false" customHeight="false" outlineLevel="0" collapsed="false">
      <c r="A129" s="53" t="s">
        <v>71</v>
      </c>
      <c r="B129" s="53" t="s">
        <v>122</v>
      </c>
      <c r="C129" s="53" t="s">
        <v>73</v>
      </c>
      <c r="D129" s="53" t="s">
        <v>74</v>
      </c>
      <c r="E129" s="33" t="s">
        <v>163</v>
      </c>
      <c r="F129" s="34" t="n">
        <v>-297600</v>
      </c>
      <c r="G129" s="34" t="n">
        <v>-198199.6457</v>
      </c>
      <c r="H129" s="35" t="n">
        <v>0.665993433082474</v>
      </c>
      <c r="I129" s="54" t="n">
        <v>4.00349364</v>
      </c>
      <c r="J129" s="54" t="n">
        <v>1E-007</v>
      </c>
      <c r="K129" s="55" t="n">
        <v>0</v>
      </c>
      <c r="L129" s="55" t="n">
        <v>-793491.0012</v>
      </c>
    </row>
    <row r="130" customFormat="false" ht="12.75" hidden="false" customHeight="false" outlineLevel="0" collapsed="false">
      <c r="A130" s="53" t="s">
        <v>71</v>
      </c>
      <c r="B130" s="53" t="s">
        <v>122</v>
      </c>
      <c r="C130" s="53" t="s">
        <v>73</v>
      </c>
      <c r="D130" s="53" t="s">
        <v>74</v>
      </c>
      <c r="E130" s="33" t="s">
        <v>164</v>
      </c>
      <c r="F130" s="34" t="n">
        <v>-288000</v>
      </c>
      <c r="G130" s="34" t="n">
        <v>-190675.7764</v>
      </c>
      <c r="H130" s="35" t="n">
        <v>0.662068668055271</v>
      </c>
      <c r="I130" s="54" t="n">
        <v>3.68351259</v>
      </c>
      <c r="J130" s="54" t="n">
        <v>1E-007</v>
      </c>
      <c r="K130" s="55" t="n">
        <v>0</v>
      </c>
      <c r="L130" s="55" t="n">
        <v>-702356.6035</v>
      </c>
    </row>
    <row r="131" customFormat="false" ht="12.75" hidden="false" customHeight="false" outlineLevel="0" collapsed="false">
      <c r="A131" s="53" t="s">
        <v>71</v>
      </c>
      <c r="B131" s="53" t="s">
        <v>122</v>
      </c>
      <c r="C131" s="53" t="s">
        <v>73</v>
      </c>
      <c r="D131" s="53" t="s">
        <v>74</v>
      </c>
      <c r="E131" s="33" t="s">
        <v>165</v>
      </c>
      <c r="F131" s="34" t="n">
        <v>-297600</v>
      </c>
      <c r="G131" s="34" t="n">
        <v>-195904.1015</v>
      </c>
      <c r="H131" s="35" t="n">
        <v>0.658279911021528</v>
      </c>
      <c r="I131" s="54" t="n">
        <v>3.66853142</v>
      </c>
      <c r="J131" s="54" t="n">
        <v>1E-007</v>
      </c>
      <c r="K131" s="55" t="n">
        <v>0</v>
      </c>
      <c r="L131" s="55" t="n">
        <v>-718680.3321</v>
      </c>
    </row>
    <row r="132" customFormat="false" ht="12.75" hidden="false" customHeight="false" outlineLevel="0" collapsed="false">
      <c r="A132" s="53" t="s">
        <v>71</v>
      </c>
      <c r="B132" s="53" t="s">
        <v>122</v>
      </c>
      <c r="C132" s="53" t="s">
        <v>73</v>
      </c>
      <c r="D132" s="53" t="s">
        <v>74</v>
      </c>
      <c r="E132" s="33" t="s">
        <v>166</v>
      </c>
      <c r="F132" s="34" t="n">
        <v>-288000</v>
      </c>
      <c r="G132" s="34" t="n">
        <v>-188464.7724</v>
      </c>
      <c r="H132" s="35" t="n">
        <v>0.654391570926416</v>
      </c>
      <c r="I132" s="54" t="n">
        <v>3.71554911</v>
      </c>
      <c r="J132" s="54" t="n">
        <v>1E-007</v>
      </c>
      <c r="K132" s="55" t="n">
        <v>0</v>
      </c>
      <c r="L132" s="55" t="n">
        <v>-700250.0979</v>
      </c>
    </row>
    <row r="133" customFormat="false" ht="12.75" hidden="false" customHeight="false" outlineLevel="0" collapsed="false">
      <c r="A133" s="53" t="s">
        <v>71</v>
      </c>
      <c r="B133" s="53" t="s">
        <v>122</v>
      </c>
      <c r="C133" s="53" t="s">
        <v>73</v>
      </c>
      <c r="D133" s="53" t="s">
        <v>74</v>
      </c>
      <c r="E133" s="33" t="s">
        <v>167</v>
      </c>
      <c r="F133" s="34" t="n">
        <v>-297600</v>
      </c>
      <c r="G133" s="34" t="n">
        <v>-193675.6873</v>
      </c>
      <c r="H133" s="35" t="n">
        <v>0.650791959908771</v>
      </c>
      <c r="I133" s="54" t="n">
        <v>3.78054577</v>
      </c>
      <c r="J133" s="54" t="n">
        <v>1E-007</v>
      </c>
      <c r="K133" s="55" t="n">
        <v>0</v>
      </c>
      <c r="L133" s="55" t="n">
        <v>-732199.7815</v>
      </c>
    </row>
    <row r="134" customFormat="false" ht="12.75" hidden="false" customHeight="false" outlineLevel="0" collapsed="false">
      <c r="A134" s="53" t="s">
        <v>71</v>
      </c>
      <c r="B134" s="53" t="s">
        <v>122</v>
      </c>
      <c r="C134" s="53" t="s">
        <v>73</v>
      </c>
      <c r="D134" s="53" t="s">
        <v>74</v>
      </c>
      <c r="E134" s="33" t="s">
        <v>168</v>
      </c>
      <c r="F134" s="34" t="n">
        <v>-297600</v>
      </c>
      <c r="G134" s="34" t="n">
        <v>-192572.3275</v>
      </c>
      <c r="H134" s="35" t="n">
        <v>0.647084433951182</v>
      </c>
      <c r="I134" s="54" t="n">
        <v>3.82554228</v>
      </c>
      <c r="J134" s="54" t="n">
        <v>1E-007</v>
      </c>
      <c r="K134" s="55" t="n">
        <v>0</v>
      </c>
      <c r="L134" s="55" t="n">
        <v>-736693.5615</v>
      </c>
    </row>
    <row r="135" customFormat="false" ht="12.75" hidden="false" customHeight="false" outlineLevel="0" collapsed="false">
      <c r="A135" s="53" t="s">
        <v>71</v>
      </c>
      <c r="B135" s="53" t="s">
        <v>122</v>
      </c>
      <c r="C135" s="53" t="s">
        <v>73</v>
      </c>
      <c r="D135" s="53" t="s">
        <v>74</v>
      </c>
      <c r="E135" s="33" t="s">
        <v>169</v>
      </c>
      <c r="F135" s="34" t="n">
        <v>-288000</v>
      </c>
      <c r="G135" s="34" t="n">
        <v>-185296.0924</v>
      </c>
      <c r="H135" s="35" t="n">
        <v>0.643389209640784</v>
      </c>
      <c r="I135" s="54" t="n">
        <v>3.84253873</v>
      </c>
      <c r="J135" s="54" t="n">
        <v>1E-007</v>
      </c>
      <c r="K135" s="55" t="n">
        <v>0</v>
      </c>
      <c r="L135" s="55" t="n">
        <v>-712007.3934</v>
      </c>
    </row>
    <row r="136" customFormat="false" ht="12.75" hidden="false" customHeight="false" outlineLevel="0" collapsed="false">
      <c r="A136" s="53" t="s">
        <v>71</v>
      </c>
      <c r="B136" s="53" t="s">
        <v>122</v>
      </c>
      <c r="C136" s="53" t="s">
        <v>73</v>
      </c>
      <c r="D136" s="53" t="s">
        <v>74</v>
      </c>
      <c r="E136" s="33" t="s">
        <v>170</v>
      </c>
      <c r="F136" s="34" t="n">
        <v>-297600</v>
      </c>
      <c r="G136" s="34" t="n">
        <v>-190411.8987</v>
      </c>
      <c r="H136" s="35" t="n">
        <v>0.639824928411079</v>
      </c>
      <c r="I136" s="54" t="n">
        <v>3.87553525</v>
      </c>
      <c r="J136" s="54" t="n">
        <v>1E-007</v>
      </c>
      <c r="K136" s="55" t="n">
        <v>0</v>
      </c>
      <c r="L136" s="55" t="n">
        <v>-737948.0066</v>
      </c>
    </row>
    <row r="137" customFormat="false" ht="12.75" hidden="false" customHeight="false" outlineLevel="0" collapsed="false">
      <c r="A137" s="53" t="s">
        <v>71</v>
      </c>
      <c r="B137" s="53" t="s">
        <v>122</v>
      </c>
      <c r="C137" s="53" t="s">
        <v>73</v>
      </c>
      <c r="D137" s="53" t="s">
        <v>74</v>
      </c>
      <c r="E137" s="33" t="s">
        <v>171</v>
      </c>
      <c r="F137" s="34" t="n">
        <v>-288000</v>
      </c>
      <c r="G137" s="34" t="n">
        <v>-183212.3524</v>
      </c>
      <c r="H137" s="35" t="n">
        <v>0.6361540013163</v>
      </c>
      <c r="I137" s="54" t="n">
        <v>4.1605316</v>
      </c>
      <c r="J137" s="54" t="n">
        <v>1E-007</v>
      </c>
      <c r="K137" s="55" t="n">
        <v>0</v>
      </c>
      <c r="L137" s="55" t="n">
        <v>-762260.7639</v>
      </c>
    </row>
    <row r="138" customFormat="false" ht="12.75" hidden="false" customHeight="false" outlineLevel="0" collapsed="false">
      <c r="A138" s="53" t="s">
        <v>71</v>
      </c>
      <c r="B138" s="53" t="s">
        <v>122</v>
      </c>
      <c r="C138" s="53" t="s">
        <v>73</v>
      </c>
      <c r="D138" s="53" t="s">
        <v>74</v>
      </c>
      <c r="E138" s="33" t="s">
        <v>172</v>
      </c>
      <c r="F138" s="34" t="n">
        <v>-297600</v>
      </c>
      <c r="G138" s="34" t="n">
        <v>-188265.7152</v>
      </c>
      <c r="H138" s="35" t="n">
        <v>0.63261329025662</v>
      </c>
      <c r="I138" s="54" t="n">
        <v>4.31552802</v>
      </c>
      <c r="J138" s="54" t="n">
        <v>1E-007</v>
      </c>
      <c r="K138" s="55" t="n">
        <v>0</v>
      </c>
      <c r="L138" s="55" t="n">
        <v>-812465.9511</v>
      </c>
    </row>
    <row r="139" customFormat="false" ht="12.75" hidden="false" customHeight="false" outlineLevel="0" collapsed="false">
      <c r="A139" s="53" t="s">
        <v>71</v>
      </c>
      <c r="B139" s="53" t="s">
        <v>122</v>
      </c>
      <c r="C139" s="53" t="s">
        <v>73</v>
      </c>
      <c r="D139" s="53" t="s">
        <v>74</v>
      </c>
      <c r="E139" s="33" t="s">
        <v>173</v>
      </c>
      <c r="F139" s="34" t="n">
        <v>-297600</v>
      </c>
      <c r="G139" s="34" t="n">
        <v>-187180.5126</v>
      </c>
      <c r="H139" s="35" t="n">
        <v>0.628966776308648</v>
      </c>
      <c r="I139" s="54" t="n">
        <v>4.32152428</v>
      </c>
      <c r="J139" s="54" t="n">
        <v>1E-007</v>
      </c>
      <c r="K139" s="55" t="n">
        <v>0</v>
      </c>
      <c r="L139" s="55" t="n">
        <v>-808905.1105</v>
      </c>
    </row>
    <row r="140" customFormat="false" ht="12.75" hidden="false" customHeight="false" outlineLevel="0" collapsed="false">
      <c r="A140" s="53" t="s">
        <v>71</v>
      </c>
      <c r="B140" s="53" t="s">
        <v>122</v>
      </c>
      <c r="C140" s="53" t="s">
        <v>73</v>
      </c>
      <c r="D140" s="53" t="s">
        <v>74</v>
      </c>
      <c r="E140" s="33" t="s">
        <v>174</v>
      </c>
      <c r="F140" s="34" t="n">
        <v>-268800</v>
      </c>
      <c r="G140" s="34" t="n">
        <v>-168089.4329</v>
      </c>
      <c r="H140" s="35" t="n">
        <v>0.625332711789081</v>
      </c>
      <c r="I140" s="54" t="n">
        <v>4.19852048</v>
      </c>
      <c r="J140" s="54" t="n">
        <v>1E-007</v>
      </c>
      <c r="K140" s="55" t="n">
        <v>0</v>
      </c>
      <c r="L140" s="55" t="n">
        <v>-705726.909</v>
      </c>
    </row>
    <row r="141" customFormat="false" ht="12.75" hidden="false" customHeight="false" outlineLevel="0" collapsed="false">
      <c r="A141" s="53" t="s">
        <v>71</v>
      </c>
      <c r="B141" s="53" t="s">
        <v>122</v>
      </c>
      <c r="C141" s="53" t="s">
        <v>73</v>
      </c>
      <c r="D141" s="53" t="s">
        <v>74</v>
      </c>
      <c r="E141" s="33" t="s">
        <v>175</v>
      </c>
      <c r="F141" s="34" t="n">
        <v>-297600</v>
      </c>
      <c r="G141" s="34" t="n">
        <v>-185125.3699</v>
      </c>
      <c r="H141" s="35" t="n">
        <v>0.622061054704403</v>
      </c>
      <c r="I141" s="54" t="n">
        <v>4.048517</v>
      </c>
      <c r="J141" s="54" t="n">
        <v>1E-007</v>
      </c>
      <c r="K141" s="55" t="n">
        <v>0</v>
      </c>
      <c r="L141" s="55" t="n">
        <v>-749483.1882</v>
      </c>
    </row>
    <row r="142" customFormat="false" ht="12.75" hidden="false" customHeight="false" outlineLevel="0" collapsed="false">
      <c r="A142" s="53" t="s">
        <v>71</v>
      </c>
      <c r="B142" s="53" t="s">
        <v>122</v>
      </c>
      <c r="C142" s="53" t="s">
        <v>73</v>
      </c>
      <c r="D142" s="53" t="s">
        <v>74</v>
      </c>
      <c r="E142" s="33" t="s">
        <v>176</v>
      </c>
      <c r="F142" s="34" t="n">
        <v>-288000</v>
      </c>
      <c r="G142" s="34" t="n">
        <v>-178113.8191</v>
      </c>
      <c r="H142" s="35" t="n">
        <v>0.618450760776972</v>
      </c>
      <c r="I142" s="54" t="n">
        <v>3.7285131</v>
      </c>
      <c r="J142" s="54" t="n">
        <v>1E-007</v>
      </c>
      <c r="K142" s="55" t="n">
        <v>0</v>
      </c>
      <c r="L142" s="55" t="n">
        <v>-664099.6899</v>
      </c>
    </row>
    <row r="143" customFormat="false" ht="12.75" hidden="false" customHeight="false" outlineLevel="0" collapsed="false">
      <c r="A143" s="1" t="s">
        <v>71</v>
      </c>
      <c r="B143" s="1" t="s">
        <v>122</v>
      </c>
      <c r="C143" s="1" t="s">
        <v>73</v>
      </c>
      <c r="D143" s="1" t="s">
        <v>74</v>
      </c>
      <c r="E143" s="33" t="s">
        <v>177</v>
      </c>
      <c r="F143" s="34" t="n">
        <v>-297600</v>
      </c>
      <c r="G143" s="34" t="n">
        <v>-183014.7317</v>
      </c>
      <c r="H143" s="35" t="n">
        <v>0.614968856527095</v>
      </c>
      <c r="I143" s="54" t="n">
        <v>3.71350928</v>
      </c>
      <c r="J143" s="54" t="n">
        <v>1E-007</v>
      </c>
      <c r="K143" s="55" t="n">
        <v>0</v>
      </c>
      <c r="L143" s="55" t="n">
        <v>-679626.8859</v>
      </c>
    </row>
    <row r="144" customFormat="false" ht="12.75" hidden="false" customHeight="false" outlineLevel="0" collapsed="false">
      <c r="A144" s="1" t="s">
        <v>71</v>
      </c>
      <c r="B144" s="1" t="s">
        <v>122</v>
      </c>
      <c r="C144" s="1" t="s">
        <v>73</v>
      </c>
      <c r="D144" s="1" t="s">
        <v>74</v>
      </c>
      <c r="E144" s="33" t="s">
        <v>178</v>
      </c>
      <c r="F144" s="34" t="n">
        <v>-288000</v>
      </c>
      <c r="G144" s="34" t="n">
        <v>-176078.3732</v>
      </c>
      <c r="H144" s="35" t="n">
        <v>0.611383240252008</v>
      </c>
      <c r="I144" s="54" t="n">
        <v>3.76050528</v>
      </c>
      <c r="J144" s="54" t="n">
        <v>1E-007</v>
      </c>
      <c r="K144" s="55" t="n">
        <v>0</v>
      </c>
      <c r="L144" s="55" t="n">
        <v>-662143.6341</v>
      </c>
    </row>
    <row r="145" customFormat="false" ht="12.75" hidden="false" customHeight="false" outlineLevel="0" collapsed="false">
      <c r="A145" s="1" t="s">
        <v>71</v>
      </c>
      <c r="B145" s="1" t="s">
        <v>122</v>
      </c>
      <c r="C145" s="1" t="s">
        <v>73</v>
      </c>
      <c r="D145" s="1" t="s">
        <v>74</v>
      </c>
      <c r="E145" s="33" t="s">
        <v>179</v>
      </c>
      <c r="F145" s="34" t="n">
        <v>-297600</v>
      </c>
      <c r="G145" s="34" t="n">
        <v>-180918.559</v>
      </c>
      <c r="H145" s="35" t="n">
        <v>0.60792526558286</v>
      </c>
      <c r="I145" s="54" t="n">
        <v>3.82550136</v>
      </c>
      <c r="J145" s="54" t="n">
        <v>1E-007</v>
      </c>
      <c r="K145" s="55" t="n">
        <v>0</v>
      </c>
      <c r="L145" s="55" t="n">
        <v>-692104.1753</v>
      </c>
    </row>
    <row r="146" customFormat="false" ht="12.75" hidden="false" customHeight="false" outlineLevel="0" collapsed="false">
      <c r="A146" s="1" t="s">
        <v>71</v>
      </c>
      <c r="B146" s="1" t="s">
        <v>122</v>
      </c>
      <c r="C146" s="1" t="s">
        <v>73</v>
      </c>
      <c r="D146" s="1" t="s">
        <v>74</v>
      </c>
      <c r="E146" s="33" t="s">
        <v>180</v>
      </c>
      <c r="F146" s="34" t="n">
        <v>-297600</v>
      </c>
      <c r="G146" s="34" t="n">
        <v>-179858.8528</v>
      </c>
      <c r="H146" s="35" t="n">
        <v>0.604364424832806</v>
      </c>
      <c r="I146" s="54" t="n">
        <v>3.87049726</v>
      </c>
      <c r="J146" s="54" t="n">
        <v>1E-007</v>
      </c>
      <c r="K146" s="55" t="n">
        <v>0</v>
      </c>
      <c r="L146" s="55" t="n">
        <v>-696143.1786</v>
      </c>
    </row>
    <row r="147" customFormat="false" ht="12.75" hidden="false" customHeight="false" outlineLevel="0" collapsed="false">
      <c r="A147" s="1" t="s">
        <v>71</v>
      </c>
      <c r="B147" s="1" t="s">
        <v>122</v>
      </c>
      <c r="C147" s="1" t="s">
        <v>73</v>
      </c>
      <c r="D147" s="1" t="s">
        <v>74</v>
      </c>
      <c r="E147" s="33" t="s">
        <v>181</v>
      </c>
      <c r="F147" s="34" t="n">
        <v>-288000</v>
      </c>
      <c r="G147" s="34" t="n">
        <v>-173035.0687</v>
      </c>
      <c r="H147" s="35" t="n">
        <v>0.600816210792269</v>
      </c>
      <c r="I147" s="54" t="n">
        <v>3.88749311</v>
      </c>
      <c r="J147" s="54" t="n">
        <v>1E-007</v>
      </c>
      <c r="K147" s="55" t="n">
        <v>0</v>
      </c>
      <c r="L147" s="55" t="n">
        <v>-672672.6193</v>
      </c>
    </row>
    <row r="148" customFormat="false" ht="12.75" hidden="false" customHeight="false" outlineLevel="0" collapsed="false">
      <c r="A148" s="1" t="s">
        <v>71</v>
      </c>
      <c r="B148" s="1" t="s">
        <v>122</v>
      </c>
      <c r="C148" s="1" t="s">
        <v>73</v>
      </c>
      <c r="D148" s="1" t="s">
        <v>74</v>
      </c>
      <c r="E148" s="33" t="s">
        <v>182</v>
      </c>
      <c r="F148" s="34" t="n">
        <v>-297600</v>
      </c>
      <c r="G148" s="34" t="n">
        <v>-177784.6031</v>
      </c>
      <c r="H148" s="35" t="n">
        <v>0.597394499520094</v>
      </c>
      <c r="I148" s="54" t="n">
        <v>3.92048904</v>
      </c>
      <c r="J148" s="54" t="n">
        <v>1E-007</v>
      </c>
      <c r="K148" s="55" t="n">
        <v>0</v>
      </c>
      <c r="L148" s="55" t="n">
        <v>-697002.5696</v>
      </c>
    </row>
    <row r="149" customFormat="false" ht="12.75" hidden="false" customHeight="false" outlineLevel="0" collapsed="false">
      <c r="A149" s="1" t="s">
        <v>71</v>
      </c>
      <c r="B149" s="1" t="s">
        <v>183</v>
      </c>
      <c r="C149" s="1" t="s">
        <v>73</v>
      </c>
      <c r="D149" s="1" t="s">
        <v>121</v>
      </c>
      <c r="E149" s="33" t="s">
        <v>123</v>
      </c>
      <c r="F149" s="34" t="n">
        <v>288000</v>
      </c>
      <c r="G149" s="34" t="n">
        <v>239307.7057</v>
      </c>
      <c r="H149" s="35" t="n">
        <v>0.830929533592078</v>
      </c>
      <c r="I149" s="54" t="n">
        <v>4.762</v>
      </c>
      <c r="J149" s="54" t="n">
        <v>1E-007</v>
      </c>
      <c r="K149" s="55" t="n">
        <v>0</v>
      </c>
      <c r="L149" s="55" t="n">
        <v>1139583.2705</v>
      </c>
    </row>
    <row r="150" customFormat="false" ht="12.75" hidden="false" customHeight="false" outlineLevel="0" collapsed="false">
      <c r="A150" s="1" t="s">
        <v>71</v>
      </c>
      <c r="B150" s="1" t="s">
        <v>183</v>
      </c>
      <c r="C150" s="1" t="s">
        <v>73</v>
      </c>
      <c r="D150" s="1" t="s">
        <v>121</v>
      </c>
      <c r="E150" s="33" t="s">
        <v>124</v>
      </c>
      <c r="F150" s="34" t="n">
        <v>297600</v>
      </c>
      <c r="G150" s="34" t="n">
        <v>245995.3679</v>
      </c>
      <c r="H150" s="35" t="n">
        <v>0.826597338424042</v>
      </c>
      <c r="I150" s="54" t="n">
        <v>4.917</v>
      </c>
      <c r="J150" s="54" t="n">
        <v>1E-007</v>
      </c>
      <c r="K150" s="55" t="n">
        <v>0</v>
      </c>
      <c r="L150" s="55" t="n">
        <v>1209559.1994</v>
      </c>
    </row>
    <row r="151" customFormat="false" ht="12.75" hidden="false" customHeight="false" outlineLevel="0" collapsed="false">
      <c r="A151" s="1" t="s">
        <v>71</v>
      </c>
      <c r="B151" s="1" t="s">
        <v>183</v>
      </c>
      <c r="C151" s="1" t="s">
        <v>73</v>
      </c>
      <c r="D151" s="1" t="s">
        <v>121</v>
      </c>
      <c r="E151" s="33" t="s">
        <v>125</v>
      </c>
      <c r="F151" s="34" t="n">
        <v>297600</v>
      </c>
      <c r="G151" s="34" t="n">
        <v>244663.6778</v>
      </c>
      <c r="H151" s="35" t="n">
        <v>0.822122573243342</v>
      </c>
      <c r="I151" s="54" t="n">
        <v>4.893</v>
      </c>
      <c r="J151" s="54" t="n">
        <v>1E-007</v>
      </c>
      <c r="K151" s="55" t="n">
        <v>0</v>
      </c>
      <c r="L151" s="55" t="n">
        <v>1197139.351</v>
      </c>
    </row>
    <row r="152" customFormat="false" ht="12.75" hidden="false" customHeight="false" outlineLevel="0" collapsed="false">
      <c r="A152" s="1" t="s">
        <v>71</v>
      </c>
      <c r="B152" s="1" t="s">
        <v>183</v>
      </c>
      <c r="C152" s="1" t="s">
        <v>73</v>
      </c>
      <c r="D152" s="1" t="s">
        <v>121</v>
      </c>
      <c r="E152" s="33" t="s">
        <v>126</v>
      </c>
      <c r="F152" s="34" t="n">
        <v>268800</v>
      </c>
      <c r="G152" s="34" t="n">
        <v>219783.939</v>
      </c>
      <c r="H152" s="35" t="n">
        <v>0.81764858245325</v>
      </c>
      <c r="I152" s="54" t="n">
        <v>4.77</v>
      </c>
      <c r="J152" s="54" t="n">
        <v>1E-007</v>
      </c>
      <c r="K152" s="55" t="n">
        <v>0</v>
      </c>
      <c r="L152" s="55" t="n">
        <v>1048369.3669</v>
      </c>
    </row>
    <row r="153" customFormat="false" ht="12.75" hidden="false" customHeight="false" outlineLevel="0" collapsed="false">
      <c r="A153" s="1" t="s">
        <v>71</v>
      </c>
      <c r="B153" s="1" t="s">
        <v>183</v>
      </c>
      <c r="C153" s="1" t="s">
        <v>73</v>
      </c>
      <c r="D153" s="1" t="s">
        <v>121</v>
      </c>
      <c r="E153" s="33" t="s">
        <v>127</v>
      </c>
      <c r="F153" s="34" t="n">
        <v>297600</v>
      </c>
      <c r="G153" s="34" t="n">
        <v>242127.7289</v>
      </c>
      <c r="H153" s="35" t="n">
        <v>0.813601239426745</v>
      </c>
      <c r="I153" s="54" t="n">
        <v>4.62</v>
      </c>
      <c r="J153" s="54" t="n">
        <v>1E-007</v>
      </c>
      <c r="K153" s="55" t="n">
        <v>0</v>
      </c>
      <c r="L153" s="55" t="n">
        <v>1118630.0831</v>
      </c>
    </row>
    <row r="154" customFormat="false" ht="12.75" hidden="false" customHeight="false" outlineLevel="0" collapsed="false">
      <c r="A154" s="1" t="s">
        <v>71</v>
      </c>
      <c r="B154" s="1" t="s">
        <v>183</v>
      </c>
      <c r="C154" s="1" t="s">
        <v>73</v>
      </c>
      <c r="D154" s="1" t="s">
        <v>121</v>
      </c>
      <c r="E154" s="33" t="s">
        <v>128</v>
      </c>
      <c r="F154" s="34" t="n">
        <v>288000</v>
      </c>
      <c r="G154" s="34" t="n">
        <v>233040.9199</v>
      </c>
      <c r="H154" s="35" t="n">
        <v>0.809169860789535</v>
      </c>
      <c r="I154" s="54" t="n">
        <v>4.21</v>
      </c>
      <c r="J154" s="54" t="n">
        <v>1E-007</v>
      </c>
      <c r="K154" s="55" t="n">
        <v>0</v>
      </c>
      <c r="L154" s="55" t="n">
        <v>981102.2495</v>
      </c>
    </row>
    <row r="155" customFormat="false" ht="12.75" hidden="false" customHeight="false" outlineLevel="0" collapsed="false">
      <c r="A155" s="1" t="s">
        <v>71</v>
      </c>
      <c r="B155" s="1" t="s">
        <v>183</v>
      </c>
      <c r="C155" s="1" t="s">
        <v>73</v>
      </c>
      <c r="D155" s="1" t="s">
        <v>121</v>
      </c>
      <c r="E155" s="33" t="s">
        <v>129</v>
      </c>
      <c r="F155" s="34" t="n">
        <v>297600</v>
      </c>
      <c r="G155" s="34" t="n">
        <v>239546.2325</v>
      </c>
      <c r="H155" s="35" t="n">
        <v>0.804926856353094</v>
      </c>
      <c r="I155" s="54" t="n">
        <v>4.195</v>
      </c>
      <c r="J155" s="54" t="n">
        <v>1E-007</v>
      </c>
      <c r="K155" s="55" t="n">
        <v>0</v>
      </c>
      <c r="L155" s="55" t="n">
        <v>1004896.4212</v>
      </c>
    </row>
    <row r="156" customFormat="false" ht="12.75" hidden="false" customHeight="false" outlineLevel="0" collapsed="false">
      <c r="A156" s="1" t="s">
        <v>71</v>
      </c>
      <c r="B156" s="1" t="s">
        <v>183</v>
      </c>
      <c r="C156" s="1" t="s">
        <v>73</v>
      </c>
      <c r="D156" s="1" t="s">
        <v>121</v>
      </c>
      <c r="E156" s="33" t="s">
        <v>130</v>
      </c>
      <c r="F156" s="34" t="n">
        <v>288000</v>
      </c>
      <c r="G156" s="34" t="n">
        <v>230555.4278</v>
      </c>
      <c r="H156" s="35" t="n">
        <v>0.80053967997869</v>
      </c>
      <c r="I156" s="54" t="n">
        <v>4.242</v>
      </c>
      <c r="J156" s="54" t="n">
        <v>1E-007</v>
      </c>
      <c r="K156" s="55" t="n">
        <v>0</v>
      </c>
      <c r="L156" s="55" t="n">
        <v>978016.1018</v>
      </c>
    </row>
    <row r="157" customFormat="false" ht="12.75" hidden="false" customHeight="false" outlineLevel="0" collapsed="false">
      <c r="A157" s="1" t="s">
        <v>71</v>
      </c>
      <c r="B157" s="1" t="s">
        <v>183</v>
      </c>
      <c r="C157" s="1" t="s">
        <v>73</v>
      </c>
      <c r="D157" s="1" t="s">
        <v>121</v>
      </c>
      <c r="E157" s="33" t="s">
        <v>131</v>
      </c>
      <c r="F157" s="34" t="n">
        <v>297600</v>
      </c>
      <c r="G157" s="34" t="n">
        <v>236977.693</v>
      </c>
      <c r="H157" s="35" t="n">
        <v>0.796296011588002</v>
      </c>
      <c r="I157" s="54" t="n">
        <v>4.307</v>
      </c>
      <c r="J157" s="54" t="n">
        <v>1E-007</v>
      </c>
      <c r="K157" s="55" t="n">
        <v>0</v>
      </c>
      <c r="L157" s="55" t="n">
        <v>1020662.9003</v>
      </c>
    </row>
    <row r="158" customFormat="false" ht="12.75" hidden="false" customHeight="false" outlineLevel="0" collapsed="false">
      <c r="A158" s="1" t="s">
        <v>71</v>
      </c>
      <c r="B158" s="1" t="s">
        <v>183</v>
      </c>
      <c r="C158" s="1" t="s">
        <v>73</v>
      </c>
      <c r="D158" s="1" t="s">
        <v>121</v>
      </c>
      <c r="E158" s="33" t="s">
        <v>132</v>
      </c>
      <c r="F158" s="34" t="n">
        <v>297600</v>
      </c>
      <c r="G158" s="34" t="n">
        <v>235673.4394</v>
      </c>
      <c r="H158" s="35" t="n">
        <v>0.791913438855667</v>
      </c>
      <c r="I158" s="54" t="n">
        <v>4.352</v>
      </c>
      <c r="J158" s="54" t="n">
        <v>1E-007</v>
      </c>
      <c r="K158" s="55" t="n">
        <v>0</v>
      </c>
      <c r="L158" s="55" t="n">
        <v>1025650.7847</v>
      </c>
    </row>
    <row r="159" customFormat="false" ht="12.75" hidden="false" customHeight="false" outlineLevel="0" collapsed="false">
      <c r="A159" s="1" t="s">
        <v>71</v>
      </c>
      <c r="B159" s="1" t="s">
        <v>183</v>
      </c>
      <c r="C159" s="1" t="s">
        <v>73</v>
      </c>
      <c r="D159" s="1" t="s">
        <v>121</v>
      </c>
      <c r="E159" s="33" t="s">
        <v>133</v>
      </c>
      <c r="F159" s="34" t="n">
        <v>288000</v>
      </c>
      <c r="G159" s="34" t="n">
        <v>226808.4258</v>
      </c>
      <c r="H159" s="35" t="n">
        <v>0.787529256079064</v>
      </c>
      <c r="I159" s="54" t="n">
        <v>4.369</v>
      </c>
      <c r="J159" s="54" t="n">
        <v>1E-007</v>
      </c>
      <c r="K159" s="55" t="n">
        <v>0</v>
      </c>
      <c r="L159" s="55" t="n">
        <v>990925.9894</v>
      </c>
    </row>
    <row r="160" customFormat="false" ht="12.75" hidden="false" customHeight="false" outlineLevel="0" collapsed="false">
      <c r="A160" s="1" t="s">
        <v>71</v>
      </c>
      <c r="B160" s="1" t="s">
        <v>183</v>
      </c>
      <c r="C160" s="1" t="s">
        <v>73</v>
      </c>
      <c r="D160" s="1" t="s">
        <v>121</v>
      </c>
      <c r="E160" s="33" t="s">
        <v>134</v>
      </c>
      <c r="F160" s="34" t="n">
        <v>297600</v>
      </c>
      <c r="G160" s="34" t="n">
        <v>233105.6894</v>
      </c>
      <c r="H160" s="35" t="n">
        <v>0.783285246547027</v>
      </c>
      <c r="I160" s="54" t="n">
        <v>4.402</v>
      </c>
      <c r="J160" s="54" t="n">
        <v>1E-007</v>
      </c>
      <c r="K160" s="55" t="n">
        <v>0</v>
      </c>
      <c r="L160" s="55" t="n">
        <v>1026131.2213</v>
      </c>
    </row>
    <row r="161" customFormat="false" ht="12.75" hidden="false" customHeight="false" outlineLevel="0" collapsed="false">
      <c r="A161" s="1" t="s">
        <v>71</v>
      </c>
      <c r="B161" s="1" t="s">
        <v>183</v>
      </c>
      <c r="C161" s="1" t="s">
        <v>73</v>
      </c>
      <c r="D161" s="1" t="s">
        <v>121</v>
      </c>
      <c r="E161" s="33" t="s">
        <v>135</v>
      </c>
      <c r="F161" s="34" t="n">
        <v>288000</v>
      </c>
      <c r="G161" s="34" t="n">
        <v>224322.8443</v>
      </c>
      <c r="H161" s="35" t="n">
        <v>0.778898765091193</v>
      </c>
      <c r="I161" s="54" t="n">
        <v>4.802</v>
      </c>
      <c r="J161" s="54" t="n">
        <v>1E-007</v>
      </c>
      <c r="K161" s="55" t="n">
        <v>0</v>
      </c>
      <c r="L161" s="55" t="n">
        <v>1077198.2761</v>
      </c>
    </row>
    <row r="162" customFormat="false" ht="12.75" hidden="false" customHeight="false" outlineLevel="0" collapsed="false">
      <c r="A162" s="1" t="s">
        <v>71</v>
      </c>
      <c r="B162" s="1" t="s">
        <v>183</v>
      </c>
      <c r="C162" s="1" t="s">
        <v>73</v>
      </c>
      <c r="D162" s="1" t="s">
        <v>121</v>
      </c>
      <c r="E162" s="33" t="s">
        <v>136</v>
      </c>
      <c r="F162" s="34" t="n">
        <v>297600</v>
      </c>
      <c r="G162" s="34" t="n">
        <v>230536.7582</v>
      </c>
      <c r="H162" s="35" t="n">
        <v>0.774653085476703</v>
      </c>
      <c r="I162" s="54" t="n">
        <v>4.957</v>
      </c>
      <c r="J162" s="54" t="n">
        <v>1E-007</v>
      </c>
      <c r="K162" s="55" t="n">
        <v>0</v>
      </c>
      <c r="L162" s="55" t="n">
        <v>1142770.6875</v>
      </c>
    </row>
    <row r="163" customFormat="false" ht="12.75" hidden="false" customHeight="false" outlineLevel="0" collapsed="false">
      <c r="A163" s="1" t="s">
        <v>71</v>
      </c>
      <c r="B163" s="1" t="s">
        <v>183</v>
      </c>
      <c r="C163" s="1" t="s">
        <v>73</v>
      </c>
      <c r="D163" s="1" t="s">
        <v>121</v>
      </c>
      <c r="E163" s="33" t="s">
        <v>137</v>
      </c>
      <c r="F163" s="34" t="n">
        <v>297600</v>
      </c>
      <c r="G163" s="34" t="n">
        <v>229230.9973</v>
      </c>
      <c r="H163" s="35" t="n">
        <v>0.770265448066112</v>
      </c>
      <c r="I163" s="54" t="n">
        <v>4.948</v>
      </c>
      <c r="J163" s="54" t="n">
        <v>1E-007</v>
      </c>
      <c r="K163" s="55" t="n">
        <v>0</v>
      </c>
      <c r="L163" s="55" t="n">
        <v>1134234.9519</v>
      </c>
    </row>
    <row r="164" customFormat="false" ht="12.75" hidden="false" customHeight="false" outlineLevel="0" collapsed="false">
      <c r="A164" s="1" t="s">
        <v>71</v>
      </c>
      <c r="B164" s="1" t="s">
        <v>183</v>
      </c>
      <c r="C164" s="1" t="s">
        <v>73</v>
      </c>
      <c r="D164" s="1" t="s">
        <v>121</v>
      </c>
      <c r="E164" s="33" t="s">
        <v>138</v>
      </c>
      <c r="F164" s="34" t="n">
        <v>268800</v>
      </c>
      <c r="G164" s="34" t="n">
        <v>205867.9142</v>
      </c>
      <c r="H164" s="35" t="n">
        <v>0.765877657086976</v>
      </c>
      <c r="I164" s="54" t="n">
        <v>4.825</v>
      </c>
      <c r="J164" s="54" t="n">
        <v>1E-007</v>
      </c>
      <c r="K164" s="55" t="n">
        <v>0</v>
      </c>
      <c r="L164" s="55" t="n">
        <v>993312.6655</v>
      </c>
    </row>
    <row r="165" customFormat="false" ht="12.75" hidden="false" customHeight="false" outlineLevel="0" collapsed="false">
      <c r="A165" s="1" t="s">
        <v>71</v>
      </c>
      <c r="B165" s="1" t="s">
        <v>183</v>
      </c>
      <c r="C165" s="1" t="s">
        <v>73</v>
      </c>
      <c r="D165" s="1" t="s">
        <v>121</v>
      </c>
      <c r="E165" s="33" t="s">
        <v>139</v>
      </c>
      <c r="F165" s="34" t="n">
        <v>297600</v>
      </c>
      <c r="G165" s="34" t="n">
        <v>226745.7851</v>
      </c>
      <c r="H165" s="35" t="n">
        <v>0.761914600428643</v>
      </c>
      <c r="I165" s="54" t="n">
        <v>4.675</v>
      </c>
      <c r="J165" s="54" t="n">
        <v>1E-007</v>
      </c>
      <c r="K165" s="55" t="n">
        <v>0</v>
      </c>
      <c r="L165" s="55" t="n">
        <v>1060036.5226</v>
      </c>
    </row>
    <row r="166" customFormat="false" ht="12.75" hidden="false" customHeight="false" outlineLevel="0" collapsed="false">
      <c r="A166" s="1" t="s">
        <v>71</v>
      </c>
      <c r="B166" s="1" t="s">
        <v>183</v>
      </c>
      <c r="C166" s="1" t="s">
        <v>73</v>
      </c>
      <c r="D166" s="1" t="s">
        <v>121</v>
      </c>
      <c r="E166" s="33" t="s">
        <v>140</v>
      </c>
      <c r="F166" s="34" t="n">
        <v>288000</v>
      </c>
      <c r="G166" s="34" t="n">
        <v>218167.8674</v>
      </c>
      <c r="H166" s="35" t="n">
        <v>0.757527317352571</v>
      </c>
      <c r="I166" s="54" t="n">
        <v>4.255</v>
      </c>
      <c r="J166" s="54" t="n">
        <v>1E-007</v>
      </c>
      <c r="K166" s="55" t="n">
        <v>0</v>
      </c>
      <c r="L166" s="55" t="n">
        <v>928304.254</v>
      </c>
    </row>
    <row r="167" customFormat="false" ht="12.75" hidden="false" customHeight="false" outlineLevel="0" collapsed="false">
      <c r="A167" s="1" t="s">
        <v>71</v>
      </c>
      <c r="B167" s="1" t="s">
        <v>183</v>
      </c>
      <c r="C167" s="1" t="s">
        <v>73</v>
      </c>
      <c r="D167" s="1" t="s">
        <v>121</v>
      </c>
      <c r="E167" s="33" t="s">
        <v>141</v>
      </c>
      <c r="F167" s="34" t="n">
        <v>297600</v>
      </c>
      <c r="G167" s="34" t="n">
        <v>224176.7851</v>
      </c>
      <c r="H167" s="35" t="n">
        <v>0.753282207872455</v>
      </c>
      <c r="I167" s="54" t="n">
        <v>4.24</v>
      </c>
      <c r="J167" s="54" t="n">
        <v>1E-007</v>
      </c>
      <c r="K167" s="55" t="n">
        <v>0</v>
      </c>
      <c r="L167" s="55" t="n">
        <v>950509.5462</v>
      </c>
    </row>
    <row r="168" customFormat="false" ht="12.75" hidden="false" customHeight="false" outlineLevel="0" collapsed="false">
      <c r="A168" s="1" t="s">
        <v>71</v>
      </c>
      <c r="B168" s="1" t="s">
        <v>183</v>
      </c>
      <c r="C168" s="1" t="s">
        <v>73</v>
      </c>
      <c r="D168" s="1" t="s">
        <v>121</v>
      </c>
      <c r="E168" s="33" t="s">
        <v>142</v>
      </c>
      <c r="F168" s="34" t="n">
        <v>288000</v>
      </c>
      <c r="G168" s="34" t="n">
        <v>215687.3529</v>
      </c>
      <c r="H168" s="35" t="n">
        <v>0.748914419918615</v>
      </c>
      <c r="I168" s="54" t="n">
        <v>4.287</v>
      </c>
      <c r="J168" s="54" t="n">
        <v>1E-007</v>
      </c>
      <c r="K168" s="55" t="n">
        <v>0</v>
      </c>
      <c r="L168" s="55" t="n">
        <v>924651.6605</v>
      </c>
    </row>
    <row r="169" customFormat="false" ht="12.75" hidden="false" customHeight="false" outlineLevel="0" collapsed="false">
      <c r="A169" s="1" t="s">
        <v>71</v>
      </c>
      <c r="B169" s="1" t="s">
        <v>183</v>
      </c>
      <c r="C169" s="1" t="s">
        <v>73</v>
      </c>
      <c r="D169" s="1" t="s">
        <v>121</v>
      </c>
      <c r="E169" s="33" t="s">
        <v>143</v>
      </c>
      <c r="F169" s="34" t="n">
        <v>297600</v>
      </c>
      <c r="G169" s="34" t="n">
        <v>221694.9289</v>
      </c>
      <c r="H169" s="35" t="n">
        <v>0.74494263734337</v>
      </c>
      <c r="I169" s="54" t="n">
        <v>4.352</v>
      </c>
      <c r="J169" s="54" t="n">
        <v>1E-007</v>
      </c>
      <c r="K169" s="55" t="n">
        <v>0</v>
      </c>
      <c r="L169" s="55" t="n">
        <v>964816.3083</v>
      </c>
    </row>
    <row r="170" customFormat="false" ht="12.75" hidden="false" customHeight="false" outlineLevel="0" collapsed="false">
      <c r="A170" s="1" t="s">
        <v>71</v>
      </c>
      <c r="B170" s="1" t="s">
        <v>183</v>
      </c>
      <c r="C170" s="1" t="s">
        <v>73</v>
      </c>
      <c r="D170" s="1" t="s">
        <v>121</v>
      </c>
      <c r="E170" s="33" t="s">
        <v>144</v>
      </c>
      <c r="F170" s="34" t="n">
        <v>297600</v>
      </c>
      <c r="G170" s="34" t="n">
        <v>220475.7355</v>
      </c>
      <c r="H170" s="35" t="n">
        <v>0.740845885437675</v>
      </c>
      <c r="I170" s="54" t="n">
        <v>4.397</v>
      </c>
      <c r="J170" s="54" t="n">
        <v>1E-007</v>
      </c>
      <c r="K170" s="55" t="n">
        <v>0</v>
      </c>
      <c r="L170" s="55" t="n">
        <v>969431.787</v>
      </c>
    </row>
    <row r="171" customFormat="false" ht="12.75" hidden="false" customHeight="false" outlineLevel="0" collapsed="false">
      <c r="A171" s="1" t="s">
        <v>71</v>
      </c>
      <c r="B171" s="1" t="s">
        <v>183</v>
      </c>
      <c r="C171" s="1" t="s">
        <v>73</v>
      </c>
      <c r="D171" s="1" t="s">
        <v>121</v>
      </c>
      <c r="E171" s="33" t="s">
        <v>145</v>
      </c>
      <c r="F171" s="34" t="n">
        <v>288000</v>
      </c>
      <c r="G171" s="34" t="n">
        <v>212185.959</v>
      </c>
      <c r="H171" s="35" t="n">
        <v>0.736756801968845</v>
      </c>
      <c r="I171" s="54" t="n">
        <v>4.414</v>
      </c>
      <c r="J171" s="54" t="n">
        <v>1E-007</v>
      </c>
      <c r="K171" s="55" t="n">
        <v>0</v>
      </c>
      <c r="L171" s="55" t="n">
        <v>936588.8017</v>
      </c>
    </row>
    <row r="172" customFormat="false" ht="12.75" hidden="false" customHeight="false" outlineLevel="0" collapsed="false">
      <c r="A172" s="1" t="s">
        <v>71</v>
      </c>
      <c r="B172" s="1" t="s">
        <v>183</v>
      </c>
      <c r="C172" s="1" t="s">
        <v>73</v>
      </c>
      <c r="D172" s="1" t="s">
        <v>121</v>
      </c>
      <c r="E172" s="33" t="s">
        <v>146</v>
      </c>
      <c r="F172" s="34" t="n">
        <v>297600</v>
      </c>
      <c r="G172" s="34" t="n">
        <v>218083.3757</v>
      </c>
      <c r="H172" s="35" t="n">
        <v>0.732807042122161</v>
      </c>
      <c r="I172" s="54" t="n">
        <v>4.447</v>
      </c>
      <c r="J172" s="54" t="n">
        <v>1E-007</v>
      </c>
      <c r="K172" s="55" t="n">
        <v>0</v>
      </c>
      <c r="L172" s="55" t="n">
        <v>969816.7501</v>
      </c>
    </row>
    <row r="173" customFormat="false" ht="12.75" hidden="false" customHeight="false" outlineLevel="0" collapsed="false">
      <c r="A173" s="1" t="s">
        <v>71</v>
      </c>
      <c r="B173" s="1" t="s">
        <v>183</v>
      </c>
      <c r="C173" s="1" t="s">
        <v>73</v>
      </c>
      <c r="D173" s="1" t="s">
        <v>121</v>
      </c>
      <c r="E173" s="33" t="s">
        <v>147</v>
      </c>
      <c r="F173" s="34" t="n">
        <v>288000</v>
      </c>
      <c r="G173" s="34" t="n">
        <v>209875.2214</v>
      </c>
      <c r="H173" s="35" t="n">
        <v>0.728733407648125</v>
      </c>
      <c r="I173" s="54" t="n">
        <v>4.832</v>
      </c>
      <c r="J173" s="54" t="n">
        <v>1E-007</v>
      </c>
      <c r="K173" s="55" t="n">
        <v>0</v>
      </c>
      <c r="L173" s="55" t="n">
        <v>1014117.0488</v>
      </c>
    </row>
    <row r="174" customFormat="false" ht="12.75" hidden="false" customHeight="false" outlineLevel="0" collapsed="false">
      <c r="A174" s="1" t="s">
        <v>71</v>
      </c>
      <c r="B174" s="1" t="s">
        <v>183</v>
      </c>
      <c r="C174" s="1" t="s">
        <v>73</v>
      </c>
      <c r="D174" s="1" t="s">
        <v>121</v>
      </c>
      <c r="E174" s="33" t="s">
        <v>148</v>
      </c>
      <c r="F174" s="34" t="n">
        <v>297600</v>
      </c>
      <c r="G174" s="34" t="n">
        <v>215700.1308</v>
      </c>
      <c r="H174" s="35" t="n">
        <v>0.724798826573952</v>
      </c>
      <c r="I174" s="54" t="n">
        <v>4.987</v>
      </c>
      <c r="J174" s="54" t="n">
        <v>1E-007</v>
      </c>
      <c r="K174" s="55" t="n">
        <v>0</v>
      </c>
      <c r="L174" s="55" t="n">
        <v>1075696.5307</v>
      </c>
    </row>
    <row r="175" customFormat="false" ht="12.75" hidden="false" customHeight="false" outlineLevel="0" collapsed="false">
      <c r="A175" s="1" t="s">
        <v>71</v>
      </c>
      <c r="B175" s="1" t="s">
        <v>183</v>
      </c>
      <c r="C175" s="1" t="s">
        <v>73</v>
      </c>
      <c r="D175" s="1" t="s">
        <v>121</v>
      </c>
      <c r="E175" s="33" t="s">
        <v>149</v>
      </c>
      <c r="F175" s="34" t="n">
        <v>297600</v>
      </c>
      <c r="G175" s="34" t="n">
        <v>214492.5544</v>
      </c>
      <c r="H175" s="35" t="n">
        <v>0.720741110308541</v>
      </c>
      <c r="I175" s="54" t="n">
        <v>4.983</v>
      </c>
      <c r="J175" s="54" t="n">
        <v>1E-007</v>
      </c>
      <c r="K175" s="55" t="n">
        <v>0</v>
      </c>
      <c r="L175" s="55" t="n">
        <v>1068816.3773</v>
      </c>
    </row>
    <row r="176" customFormat="false" ht="12.75" hidden="false" customHeight="false" outlineLevel="0" collapsed="false">
      <c r="A176" s="1" t="s">
        <v>71</v>
      </c>
      <c r="B176" s="1" t="s">
        <v>183</v>
      </c>
      <c r="C176" s="1" t="s">
        <v>73</v>
      </c>
      <c r="D176" s="1" t="s">
        <v>121</v>
      </c>
      <c r="E176" s="33" t="s">
        <v>150</v>
      </c>
      <c r="F176" s="34" t="n">
        <v>268800</v>
      </c>
      <c r="G176" s="34" t="n">
        <v>192646.7184</v>
      </c>
      <c r="H176" s="35" t="n">
        <v>0.716691660555605</v>
      </c>
      <c r="I176" s="54" t="n">
        <v>4.86</v>
      </c>
      <c r="J176" s="54" t="n">
        <v>1E-007</v>
      </c>
      <c r="K176" s="55" t="n">
        <v>0</v>
      </c>
      <c r="L176" s="55" t="n">
        <v>936263.032</v>
      </c>
    </row>
    <row r="177" customFormat="false" ht="12.75" hidden="false" customHeight="false" outlineLevel="0" collapsed="false">
      <c r="A177" s="1" t="s">
        <v>71</v>
      </c>
      <c r="B177" s="1" t="s">
        <v>183</v>
      </c>
      <c r="C177" s="1" t="s">
        <v>73</v>
      </c>
      <c r="D177" s="1" t="s">
        <v>121</v>
      </c>
      <c r="E177" s="33" t="s">
        <v>151</v>
      </c>
      <c r="F177" s="34" t="n">
        <v>297600</v>
      </c>
      <c r="G177" s="34" t="n">
        <v>212201.0897</v>
      </c>
      <c r="H177" s="35" t="n">
        <v>0.713041296179286</v>
      </c>
      <c r="I177" s="54" t="n">
        <v>4.71</v>
      </c>
      <c r="J177" s="54" t="n">
        <v>1E-007</v>
      </c>
      <c r="K177" s="55" t="n">
        <v>0</v>
      </c>
      <c r="L177" s="55" t="n">
        <v>999467.1115</v>
      </c>
    </row>
    <row r="178" customFormat="false" ht="12.75" hidden="false" customHeight="false" outlineLevel="0" collapsed="false">
      <c r="A178" s="1" t="s">
        <v>71</v>
      </c>
      <c r="B178" s="1" t="s">
        <v>183</v>
      </c>
      <c r="C178" s="1" t="s">
        <v>73</v>
      </c>
      <c r="D178" s="1" t="s">
        <v>121</v>
      </c>
      <c r="E178" s="33" t="s">
        <v>152</v>
      </c>
      <c r="F178" s="34" t="n">
        <v>288000</v>
      </c>
      <c r="G178" s="34" t="n">
        <v>204194.2762</v>
      </c>
      <c r="H178" s="35" t="n">
        <v>0.709007903560417</v>
      </c>
      <c r="I178" s="54" t="n">
        <v>4.32</v>
      </c>
      <c r="J178" s="54" t="n">
        <v>1E-007</v>
      </c>
      <c r="K178" s="55" t="n">
        <v>0</v>
      </c>
      <c r="L178" s="55" t="n">
        <v>882119.2529</v>
      </c>
    </row>
    <row r="179" customFormat="false" ht="12.75" hidden="false" customHeight="false" outlineLevel="0" collapsed="false">
      <c r="A179" s="1" t="s">
        <v>71</v>
      </c>
      <c r="B179" s="1" t="s">
        <v>183</v>
      </c>
      <c r="C179" s="1" t="s">
        <v>73</v>
      </c>
      <c r="D179" s="1" t="s">
        <v>121</v>
      </c>
      <c r="E179" s="33" t="s">
        <v>153</v>
      </c>
      <c r="F179" s="34" t="n">
        <v>297600</v>
      </c>
      <c r="G179" s="34" t="n">
        <v>209841.5729</v>
      </c>
      <c r="H179" s="35" t="n">
        <v>0.705112812159002</v>
      </c>
      <c r="I179" s="54" t="n">
        <v>4.305</v>
      </c>
      <c r="J179" s="54" t="n">
        <v>1E-007</v>
      </c>
      <c r="K179" s="55" t="n">
        <v>0</v>
      </c>
      <c r="L179" s="55" t="n">
        <v>903367.9503</v>
      </c>
    </row>
    <row r="180" customFormat="false" ht="12.75" hidden="false" customHeight="false" outlineLevel="0" collapsed="false">
      <c r="A180" s="1" t="s">
        <v>71</v>
      </c>
      <c r="B180" s="1" t="s">
        <v>183</v>
      </c>
      <c r="C180" s="1" t="s">
        <v>73</v>
      </c>
      <c r="D180" s="1" t="s">
        <v>121</v>
      </c>
      <c r="E180" s="33" t="s">
        <v>154</v>
      </c>
      <c r="F180" s="34" t="n">
        <v>288000</v>
      </c>
      <c r="G180" s="34" t="n">
        <v>201915.7806</v>
      </c>
      <c r="H180" s="35" t="n">
        <v>0.701096460388931</v>
      </c>
      <c r="I180" s="54" t="n">
        <v>4.352</v>
      </c>
      <c r="J180" s="54" t="n">
        <v>1E-007</v>
      </c>
      <c r="K180" s="55" t="n">
        <v>0</v>
      </c>
      <c r="L180" s="55" t="n">
        <v>878737.4569</v>
      </c>
    </row>
    <row r="181" customFormat="false" ht="12.75" hidden="false" customHeight="false" outlineLevel="0" collapsed="false">
      <c r="A181" s="1" t="s">
        <v>71</v>
      </c>
      <c r="B181" s="1" t="s">
        <v>183</v>
      </c>
      <c r="C181" s="1" t="s">
        <v>73</v>
      </c>
      <c r="D181" s="1" t="s">
        <v>121</v>
      </c>
      <c r="E181" s="33" t="s">
        <v>155</v>
      </c>
      <c r="F181" s="34" t="n">
        <v>297600</v>
      </c>
      <c r="G181" s="34" t="n">
        <v>207492.0985</v>
      </c>
      <c r="H181" s="35" t="n">
        <v>0.697218073040439</v>
      </c>
      <c r="I181" s="54" t="n">
        <v>4.417</v>
      </c>
      <c r="J181" s="54" t="n">
        <v>1E-007</v>
      </c>
      <c r="K181" s="55" t="n">
        <v>0</v>
      </c>
      <c r="L181" s="55" t="n">
        <v>916492.5785</v>
      </c>
    </row>
    <row r="182" customFormat="false" ht="12.75" hidden="false" customHeight="false" outlineLevel="0" collapsed="false">
      <c r="A182" s="1" t="s">
        <v>71</v>
      </c>
      <c r="B182" s="1" t="s">
        <v>183</v>
      </c>
      <c r="C182" s="1" t="s">
        <v>73</v>
      </c>
      <c r="D182" s="1" t="s">
        <v>121</v>
      </c>
      <c r="E182" s="33" t="s">
        <v>156</v>
      </c>
      <c r="F182" s="34" t="n">
        <v>297600</v>
      </c>
      <c r="G182" s="34" t="n">
        <v>206302.0339</v>
      </c>
      <c r="H182" s="35" t="n">
        <v>0.693219199836633</v>
      </c>
      <c r="I182" s="54" t="n">
        <v>4.462</v>
      </c>
      <c r="J182" s="54" t="n">
        <v>1E-007</v>
      </c>
      <c r="K182" s="55" t="n">
        <v>0</v>
      </c>
      <c r="L182" s="55" t="n">
        <v>920519.6545</v>
      </c>
    </row>
    <row r="183" customFormat="false" ht="12.75" hidden="false" customHeight="false" outlineLevel="0" collapsed="false">
      <c r="A183" s="1" t="s">
        <v>71</v>
      </c>
      <c r="B183" s="1" t="s">
        <v>183</v>
      </c>
      <c r="C183" s="1" t="s">
        <v>73</v>
      </c>
      <c r="D183" s="1" t="s">
        <v>121</v>
      </c>
      <c r="E183" s="33" t="s">
        <v>157</v>
      </c>
      <c r="F183" s="34" t="n">
        <v>288000</v>
      </c>
      <c r="G183" s="34" t="n">
        <v>198498.0597</v>
      </c>
      <c r="H183" s="35" t="n">
        <v>0.689229374001235</v>
      </c>
      <c r="I183" s="54" t="n">
        <v>4.479</v>
      </c>
      <c r="J183" s="54" t="n">
        <v>1E-007</v>
      </c>
      <c r="K183" s="55" t="n">
        <v>0</v>
      </c>
      <c r="L183" s="55" t="n">
        <v>889072.7896</v>
      </c>
    </row>
    <row r="184" customFormat="false" ht="12.75" hidden="false" customHeight="false" outlineLevel="0" collapsed="false">
      <c r="A184" s="1" t="s">
        <v>71</v>
      </c>
      <c r="B184" s="1" t="s">
        <v>183</v>
      </c>
      <c r="C184" s="1" t="s">
        <v>73</v>
      </c>
      <c r="D184" s="1" t="s">
        <v>121</v>
      </c>
      <c r="E184" s="33" t="s">
        <v>158</v>
      </c>
      <c r="F184" s="34" t="n">
        <v>297600</v>
      </c>
      <c r="G184" s="34" t="n">
        <v>203968.1862</v>
      </c>
      <c r="H184" s="35" t="n">
        <v>0.685376969655374</v>
      </c>
      <c r="I184" s="54" t="n">
        <v>4.512</v>
      </c>
      <c r="J184" s="54" t="n">
        <v>1E-007</v>
      </c>
      <c r="K184" s="55" t="n">
        <v>0</v>
      </c>
      <c r="L184" s="55" t="n">
        <v>920304.4356</v>
      </c>
    </row>
    <row r="185" customFormat="false" ht="12.75" hidden="false" customHeight="false" outlineLevel="0" collapsed="false">
      <c r="A185" s="1" t="s">
        <v>71</v>
      </c>
      <c r="B185" s="1" t="s">
        <v>183</v>
      </c>
      <c r="C185" s="1" t="s">
        <v>73</v>
      </c>
      <c r="D185" s="1" t="s">
        <v>121</v>
      </c>
      <c r="E185" s="33" t="s">
        <v>159</v>
      </c>
      <c r="F185" s="34" t="n">
        <v>288000</v>
      </c>
      <c r="G185" s="34" t="n">
        <v>196244.7164</v>
      </c>
      <c r="H185" s="35" t="n">
        <v>0.681405265247849</v>
      </c>
      <c r="I185" s="54" t="n">
        <v>4.867</v>
      </c>
      <c r="J185" s="54" t="n">
        <v>1E-007</v>
      </c>
      <c r="K185" s="55" t="n">
        <v>0</v>
      </c>
      <c r="L185" s="55" t="n">
        <v>955123.0151</v>
      </c>
    </row>
    <row r="186" customFormat="false" ht="12.75" hidden="false" customHeight="false" outlineLevel="0" collapsed="false">
      <c r="A186" s="1" t="s">
        <v>71</v>
      </c>
      <c r="B186" s="1" t="s">
        <v>183</v>
      </c>
      <c r="C186" s="1" t="s">
        <v>73</v>
      </c>
      <c r="D186" s="1" t="s">
        <v>121</v>
      </c>
      <c r="E186" s="33" t="s">
        <v>160</v>
      </c>
      <c r="F186" s="34" t="n">
        <v>297600</v>
      </c>
      <c r="G186" s="34" t="n">
        <v>201645.0104</v>
      </c>
      <c r="H186" s="35" t="n">
        <v>0.677570599563245</v>
      </c>
      <c r="I186" s="54" t="n">
        <v>5.022</v>
      </c>
      <c r="J186" s="54" t="n">
        <v>1E-007</v>
      </c>
      <c r="K186" s="55" t="n">
        <v>0</v>
      </c>
      <c r="L186" s="55" t="n">
        <v>1012661.2222</v>
      </c>
    </row>
    <row r="187" customFormat="false" ht="12.75" hidden="false" customHeight="false" outlineLevel="0" collapsed="false">
      <c r="A187" s="1" t="s">
        <v>71</v>
      </c>
      <c r="B187" s="1" t="s">
        <v>183</v>
      </c>
      <c r="C187" s="1" t="s">
        <v>73</v>
      </c>
      <c r="D187" s="1" t="s">
        <v>121</v>
      </c>
      <c r="E187" s="33" t="s">
        <v>161</v>
      </c>
      <c r="F187" s="34" t="n">
        <v>297600</v>
      </c>
      <c r="G187" s="34" t="n">
        <v>200468.5476</v>
      </c>
      <c r="H187" s="35" t="n">
        <v>0.673617431316076</v>
      </c>
      <c r="I187" s="54" t="n">
        <v>5.023</v>
      </c>
      <c r="J187" s="54" t="n">
        <v>1E-007</v>
      </c>
      <c r="K187" s="55" t="n">
        <v>0</v>
      </c>
      <c r="L187" s="55" t="n">
        <v>1006953.4943</v>
      </c>
    </row>
    <row r="188" customFormat="false" ht="12.75" hidden="false" customHeight="false" outlineLevel="0" collapsed="false">
      <c r="A188" s="1" t="s">
        <v>71</v>
      </c>
      <c r="B188" s="1" t="s">
        <v>183</v>
      </c>
      <c r="C188" s="1" t="s">
        <v>73</v>
      </c>
      <c r="D188" s="1" t="s">
        <v>121</v>
      </c>
      <c r="E188" s="33" t="s">
        <v>162</v>
      </c>
      <c r="F188" s="34" t="n">
        <v>278400</v>
      </c>
      <c r="G188" s="34" t="n">
        <v>186437.1968</v>
      </c>
      <c r="H188" s="35" t="n">
        <v>0.669673839073645</v>
      </c>
      <c r="I188" s="54" t="n">
        <v>4.9</v>
      </c>
      <c r="J188" s="54" t="n">
        <v>1E-007</v>
      </c>
      <c r="K188" s="55" t="n">
        <v>0</v>
      </c>
      <c r="L188" s="55" t="n">
        <v>913542.2457</v>
      </c>
    </row>
    <row r="189" customFormat="false" ht="12.75" hidden="false" customHeight="false" outlineLevel="0" collapsed="false">
      <c r="A189" s="1" t="s">
        <v>71</v>
      </c>
      <c r="B189" s="1" t="s">
        <v>183</v>
      </c>
      <c r="C189" s="1" t="s">
        <v>73</v>
      </c>
      <c r="D189" s="1" t="s">
        <v>121</v>
      </c>
      <c r="E189" s="33" t="s">
        <v>163</v>
      </c>
      <c r="F189" s="34" t="n">
        <v>297600</v>
      </c>
      <c r="G189" s="34" t="n">
        <v>198199.6457</v>
      </c>
      <c r="H189" s="35" t="n">
        <v>0.665993433082474</v>
      </c>
      <c r="I189" s="54" t="n">
        <v>4.75</v>
      </c>
      <c r="J189" s="54" t="n">
        <v>1E-007</v>
      </c>
      <c r="K189" s="55" t="n">
        <v>0</v>
      </c>
      <c r="L189" s="55" t="n">
        <v>941448.2972</v>
      </c>
    </row>
    <row r="190" customFormat="false" ht="12.75" hidden="false" customHeight="false" outlineLevel="0" collapsed="false">
      <c r="A190" s="1" t="s">
        <v>71</v>
      </c>
      <c r="B190" s="1" t="s">
        <v>183</v>
      </c>
      <c r="C190" s="1" t="s">
        <v>73</v>
      </c>
      <c r="D190" s="1" t="s">
        <v>121</v>
      </c>
      <c r="E190" s="33" t="s">
        <v>164</v>
      </c>
      <c r="F190" s="34" t="n">
        <v>288000</v>
      </c>
      <c r="G190" s="34" t="n">
        <v>190675.7764</v>
      </c>
      <c r="H190" s="35" t="n">
        <v>0.662068668055271</v>
      </c>
      <c r="I190" s="54" t="n">
        <v>4.38</v>
      </c>
      <c r="J190" s="54" t="n">
        <v>1E-007</v>
      </c>
      <c r="K190" s="55" t="n">
        <v>0</v>
      </c>
      <c r="L190" s="55" t="n">
        <v>835159.8816</v>
      </c>
    </row>
    <row r="191" customFormat="false" ht="12.75" hidden="false" customHeight="false" outlineLevel="0" collapsed="false">
      <c r="A191" s="1" t="s">
        <v>71</v>
      </c>
      <c r="B191" s="1" t="s">
        <v>183</v>
      </c>
      <c r="C191" s="1" t="s">
        <v>73</v>
      </c>
      <c r="D191" s="1" t="s">
        <v>121</v>
      </c>
      <c r="E191" s="33" t="s">
        <v>165</v>
      </c>
      <c r="F191" s="34" t="n">
        <v>297600</v>
      </c>
      <c r="G191" s="34" t="n">
        <v>195904.1015</v>
      </c>
      <c r="H191" s="35" t="n">
        <v>0.658279911021528</v>
      </c>
      <c r="I191" s="54" t="n">
        <v>4.365</v>
      </c>
      <c r="J191" s="54" t="n">
        <v>1E-007</v>
      </c>
      <c r="K191" s="55" t="n">
        <v>0</v>
      </c>
      <c r="L191" s="55" t="n">
        <v>855121.3835</v>
      </c>
    </row>
    <row r="192" customFormat="false" ht="12.75" hidden="false" customHeight="false" outlineLevel="0" collapsed="false">
      <c r="A192" s="1" t="s">
        <v>71</v>
      </c>
      <c r="B192" s="1" t="s">
        <v>183</v>
      </c>
      <c r="C192" s="1" t="s">
        <v>73</v>
      </c>
      <c r="D192" s="1" t="s">
        <v>121</v>
      </c>
      <c r="E192" s="33" t="s">
        <v>166</v>
      </c>
      <c r="F192" s="34" t="n">
        <v>288000</v>
      </c>
      <c r="G192" s="34" t="n">
        <v>188464.7724</v>
      </c>
      <c r="H192" s="35" t="n">
        <v>0.654391570926416</v>
      </c>
      <c r="I192" s="54" t="n">
        <v>4.412</v>
      </c>
      <c r="J192" s="54" t="n">
        <v>1E-007</v>
      </c>
      <c r="K192" s="55" t="n">
        <v>0</v>
      </c>
      <c r="L192" s="55" t="n">
        <v>831506.5571</v>
      </c>
    </row>
    <row r="193" customFormat="false" ht="12.75" hidden="false" customHeight="false" outlineLevel="0" collapsed="false">
      <c r="A193" s="1" t="s">
        <v>71</v>
      </c>
      <c r="B193" s="1" t="s">
        <v>183</v>
      </c>
      <c r="C193" s="1" t="s">
        <v>73</v>
      </c>
      <c r="D193" s="1" t="s">
        <v>121</v>
      </c>
      <c r="E193" s="33" t="s">
        <v>167</v>
      </c>
      <c r="F193" s="34" t="n">
        <v>297600</v>
      </c>
      <c r="G193" s="34" t="n">
        <v>193675.6873</v>
      </c>
      <c r="H193" s="35" t="n">
        <v>0.650791959908771</v>
      </c>
      <c r="I193" s="54" t="n">
        <v>4.477</v>
      </c>
      <c r="J193" s="54" t="n">
        <v>1E-007</v>
      </c>
      <c r="K193" s="55" t="n">
        <v>0</v>
      </c>
      <c r="L193" s="55" t="n">
        <v>867086.0325</v>
      </c>
    </row>
    <row r="194" customFormat="false" ht="12.75" hidden="false" customHeight="false" outlineLevel="0" collapsed="false">
      <c r="A194" s="1" t="s">
        <v>71</v>
      </c>
      <c r="B194" s="1" t="s">
        <v>183</v>
      </c>
      <c r="C194" s="1" t="s">
        <v>73</v>
      </c>
      <c r="D194" s="1" t="s">
        <v>121</v>
      </c>
      <c r="E194" s="33" t="s">
        <v>168</v>
      </c>
      <c r="F194" s="34" t="n">
        <v>297600</v>
      </c>
      <c r="G194" s="34" t="n">
        <v>192572.3275</v>
      </c>
      <c r="H194" s="35" t="n">
        <v>0.647084433951182</v>
      </c>
      <c r="I194" s="54" t="n">
        <v>4.522</v>
      </c>
      <c r="J194" s="54" t="n">
        <v>1E-007</v>
      </c>
      <c r="K194" s="55" t="n">
        <v>0</v>
      </c>
      <c r="L194" s="55" t="n">
        <v>870812.0459</v>
      </c>
    </row>
    <row r="195" customFormat="false" ht="12.75" hidden="false" customHeight="false" outlineLevel="0" collapsed="false">
      <c r="A195" s="1" t="s">
        <v>71</v>
      </c>
      <c r="B195" s="1" t="s">
        <v>183</v>
      </c>
      <c r="C195" s="1" t="s">
        <v>73</v>
      </c>
      <c r="D195" s="1" t="s">
        <v>121</v>
      </c>
      <c r="E195" s="33" t="s">
        <v>169</v>
      </c>
      <c r="F195" s="34" t="n">
        <v>288000</v>
      </c>
      <c r="G195" s="34" t="n">
        <v>185296.0924</v>
      </c>
      <c r="H195" s="35" t="n">
        <v>0.643389209640784</v>
      </c>
      <c r="I195" s="54" t="n">
        <v>4.539</v>
      </c>
      <c r="J195" s="54" t="n">
        <v>1E-007</v>
      </c>
      <c r="K195" s="55" t="n">
        <v>0</v>
      </c>
      <c r="L195" s="55" t="n">
        <v>841058.9448</v>
      </c>
    </row>
    <row r="196" customFormat="false" ht="12.75" hidden="false" customHeight="false" outlineLevel="0" collapsed="false">
      <c r="A196" s="1" t="s">
        <v>71</v>
      </c>
      <c r="B196" s="1" t="s">
        <v>183</v>
      </c>
      <c r="C196" s="1" t="s">
        <v>73</v>
      </c>
      <c r="D196" s="1" t="s">
        <v>121</v>
      </c>
      <c r="E196" s="33" t="s">
        <v>170</v>
      </c>
      <c r="F196" s="34" t="n">
        <v>297600</v>
      </c>
      <c r="G196" s="34" t="n">
        <v>190411.8987</v>
      </c>
      <c r="H196" s="35" t="n">
        <v>0.639824928411079</v>
      </c>
      <c r="I196" s="54" t="n">
        <v>4.572</v>
      </c>
      <c r="J196" s="54" t="n">
        <v>1E-007</v>
      </c>
      <c r="K196" s="55" t="n">
        <v>0</v>
      </c>
      <c r="L196" s="55" t="n">
        <v>870563.1818</v>
      </c>
    </row>
    <row r="197" customFormat="false" ht="12.75" hidden="false" customHeight="false" outlineLevel="0" collapsed="false">
      <c r="A197" s="1" t="s">
        <v>71</v>
      </c>
      <c r="B197" s="1" t="s">
        <v>183</v>
      </c>
      <c r="C197" s="1" t="s">
        <v>73</v>
      </c>
      <c r="D197" s="1" t="s">
        <v>121</v>
      </c>
      <c r="E197" s="33" t="s">
        <v>171</v>
      </c>
      <c r="F197" s="34" t="n">
        <v>288000</v>
      </c>
      <c r="G197" s="34" t="n">
        <v>183212.3524</v>
      </c>
      <c r="H197" s="35" t="n">
        <v>0.6361540013163</v>
      </c>
      <c r="I197" s="54" t="n">
        <v>4.842</v>
      </c>
      <c r="J197" s="54" t="n">
        <v>1E-007</v>
      </c>
      <c r="K197" s="55" t="n">
        <v>0</v>
      </c>
      <c r="L197" s="55" t="n">
        <v>887114.1919</v>
      </c>
    </row>
    <row r="198" customFormat="false" ht="12.75" hidden="false" customHeight="false" outlineLevel="0" collapsed="false">
      <c r="A198" s="1" t="s">
        <v>71</v>
      </c>
      <c r="B198" s="1" t="s">
        <v>183</v>
      </c>
      <c r="C198" s="1" t="s">
        <v>73</v>
      </c>
      <c r="D198" s="1" t="s">
        <v>121</v>
      </c>
      <c r="E198" s="33" t="s">
        <v>172</v>
      </c>
      <c r="F198" s="34" t="n">
        <v>297600</v>
      </c>
      <c r="G198" s="34" t="n">
        <v>188265.7152</v>
      </c>
      <c r="H198" s="35" t="n">
        <v>0.63261329025662</v>
      </c>
      <c r="I198" s="54" t="n">
        <v>4.997</v>
      </c>
      <c r="J198" s="54" t="n">
        <v>1E-007</v>
      </c>
      <c r="K198" s="55" t="n">
        <v>0</v>
      </c>
      <c r="L198" s="55" t="n">
        <v>940763.7599</v>
      </c>
    </row>
    <row r="199" customFormat="false" ht="12.75" hidden="false" customHeight="false" outlineLevel="0" collapsed="false">
      <c r="A199" s="1" t="s">
        <v>71</v>
      </c>
      <c r="B199" s="1" t="s">
        <v>183</v>
      </c>
      <c r="C199" s="1" t="s">
        <v>73</v>
      </c>
      <c r="D199" s="1" t="s">
        <v>121</v>
      </c>
      <c r="E199" s="33" t="s">
        <v>173</v>
      </c>
      <c r="F199" s="34" t="n">
        <v>297600</v>
      </c>
      <c r="G199" s="34" t="n">
        <v>187180.5126</v>
      </c>
      <c r="H199" s="35" t="n">
        <v>0.628966776308648</v>
      </c>
      <c r="I199" s="54" t="n">
        <v>5.003</v>
      </c>
      <c r="J199" s="54" t="n">
        <v>1E-007</v>
      </c>
      <c r="K199" s="55" t="n">
        <v>0</v>
      </c>
      <c r="L199" s="55" t="n">
        <v>936464.086</v>
      </c>
    </row>
    <row r="200" customFormat="false" ht="12.75" hidden="false" customHeight="false" outlineLevel="0" collapsed="false">
      <c r="A200" s="1" t="s">
        <v>71</v>
      </c>
      <c r="B200" s="1" t="s">
        <v>183</v>
      </c>
      <c r="C200" s="1" t="s">
        <v>73</v>
      </c>
      <c r="D200" s="1" t="s">
        <v>121</v>
      </c>
      <c r="E200" s="33" t="s">
        <v>174</v>
      </c>
      <c r="F200" s="34" t="n">
        <v>268800</v>
      </c>
      <c r="G200" s="34" t="n">
        <v>168089.4329</v>
      </c>
      <c r="H200" s="35" t="n">
        <v>0.625332711789081</v>
      </c>
      <c r="I200" s="54" t="n">
        <v>4.88</v>
      </c>
      <c r="J200" s="54" t="n">
        <v>1E-007</v>
      </c>
      <c r="K200" s="55" t="n">
        <v>0</v>
      </c>
      <c r="L200" s="55" t="n">
        <v>820276.4159</v>
      </c>
    </row>
    <row r="201" customFormat="false" ht="12.75" hidden="false" customHeight="false" outlineLevel="0" collapsed="false">
      <c r="A201" s="1" t="s">
        <v>71</v>
      </c>
      <c r="B201" s="1" t="s">
        <v>183</v>
      </c>
      <c r="C201" s="1" t="s">
        <v>73</v>
      </c>
      <c r="D201" s="1" t="s">
        <v>121</v>
      </c>
      <c r="E201" s="33" t="s">
        <v>175</v>
      </c>
      <c r="F201" s="34" t="n">
        <v>297600</v>
      </c>
      <c r="G201" s="34" t="n">
        <v>185125.3699</v>
      </c>
      <c r="H201" s="35" t="n">
        <v>0.622061054704403</v>
      </c>
      <c r="I201" s="54" t="n">
        <v>4.73</v>
      </c>
      <c r="J201" s="54" t="n">
        <v>1E-007</v>
      </c>
      <c r="K201" s="55" t="n">
        <v>0</v>
      </c>
      <c r="L201" s="55" t="n">
        <v>875642.981</v>
      </c>
    </row>
    <row r="202" customFormat="false" ht="12.75" hidden="false" customHeight="false" outlineLevel="0" collapsed="false">
      <c r="A202" s="1" t="s">
        <v>71</v>
      </c>
      <c r="B202" s="1" t="s">
        <v>183</v>
      </c>
      <c r="C202" s="1" t="s">
        <v>73</v>
      </c>
      <c r="D202" s="1" t="s">
        <v>121</v>
      </c>
      <c r="E202" s="33" t="s">
        <v>176</v>
      </c>
      <c r="F202" s="34" t="n">
        <v>288000</v>
      </c>
      <c r="G202" s="34" t="n">
        <v>178113.8191</v>
      </c>
      <c r="H202" s="35" t="n">
        <v>0.618450760776972</v>
      </c>
      <c r="I202" s="54" t="n">
        <v>4.4</v>
      </c>
      <c r="J202" s="54" t="n">
        <v>1E-007</v>
      </c>
      <c r="K202" s="55" t="n">
        <v>0</v>
      </c>
      <c r="L202" s="55" t="n">
        <v>783700.7862</v>
      </c>
    </row>
    <row r="203" customFormat="false" ht="12.75" hidden="false" customHeight="false" outlineLevel="0" collapsed="false">
      <c r="A203" s="1" t="s">
        <v>71</v>
      </c>
      <c r="B203" s="1" t="s">
        <v>183</v>
      </c>
      <c r="C203" s="1" t="s">
        <v>73</v>
      </c>
      <c r="D203" s="1" t="s">
        <v>121</v>
      </c>
      <c r="E203" s="33" t="s">
        <v>177</v>
      </c>
      <c r="F203" s="34" t="n">
        <v>297600</v>
      </c>
      <c r="G203" s="34" t="n">
        <v>183014.7317</v>
      </c>
      <c r="H203" s="35" t="n">
        <v>0.614968856527095</v>
      </c>
      <c r="I203" s="54" t="n">
        <v>4.385</v>
      </c>
      <c r="J203" s="54" t="n">
        <v>1E-007</v>
      </c>
      <c r="K203" s="55" t="n">
        <v>0</v>
      </c>
      <c r="L203" s="55" t="n">
        <v>802519.5802</v>
      </c>
    </row>
    <row r="204" customFormat="false" ht="12.75" hidden="false" customHeight="false" outlineLevel="0" collapsed="false">
      <c r="A204" s="1" t="s">
        <v>71</v>
      </c>
      <c r="B204" s="1" t="s">
        <v>183</v>
      </c>
      <c r="C204" s="1" t="s">
        <v>73</v>
      </c>
      <c r="D204" s="1" t="s">
        <v>121</v>
      </c>
      <c r="E204" s="33" t="s">
        <v>178</v>
      </c>
      <c r="F204" s="34" t="n">
        <v>288000</v>
      </c>
      <c r="G204" s="34" t="n">
        <v>176078.3732</v>
      </c>
      <c r="H204" s="35" t="n">
        <v>0.611383240252008</v>
      </c>
      <c r="I204" s="54" t="n">
        <v>4.432</v>
      </c>
      <c r="J204" s="54" t="n">
        <v>1E-007</v>
      </c>
      <c r="K204" s="55" t="n">
        <v>0</v>
      </c>
      <c r="L204" s="55" t="n">
        <v>780379.3324</v>
      </c>
    </row>
    <row r="205" customFormat="false" ht="12.75" hidden="false" customHeight="false" outlineLevel="0" collapsed="false">
      <c r="A205" s="1" t="s">
        <v>71</v>
      </c>
      <c r="B205" s="1" t="s">
        <v>183</v>
      </c>
      <c r="C205" s="1" t="s">
        <v>73</v>
      </c>
      <c r="D205" s="1" t="s">
        <v>121</v>
      </c>
      <c r="E205" s="33" t="s">
        <v>179</v>
      </c>
      <c r="F205" s="34" t="n">
        <v>297600</v>
      </c>
      <c r="G205" s="34" t="n">
        <v>180918.559</v>
      </c>
      <c r="H205" s="35" t="n">
        <v>0.60792526558286</v>
      </c>
      <c r="I205" s="54" t="n">
        <v>4.497</v>
      </c>
      <c r="J205" s="54" t="n">
        <v>1E-007</v>
      </c>
      <c r="K205" s="55" t="n">
        <v>0</v>
      </c>
      <c r="L205" s="55" t="n">
        <v>813590.7419</v>
      </c>
    </row>
    <row r="206" customFormat="false" ht="12.75" hidden="false" customHeight="false" outlineLevel="0" collapsed="false">
      <c r="A206" s="1" t="s">
        <v>71</v>
      </c>
      <c r="B206" s="1" t="s">
        <v>183</v>
      </c>
      <c r="C206" s="1" t="s">
        <v>73</v>
      </c>
      <c r="D206" s="1" t="s">
        <v>121</v>
      </c>
      <c r="E206" s="33" t="s">
        <v>180</v>
      </c>
      <c r="F206" s="34" t="n">
        <v>297600</v>
      </c>
      <c r="G206" s="34" t="n">
        <v>179858.8528</v>
      </c>
      <c r="H206" s="35" t="n">
        <v>0.604364424832806</v>
      </c>
      <c r="I206" s="54" t="n">
        <v>4.542</v>
      </c>
      <c r="J206" s="54" t="n">
        <v>1E-007</v>
      </c>
      <c r="K206" s="55" t="n">
        <v>0</v>
      </c>
      <c r="L206" s="55" t="n">
        <v>816918.8916</v>
      </c>
    </row>
    <row r="207" customFormat="false" ht="12.75" hidden="false" customHeight="false" outlineLevel="0" collapsed="false">
      <c r="A207" s="1" t="s">
        <v>71</v>
      </c>
      <c r="B207" s="1" t="s">
        <v>183</v>
      </c>
      <c r="C207" s="1" t="s">
        <v>73</v>
      </c>
      <c r="D207" s="1" t="s">
        <v>121</v>
      </c>
      <c r="E207" s="33" t="s">
        <v>181</v>
      </c>
      <c r="F207" s="34" t="n">
        <v>288000</v>
      </c>
      <c r="G207" s="34" t="n">
        <v>173035.0687</v>
      </c>
      <c r="H207" s="35" t="n">
        <v>0.600816210792269</v>
      </c>
      <c r="I207" s="54" t="n">
        <v>4.559</v>
      </c>
      <c r="J207" s="54" t="n">
        <v>1E-007</v>
      </c>
      <c r="K207" s="55" t="n">
        <v>0</v>
      </c>
      <c r="L207" s="55" t="n">
        <v>788866.8609</v>
      </c>
    </row>
    <row r="208" customFormat="false" ht="12.75" hidden="false" customHeight="false" outlineLevel="0" collapsed="false">
      <c r="A208" s="1" t="s">
        <v>71</v>
      </c>
      <c r="B208" s="1" t="s">
        <v>183</v>
      </c>
      <c r="C208" s="1" t="s">
        <v>73</v>
      </c>
      <c r="D208" s="1" t="s">
        <v>121</v>
      </c>
      <c r="E208" s="33" t="s">
        <v>182</v>
      </c>
      <c r="F208" s="34" t="n">
        <v>297600</v>
      </c>
      <c r="G208" s="34" t="n">
        <v>177784.6031</v>
      </c>
      <c r="H208" s="35" t="n">
        <v>0.597394499520094</v>
      </c>
      <c r="I208" s="54" t="n">
        <v>4.592</v>
      </c>
      <c r="J208" s="54" t="n">
        <v>1E-007</v>
      </c>
      <c r="K208" s="55" t="n">
        <v>0</v>
      </c>
      <c r="L208" s="55" t="n">
        <v>816386.8795</v>
      </c>
    </row>
    <row r="209" customFormat="false" ht="12.75" hidden="false" customHeight="false" outlineLevel="0" collapsed="false">
      <c r="A209" s="1" t="s">
        <v>71</v>
      </c>
      <c r="B209" s="1" t="s">
        <v>185</v>
      </c>
      <c r="C209" s="1" t="s">
        <v>73</v>
      </c>
      <c r="D209" s="1" t="s">
        <v>186</v>
      </c>
      <c r="E209" s="33" t="s">
        <v>75</v>
      </c>
      <c r="F209" s="34" t="n">
        <v>0</v>
      </c>
      <c r="G209" s="34" t="n">
        <v>0</v>
      </c>
      <c r="H209" s="35" t="n">
        <v>1</v>
      </c>
      <c r="I209" s="54" t="n">
        <v>0.78288688</v>
      </c>
      <c r="J209" s="54" t="n">
        <v>7E-008</v>
      </c>
      <c r="K209" s="55" t="n">
        <v>0</v>
      </c>
      <c r="L209" s="55" t="n">
        <v>-694107.445</v>
      </c>
    </row>
    <row r="210" customFormat="false" ht="12.75" hidden="false" customHeight="false" outlineLevel="0" collapsed="false">
      <c r="A210" s="1" t="s">
        <v>71</v>
      </c>
      <c r="B210" s="1" t="s">
        <v>185</v>
      </c>
      <c r="C210" s="1" t="s">
        <v>73</v>
      </c>
      <c r="D210" s="1" t="s">
        <v>186</v>
      </c>
      <c r="E210" s="33" t="s">
        <v>77</v>
      </c>
      <c r="F210" s="34" t="n">
        <v>-858000</v>
      </c>
      <c r="G210" s="34" t="n">
        <v>-857233.69</v>
      </c>
      <c r="H210" s="35" t="n">
        <v>0.999106864815038</v>
      </c>
      <c r="I210" s="54" t="n">
        <v>0.78280896</v>
      </c>
      <c r="J210" s="54" t="n">
        <v>7E-008</v>
      </c>
      <c r="K210" s="55" t="n">
        <v>0</v>
      </c>
      <c r="L210" s="55" t="n">
        <v>-671050.1517</v>
      </c>
    </row>
    <row r="211" customFormat="false" ht="12.75" hidden="false" customHeight="false" outlineLevel="0" collapsed="false">
      <c r="A211" s="1" t="s">
        <v>71</v>
      </c>
      <c r="B211" s="1" t="s">
        <v>185</v>
      </c>
      <c r="C211" s="1" t="s">
        <v>73</v>
      </c>
      <c r="D211" s="1" t="s">
        <v>186</v>
      </c>
      <c r="E211" s="33" t="s">
        <v>80</v>
      </c>
      <c r="F211" s="34" t="n">
        <v>-886600</v>
      </c>
      <c r="G211" s="34" t="n">
        <v>-882798.8092</v>
      </c>
      <c r="H211" s="35" t="n">
        <v>0.995712620360487</v>
      </c>
      <c r="I211" s="54" t="n">
        <v>0.78257839</v>
      </c>
      <c r="J211" s="54" t="n">
        <v>7E-008</v>
      </c>
      <c r="K211" s="55" t="n">
        <v>0</v>
      </c>
      <c r="L211" s="55" t="n">
        <v>-690859.2136</v>
      </c>
    </row>
    <row r="212" customFormat="false" ht="12.75" hidden="false" customHeight="false" outlineLevel="0" collapsed="false">
      <c r="A212" s="1" t="s">
        <v>71</v>
      </c>
      <c r="B212" s="1" t="s">
        <v>185</v>
      </c>
      <c r="C212" s="1" t="s">
        <v>73</v>
      </c>
      <c r="D212" s="1" t="s">
        <v>186</v>
      </c>
      <c r="E212" s="33" t="s">
        <v>81</v>
      </c>
      <c r="F212" s="34" t="n">
        <v>-886600</v>
      </c>
      <c r="G212" s="34" t="n">
        <v>-879729.1429</v>
      </c>
      <c r="H212" s="35" t="n">
        <v>0.992250330341562</v>
      </c>
      <c r="I212" s="54" t="n">
        <v>0.78237624</v>
      </c>
      <c r="J212" s="54" t="n">
        <v>7E-008</v>
      </c>
      <c r="K212" s="55" t="n">
        <v>0</v>
      </c>
      <c r="L212" s="55" t="n">
        <v>-688279.1215</v>
      </c>
    </row>
    <row r="213" customFormat="false" ht="12.75" hidden="false" customHeight="false" outlineLevel="0" collapsed="false">
      <c r="A213" s="1" t="s">
        <v>71</v>
      </c>
      <c r="B213" s="1" t="s">
        <v>185</v>
      </c>
      <c r="C213" s="1" t="s">
        <v>73</v>
      </c>
      <c r="D213" s="1" t="s">
        <v>186</v>
      </c>
      <c r="E213" s="33" t="s">
        <v>82</v>
      </c>
      <c r="F213" s="34" t="n">
        <v>-858000</v>
      </c>
      <c r="G213" s="34" t="n">
        <v>-848411.6826</v>
      </c>
      <c r="H213" s="35" t="n">
        <v>0.988824804841012</v>
      </c>
      <c r="I213" s="54" t="n">
        <v>0.78215738</v>
      </c>
      <c r="J213" s="54" t="n">
        <v>7E-008</v>
      </c>
      <c r="K213" s="55" t="n">
        <v>0</v>
      </c>
      <c r="L213" s="55" t="n">
        <v>-663591.403</v>
      </c>
    </row>
    <row r="214" customFormat="false" ht="12.75" hidden="false" customHeight="false" outlineLevel="0" collapsed="false">
      <c r="A214" s="1" t="s">
        <v>71</v>
      </c>
      <c r="B214" s="1" t="s">
        <v>185</v>
      </c>
      <c r="C214" s="1" t="s">
        <v>73</v>
      </c>
      <c r="D214" s="1" t="s">
        <v>186</v>
      </c>
      <c r="E214" s="33" t="s">
        <v>83</v>
      </c>
      <c r="F214" s="34" t="n">
        <v>-886600</v>
      </c>
      <c r="G214" s="34" t="n">
        <v>-873850.5201</v>
      </c>
      <c r="H214" s="35" t="n">
        <v>0.985619806085128</v>
      </c>
      <c r="I214" s="54" t="n">
        <v>0.78187148</v>
      </c>
      <c r="J214" s="54" t="n">
        <v>7E-008</v>
      </c>
      <c r="K214" s="55" t="n">
        <v>0</v>
      </c>
      <c r="L214" s="55" t="n">
        <v>-683238.74</v>
      </c>
    </row>
    <row r="215" customFormat="false" ht="12.75" hidden="false" customHeight="false" outlineLevel="0" collapsed="false">
      <c r="A215" s="1" t="s">
        <v>71</v>
      </c>
      <c r="B215" s="1" t="s">
        <v>185</v>
      </c>
      <c r="C215" s="1" t="s">
        <v>73</v>
      </c>
      <c r="D215" s="1" t="s">
        <v>186</v>
      </c>
      <c r="E215" s="33" t="s">
        <v>84</v>
      </c>
      <c r="F215" s="34" t="n">
        <v>-858000</v>
      </c>
      <c r="G215" s="34" t="n">
        <v>-842760.926</v>
      </c>
      <c r="H215" s="35" t="n">
        <v>0.98223884144417</v>
      </c>
      <c r="I215" s="54" t="n">
        <v>0.78162409</v>
      </c>
      <c r="J215" s="54" t="n">
        <v>7E-008</v>
      </c>
      <c r="K215" s="55" t="n">
        <v>0</v>
      </c>
      <c r="L215" s="55" t="n">
        <v>-658722.1872</v>
      </c>
    </row>
    <row r="216" customFormat="false" ht="12.75" hidden="false" customHeight="false" outlineLevel="0" collapsed="false">
      <c r="A216" s="1" t="s">
        <v>71</v>
      </c>
      <c r="B216" s="1" t="s">
        <v>185</v>
      </c>
      <c r="C216" s="1" t="s">
        <v>73</v>
      </c>
      <c r="D216" s="1" t="s">
        <v>186</v>
      </c>
      <c r="E216" s="33" t="s">
        <v>85</v>
      </c>
      <c r="F216" s="34" t="n">
        <v>-886600</v>
      </c>
      <c r="G216" s="34" t="n">
        <v>-867967.5539</v>
      </c>
      <c r="H216" s="35" t="n">
        <v>0.978984382949443</v>
      </c>
      <c r="I216" s="54" t="n">
        <v>0.78138276</v>
      </c>
      <c r="J216" s="54" t="n">
        <v>7E-008</v>
      </c>
      <c r="K216" s="55" t="n">
        <v>0</v>
      </c>
      <c r="L216" s="55" t="n">
        <v>-678214.8273</v>
      </c>
    </row>
    <row r="217" customFormat="false" ht="12.75" hidden="false" customHeight="false" outlineLevel="0" collapsed="false">
      <c r="A217" s="1" t="s">
        <v>71</v>
      </c>
      <c r="B217" s="1" t="s">
        <v>185</v>
      </c>
      <c r="C217" s="1" t="s">
        <v>73</v>
      </c>
      <c r="D217" s="1" t="s">
        <v>186</v>
      </c>
      <c r="E217" s="33" t="s">
        <v>86</v>
      </c>
      <c r="F217" s="34" t="n">
        <v>-886600</v>
      </c>
      <c r="G217" s="34" t="n">
        <v>-864905.4906</v>
      </c>
      <c r="H217" s="35" t="n">
        <v>0.975530668341188</v>
      </c>
      <c r="I217" s="54" t="n">
        <v>0.78115829</v>
      </c>
      <c r="J217" s="54" t="n">
        <v>7E-008</v>
      </c>
      <c r="K217" s="55" t="n">
        <v>0</v>
      </c>
      <c r="L217" s="55" t="n">
        <v>-675628.0349</v>
      </c>
    </row>
    <row r="218" customFormat="false" ht="12.75" hidden="false" customHeight="false" outlineLevel="0" collapsed="false">
      <c r="A218" s="1" t="s">
        <v>71</v>
      </c>
      <c r="B218" s="1" t="s">
        <v>185</v>
      </c>
      <c r="C218" s="1" t="s">
        <v>73</v>
      </c>
      <c r="D218" s="1" t="s">
        <v>186</v>
      </c>
      <c r="E218" s="33" t="s">
        <v>87</v>
      </c>
      <c r="F218" s="34" t="n">
        <v>-800800</v>
      </c>
      <c r="G218" s="34" t="n">
        <v>-778293.295</v>
      </c>
      <c r="H218" s="35" t="n">
        <v>0.97189472402003</v>
      </c>
      <c r="I218" s="54" t="n">
        <v>0.78100347</v>
      </c>
      <c r="J218" s="54" t="n">
        <v>7E-008</v>
      </c>
      <c r="K218" s="55" t="n">
        <v>0</v>
      </c>
      <c r="L218" s="55" t="n">
        <v>-607849.7126</v>
      </c>
    </row>
    <row r="219" customFormat="false" ht="12.75" hidden="false" customHeight="false" outlineLevel="0" collapsed="false">
      <c r="A219" s="1" t="s">
        <v>71</v>
      </c>
      <c r="B219" s="1" t="s">
        <v>185</v>
      </c>
      <c r="C219" s="1" t="s">
        <v>73</v>
      </c>
      <c r="D219" s="1" t="s">
        <v>186</v>
      </c>
      <c r="E219" s="33" t="s">
        <v>88</v>
      </c>
      <c r="F219" s="34" t="n">
        <v>-886600</v>
      </c>
      <c r="G219" s="34" t="n">
        <v>-858730.8789</v>
      </c>
      <c r="H219" s="35" t="n">
        <v>0.968566296927361</v>
      </c>
      <c r="I219" s="54" t="n">
        <v>0.7808818</v>
      </c>
      <c r="J219" s="54" t="n">
        <v>7E-008</v>
      </c>
      <c r="K219" s="55" t="n">
        <v>0</v>
      </c>
      <c r="L219" s="55" t="n">
        <v>-670567.259</v>
      </c>
    </row>
    <row r="220" customFormat="false" ht="12.75" hidden="false" customHeight="false" outlineLevel="0" collapsed="false">
      <c r="A220" s="1" t="s">
        <v>71</v>
      </c>
      <c r="B220" s="1" t="s">
        <v>185</v>
      </c>
      <c r="C220" s="1" t="s">
        <v>73</v>
      </c>
      <c r="D220" s="1" t="s">
        <v>186</v>
      </c>
      <c r="E220" s="33" t="s">
        <v>89</v>
      </c>
      <c r="F220" s="34" t="n">
        <v>-858000</v>
      </c>
      <c r="G220" s="34" t="n">
        <v>-827814.6969</v>
      </c>
      <c r="H220" s="35" t="n">
        <v>0.964818994069334</v>
      </c>
      <c r="I220" s="54" t="n">
        <v>0.78074564</v>
      </c>
      <c r="J220" s="54" t="n">
        <v>7E-008</v>
      </c>
      <c r="K220" s="55" t="n">
        <v>0</v>
      </c>
      <c r="L220" s="55" t="n">
        <v>-646312.6618</v>
      </c>
    </row>
    <row r="221" customFormat="false" ht="12.75" hidden="false" customHeight="false" outlineLevel="0" collapsed="false">
      <c r="A221" s="1" t="s">
        <v>71</v>
      </c>
      <c r="B221" s="1" t="s">
        <v>185</v>
      </c>
      <c r="C221" s="1" t="s">
        <v>73</v>
      </c>
      <c r="D221" s="1" t="s">
        <v>186</v>
      </c>
      <c r="E221" s="33" t="s">
        <v>90</v>
      </c>
      <c r="F221" s="34" t="n">
        <v>-886600</v>
      </c>
      <c r="G221" s="34" t="n">
        <v>-852140.2417</v>
      </c>
      <c r="H221" s="35" t="n">
        <v>0.961132688591606</v>
      </c>
      <c r="I221" s="54" t="n">
        <v>0.78059553</v>
      </c>
      <c r="J221" s="54" t="n">
        <v>7E-008</v>
      </c>
      <c r="K221" s="55" t="n">
        <v>0</v>
      </c>
      <c r="L221" s="55" t="n">
        <v>-665176.8027</v>
      </c>
    </row>
    <row r="222" customFormat="false" ht="12.75" hidden="false" customHeight="false" outlineLevel="0" collapsed="false">
      <c r="A222" s="1" t="s">
        <v>71</v>
      </c>
      <c r="B222" s="1" t="s">
        <v>185</v>
      </c>
      <c r="C222" s="1" t="s">
        <v>73</v>
      </c>
      <c r="D222" s="1" t="s">
        <v>186</v>
      </c>
      <c r="E222" s="33" t="s">
        <v>91</v>
      </c>
      <c r="F222" s="34" t="n">
        <v>-858000</v>
      </c>
      <c r="G222" s="34" t="n">
        <v>-821338.1583</v>
      </c>
      <c r="H222" s="35" t="n">
        <v>0.957270580812478</v>
      </c>
      <c r="I222" s="54" t="n">
        <v>0.78045063</v>
      </c>
      <c r="J222" s="54" t="n">
        <v>7E-008</v>
      </c>
      <c r="K222" s="55" t="n">
        <v>0</v>
      </c>
      <c r="L222" s="55" t="n">
        <v>-641013.8297</v>
      </c>
    </row>
    <row r="223" customFormat="false" ht="12.75" hidden="false" customHeight="false" outlineLevel="0" collapsed="false">
      <c r="A223" s="1" t="s">
        <v>71</v>
      </c>
      <c r="B223" s="1" t="s">
        <v>185</v>
      </c>
      <c r="C223" s="1" t="s">
        <v>73</v>
      </c>
      <c r="D223" s="1" t="s">
        <v>186</v>
      </c>
      <c r="E223" s="33" t="s">
        <v>92</v>
      </c>
      <c r="F223" s="34" t="n">
        <v>-886600</v>
      </c>
      <c r="G223" s="34" t="n">
        <v>-845336.7743</v>
      </c>
      <c r="H223" s="35" t="n">
        <v>0.953459028130591</v>
      </c>
      <c r="I223" s="54" t="n">
        <v>0.78031155</v>
      </c>
      <c r="J223" s="54" t="n">
        <v>7E-008</v>
      </c>
      <c r="K223" s="55" t="n">
        <v>0</v>
      </c>
      <c r="L223" s="55" t="n">
        <v>-659625.9944</v>
      </c>
    </row>
    <row r="224" customFormat="false" ht="12.75" hidden="false" customHeight="false" outlineLevel="0" collapsed="false">
      <c r="A224" s="1" t="s">
        <v>71</v>
      </c>
      <c r="B224" s="1" t="s">
        <v>185</v>
      </c>
      <c r="C224" s="1" t="s">
        <v>73</v>
      </c>
      <c r="D224" s="1" t="s">
        <v>186</v>
      </c>
      <c r="E224" s="33" t="s">
        <v>93</v>
      </c>
      <c r="F224" s="34" t="n">
        <v>-886600</v>
      </c>
      <c r="G224" s="34" t="n">
        <v>-841759.58</v>
      </c>
      <c r="H224" s="35" t="n">
        <v>0.949424295115469</v>
      </c>
      <c r="I224" s="54" t="n">
        <v>0.78016985</v>
      </c>
      <c r="J224" s="54" t="n">
        <v>7E-008</v>
      </c>
      <c r="K224" s="55" t="n">
        <v>0</v>
      </c>
      <c r="L224" s="55" t="n">
        <v>-656715.3883</v>
      </c>
    </row>
    <row r="225" customFormat="false" ht="12.75" hidden="false" customHeight="false" outlineLevel="0" collapsed="false">
      <c r="A225" s="1" t="s">
        <v>71</v>
      </c>
      <c r="B225" s="1" t="s">
        <v>185</v>
      </c>
      <c r="C225" s="1" t="s">
        <v>73</v>
      </c>
      <c r="D225" s="1" t="s">
        <v>186</v>
      </c>
      <c r="E225" s="33" t="s">
        <v>94</v>
      </c>
      <c r="F225" s="34" t="n">
        <v>-858000</v>
      </c>
      <c r="G225" s="34" t="n">
        <v>-811092.4329</v>
      </c>
      <c r="H225" s="35" t="n">
        <v>0.945329175871725</v>
      </c>
      <c r="I225" s="54" t="n">
        <v>0.78003615</v>
      </c>
      <c r="J225" s="54" t="n">
        <v>7E-008</v>
      </c>
      <c r="K225" s="55" t="n">
        <v>0</v>
      </c>
      <c r="L225" s="55" t="n">
        <v>-632681.3642</v>
      </c>
    </row>
    <row r="226" customFormat="false" ht="12.75" hidden="false" customHeight="false" outlineLevel="0" collapsed="false">
      <c r="A226" s="1" t="s">
        <v>71</v>
      </c>
      <c r="B226" s="1" t="s">
        <v>185</v>
      </c>
      <c r="C226" s="1" t="s">
        <v>73</v>
      </c>
      <c r="D226" s="1" t="s">
        <v>186</v>
      </c>
      <c r="E226" s="33" t="s">
        <v>95</v>
      </c>
      <c r="F226" s="34" t="n">
        <v>-886600</v>
      </c>
      <c r="G226" s="34" t="n">
        <v>-834562.3462</v>
      </c>
      <c r="H226" s="35" t="n">
        <v>0.941306503679709</v>
      </c>
      <c r="I226" s="54" t="n">
        <v>0.77991691</v>
      </c>
      <c r="J226" s="54" t="n">
        <v>7E-008</v>
      </c>
      <c r="K226" s="55" t="n">
        <v>0</v>
      </c>
      <c r="L226" s="55" t="n">
        <v>-650889.2309</v>
      </c>
    </row>
    <row r="227" customFormat="false" ht="12.75" hidden="false" customHeight="false" outlineLevel="0" collapsed="false">
      <c r="A227" s="1" t="s">
        <v>71</v>
      </c>
      <c r="B227" s="1" t="s">
        <v>185</v>
      </c>
      <c r="C227" s="1" t="s">
        <v>73</v>
      </c>
      <c r="D227" s="1" t="s">
        <v>186</v>
      </c>
      <c r="E227" s="33" t="s">
        <v>96</v>
      </c>
      <c r="F227" s="34" t="n">
        <v>-858000</v>
      </c>
      <c r="G227" s="34" t="n">
        <v>-804020.8349</v>
      </c>
      <c r="H227" s="35" t="n">
        <v>0.93708722011956</v>
      </c>
      <c r="I227" s="54" t="n">
        <v>0.77980572</v>
      </c>
      <c r="J227" s="54" t="n">
        <v>7E-008</v>
      </c>
      <c r="K227" s="55" t="n">
        <v>0</v>
      </c>
      <c r="L227" s="55" t="n">
        <v>-626979.9953</v>
      </c>
    </row>
    <row r="228" customFormat="false" ht="12.75" hidden="false" customHeight="false" outlineLevel="0" collapsed="false">
      <c r="A228" s="1" t="s">
        <v>71</v>
      </c>
      <c r="B228" s="1" t="s">
        <v>185</v>
      </c>
      <c r="C228" s="1" t="s">
        <v>73</v>
      </c>
      <c r="D228" s="1" t="s">
        <v>186</v>
      </c>
      <c r="E228" s="33" t="s">
        <v>97</v>
      </c>
      <c r="F228" s="34" t="n">
        <v>-886600</v>
      </c>
      <c r="G228" s="34" t="n">
        <v>-827152.1007</v>
      </c>
      <c r="H228" s="35" t="n">
        <v>0.932948455605415</v>
      </c>
      <c r="I228" s="54" t="n">
        <v>0.77970646</v>
      </c>
      <c r="J228" s="54" t="n">
        <v>7E-008</v>
      </c>
      <c r="K228" s="55" t="n">
        <v>0</v>
      </c>
      <c r="L228" s="55" t="n">
        <v>-644935.7791</v>
      </c>
    </row>
    <row r="229" customFormat="false" ht="12.75" hidden="false" customHeight="false" outlineLevel="0" collapsed="false">
      <c r="A229" s="1" t="s">
        <v>71</v>
      </c>
      <c r="B229" s="1" t="s">
        <v>185</v>
      </c>
      <c r="C229" s="1" t="s">
        <v>73</v>
      </c>
      <c r="D229" s="1" t="s">
        <v>186</v>
      </c>
      <c r="E229" s="33" t="s">
        <v>98</v>
      </c>
      <c r="F229" s="34" t="n">
        <v>-886600</v>
      </c>
      <c r="G229" s="34" t="n">
        <v>-823299.7189</v>
      </c>
      <c r="H229" s="35" t="n">
        <v>0.928603337409977</v>
      </c>
      <c r="I229" s="54" t="n">
        <v>0.7796225</v>
      </c>
      <c r="J229" s="54" t="n">
        <v>7E-008</v>
      </c>
      <c r="K229" s="55" t="n">
        <v>0</v>
      </c>
      <c r="L229" s="55" t="n">
        <v>-641862.9311</v>
      </c>
    </row>
    <row r="230" customFormat="false" ht="12.75" hidden="false" customHeight="false" outlineLevel="0" collapsed="false">
      <c r="A230" s="1" t="s">
        <v>71</v>
      </c>
      <c r="B230" s="1" t="s">
        <v>185</v>
      </c>
      <c r="C230" s="1" t="s">
        <v>73</v>
      </c>
      <c r="D230" s="1" t="s">
        <v>186</v>
      </c>
      <c r="E230" s="33" t="s">
        <v>99</v>
      </c>
      <c r="F230" s="34" t="n">
        <v>-800800</v>
      </c>
      <c r="G230" s="34" t="n">
        <v>-740087.7632</v>
      </c>
      <c r="H230" s="35" t="n">
        <v>0.92418551848081</v>
      </c>
      <c r="I230" s="54" t="n">
        <v>0.77956113</v>
      </c>
      <c r="J230" s="54" t="n">
        <v>7E-008</v>
      </c>
      <c r="K230" s="55" t="n">
        <v>0</v>
      </c>
      <c r="L230" s="55" t="n">
        <v>-576943.6036</v>
      </c>
    </row>
    <row r="231" customFormat="false" ht="12.75" hidden="false" customHeight="false" outlineLevel="0" collapsed="false">
      <c r="A231" s="1" t="s">
        <v>71</v>
      </c>
      <c r="B231" s="1" t="s">
        <v>185</v>
      </c>
      <c r="C231" s="1" t="s">
        <v>73</v>
      </c>
      <c r="D231" s="1" t="s">
        <v>186</v>
      </c>
      <c r="E231" s="33" t="s">
        <v>100</v>
      </c>
      <c r="F231" s="34" t="n">
        <v>-886600</v>
      </c>
      <c r="G231" s="34" t="n">
        <v>-815800.9836</v>
      </c>
      <c r="H231" s="35" t="n">
        <v>0.920145481203232</v>
      </c>
      <c r="I231" s="54" t="n">
        <v>0.7795152</v>
      </c>
      <c r="J231" s="54" t="n">
        <v>7E-008</v>
      </c>
      <c r="K231" s="55" t="n">
        <v>0</v>
      </c>
      <c r="L231" s="55" t="n">
        <v>-635929.2101</v>
      </c>
    </row>
    <row r="232" customFormat="false" ht="12.75" hidden="false" customHeight="false" outlineLevel="0" collapsed="false">
      <c r="A232" s="1" t="s">
        <v>71</v>
      </c>
      <c r="B232" s="1" t="s">
        <v>185</v>
      </c>
      <c r="C232" s="1" t="s">
        <v>73</v>
      </c>
      <c r="D232" s="1" t="s">
        <v>186</v>
      </c>
      <c r="E232" s="33" t="s">
        <v>101</v>
      </c>
      <c r="F232" s="34" t="n">
        <v>-858000</v>
      </c>
      <c r="G232" s="34" t="n">
        <v>-785641.9866</v>
      </c>
      <c r="H232" s="35" t="n">
        <v>0.915666651057044</v>
      </c>
      <c r="I232" s="54" t="n">
        <v>0.77943386</v>
      </c>
      <c r="J232" s="54" t="n">
        <v>7E-008</v>
      </c>
      <c r="K232" s="55" t="n">
        <v>0</v>
      </c>
      <c r="L232" s="55" t="n">
        <v>-612355.9102</v>
      </c>
    </row>
    <row r="233" customFormat="false" ht="12.75" hidden="false" customHeight="false" outlineLevel="0" collapsed="false">
      <c r="A233" s="1" t="s">
        <v>71</v>
      </c>
      <c r="B233" s="1" t="s">
        <v>185</v>
      </c>
      <c r="C233" s="1" t="s">
        <v>73</v>
      </c>
      <c r="D233" s="1" t="s">
        <v>186</v>
      </c>
      <c r="E233" s="33" t="s">
        <v>102</v>
      </c>
      <c r="F233" s="34" t="n">
        <v>-886600</v>
      </c>
      <c r="G233" s="34" t="n">
        <v>-808004.1786</v>
      </c>
      <c r="H233" s="35" t="n">
        <v>0.911351430818865</v>
      </c>
      <c r="I233" s="54" t="n">
        <v>0.77930346</v>
      </c>
      <c r="J233" s="54" t="n">
        <v>7E-008</v>
      </c>
      <c r="K233" s="55" t="n">
        <v>0</v>
      </c>
      <c r="L233" s="55" t="n">
        <v>-629680.3978</v>
      </c>
    </row>
    <row r="234" customFormat="false" ht="12.75" hidden="false" customHeight="false" outlineLevel="0" collapsed="false">
      <c r="A234" s="1" t="s">
        <v>71</v>
      </c>
      <c r="B234" s="1" t="s">
        <v>185</v>
      </c>
      <c r="C234" s="1" t="s">
        <v>73</v>
      </c>
      <c r="D234" s="1" t="s">
        <v>186</v>
      </c>
      <c r="E234" s="33" t="s">
        <v>103</v>
      </c>
      <c r="F234" s="34" t="n">
        <v>-858000</v>
      </c>
      <c r="G234" s="34" t="n">
        <v>-778075.2677</v>
      </c>
      <c r="H234" s="35" t="n">
        <v>0.906847631378226</v>
      </c>
      <c r="I234" s="54" t="n">
        <v>0.77919901</v>
      </c>
      <c r="J234" s="54" t="n">
        <v>7E-008</v>
      </c>
      <c r="K234" s="55" t="n">
        <v>0</v>
      </c>
      <c r="L234" s="55" t="n">
        <v>-606275.4292</v>
      </c>
    </row>
    <row r="235" customFormat="false" ht="12.75" hidden="false" customHeight="false" outlineLevel="0" collapsed="false">
      <c r="A235" s="1" t="s">
        <v>71</v>
      </c>
      <c r="B235" s="1" t="s">
        <v>185</v>
      </c>
      <c r="C235" s="1" t="s">
        <v>73</v>
      </c>
      <c r="D235" s="1" t="s">
        <v>186</v>
      </c>
      <c r="E235" s="33" t="s">
        <v>104</v>
      </c>
      <c r="F235" s="34" t="n">
        <v>-886600</v>
      </c>
      <c r="G235" s="34" t="n">
        <v>-800131.5335</v>
      </c>
      <c r="H235" s="35" t="n">
        <v>0.902471840199719</v>
      </c>
      <c r="I235" s="54" t="n">
        <v>0.77922855</v>
      </c>
      <c r="J235" s="54" t="n">
        <v>7E-008</v>
      </c>
      <c r="K235" s="55" t="n">
        <v>0</v>
      </c>
      <c r="L235" s="55" t="n">
        <v>-623485.2795</v>
      </c>
    </row>
    <row r="236" customFormat="false" ht="12.75" hidden="false" customHeight="false" outlineLevel="0" collapsed="false">
      <c r="A236" s="1" t="s">
        <v>71</v>
      </c>
      <c r="B236" s="1" t="s">
        <v>185</v>
      </c>
      <c r="C236" s="1" t="s">
        <v>73</v>
      </c>
      <c r="D236" s="1" t="s">
        <v>186</v>
      </c>
      <c r="E236" s="33" t="s">
        <v>105</v>
      </c>
      <c r="F236" s="34" t="n">
        <v>-886600</v>
      </c>
      <c r="G236" s="34" t="n">
        <v>-796119.2384</v>
      </c>
      <c r="H236" s="35" t="n">
        <v>0.8979463550929</v>
      </c>
      <c r="I236" s="54" t="n">
        <v>0.77924129</v>
      </c>
      <c r="J236" s="54" t="n">
        <v>7E-008</v>
      </c>
      <c r="K236" s="55" t="n">
        <v>0</v>
      </c>
      <c r="L236" s="55" t="n">
        <v>-620368.9257</v>
      </c>
    </row>
    <row r="237" customFormat="false" ht="12.75" hidden="false" customHeight="false" outlineLevel="0" collapsed="false">
      <c r="A237" s="1" t="s">
        <v>71</v>
      </c>
      <c r="B237" s="1" t="s">
        <v>185</v>
      </c>
      <c r="C237" s="1" t="s">
        <v>73</v>
      </c>
      <c r="D237" s="1" t="s">
        <v>186</v>
      </c>
      <c r="E237" s="33" t="s">
        <v>106</v>
      </c>
      <c r="F237" s="34" t="n">
        <v>-858000</v>
      </c>
      <c r="G237" s="34" t="n">
        <v>-766522.0762</v>
      </c>
      <c r="H237" s="35" t="n">
        <v>0.893382373159353</v>
      </c>
      <c r="I237" s="54" t="n">
        <v>0.77926639</v>
      </c>
      <c r="J237" s="54" t="n">
        <v>7E-008</v>
      </c>
      <c r="K237" s="55" t="n">
        <v>0</v>
      </c>
      <c r="L237" s="55" t="n">
        <v>-597324.8359</v>
      </c>
    </row>
    <row r="238" customFormat="false" ht="12.75" hidden="false" customHeight="false" outlineLevel="0" collapsed="false">
      <c r="A238" s="1" t="s">
        <v>71</v>
      </c>
      <c r="B238" s="1" t="s">
        <v>185</v>
      </c>
      <c r="C238" s="1" t="s">
        <v>73</v>
      </c>
      <c r="D238" s="1" t="s">
        <v>186</v>
      </c>
      <c r="E238" s="33" t="s">
        <v>107</v>
      </c>
      <c r="F238" s="34" t="n">
        <v>-886600</v>
      </c>
      <c r="G238" s="34" t="n">
        <v>-788160.033</v>
      </c>
      <c r="H238" s="35" t="n">
        <v>0.888969132674597</v>
      </c>
      <c r="I238" s="54" t="n">
        <v>0.77926792</v>
      </c>
      <c r="J238" s="54" t="n">
        <v>7E-008</v>
      </c>
      <c r="K238" s="55" t="n">
        <v>0</v>
      </c>
      <c r="L238" s="55" t="n">
        <v>-614187.7735</v>
      </c>
    </row>
    <row r="239" customFormat="false" ht="12.75" hidden="false" customHeight="false" outlineLevel="0" collapsed="false">
      <c r="A239" s="1" t="s">
        <v>71</v>
      </c>
      <c r="B239" s="1" t="s">
        <v>185</v>
      </c>
      <c r="C239" s="1" t="s">
        <v>73</v>
      </c>
      <c r="D239" s="1" t="s">
        <v>186</v>
      </c>
      <c r="E239" s="33" t="s">
        <v>108</v>
      </c>
      <c r="F239" s="34" t="n">
        <v>-858000</v>
      </c>
      <c r="G239" s="34" t="n">
        <v>-758837.3971</v>
      </c>
      <c r="H239" s="35" t="n">
        <v>0.884425870800582</v>
      </c>
      <c r="I239" s="54" t="n">
        <v>0.77923429</v>
      </c>
      <c r="J239" s="54" t="n">
        <v>7E-008</v>
      </c>
      <c r="K239" s="55" t="n">
        <v>0</v>
      </c>
      <c r="L239" s="55" t="n">
        <v>-591312.0708</v>
      </c>
    </row>
    <row r="240" customFormat="false" ht="12.75" hidden="false" customHeight="false" outlineLevel="0" collapsed="false">
      <c r="A240" s="1" t="s">
        <v>71</v>
      </c>
      <c r="B240" s="1" t="s">
        <v>185</v>
      </c>
      <c r="C240" s="1" t="s">
        <v>73</v>
      </c>
      <c r="D240" s="1" t="s">
        <v>186</v>
      </c>
      <c r="E240" s="33" t="s">
        <v>109</v>
      </c>
      <c r="F240" s="34" t="n">
        <v>-886600</v>
      </c>
      <c r="G240" s="34" t="n">
        <v>-780208.02</v>
      </c>
      <c r="H240" s="35" t="n">
        <v>0.880000022514182</v>
      </c>
      <c r="I240" s="54" t="n">
        <v>0.77920812</v>
      </c>
      <c r="J240" s="54" t="n">
        <v>7E-008</v>
      </c>
      <c r="K240" s="55" t="n">
        <v>0</v>
      </c>
      <c r="L240" s="55" t="n">
        <v>-607944.3691</v>
      </c>
    </row>
    <row r="241" customFormat="false" ht="12.75" hidden="false" customHeight="false" outlineLevel="0" collapsed="false">
      <c r="A241" s="1" t="s">
        <v>71</v>
      </c>
      <c r="B241" s="1" t="s">
        <v>185</v>
      </c>
      <c r="C241" s="1" t="s">
        <v>73</v>
      </c>
      <c r="D241" s="1" t="s">
        <v>186</v>
      </c>
      <c r="E241" s="33" t="s">
        <v>110</v>
      </c>
      <c r="F241" s="34" t="n">
        <v>-886600</v>
      </c>
      <c r="G241" s="34" t="n">
        <v>-776149.3455</v>
      </c>
      <c r="H241" s="35" t="n">
        <v>0.875422225865781</v>
      </c>
      <c r="I241" s="54" t="n">
        <v>0.7791654</v>
      </c>
      <c r="J241" s="54" t="n">
        <v>7E-008</v>
      </c>
      <c r="K241" s="55" t="n">
        <v>0</v>
      </c>
      <c r="L241" s="55" t="n">
        <v>-604748.6658</v>
      </c>
    </row>
    <row r="242" customFormat="false" ht="12.75" hidden="false" customHeight="false" outlineLevel="0" collapsed="false">
      <c r="A242" s="1" t="s">
        <v>71</v>
      </c>
      <c r="B242" s="1" t="s">
        <v>185</v>
      </c>
      <c r="C242" s="1" t="s">
        <v>73</v>
      </c>
      <c r="D242" s="1" t="s">
        <v>186</v>
      </c>
      <c r="E242" s="33" t="s">
        <v>111</v>
      </c>
      <c r="F242" s="34" t="n">
        <v>-829400</v>
      </c>
      <c r="G242" s="34" t="n">
        <v>-722277.9986</v>
      </c>
      <c r="H242" s="35" t="n">
        <v>0.870843981919511</v>
      </c>
      <c r="I242" s="54" t="n">
        <v>0.77910344</v>
      </c>
      <c r="J242" s="54" t="n">
        <v>7E-008</v>
      </c>
      <c r="K242" s="55" t="n">
        <v>0</v>
      </c>
      <c r="L242" s="55" t="n">
        <v>-562729.2268</v>
      </c>
    </row>
    <row r="243" customFormat="false" ht="12.75" hidden="false" customHeight="false" outlineLevel="0" collapsed="false">
      <c r="A243" s="1" t="s">
        <v>71</v>
      </c>
      <c r="B243" s="1" t="s">
        <v>185</v>
      </c>
      <c r="C243" s="1" t="s">
        <v>73</v>
      </c>
      <c r="D243" s="1" t="s">
        <v>186</v>
      </c>
      <c r="E243" s="33" t="s">
        <v>112</v>
      </c>
      <c r="F243" s="34" t="n">
        <v>-886600</v>
      </c>
      <c r="G243" s="34" t="n">
        <v>-768272.4441</v>
      </c>
      <c r="H243" s="35" t="n">
        <v>0.866537834588021</v>
      </c>
      <c r="I243" s="54" t="n">
        <v>0.77904883</v>
      </c>
      <c r="J243" s="54" t="n">
        <v>7E-008</v>
      </c>
      <c r="K243" s="55" t="n">
        <v>0</v>
      </c>
      <c r="L243" s="55" t="n">
        <v>-598521.6974</v>
      </c>
    </row>
    <row r="244" customFormat="false" ht="12.75" hidden="false" customHeight="false" outlineLevel="0" collapsed="false">
      <c r="A244" s="1" t="s">
        <v>71</v>
      </c>
      <c r="B244" s="1" t="s">
        <v>185</v>
      </c>
      <c r="C244" s="1" t="s">
        <v>73</v>
      </c>
      <c r="D244" s="1" t="s">
        <v>186</v>
      </c>
      <c r="E244" s="33" t="s">
        <v>113</v>
      </c>
      <c r="F244" s="34" t="n">
        <v>-858000</v>
      </c>
      <c r="G244" s="34" t="n">
        <v>-739576.9581</v>
      </c>
      <c r="H244" s="35" t="n">
        <v>0.861977806645642</v>
      </c>
      <c r="I244" s="54" t="n">
        <v>0.77893318</v>
      </c>
      <c r="J244" s="54" t="n">
        <v>7E-008</v>
      </c>
      <c r="K244" s="55" t="n">
        <v>0</v>
      </c>
      <c r="L244" s="55" t="n">
        <v>-576080.9811</v>
      </c>
    </row>
    <row r="245" customFormat="false" ht="12.75" hidden="false" customHeight="false" outlineLevel="0" collapsed="false">
      <c r="A245" s="1" t="s">
        <v>71</v>
      </c>
      <c r="B245" s="1" t="s">
        <v>185</v>
      </c>
      <c r="C245" s="1" t="s">
        <v>73</v>
      </c>
      <c r="D245" s="1" t="s">
        <v>186</v>
      </c>
      <c r="E245" s="33" t="s">
        <v>114</v>
      </c>
      <c r="F245" s="34" t="n">
        <v>-886600</v>
      </c>
      <c r="G245" s="34" t="n">
        <v>-760362.228</v>
      </c>
      <c r="H245" s="35" t="n">
        <v>0.857615867376759</v>
      </c>
      <c r="I245" s="54" t="n">
        <v>0.77875677</v>
      </c>
      <c r="J245" s="54" t="n">
        <v>7E-008</v>
      </c>
      <c r="K245" s="55" t="n">
        <v>0</v>
      </c>
      <c r="L245" s="55" t="n">
        <v>-592137.1782</v>
      </c>
    </row>
    <row r="246" customFormat="false" ht="12.75" hidden="false" customHeight="false" outlineLevel="0" collapsed="false">
      <c r="A246" s="1" t="s">
        <v>71</v>
      </c>
      <c r="B246" s="1" t="s">
        <v>185</v>
      </c>
      <c r="C246" s="1" t="s">
        <v>73</v>
      </c>
      <c r="D246" s="1" t="s">
        <v>186</v>
      </c>
      <c r="E246" s="33" t="s">
        <v>115</v>
      </c>
      <c r="F246" s="34" t="n">
        <v>-858000</v>
      </c>
      <c r="G246" s="34" t="n">
        <v>-731952.6508</v>
      </c>
      <c r="H246" s="35" t="n">
        <v>0.853091667636986</v>
      </c>
      <c r="I246" s="54" t="n">
        <v>0.77864032</v>
      </c>
      <c r="J246" s="54" t="n">
        <v>7E-008</v>
      </c>
      <c r="K246" s="55" t="n">
        <v>0</v>
      </c>
      <c r="L246" s="55" t="n">
        <v>-569927.7982</v>
      </c>
    </row>
    <row r="247" customFormat="false" ht="12.75" hidden="false" customHeight="false" outlineLevel="0" collapsed="false">
      <c r="A247" s="1" t="s">
        <v>71</v>
      </c>
      <c r="B247" s="1" t="s">
        <v>185</v>
      </c>
      <c r="C247" s="1" t="s">
        <v>73</v>
      </c>
      <c r="D247" s="1" t="s">
        <v>186</v>
      </c>
      <c r="E247" s="33" t="s">
        <v>116</v>
      </c>
      <c r="F247" s="34" t="n">
        <v>-886600</v>
      </c>
      <c r="G247" s="34" t="n">
        <v>-752482.394</v>
      </c>
      <c r="H247" s="35" t="n">
        <v>0.848728168246693</v>
      </c>
      <c r="I247" s="54" t="n">
        <v>0.77873653</v>
      </c>
      <c r="J247" s="54" t="n">
        <v>7E-008</v>
      </c>
      <c r="K247" s="55" t="n">
        <v>0</v>
      </c>
      <c r="L247" s="55" t="n">
        <v>-585985.4806</v>
      </c>
    </row>
    <row r="248" customFormat="false" ht="12.75" hidden="false" customHeight="false" outlineLevel="0" collapsed="false">
      <c r="A248" s="1" t="s">
        <v>71</v>
      </c>
      <c r="B248" s="1" t="s">
        <v>185</v>
      </c>
      <c r="C248" s="1" t="s">
        <v>73</v>
      </c>
      <c r="D248" s="1" t="s">
        <v>186</v>
      </c>
      <c r="E248" s="33" t="s">
        <v>117</v>
      </c>
      <c r="F248" s="34" t="n">
        <v>-886600</v>
      </c>
      <c r="G248" s="34" t="n">
        <v>-748502.3408</v>
      </c>
      <c r="H248" s="35" t="n">
        <v>0.844239048979356</v>
      </c>
      <c r="I248" s="54" t="n">
        <v>0.778816</v>
      </c>
      <c r="J248" s="54" t="n">
        <v>7E-008</v>
      </c>
      <c r="K248" s="55" t="n">
        <v>0</v>
      </c>
      <c r="L248" s="55" t="n">
        <v>-582945.5513</v>
      </c>
    </row>
    <row r="249" customFormat="false" ht="12.75" hidden="false" customHeight="false" outlineLevel="0" collapsed="false">
      <c r="A249" s="1" t="s">
        <v>71</v>
      </c>
      <c r="B249" s="1" t="s">
        <v>185</v>
      </c>
      <c r="C249" s="1" t="s">
        <v>73</v>
      </c>
      <c r="D249" s="1" t="s">
        <v>186</v>
      </c>
      <c r="E249" s="33" t="s">
        <v>118</v>
      </c>
      <c r="F249" s="34" t="n">
        <v>-858000</v>
      </c>
      <c r="G249" s="34" t="n">
        <v>-720494.4634</v>
      </c>
      <c r="H249" s="35" t="n">
        <v>0.839737136811098</v>
      </c>
      <c r="I249" s="54" t="n">
        <v>0.77890569</v>
      </c>
      <c r="J249" s="54" t="n">
        <v>7E-008</v>
      </c>
      <c r="K249" s="55" t="n">
        <v>0</v>
      </c>
      <c r="L249" s="55" t="n">
        <v>-561197.1896</v>
      </c>
    </row>
    <row r="250" customFormat="false" ht="12.75" hidden="false" customHeight="false" outlineLevel="0" collapsed="false">
      <c r="A250" s="1" t="s">
        <v>71</v>
      </c>
      <c r="B250" s="1" t="s">
        <v>185</v>
      </c>
      <c r="C250" s="1" t="s">
        <v>73</v>
      </c>
      <c r="D250" s="1" t="s">
        <v>186</v>
      </c>
      <c r="E250" s="33" t="s">
        <v>119</v>
      </c>
      <c r="F250" s="34" t="n">
        <v>-886600</v>
      </c>
      <c r="G250" s="34" t="n">
        <v>-740663.0217</v>
      </c>
      <c r="H250" s="35" t="n">
        <v>0.835397046781631</v>
      </c>
      <c r="I250" s="54" t="n">
        <v>0.77897579</v>
      </c>
      <c r="J250" s="54" t="n">
        <v>7E-008</v>
      </c>
      <c r="K250" s="55" t="n">
        <v>0</v>
      </c>
      <c r="L250" s="55" t="n">
        <v>-576958.5109</v>
      </c>
    </row>
    <row r="251" customFormat="false" ht="12.75" hidden="false" customHeight="false" outlineLevel="0" collapsed="false">
      <c r="A251" s="1" t="s">
        <v>71</v>
      </c>
      <c r="B251" s="1" t="s">
        <v>187</v>
      </c>
      <c r="C251" s="1" t="s">
        <v>73</v>
      </c>
      <c r="D251" s="1" t="s">
        <v>186</v>
      </c>
      <c r="E251" s="33" t="s">
        <v>123</v>
      </c>
      <c r="F251" s="34" t="n">
        <v>-264960</v>
      </c>
      <c r="G251" s="34" t="n">
        <v>-220163.0892</v>
      </c>
      <c r="H251" s="35" t="n">
        <v>0.830929533592078</v>
      </c>
      <c r="I251" s="54" t="n">
        <v>0.77903086</v>
      </c>
      <c r="J251" s="54" t="n">
        <v>7E-008</v>
      </c>
      <c r="K251" s="55" t="n">
        <v>0</v>
      </c>
      <c r="L251" s="55" t="n">
        <v>-171513.8248</v>
      </c>
    </row>
    <row r="252" customFormat="false" ht="12.75" hidden="false" customHeight="false" outlineLevel="0" collapsed="false">
      <c r="A252" s="1" t="s">
        <v>71</v>
      </c>
      <c r="B252" s="1" t="s">
        <v>187</v>
      </c>
      <c r="C252" s="1" t="s">
        <v>73</v>
      </c>
      <c r="D252" s="1" t="s">
        <v>186</v>
      </c>
      <c r="E252" s="33" t="s">
        <v>124</v>
      </c>
      <c r="F252" s="34" t="n">
        <v>-273792</v>
      </c>
      <c r="G252" s="34" t="n">
        <v>-226315.7385</v>
      </c>
      <c r="H252" s="35" t="n">
        <v>0.826597338424042</v>
      </c>
      <c r="I252" s="54" t="n">
        <v>0.77909134</v>
      </c>
      <c r="J252" s="54" t="n">
        <v>7E-008</v>
      </c>
      <c r="K252" s="55" t="n">
        <v>0</v>
      </c>
      <c r="L252" s="55" t="n">
        <v>-176320.6164</v>
      </c>
    </row>
    <row r="253" customFormat="false" ht="12.75" hidden="false" customHeight="false" outlineLevel="0" collapsed="false">
      <c r="A253" s="1" t="s">
        <v>71</v>
      </c>
      <c r="B253" s="1" t="s">
        <v>187</v>
      </c>
      <c r="C253" s="1" t="s">
        <v>73</v>
      </c>
      <c r="D253" s="1" t="s">
        <v>186</v>
      </c>
      <c r="E253" s="33" t="s">
        <v>125</v>
      </c>
      <c r="F253" s="34" t="n">
        <v>-273792</v>
      </c>
      <c r="G253" s="34" t="n">
        <v>-225090.5836</v>
      </c>
      <c r="H253" s="35" t="n">
        <v>0.822122573243342</v>
      </c>
      <c r="I253" s="54" t="n">
        <v>0.7791513</v>
      </c>
      <c r="J253" s="54" t="n">
        <v>7E-008</v>
      </c>
      <c r="K253" s="55" t="n">
        <v>0</v>
      </c>
      <c r="L253" s="55" t="n">
        <v>-175379.6049</v>
      </c>
    </row>
    <row r="254" customFormat="false" ht="12.75" hidden="false" customHeight="false" outlineLevel="0" collapsed="false">
      <c r="A254" s="1" t="s">
        <v>71</v>
      </c>
      <c r="B254" s="1" t="s">
        <v>187</v>
      </c>
      <c r="C254" s="1" t="s">
        <v>73</v>
      </c>
      <c r="D254" s="1" t="s">
        <v>186</v>
      </c>
      <c r="E254" s="33" t="s">
        <v>126</v>
      </c>
      <c r="F254" s="34" t="n">
        <v>-247296</v>
      </c>
      <c r="G254" s="34" t="n">
        <v>-202201.2238</v>
      </c>
      <c r="H254" s="35" t="n">
        <v>0.81764858245325</v>
      </c>
      <c r="I254" s="54" t="n">
        <v>0.77920993</v>
      </c>
      <c r="J254" s="54" t="n">
        <v>7E-008</v>
      </c>
      <c r="K254" s="55" t="n">
        <v>0</v>
      </c>
      <c r="L254" s="55" t="n">
        <v>-157557.1887</v>
      </c>
    </row>
    <row r="255" customFormat="false" ht="12.75" hidden="false" customHeight="false" outlineLevel="0" collapsed="false">
      <c r="A255" s="1" t="s">
        <v>71</v>
      </c>
      <c r="B255" s="1" t="s">
        <v>187</v>
      </c>
      <c r="C255" s="1" t="s">
        <v>73</v>
      </c>
      <c r="D255" s="1" t="s">
        <v>186</v>
      </c>
      <c r="E255" s="33" t="s">
        <v>127</v>
      </c>
      <c r="F255" s="34" t="n">
        <v>-273792</v>
      </c>
      <c r="G255" s="34" t="n">
        <v>-222757.5105</v>
      </c>
      <c r="H255" s="35" t="n">
        <v>0.813601239426745</v>
      </c>
      <c r="I255" s="54" t="n">
        <v>0.77926865</v>
      </c>
      <c r="J255" s="54" t="n">
        <v>7E-008</v>
      </c>
      <c r="K255" s="55" t="n">
        <v>0</v>
      </c>
      <c r="L255" s="55" t="n">
        <v>-173587.9304</v>
      </c>
    </row>
    <row r="256" customFormat="false" ht="12.75" hidden="false" customHeight="false" outlineLevel="0" collapsed="false">
      <c r="A256" s="1" t="s">
        <v>71</v>
      </c>
      <c r="B256" s="1" t="s">
        <v>187</v>
      </c>
      <c r="C256" s="1" t="s">
        <v>73</v>
      </c>
      <c r="D256" s="1" t="s">
        <v>186</v>
      </c>
      <c r="E256" s="33" t="s">
        <v>128</v>
      </c>
      <c r="F256" s="34" t="n">
        <v>-264960</v>
      </c>
      <c r="G256" s="34" t="n">
        <v>-214397.6463</v>
      </c>
      <c r="H256" s="35" t="n">
        <v>0.809169860789535</v>
      </c>
      <c r="I256" s="54" t="n">
        <v>0.77928587</v>
      </c>
      <c r="J256" s="54" t="n">
        <v>7E-008</v>
      </c>
      <c r="K256" s="55" t="n">
        <v>0</v>
      </c>
      <c r="L256" s="55" t="n">
        <v>-167077.042</v>
      </c>
    </row>
    <row r="257" customFormat="false" ht="12.75" hidden="false" customHeight="false" outlineLevel="0" collapsed="false">
      <c r="A257" s="1" t="s">
        <v>71</v>
      </c>
      <c r="B257" s="1" t="s">
        <v>187</v>
      </c>
      <c r="C257" s="1" t="s">
        <v>73</v>
      </c>
      <c r="D257" s="1" t="s">
        <v>186</v>
      </c>
      <c r="E257" s="33" t="s">
        <v>129</v>
      </c>
      <c r="F257" s="34" t="n">
        <v>-273792</v>
      </c>
      <c r="G257" s="34" t="n">
        <v>-220382.5339</v>
      </c>
      <c r="H257" s="35" t="n">
        <v>0.804926856353094</v>
      </c>
      <c r="I257" s="54" t="n">
        <v>0.77925827</v>
      </c>
      <c r="J257" s="54" t="n">
        <v>7E-008</v>
      </c>
      <c r="K257" s="55" t="n">
        <v>0</v>
      </c>
      <c r="L257" s="55" t="n">
        <v>-171734.8972</v>
      </c>
    </row>
    <row r="258" customFormat="false" ht="12.75" hidden="false" customHeight="false" outlineLevel="0" collapsed="false">
      <c r="A258" s="1" t="s">
        <v>71</v>
      </c>
      <c r="B258" s="1" t="s">
        <v>187</v>
      </c>
      <c r="C258" s="1" t="s">
        <v>73</v>
      </c>
      <c r="D258" s="1" t="s">
        <v>186</v>
      </c>
      <c r="E258" s="33" t="s">
        <v>130</v>
      </c>
      <c r="F258" s="34" t="n">
        <v>-264960</v>
      </c>
      <c r="G258" s="34" t="n">
        <v>-212110.9936</v>
      </c>
      <c r="H258" s="35" t="n">
        <v>0.80053967997869</v>
      </c>
      <c r="I258" s="54" t="n">
        <v>0.77923189</v>
      </c>
      <c r="J258" s="54" t="n">
        <v>7E-008</v>
      </c>
      <c r="K258" s="55" t="n">
        <v>0</v>
      </c>
      <c r="L258" s="55" t="n">
        <v>-165283.6354</v>
      </c>
    </row>
    <row r="259" customFormat="false" ht="12.75" hidden="false" customHeight="false" outlineLevel="0" collapsed="false">
      <c r="A259" s="1" t="s">
        <v>71</v>
      </c>
      <c r="B259" s="1" t="s">
        <v>187</v>
      </c>
      <c r="C259" s="1" t="s">
        <v>73</v>
      </c>
      <c r="D259" s="1" t="s">
        <v>186</v>
      </c>
      <c r="E259" s="33" t="s">
        <v>131</v>
      </c>
      <c r="F259" s="34" t="n">
        <v>-273792</v>
      </c>
      <c r="G259" s="34" t="n">
        <v>-218019.4776</v>
      </c>
      <c r="H259" s="35" t="n">
        <v>0.796296011588002</v>
      </c>
      <c r="I259" s="54" t="n">
        <v>0.77920417</v>
      </c>
      <c r="J259" s="54" t="n">
        <v>7E-008</v>
      </c>
      <c r="K259" s="55" t="n">
        <v>0</v>
      </c>
      <c r="L259" s="55" t="n">
        <v>-169881.6705</v>
      </c>
    </row>
    <row r="260" customFormat="false" ht="12.75" hidden="false" customHeight="false" outlineLevel="0" collapsed="false">
      <c r="A260" s="1" t="s">
        <v>71</v>
      </c>
      <c r="B260" s="1" t="s">
        <v>187</v>
      </c>
      <c r="C260" s="1" t="s">
        <v>73</v>
      </c>
      <c r="D260" s="1" t="s">
        <v>186</v>
      </c>
      <c r="E260" s="33" t="s">
        <v>132</v>
      </c>
      <c r="F260" s="34" t="n">
        <v>-273792</v>
      </c>
      <c r="G260" s="34" t="n">
        <v>-216819.5643</v>
      </c>
      <c r="H260" s="35" t="n">
        <v>0.791913438855667</v>
      </c>
      <c r="I260" s="54" t="n">
        <v>0.77917299</v>
      </c>
      <c r="J260" s="54" t="n">
        <v>7E-008</v>
      </c>
      <c r="K260" s="55" t="n">
        <v>0</v>
      </c>
      <c r="L260" s="55" t="n">
        <v>-168939.934</v>
      </c>
    </row>
    <row r="261" customFormat="false" ht="12.75" hidden="false" customHeight="false" outlineLevel="0" collapsed="false">
      <c r="A261" s="1" t="s">
        <v>71</v>
      </c>
      <c r="B261" s="1" t="s">
        <v>187</v>
      </c>
      <c r="C261" s="1" t="s">
        <v>73</v>
      </c>
      <c r="D261" s="1" t="s">
        <v>186</v>
      </c>
      <c r="E261" s="33" t="s">
        <v>133</v>
      </c>
      <c r="F261" s="34" t="n">
        <v>-264960</v>
      </c>
      <c r="G261" s="34" t="n">
        <v>-208663.7517</v>
      </c>
      <c r="H261" s="35" t="n">
        <v>0.787529256079064</v>
      </c>
      <c r="I261" s="54" t="n">
        <v>0.77914363</v>
      </c>
      <c r="J261" s="54" t="n">
        <v>7E-008</v>
      </c>
      <c r="K261" s="55" t="n">
        <v>0</v>
      </c>
      <c r="L261" s="55" t="n">
        <v>-162579.0181</v>
      </c>
    </row>
    <row r="262" customFormat="false" ht="12.75" hidden="false" customHeight="false" outlineLevel="0" collapsed="false">
      <c r="A262" s="1" t="s">
        <v>71</v>
      </c>
      <c r="B262" s="1" t="s">
        <v>187</v>
      </c>
      <c r="C262" s="1" t="s">
        <v>73</v>
      </c>
      <c r="D262" s="1" t="s">
        <v>186</v>
      </c>
      <c r="E262" s="33" t="s">
        <v>134</v>
      </c>
      <c r="F262" s="34" t="n">
        <v>-273792</v>
      </c>
      <c r="G262" s="34" t="n">
        <v>-214457.2342</v>
      </c>
      <c r="H262" s="35" t="n">
        <v>0.783285246547027</v>
      </c>
      <c r="I262" s="54" t="n">
        <v>0.77911693</v>
      </c>
      <c r="J262" s="54" t="n">
        <v>7E-008</v>
      </c>
      <c r="K262" s="55" t="n">
        <v>0</v>
      </c>
      <c r="L262" s="55" t="n">
        <v>-167087.2473</v>
      </c>
    </row>
    <row r="263" customFormat="false" ht="12.75" hidden="false" customHeight="false" outlineLevel="0" collapsed="false">
      <c r="A263" s="1" t="s">
        <v>71</v>
      </c>
      <c r="B263" s="1" t="s">
        <v>187</v>
      </c>
      <c r="C263" s="1" t="s">
        <v>73</v>
      </c>
      <c r="D263" s="1" t="s">
        <v>186</v>
      </c>
      <c r="E263" s="33" t="s">
        <v>135</v>
      </c>
      <c r="F263" s="34" t="n">
        <v>-264960</v>
      </c>
      <c r="G263" s="34" t="n">
        <v>-206377.0168</v>
      </c>
      <c r="H263" s="35" t="n">
        <v>0.778898765091193</v>
      </c>
      <c r="I263" s="54" t="n">
        <v>0.77909112</v>
      </c>
      <c r="J263" s="54" t="n">
        <v>7E-008</v>
      </c>
      <c r="K263" s="55" t="n">
        <v>0</v>
      </c>
      <c r="L263" s="55" t="n">
        <v>-160786.4872</v>
      </c>
    </row>
    <row r="264" customFormat="false" ht="12.75" hidden="false" customHeight="false" outlineLevel="0" collapsed="false">
      <c r="A264" s="1" t="s">
        <v>71</v>
      </c>
      <c r="B264" s="1" t="s">
        <v>187</v>
      </c>
      <c r="C264" s="1" t="s">
        <v>73</v>
      </c>
      <c r="D264" s="1" t="s">
        <v>186</v>
      </c>
      <c r="E264" s="33" t="s">
        <v>136</v>
      </c>
      <c r="F264" s="34" t="n">
        <v>-273792</v>
      </c>
      <c r="G264" s="34" t="n">
        <v>-212093.8176</v>
      </c>
      <c r="H264" s="35" t="n">
        <v>0.774653085476703</v>
      </c>
      <c r="I264" s="54" t="n">
        <v>0.77906786</v>
      </c>
      <c r="J264" s="54" t="n">
        <v>7E-008</v>
      </c>
      <c r="K264" s="55" t="n">
        <v>0</v>
      </c>
      <c r="L264" s="55" t="n">
        <v>-165235.4628</v>
      </c>
    </row>
    <row r="265" customFormat="false" ht="12.75" hidden="false" customHeight="false" outlineLevel="0" collapsed="false">
      <c r="A265" s="1" t="s">
        <v>71</v>
      </c>
      <c r="B265" s="1" t="s">
        <v>187</v>
      </c>
      <c r="C265" s="1" t="s">
        <v>73</v>
      </c>
      <c r="D265" s="1" t="s">
        <v>186</v>
      </c>
      <c r="E265" s="33" t="s">
        <v>137</v>
      </c>
      <c r="F265" s="34" t="n">
        <v>-273792</v>
      </c>
      <c r="G265" s="34" t="n">
        <v>-210892.5176</v>
      </c>
      <c r="H265" s="35" t="n">
        <v>0.770265448066112</v>
      </c>
      <c r="I265" s="54" t="n">
        <v>0.77904561</v>
      </c>
      <c r="J265" s="54" t="n">
        <v>7E-008</v>
      </c>
      <c r="K265" s="55" t="n">
        <v>0</v>
      </c>
      <c r="L265" s="55" t="n">
        <v>-164294.875</v>
      </c>
    </row>
    <row r="266" customFormat="false" ht="12.75" hidden="false" customHeight="false" outlineLevel="0" collapsed="false">
      <c r="A266" s="1" t="s">
        <v>71</v>
      </c>
      <c r="B266" s="1" t="s">
        <v>187</v>
      </c>
      <c r="C266" s="1" t="s">
        <v>73</v>
      </c>
      <c r="D266" s="1" t="s">
        <v>186</v>
      </c>
      <c r="E266" s="33" t="s">
        <v>138</v>
      </c>
      <c r="F266" s="34" t="n">
        <v>-247296</v>
      </c>
      <c r="G266" s="34" t="n">
        <v>-189398.4811</v>
      </c>
      <c r="H266" s="35" t="n">
        <v>0.765877657086976</v>
      </c>
      <c r="I266" s="54" t="n">
        <v>0.77902516</v>
      </c>
      <c r="J266" s="54" t="n">
        <v>7E-008</v>
      </c>
      <c r="K266" s="55" t="n">
        <v>0</v>
      </c>
      <c r="L266" s="55" t="n">
        <v>-147546.1684</v>
      </c>
    </row>
    <row r="267" customFormat="false" ht="12.75" hidden="false" customHeight="false" outlineLevel="0" collapsed="false">
      <c r="A267" s="1" t="s">
        <v>71</v>
      </c>
      <c r="B267" s="1" t="s">
        <v>187</v>
      </c>
      <c r="C267" s="1" t="s">
        <v>73</v>
      </c>
      <c r="D267" s="1" t="s">
        <v>186</v>
      </c>
      <c r="E267" s="33" t="s">
        <v>139</v>
      </c>
      <c r="F267" s="34" t="n">
        <v>-273792</v>
      </c>
      <c r="G267" s="34" t="n">
        <v>-208606.1223</v>
      </c>
      <c r="H267" s="35" t="n">
        <v>0.761914600428643</v>
      </c>
      <c r="I267" s="54" t="n">
        <v>0.77900823</v>
      </c>
      <c r="J267" s="54" t="n">
        <v>7E-008</v>
      </c>
      <c r="K267" s="55" t="n">
        <v>0</v>
      </c>
      <c r="L267" s="55" t="n">
        <v>-162505.8729</v>
      </c>
    </row>
    <row r="268" customFormat="false" ht="12.75" hidden="false" customHeight="false" outlineLevel="0" collapsed="false">
      <c r="A268" s="1" t="s">
        <v>71</v>
      </c>
      <c r="B268" s="1" t="s">
        <v>187</v>
      </c>
      <c r="C268" s="1" t="s">
        <v>73</v>
      </c>
      <c r="D268" s="1" t="s">
        <v>186</v>
      </c>
      <c r="E268" s="33" t="s">
        <v>140</v>
      </c>
      <c r="F268" s="34" t="n">
        <v>-264960</v>
      </c>
      <c r="G268" s="34" t="n">
        <v>-200714.438</v>
      </c>
      <c r="H268" s="35" t="n">
        <v>0.757527317352571</v>
      </c>
      <c r="I268" s="54" t="n">
        <v>0.77899122</v>
      </c>
      <c r="J268" s="54" t="n">
        <v>7E-008</v>
      </c>
      <c r="K268" s="55" t="n">
        <v>0</v>
      </c>
      <c r="L268" s="55" t="n">
        <v>-156354.7707</v>
      </c>
    </row>
    <row r="269" customFormat="false" ht="12.75" hidden="false" customHeight="false" outlineLevel="0" collapsed="false">
      <c r="A269" s="1" t="s">
        <v>71</v>
      </c>
      <c r="B269" s="1" t="s">
        <v>187</v>
      </c>
      <c r="C269" s="1" t="s">
        <v>73</v>
      </c>
      <c r="D269" s="1" t="s">
        <v>186</v>
      </c>
      <c r="E269" s="33" t="s">
        <v>141</v>
      </c>
      <c r="F269" s="34" t="n">
        <v>-273792</v>
      </c>
      <c r="G269" s="34" t="n">
        <v>-206242.6423</v>
      </c>
      <c r="H269" s="35" t="n">
        <v>0.753282207872455</v>
      </c>
      <c r="I269" s="54" t="n">
        <v>0.77897647</v>
      </c>
      <c r="J269" s="54" t="n">
        <v>7E-008</v>
      </c>
      <c r="K269" s="55" t="n">
        <v>0</v>
      </c>
      <c r="L269" s="55" t="n">
        <v>-160658.1504</v>
      </c>
    </row>
    <row r="270" customFormat="false" ht="12.75" hidden="false" customHeight="false" outlineLevel="0" collapsed="false">
      <c r="A270" s="1" t="s">
        <v>71</v>
      </c>
      <c r="B270" s="1" t="s">
        <v>187</v>
      </c>
      <c r="C270" s="1" t="s">
        <v>73</v>
      </c>
      <c r="D270" s="1" t="s">
        <v>186</v>
      </c>
      <c r="E270" s="33" t="s">
        <v>142</v>
      </c>
      <c r="F270" s="34" t="n">
        <v>-264960</v>
      </c>
      <c r="G270" s="34" t="n">
        <v>-198432.3647</v>
      </c>
      <c r="H270" s="35" t="n">
        <v>0.748914419918615</v>
      </c>
      <c r="I270" s="54" t="n">
        <v>0.7790399</v>
      </c>
      <c r="J270" s="54" t="n">
        <v>7E-008</v>
      </c>
      <c r="K270" s="55" t="n">
        <v>0</v>
      </c>
      <c r="L270" s="55" t="n">
        <v>-154586.7166</v>
      </c>
    </row>
    <row r="271" customFormat="false" ht="12.75" hidden="false" customHeight="false" outlineLevel="0" collapsed="false">
      <c r="A271" s="1" t="s">
        <v>71</v>
      </c>
      <c r="B271" s="1" t="s">
        <v>187</v>
      </c>
      <c r="C271" s="1" t="s">
        <v>73</v>
      </c>
      <c r="D271" s="1" t="s">
        <v>186</v>
      </c>
      <c r="E271" s="33" t="s">
        <v>143</v>
      </c>
      <c r="F271" s="34" t="n">
        <v>-273792</v>
      </c>
      <c r="G271" s="34" t="n">
        <v>-203959.3346</v>
      </c>
      <c r="H271" s="35" t="n">
        <v>0.74494263734337</v>
      </c>
      <c r="I271" s="54" t="n">
        <v>0.77911033</v>
      </c>
      <c r="J271" s="54" t="n">
        <v>7E-008</v>
      </c>
      <c r="K271" s="55" t="n">
        <v>0</v>
      </c>
      <c r="L271" s="55" t="n">
        <v>-158906.8108</v>
      </c>
    </row>
    <row r="272" customFormat="false" ht="12.75" hidden="false" customHeight="false" outlineLevel="0" collapsed="false">
      <c r="A272" s="1" t="s">
        <v>71</v>
      </c>
      <c r="B272" s="1" t="s">
        <v>187</v>
      </c>
      <c r="C272" s="1" t="s">
        <v>73</v>
      </c>
      <c r="D272" s="1" t="s">
        <v>186</v>
      </c>
      <c r="E272" s="33" t="s">
        <v>144</v>
      </c>
      <c r="F272" s="34" t="n">
        <v>-273792</v>
      </c>
      <c r="G272" s="34" t="n">
        <v>-202837.6767</v>
      </c>
      <c r="H272" s="35" t="n">
        <v>0.740845885437675</v>
      </c>
      <c r="I272" s="54" t="n">
        <v>0.77918761</v>
      </c>
      <c r="J272" s="54" t="n">
        <v>7E-008</v>
      </c>
      <c r="K272" s="55" t="n">
        <v>0</v>
      </c>
      <c r="L272" s="55" t="n">
        <v>-158048.5897</v>
      </c>
    </row>
    <row r="273" customFormat="false" ht="12.75" hidden="false" customHeight="false" outlineLevel="0" collapsed="false">
      <c r="A273" s="1" t="s">
        <v>71</v>
      </c>
      <c r="B273" s="1" t="s">
        <v>187</v>
      </c>
      <c r="C273" s="1" t="s">
        <v>73</v>
      </c>
      <c r="D273" s="1" t="s">
        <v>186</v>
      </c>
      <c r="E273" s="33" t="s">
        <v>145</v>
      </c>
      <c r="F273" s="34" t="n">
        <v>-264960</v>
      </c>
      <c r="G273" s="34" t="n">
        <v>-195211.0822</v>
      </c>
      <c r="H273" s="35" t="n">
        <v>0.736756801968845</v>
      </c>
      <c r="I273" s="54" t="n">
        <v>0.77926945</v>
      </c>
      <c r="J273" s="54" t="n">
        <v>7E-008</v>
      </c>
      <c r="K273" s="55" t="n">
        <v>0</v>
      </c>
      <c r="L273" s="55" t="n">
        <v>-152122.0197</v>
      </c>
    </row>
    <row r="274" customFormat="false" ht="12.75" hidden="false" customHeight="false" outlineLevel="0" collapsed="false">
      <c r="A274" s="1" t="s">
        <v>71</v>
      </c>
      <c r="B274" s="1" t="s">
        <v>187</v>
      </c>
      <c r="C274" s="1" t="s">
        <v>73</v>
      </c>
      <c r="D274" s="1" t="s">
        <v>186</v>
      </c>
      <c r="E274" s="33" t="s">
        <v>146</v>
      </c>
      <c r="F274" s="34" t="n">
        <v>-273792</v>
      </c>
      <c r="G274" s="34" t="n">
        <v>-200636.7057</v>
      </c>
      <c r="H274" s="35" t="n">
        <v>0.732807042122161</v>
      </c>
      <c r="I274" s="54" t="n">
        <v>0.77935301</v>
      </c>
      <c r="J274" s="54" t="n">
        <v>7E-008</v>
      </c>
      <c r="K274" s="55" t="n">
        <v>0</v>
      </c>
      <c r="L274" s="55" t="n">
        <v>-156366.8071</v>
      </c>
    </row>
    <row r="275" customFormat="false" ht="12.75" hidden="false" customHeight="false" outlineLevel="0" collapsed="false">
      <c r="A275" s="1" t="s">
        <v>71</v>
      </c>
      <c r="B275" s="1" t="s">
        <v>187</v>
      </c>
      <c r="C275" s="1" t="s">
        <v>73</v>
      </c>
      <c r="D275" s="1" t="s">
        <v>186</v>
      </c>
      <c r="E275" s="33" t="s">
        <v>147</v>
      </c>
      <c r="F275" s="34" t="n">
        <v>-264960</v>
      </c>
      <c r="G275" s="34" t="n">
        <v>-193085.2037</v>
      </c>
      <c r="H275" s="35" t="n">
        <v>0.728733407648125</v>
      </c>
      <c r="I275" s="54" t="n">
        <v>0.77944386</v>
      </c>
      <c r="J275" s="54" t="n">
        <v>7E-008</v>
      </c>
      <c r="K275" s="55" t="n">
        <v>0</v>
      </c>
      <c r="L275" s="55" t="n">
        <v>-150499.0627</v>
      </c>
    </row>
    <row r="276" customFormat="false" ht="12.75" hidden="false" customHeight="false" outlineLevel="0" collapsed="false">
      <c r="A276" s="1" t="s">
        <v>71</v>
      </c>
      <c r="B276" s="1" t="s">
        <v>187</v>
      </c>
      <c r="C276" s="1" t="s">
        <v>73</v>
      </c>
      <c r="D276" s="1" t="s">
        <v>186</v>
      </c>
      <c r="E276" s="33" t="s">
        <v>148</v>
      </c>
      <c r="F276" s="34" t="n">
        <v>-273792</v>
      </c>
      <c r="G276" s="34" t="n">
        <v>-198444.1203</v>
      </c>
      <c r="H276" s="35" t="n">
        <v>0.724798826573952</v>
      </c>
      <c r="I276" s="54" t="n">
        <v>0.77953613</v>
      </c>
      <c r="J276" s="54" t="n">
        <v>7E-008</v>
      </c>
      <c r="K276" s="55" t="n">
        <v>0</v>
      </c>
      <c r="L276" s="55" t="n">
        <v>-154694.3475</v>
      </c>
    </row>
    <row r="277" customFormat="false" ht="12.75" hidden="false" customHeight="false" outlineLevel="0" collapsed="false">
      <c r="A277" s="1" t="s">
        <v>71</v>
      </c>
      <c r="B277" s="1" t="s">
        <v>187</v>
      </c>
      <c r="C277" s="1" t="s">
        <v>73</v>
      </c>
      <c r="D277" s="1" t="s">
        <v>186</v>
      </c>
      <c r="E277" s="33" t="s">
        <v>149</v>
      </c>
      <c r="F277" s="34" t="n">
        <v>-273792</v>
      </c>
      <c r="G277" s="34" t="n">
        <v>-197333.1501</v>
      </c>
      <c r="H277" s="35" t="n">
        <v>0.720741110308541</v>
      </c>
      <c r="I277" s="54" t="n">
        <v>0.77963598</v>
      </c>
      <c r="J277" s="54" t="n">
        <v>7E-008</v>
      </c>
      <c r="K277" s="55" t="n">
        <v>0</v>
      </c>
      <c r="L277" s="55" t="n">
        <v>-153848.0095</v>
      </c>
    </row>
    <row r="278" customFormat="false" ht="12.75" hidden="false" customHeight="false" outlineLevel="0" collapsed="false">
      <c r="A278" s="1" t="s">
        <v>71</v>
      </c>
      <c r="B278" s="1" t="s">
        <v>187</v>
      </c>
      <c r="C278" s="1" t="s">
        <v>73</v>
      </c>
      <c r="D278" s="1" t="s">
        <v>186</v>
      </c>
      <c r="E278" s="33" t="s">
        <v>150</v>
      </c>
      <c r="F278" s="34" t="n">
        <v>-247296</v>
      </c>
      <c r="G278" s="34" t="n">
        <v>-177234.9809</v>
      </c>
      <c r="H278" s="35" t="n">
        <v>0.716691660555605</v>
      </c>
      <c r="I278" s="54" t="n">
        <v>0.7797404</v>
      </c>
      <c r="J278" s="54" t="n">
        <v>7E-008</v>
      </c>
      <c r="K278" s="55" t="n">
        <v>0</v>
      </c>
      <c r="L278" s="55" t="n">
        <v>-138197.2628</v>
      </c>
    </row>
    <row r="279" customFormat="false" ht="12.75" hidden="false" customHeight="false" outlineLevel="0" collapsed="false">
      <c r="A279" s="1" t="s">
        <v>71</v>
      </c>
      <c r="B279" s="1" t="s">
        <v>187</v>
      </c>
      <c r="C279" s="1" t="s">
        <v>73</v>
      </c>
      <c r="D279" s="1" t="s">
        <v>186</v>
      </c>
      <c r="E279" s="33" t="s">
        <v>151</v>
      </c>
      <c r="F279" s="34" t="n">
        <v>-273792</v>
      </c>
      <c r="G279" s="34" t="n">
        <v>-195225.0026</v>
      </c>
      <c r="H279" s="35" t="n">
        <v>0.713041296179286</v>
      </c>
      <c r="I279" s="54" t="n">
        <v>0.77983865</v>
      </c>
      <c r="J279" s="54" t="n">
        <v>7E-008</v>
      </c>
      <c r="K279" s="55" t="n">
        <v>0</v>
      </c>
      <c r="L279" s="55" t="n">
        <v>-152243.9898</v>
      </c>
    </row>
    <row r="280" customFormat="false" ht="12.75" hidden="false" customHeight="false" outlineLevel="0" collapsed="false">
      <c r="A280" s="1" t="s">
        <v>71</v>
      </c>
      <c r="B280" s="1" t="s">
        <v>187</v>
      </c>
      <c r="C280" s="1" t="s">
        <v>73</v>
      </c>
      <c r="D280" s="1" t="s">
        <v>186</v>
      </c>
      <c r="E280" s="33" t="s">
        <v>152</v>
      </c>
      <c r="F280" s="34" t="n">
        <v>-264960</v>
      </c>
      <c r="G280" s="34" t="n">
        <v>-187858.7341</v>
      </c>
      <c r="H280" s="35" t="n">
        <v>0.709007903560417</v>
      </c>
      <c r="I280" s="54" t="n">
        <v>0.77995179</v>
      </c>
      <c r="J280" s="54" t="n">
        <v>7E-008</v>
      </c>
      <c r="K280" s="55" t="n">
        <v>0</v>
      </c>
      <c r="L280" s="55" t="n">
        <v>-146520.7434</v>
      </c>
    </row>
    <row r="281" customFormat="false" ht="12.75" hidden="false" customHeight="false" outlineLevel="0" collapsed="false">
      <c r="A281" s="1" t="s">
        <v>71</v>
      </c>
      <c r="B281" s="1" t="s">
        <v>187</v>
      </c>
      <c r="C281" s="1" t="s">
        <v>73</v>
      </c>
      <c r="D281" s="1" t="s">
        <v>186</v>
      </c>
      <c r="E281" s="33" t="s">
        <v>153</v>
      </c>
      <c r="F281" s="34" t="n">
        <v>-273792</v>
      </c>
      <c r="G281" s="34" t="n">
        <v>-193054.2471</v>
      </c>
      <c r="H281" s="35" t="n">
        <v>0.705112812159002</v>
      </c>
      <c r="I281" s="54" t="n">
        <v>0.78006564</v>
      </c>
      <c r="J281" s="54" t="n">
        <v>7E-008</v>
      </c>
      <c r="K281" s="55" t="n">
        <v>0</v>
      </c>
      <c r="L281" s="55" t="n">
        <v>-150594.9718</v>
      </c>
    </row>
    <row r="282" customFormat="false" ht="12.75" hidden="false" customHeight="false" outlineLevel="0" collapsed="false">
      <c r="A282" s="1" t="s">
        <v>71</v>
      </c>
      <c r="B282" s="1" t="s">
        <v>187</v>
      </c>
      <c r="C282" s="1" t="s">
        <v>73</v>
      </c>
      <c r="D282" s="1" t="s">
        <v>186</v>
      </c>
      <c r="E282" s="33" t="s">
        <v>154</v>
      </c>
      <c r="F282" s="34" t="n">
        <v>-264960</v>
      </c>
      <c r="G282" s="34" t="n">
        <v>-185762.5181</v>
      </c>
      <c r="H282" s="35" t="n">
        <v>0.701096460388931</v>
      </c>
      <c r="I282" s="54" t="n">
        <v>0.78018779</v>
      </c>
      <c r="J282" s="54" t="n">
        <v>7E-008</v>
      </c>
      <c r="K282" s="55" t="n">
        <v>0</v>
      </c>
      <c r="L282" s="55" t="n">
        <v>-144929.6363</v>
      </c>
    </row>
    <row r="283" customFormat="false" ht="12.75" hidden="false" customHeight="false" outlineLevel="0" collapsed="false">
      <c r="A283" s="1" t="s">
        <v>71</v>
      </c>
      <c r="B283" s="1" t="s">
        <v>187</v>
      </c>
      <c r="C283" s="1" t="s">
        <v>73</v>
      </c>
      <c r="D283" s="1" t="s">
        <v>186</v>
      </c>
      <c r="E283" s="33" t="s">
        <v>155</v>
      </c>
      <c r="F283" s="34" t="n">
        <v>-273792</v>
      </c>
      <c r="G283" s="34" t="n">
        <v>-190892.7307</v>
      </c>
      <c r="H283" s="35" t="n">
        <v>0.697218073040439</v>
      </c>
      <c r="I283" s="54" t="n">
        <v>0.78031037</v>
      </c>
      <c r="J283" s="54" t="n">
        <v>7E-008</v>
      </c>
      <c r="K283" s="55" t="n">
        <v>0</v>
      </c>
      <c r="L283" s="55" t="n">
        <v>-148955.5639</v>
      </c>
    </row>
    <row r="284" customFormat="false" ht="12.75" hidden="false" customHeight="false" outlineLevel="0" collapsed="false">
      <c r="A284" s="1" t="s">
        <v>71</v>
      </c>
      <c r="B284" s="1" t="s">
        <v>187</v>
      </c>
      <c r="C284" s="1" t="s">
        <v>73</v>
      </c>
      <c r="D284" s="1" t="s">
        <v>186</v>
      </c>
      <c r="E284" s="33" t="s">
        <v>156</v>
      </c>
      <c r="F284" s="34" t="n">
        <v>-273792</v>
      </c>
      <c r="G284" s="34" t="n">
        <v>-189797.8712</v>
      </c>
      <c r="H284" s="35" t="n">
        <v>0.693219199836633</v>
      </c>
      <c r="I284" s="54" t="n">
        <v>0.78044154</v>
      </c>
      <c r="J284" s="54" t="n">
        <v>7E-008</v>
      </c>
      <c r="K284" s="55" t="n">
        <v>0</v>
      </c>
      <c r="L284" s="55" t="n">
        <v>-148126.1298</v>
      </c>
    </row>
    <row r="285" customFormat="false" ht="12.75" hidden="false" customHeight="false" outlineLevel="0" collapsed="false">
      <c r="A285" s="1" t="s">
        <v>71</v>
      </c>
      <c r="B285" s="1" t="s">
        <v>187</v>
      </c>
      <c r="C285" s="1" t="s">
        <v>73</v>
      </c>
      <c r="D285" s="1" t="s">
        <v>186</v>
      </c>
      <c r="E285" s="33" t="s">
        <v>157</v>
      </c>
      <c r="F285" s="34" t="n">
        <v>-264960</v>
      </c>
      <c r="G285" s="34" t="n">
        <v>-182618.2149</v>
      </c>
      <c r="H285" s="35" t="n">
        <v>0.689229374001235</v>
      </c>
      <c r="I285" s="54" t="n">
        <v>0.7805773</v>
      </c>
      <c r="J285" s="54" t="n">
        <v>7E-008</v>
      </c>
      <c r="K285" s="55" t="n">
        <v>0</v>
      </c>
      <c r="L285" s="55" t="n">
        <v>-142547.6201</v>
      </c>
    </row>
    <row r="286" customFormat="false" ht="12.75" hidden="false" customHeight="false" outlineLevel="0" collapsed="false">
      <c r="A286" s="1" t="s">
        <v>71</v>
      </c>
      <c r="B286" s="1" t="s">
        <v>187</v>
      </c>
      <c r="C286" s="1" t="s">
        <v>73</v>
      </c>
      <c r="D286" s="1" t="s">
        <v>186</v>
      </c>
      <c r="E286" s="33" t="s">
        <v>158</v>
      </c>
      <c r="F286" s="34" t="n">
        <v>-273792</v>
      </c>
      <c r="G286" s="34" t="n">
        <v>-187650.7313</v>
      </c>
      <c r="H286" s="35" t="n">
        <v>0.685376969655374</v>
      </c>
      <c r="I286" s="54" t="n">
        <v>0.78071304</v>
      </c>
      <c r="J286" s="54" t="n">
        <v>7E-008</v>
      </c>
      <c r="K286" s="55" t="n">
        <v>0</v>
      </c>
      <c r="L286" s="55" t="n">
        <v>-146501.3606</v>
      </c>
    </row>
    <row r="287" customFormat="false" ht="12.75" hidden="false" customHeight="false" outlineLevel="0" collapsed="false">
      <c r="A287" s="1" t="s">
        <v>71</v>
      </c>
      <c r="B287" s="1" t="s">
        <v>187</v>
      </c>
      <c r="C287" s="1" t="s">
        <v>73</v>
      </c>
      <c r="D287" s="1" t="s">
        <v>186</v>
      </c>
      <c r="E287" s="33" t="s">
        <v>159</v>
      </c>
      <c r="F287" s="34" t="n">
        <v>-264960</v>
      </c>
      <c r="G287" s="34" t="n">
        <v>-180545.1391</v>
      </c>
      <c r="H287" s="35" t="n">
        <v>0.681405265247849</v>
      </c>
      <c r="I287" s="54" t="n">
        <v>0.78085783</v>
      </c>
      <c r="J287" s="54" t="n">
        <v>7E-008</v>
      </c>
      <c r="K287" s="55" t="n">
        <v>0</v>
      </c>
      <c r="L287" s="55" t="n">
        <v>-140980.0731</v>
      </c>
    </row>
    <row r="288" customFormat="false" ht="12.75" hidden="false" customHeight="false" outlineLevel="0" collapsed="false">
      <c r="A288" s="1" t="s">
        <v>71</v>
      </c>
      <c r="B288" s="1" t="s">
        <v>187</v>
      </c>
      <c r="C288" s="1" t="s">
        <v>73</v>
      </c>
      <c r="D288" s="1" t="s">
        <v>186</v>
      </c>
      <c r="E288" s="33" t="s">
        <v>160</v>
      </c>
      <c r="F288" s="34" t="n">
        <v>-273792</v>
      </c>
      <c r="G288" s="34" t="n">
        <v>-185513.4096</v>
      </c>
      <c r="H288" s="35" t="n">
        <v>0.677570599563245</v>
      </c>
      <c r="I288" s="54" t="n">
        <v>0.78100232</v>
      </c>
      <c r="J288" s="54" t="n">
        <v>7E-008</v>
      </c>
      <c r="K288" s="55" t="n">
        <v>0</v>
      </c>
      <c r="L288" s="55" t="n">
        <v>-144886.3901</v>
      </c>
    </row>
    <row r="289" customFormat="false" ht="12.75" hidden="false" customHeight="false" outlineLevel="0" collapsed="false">
      <c r="A289" s="1" t="s">
        <v>71</v>
      </c>
      <c r="B289" s="1" t="s">
        <v>187</v>
      </c>
      <c r="C289" s="1" t="s">
        <v>73</v>
      </c>
      <c r="D289" s="1" t="s">
        <v>186</v>
      </c>
      <c r="E289" s="33" t="s">
        <v>161</v>
      </c>
      <c r="F289" s="34" t="n">
        <v>-273792</v>
      </c>
      <c r="G289" s="34" t="n">
        <v>-184431.0638</v>
      </c>
      <c r="H289" s="35" t="n">
        <v>0.673617431316076</v>
      </c>
      <c r="I289" s="54" t="n">
        <v>0.78115614</v>
      </c>
      <c r="J289" s="54" t="n">
        <v>7E-008</v>
      </c>
      <c r="K289" s="55" t="n">
        <v>0</v>
      </c>
      <c r="L289" s="55" t="n">
        <v>-144069.4453</v>
      </c>
    </row>
    <row r="290" customFormat="false" ht="12.75" hidden="false" customHeight="false" outlineLevel="0" collapsed="false">
      <c r="A290" s="1" t="s">
        <v>71</v>
      </c>
      <c r="B290" s="1" t="s">
        <v>187</v>
      </c>
      <c r="C290" s="1" t="s">
        <v>73</v>
      </c>
      <c r="D290" s="1" t="s">
        <v>186</v>
      </c>
      <c r="E290" s="33" t="s">
        <v>162</v>
      </c>
      <c r="F290" s="34" t="n">
        <v>-256128</v>
      </c>
      <c r="G290" s="34" t="n">
        <v>-171522.2211</v>
      </c>
      <c r="H290" s="35" t="n">
        <v>0.669673839073645</v>
      </c>
      <c r="I290" s="54" t="n">
        <v>0.78131456</v>
      </c>
      <c r="J290" s="54" t="n">
        <v>7E-008</v>
      </c>
      <c r="K290" s="55" t="n">
        <v>0</v>
      </c>
      <c r="L290" s="55" t="n">
        <v>-134012.7966</v>
      </c>
    </row>
    <row r="291" customFormat="false" ht="12.75" hidden="false" customHeight="false" outlineLevel="0" collapsed="false">
      <c r="A291" s="1" t="s">
        <v>71</v>
      </c>
      <c r="B291" s="1" t="s">
        <v>187</v>
      </c>
      <c r="C291" s="1" t="s">
        <v>73</v>
      </c>
      <c r="D291" s="1" t="s">
        <v>186</v>
      </c>
      <c r="E291" s="33" t="s">
        <v>163</v>
      </c>
      <c r="F291" s="34" t="n">
        <v>-273792</v>
      </c>
      <c r="G291" s="34" t="n">
        <v>-182343.674</v>
      </c>
      <c r="H291" s="35" t="n">
        <v>0.665993433082474</v>
      </c>
      <c r="I291" s="54" t="n">
        <v>0.78146692</v>
      </c>
      <c r="J291" s="54" t="n">
        <v>7E-008</v>
      </c>
      <c r="K291" s="55" t="n">
        <v>0</v>
      </c>
      <c r="L291" s="55" t="n">
        <v>-142495.5364</v>
      </c>
    </row>
    <row r="292" customFormat="false" ht="12.75" hidden="false" customHeight="false" outlineLevel="0" collapsed="false">
      <c r="A292" s="1" t="s">
        <v>71</v>
      </c>
      <c r="B292" s="1" t="s">
        <v>187</v>
      </c>
      <c r="C292" s="1" t="s">
        <v>73</v>
      </c>
      <c r="D292" s="1" t="s">
        <v>186</v>
      </c>
      <c r="E292" s="33" t="s">
        <v>164</v>
      </c>
      <c r="F292" s="34" t="n">
        <v>-264960</v>
      </c>
      <c r="G292" s="34" t="n">
        <v>-175421.7143</v>
      </c>
      <c r="H292" s="35" t="n">
        <v>0.662068668055271</v>
      </c>
      <c r="I292" s="54" t="n">
        <v>0.78163423</v>
      </c>
      <c r="J292" s="54" t="n">
        <v>7E-008</v>
      </c>
      <c r="K292" s="55" t="n">
        <v>0</v>
      </c>
      <c r="L292" s="55" t="n">
        <v>-137115.6055</v>
      </c>
    </row>
    <row r="293" customFormat="false" ht="12.75" hidden="false" customHeight="false" outlineLevel="0" collapsed="false">
      <c r="A293" s="1" t="s">
        <v>71</v>
      </c>
      <c r="B293" s="1" t="s">
        <v>187</v>
      </c>
      <c r="C293" s="1" t="s">
        <v>73</v>
      </c>
      <c r="D293" s="1" t="s">
        <v>186</v>
      </c>
      <c r="E293" s="33" t="s">
        <v>165</v>
      </c>
      <c r="F293" s="34" t="n">
        <v>-273792</v>
      </c>
      <c r="G293" s="34" t="n">
        <v>-180231.7734</v>
      </c>
      <c r="H293" s="35" t="n">
        <v>0.658279911021528</v>
      </c>
      <c r="I293" s="54" t="n">
        <v>0.78180054</v>
      </c>
      <c r="J293" s="54" t="n">
        <v>7E-008</v>
      </c>
      <c r="K293" s="55" t="n">
        <v>0</v>
      </c>
      <c r="L293" s="55" t="n">
        <v>-140905.2849</v>
      </c>
    </row>
    <row r="294" customFormat="false" ht="12.75" hidden="false" customHeight="false" outlineLevel="0" collapsed="false">
      <c r="A294" s="1" t="s">
        <v>71</v>
      </c>
      <c r="B294" s="1" t="s">
        <v>187</v>
      </c>
      <c r="C294" s="1" t="s">
        <v>73</v>
      </c>
      <c r="D294" s="1" t="s">
        <v>186</v>
      </c>
      <c r="E294" s="33" t="s">
        <v>166</v>
      </c>
      <c r="F294" s="34" t="n">
        <v>-264960</v>
      </c>
      <c r="G294" s="34" t="n">
        <v>-173387.5906</v>
      </c>
      <c r="H294" s="35" t="n">
        <v>0.654391570926416</v>
      </c>
      <c r="I294" s="54" t="n">
        <v>0.78195672</v>
      </c>
      <c r="J294" s="54" t="n">
        <v>7E-008</v>
      </c>
      <c r="K294" s="55" t="n">
        <v>0</v>
      </c>
      <c r="L294" s="55" t="n">
        <v>-135581.5801</v>
      </c>
    </row>
    <row r="295" customFormat="false" ht="12.75" hidden="false" customHeight="false" outlineLevel="0" collapsed="false">
      <c r="A295" s="1" t="s">
        <v>71</v>
      </c>
      <c r="B295" s="1" t="s">
        <v>187</v>
      </c>
      <c r="C295" s="1" t="s">
        <v>73</v>
      </c>
      <c r="D295" s="1" t="s">
        <v>186</v>
      </c>
      <c r="E295" s="33" t="s">
        <v>167</v>
      </c>
      <c r="F295" s="34" t="n">
        <v>-273792</v>
      </c>
      <c r="G295" s="34" t="n">
        <v>-178181.6323</v>
      </c>
      <c r="H295" s="35" t="n">
        <v>0.650791959908771</v>
      </c>
      <c r="I295" s="54" t="n">
        <v>0.78192729</v>
      </c>
      <c r="J295" s="54" t="n">
        <v>7E-008</v>
      </c>
      <c r="K295" s="55" t="n">
        <v>0</v>
      </c>
      <c r="L295" s="55" t="n">
        <v>-139325.0687</v>
      </c>
    </row>
    <row r="296" customFormat="false" ht="12.75" hidden="false" customHeight="false" outlineLevel="0" collapsed="false">
      <c r="A296" s="1" t="s">
        <v>71</v>
      </c>
      <c r="B296" s="1" t="s">
        <v>187</v>
      </c>
      <c r="C296" s="1" t="s">
        <v>73</v>
      </c>
      <c r="D296" s="1" t="s">
        <v>186</v>
      </c>
      <c r="E296" s="33" t="s">
        <v>168</v>
      </c>
      <c r="F296" s="34" t="n">
        <v>-273792</v>
      </c>
      <c r="G296" s="34" t="n">
        <v>-177166.5413</v>
      </c>
      <c r="H296" s="35" t="n">
        <v>0.647084433951182</v>
      </c>
      <c r="I296" s="54" t="n">
        <v>0.78189643</v>
      </c>
      <c r="J296" s="54" t="n">
        <v>7E-008</v>
      </c>
      <c r="K296" s="55" t="n">
        <v>0</v>
      </c>
      <c r="L296" s="55" t="n">
        <v>-138525.8739</v>
      </c>
    </row>
    <row r="297" customFormat="false" ht="12.75" hidden="false" customHeight="false" outlineLevel="0" collapsed="false">
      <c r="A297" s="1" t="s">
        <v>71</v>
      </c>
      <c r="B297" s="1" t="s">
        <v>187</v>
      </c>
      <c r="C297" s="1" t="s">
        <v>73</v>
      </c>
      <c r="D297" s="1" t="s">
        <v>186</v>
      </c>
      <c r="E297" s="33" t="s">
        <v>169</v>
      </c>
      <c r="F297" s="34" t="n">
        <v>-264960</v>
      </c>
      <c r="G297" s="34" t="n">
        <v>-170472.405</v>
      </c>
      <c r="H297" s="35" t="n">
        <v>0.643389209640784</v>
      </c>
      <c r="I297" s="54" t="n">
        <v>0.78186511</v>
      </c>
      <c r="J297" s="54" t="n">
        <v>7E-008</v>
      </c>
      <c r="K297" s="55" t="n">
        <v>0</v>
      </c>
      <c r="L297" s="55" t="n">
        <v>-133286.4145</v>
      </c>
    </row>
    <row r="298" customFormat="false" ht="12.75" hidden="false" customHeight="false" outlineLevel="0" collapsed="false">
      <c r="A298" s="1" t="s">
        <v>71</v>
      </c>
      <c r="B298" s="1" t="s">
        <v>187</v>
      </c>
      <c r="C298" s="1" t="s">
        <v>73</v>
      </c>
      <c r="D298" s="1" t="s">
        <v>186</v>
      </c>
      <c r="E298" s="33" t="s">
        <v>170</v>
      </c>
      <c r="F298" s="34" t="n">
        <v>-273792</v>
      </c>
      <c r="G298" s="34" t="n">
        <v>-175178.9468</v>
      </c>
      <c r="H298" s="35" t="n">
        <v>0.639824928411079</v>
      </c>
      <c r="I298" s="54" t="n">
        <v>0.78183437</v>
      </c>
      <c r="J298" s="54" t="n">
        <v>7E-008</v>
      </c>
      <c r="K298" s="55" t="n">
        <v>0</v>
      </c>
      <c r="L298" s="55" t="n">
        <v>-136960.9101</v>
      </c>
    </row>
    <row r="299" customFormat="false" ht="12.75" hidden="false" customHeight="false" outlineLevel="0" collapsed="false">
      <c r="A299" s="1" t="s">
        <v>71</v>
      </c>
      <c r="B299" s="1" t="s">
        <v>187</v>
      </c>
      <c r="C299" s="1" t="s">
        <v>73</v>
      </c>
      <c r="D299" s="1" t="s">
        <v>186</v>
      </c>
      <c r="E299" s="33" t="s">
        <v>171</v>
      </c>
      <c r="F299" s="34" t="n">
        <v>-264960</v>
      </c>
      <c r="G299" s="34" t="n">
        <v>-168555.3642</v>
      </c>
      <c r="H299" s="35" t="n">
        <v>0.6361540013163</v>
      </c>
      <c r="I299" s="54" t="n">
        <v>0.78180216</v>
      </c>
      <c r="J299" s="54" t="n">
        <v>7E-008</v>
      </c>
      <c r="K299" s="55" t="n">
        <v>0</v>
      </c>
      <c r="L299" s="55" t="n">
        <v>-131776.9366</v>
      </c>
    </row>
    <row r="300" customFormat="false" ht="12.75" hidden="false" customHeight="false" outlineLevel="0" collapsed="false">
      <c r="A300" s="1" t="s">
        <v>71</v>
      </c>
      <c r="B300" s="1" t="s">
        <v>187</v>
      </c>
      <c r="C300" s="1" t="s">
        <v>73</v>
      </c>
      <c r="D300" s="1" t="s">
        <v>186</v>
      </c>
      <c r="E300" s="33" t="s">
        <v>172</v>
      </c>
      <c r="F300" s="34" t="n">
        <v>-273792</v>
      </c>
      <c r="G300" s="34" t="n">
        <v>-173204.458</v>
      </c>
      <c r="H300" s="35" t="n">
        <v>0.63261329025662</v>
      </c>
      <c r="I300" s="54" t="n">
        <v>0.78177056</v>
      </c>
      <c r="J300" s="54" t="n">
        <v>7E-008</v>
      </c>
      <c r="K300" s="55" t="n">
        <v>0</v>
      </c>
      <c r="L300" s="55" t="n">
        <v>-135406.1335</v>
      </c>
    </row>
    <row r="301" customFormat="false" ht="12.75" hidden="false" customHeight="false" outlineLevel="0" collapsed="false">
      <c r="A301" s="1" t="s">
        <v>71</v>
      </c>
      <c r="B301" s="1" t="s">
        <v>187</v>
      </c>
      <c r="C301" s="1" t="s">
        <v>73</v>
      </c>
      <c r="D301" s="1" t="s">
        <v>186</v>
      </c>
      <c r="E301" s="33" t="s">
        <v>173</v>
      </c>
      <c r="F301" s="34" t="n">
        <v>-273792</v>
      </c>
      <c r="G301" s="34" t="n">
        <v>-172206.0716</v>
      </c>
      <c r="H301" s="35" t="n">
        <v>0.628966776308648</v>
      </c>
      <c r="I301" s="54" t="n">
        <v>0.78173745</v>
      </c>
      <c r="J301" s="54" t="n">
        <v>7E-008</v>
      </c>
      <c r="K301" s="55" t="n">
        <v>0</v>
      </c>
      <c r="L301" s="55" t="n">
        <v>-134619.9233</v>
      </c>
    </row>
    <row r="302" customFormat="false" ht="12.75" hidden="false" customHeight="false" outlineLevel="0" collapsed="false">
      <c r="A302" s="1" t="s">
        <v>71</v>
      </c>
      <c r="B302" s="1" t="s">
        <v>187</v>
      </c>
      <c r="C302" s="1" t="s">
        <v>73</v>
      </c>
      <c r="D302" s="1" t="s">
        <v>186</v>
      </c>
      <c r="E302" s="33" t="s">
        <v>174</v>
      </c>
      <c r="F302" s="34" t="n">
        <v>-247296</v>
      </c>
      <c r="G302" s="34" t="n">
        <v>-154642.2783</v>
      </c>
      <c r="H302" s="35" t="n">
        <v>0.625332711789081</v>
      </c>
      <c r="I302" s="54" t="n">
        <v>0.78170389</v>
      </c>
      <c r="J302" s="54" t="n">
        <v>7E-008</v>
      </c>
      <c r="K302" s="55" t="n">
        <v>0</v>
      </c>
      <c r="L302" s="55" t="n">
        <v>-120884.4595</v>
      </c>
    </row>
    <row r="303" customFormat="false" ht="12.75" hidden="false" customHeight="false" outlineLevel="0" collapsed="false">
      <c r="A303" s="1" t="s">
        <v>71</v>
      </c>
      <c r="B303" s="1" t="s">
        <v>187</v>
      </c>
      <c r="C303" s="1" t="s">
        <v>73</v>
      </c>
      <c r="D303" s="1" t="s">
        <v>186</v>
      </c>
      <c r="E303" s="33" t="s">
        <v>175</v>
      </c>
      <c r="F303" s="34" t="n">
        <v>-273792</v>
      </c>
      <c r="G303" s="34" t="n">
        <v>-170315.3403</v>
      </c>
      <c r="H303" s="35" t="n">
        <v>0.622061054704403</v>
      </c>
      <c r="I303" s="54" t="n">
        <v>0.78167318</v>
      </c>
      <c r="J303" s="54" t="n">
        <v>7E-008</v>
      </c>
      <c r="K303" s="55" t="n">
        <v>0</v>
      </c>
      <c r="L303" s="55" t="n">
        <v>-133130.9225</v>
      </c>
    </row>
    <row r="304" customFormat="false" ht="12.75" hidden="false" customHeight="false" outlineLevel="0" collapsed="false">
      <c r="A304" s="1" t="s">
        <v>71</v>
      </c>
      <c r="B304" s="1" t="s">
        <v>187</v>
      </c>
      <c r="C304" s="1" t="s">
        <v>73</v>
      </c>
      <c r="D304" s="1" t="s">
        <v>186</v>
      </c>
      <c r="E304" s="33" t="s">
        <v>176</v>
      </c>
      <c r="F304" s="34" t="n">
        <v>-264960</v>
      </c>
      <c r="G304" s="34" t="n">
        <v>-163864.7136</v>
      </c>
      <c r="H304" s="35" t="n">
        <v>0.618450760776972</v>
      </c>
      <c r="I304" s="54" t="n">
        <v>0.78163876</v>
      </c>
      <c r="J304" s="54" t="n">
        <v>7E-008</v>
      </c>
      <c r="K304" s="55" t="n">
        <v>0</v>
      </c>
      <c r="L304" s="55" t="n">
        <v>-128082.9997</v>
      </c>
    </row>
    <row r="305" customFormat="false" ht="12.75" hidden="false" customHeight="false" outlineLevel="0" collapsed="false">
      <c r="A305" s="1" t="s">
        <v>71</v>
      </c>
      <c r="B305" s="1" t="s">
        <v>187</v>
      </c>
      <c r="C305" s="1" t="s">
        <v>73</v>
      </c>
      <c r="D305" s="1" t="s">
        <v>186</v>
      </c>
      <c r="E305" s="33" t="s">
        <v>177</v>
      </c>
      <c r="F305" s="34" t="n">
        <v>-273792</v>
      </c>
      <c r="G305" s="34" t="n">
        <v>-168373.5532</v>
      </c>
      <c r="H305" s="35" t="n">
        <v>0.614968856527095</v>
      </c>
      <c r="I305" s="54" t="n">
        <v>0.78160501</v>
      </c>
      <c r="J305" s="54" t="n">
        <v>7E-008</v>
      </c>
      <c r="K305" s="55" t="n">
        <v>0</v>
      </c>
      <c r="L305" s="55" t="n">
        <v>-131601.6007</v>
      </c>
    </row>
    <row r="306" customFormat="false" ht="12.75" hidden="false" customHeight="false" outlineLevel="0" collapsed="false">
      <c r="A306" s="1" t="s">
        <v>71</v>
      </c>
      <c r="B306" s="1" t="s">
        <v>187</v>
      </c>
      <c r="C306" s="1" t="s">
        <v>73</v>
      </c>
      <c r="D306" s="1" t="s">
        <v>186</v>
      </c>
      <c r="E306" s="33" t="s">
        <v>178</v>
      </c>
      <c r="F306" s="34" t="n">
        <v>-264960</v>
      </c>
      <c r="G306" s="34" t="n">
        <v>-161992.1033</v>
      </c>
      <c r="H306" s="35" t="n">
        <v>0.611383240252008</v>
      </c>
      <c r="I306" s="54" t="n">
        <v>0.78156969</v>
      </c>
      <c r="J306" s="54" t="n">
        <v>7E-008</v>
      </c>
      <c r="K306" s="55" t="n">
        <v>0</v>
      </c>
      <c r="L306" s="55" t="n">
        <v>-126608.1063</v>
      </c>
    </row>
    <row r="307" customFormat="false" ht="12.75" hidden="false" customHeight="false" outlineLevel="0" collapsed="false">
      <c r="A307" s="1" t="s">
        <v>71</v>
      </c>
      <c r="B307" s="1" t="s">
        <v>187</v>
      </c>
      <c r="C307" s="1" t="s">
        <v>73</v>
      </c>
      <c r="D307" s="1" t="s">
        <v>186</v>
      </c>
      <c r="E307" s="33" t="s">
        <v>179</v>
      </c>
      <c r="F307" s="34" t="n">
        <v>-273792</v>
      </c>
      <c r="G307" s="34" t="n">
        <v>-166445.0743</v>
      </c>
      <c r="H307" s="35" t="n">
        <v>0.60792526558286</v>
      </c>
      <c r="I307" s="54" t="n">
        <v>0.78153507</v>
      </c>
      <c r="J307" s="54" t="n">
        <v>7E-008</v>
      </c>
      <c r="K307" s="55" t="n">
        <v>0</v>
      </c>
      <c r="L307" s="55" t="n">
        <v>-130082.6518</v>
      </c>
    </row>
    <row r="308" customFormat="false" ht="12.75" hidden="false" customHeight="false" outlineLevel="0" collapsed="false">
      <c r="A308" s="1" t="s">
        <v>71</v>
      </c>
      <c r="B308" s="1" t="s">
        <v>187</v>
      </c>
      <c r="C308" s="1" t="s">
        <v>73</v>
      </c>
      <c r="D308" s="1" t="s">
        <v>186</v>
      </c>
      <c r="E308" s="33" t="s">
        <v>180</v>
      </c>
      <c r="F308" s="34" t="n">
        <v>-273792</v>
      </c>
      <c r="G308" s="34" t="n">
        <v>-165470.1446</v>
      </c>
      <c r="H308" s="35" t="n">
        <v>0.604364424832806</v>
      </c>
      <c r="I308" s="54" t="n">
        <v>0.78149886</v>
      </c>
      <c r="J308" s="54" t="n">
        <v>7E-008</v>
      </c>
      <c r="K308" s="55" t="n">
        <v>0</v>
      </c>
      <c r="L308" s="55" t="n">
        <v>-129314.7177</v>
      </c>
    </row>
    <row r="309" customFormat="false" ht="12.75" hidden="false" customHeight="false" outlineLevel="0" collapsed="false">
      <c r="A309" s="1" t="s">
        <v>71</v>
      </c>
      <c r="B309" s="1" t="s">
        <v>187</v>
      </c>
      <c r="C309" s="1" t="s">
        <v>73</v>
      </c>
      <c r="D309" s="1" t="s">
        <v>186</v>
      </c>
      <c r="E309" s="33" t="s">
        <v>181</v>
      </c>
      <c r="F309" s="34" t="n">
        <v>-264960</v>
      </c>
      <c r="G309" s="34" t="n">
        <v>-159192.2632</v>
      </c>
      <c r="H309" s="35" t="n">
        <v>0.600816210792269</v>
      </c>
      <c r="I309" s="54" t="n">
        <v>0.78146219</v>
      </c>
      <c r="J309" s="54" t="n">
        <v>7E-008</v>
      </c>
      <c r="K309" s="55" t="n">
        <v>0</v>
      </c>
      <c r="L309" s="55" t="n">
        <v>-124402.7237</v>
      </c>
    </row>
    <row r="310" customFormat="false" ht="12.75" hidden="false" customHeight="false" outlineLevel="0" collapsed="false">
      <c r="A310" s="1" t="s">
        <v>71</v>
      </c>
      <c r="B310" s="1" t="s">
        <v>187</v>
      </c>
      <c r="C310" s="1" t="s">
        <v>73</v>
      </c>
      <c r="D310" s="1" t="s">
        <v>186</v>
      </c>
      <c r="E310" s="33" t="s">
        <v>182</v>
      </c>
      <c r="F310" s="34" t="n">
        <v>-273792</v>
      </c>
      <c r="G310" s="34" t="n">
        <v>-163561.8348</v>
      </c>
      <c r="H310" s="35" t="n">
        <v>0.597394499520094</v>
      </c>
      <c r="I310" s="54" t="n">
        <v>0.78142627</v>
      </c>
      <c r="J310" s="54" t="n">
        <v>7E-008</v>
      </c>
      <c r="K310" s="55" t="n">
        <v>0</v>
      </c>
      <c r="L310" s="55" t="n">
        <v>-127811.5037</v>
      </c>
    </row>
    <row r="311" customFormat="false" ht="12.75" hidden="false" customHeight="false" outlineLevel="0" collapsed="false">
      <c r="A311" s="1" t="s">
        <v>34</v>
      </c>
      <c r="B311" s="1" t="s">
        <v>188</v>
      </c>
      <c r="C311" s="1" t="s">
        <v>73</v>
      </c>
      <c r="D311" s="1" t="s">
        <v>189</v>
      </c>
      <c r="E311" s="33" t="s">
        <v>75</v>
      </c>
      <c r="F311" s="34" t="n">
        <v>0</v>
      </c>
      <c r="G311" s="34" t="n">
        <v>0</v>
      </c>
      <c r="H311" s="35" t="n">
        <v>1</v>
      </c>
      <c r="I311" s="54" t="n">
        <v>0.18667</v>
      </c>
      <c r="J311" s="54" t="n">
        <v>-0.405</v>
      </c>
      <c r="K311" s="55" t="n">
        <v>0</v>
      </c>
      <c r="L311" s="55" t="n">
        <v>-568594.87</v>
      </c>
    </row>
    <row r="312" customFormat="false" ht="12.75" hidden="false" customHeight="false" outlineLevel="0" collapsed="false">
      <c r="A312" s="1" t="s">
        <v>34</v>
      </c>
      <c r="B312" s="1" t="s">
        <v>188</v>
      </c>
      <c r="C312" s="1" t="s">
        <v>73</v>
      </c>
      <c r="D312" s="1" t="s">
        <v>189</v>
      </c>
      <c r="E312" s="33" t="s">
        <v>77</v>
      </c>
      <c r="F312" s="34" t="n">
        <v>-930000</v>
      </c>
      <c r="G312" s="34" t="n">
        <v>-929169.3843</v>
      </c>
      <c r="H312" s="35" t="n">
        <v>0.999106864815038</v>
      </c>
      <c r="I312" s="54" t="n">
        <v>0.23</v>
      </c>
      <c r="J312" s="54" t="n">
        <v>-0.405</v>
      </c>
      <c r="K312" s="55" t="n">
        <v>0</v>
      </c>
      <c r="L312" s="55" t="n">
        <v>-590022.559</v>
      </c>
    </row>
    <row r="313" customFormat="false" ht="12.75" hidden="false" customHeight="false" outlineLevel="0" collapsed="false">
      <c r="A313" s="1" t="s">
        <v>34</v>
      </c>
      <c r="B313" s="1" t="s">
        <v>188</v>
      </c>
      <c r="C313" s="1" t="s">
        <v>73</v>
      </c>
      <c r="D313" s="1" t="s">
        <v>189</v>
      </c>
      <c r="E313" s="33" t="s">
        <v>80</v>
      </c>
      <c r="F313" s="34" t="n">
        <v>-961000</v>
      </c>
      <c r="G313" s="34" t="n">
        <v>-956879.8282</v>
      </c>
      <c r="H313" s="35" t="n">
        <v>0.995712620360487</v>
      </c>
      <c r="I313" s="54" t="n">
        <v>0.21</v>
      </c>
      <c r="J313" s="54" t="n">
        <v>-0.405</v>
      </c>
      <c r="K313" s="55" t="n">
        <v>0</v>
      </c>
      <c r="L313" s="55" t="n">
        <v>-588481.0943</v>
      </c>
    </row>
    <row r="314" customFormat="false" ht="12.75" hidden="false" customHeight="false" outlineLevel="0" collapsed="false">
      <c r="A314" s="1" t="s">
        <v>34</v>
      </c>
      <c r="B314" s="1" t="s">
        <v>188</v>
      </c>
      <c r="C314" s="1" t="s">
        <v>73</v>
      </c>
      <c r="D314" s="1" t="s">
        <v>189</v>
      </c>
      <c r="E314" s="33" t="s">
        <v>81</v>
      </c>
      <c r="F314" s="34" t="n">
        <v>-961000</v>
      </c>
      <c r="G314" s="34" t="n">
        <v>-953552.5675</v>
      </c>
      <c r="H314" s="35" t="n">
        <v>0.992250330341562</v>
      </c>
      <c r="I314" s="54" t="n">
        <v>0.185</v>
      </c>
      <c r="J314" s="54" t="n">
        <v>-0.405</v>
      </c>
      <c r="K314" s="55" t="n">
        <v>0</v>
      </c>
      <c r="L314" s="55" t="n">
        <v>-562596.0148</v>
      </c>
    </row>
    <row r="315" customFormat="false" ht="12.75" hidden="false" customHeight="false" outlineLevel="0" collapsed="false">
      <c r="A315" s="1" t="s">
        <v>34</v>
      </c>
      <c r="B315" s="1" t="s">
        <v>188</v>
      </c>
      <c r="C315" s="1" t="s">
        <v>73</v>
      </c>
      <c r="D315" s="1" t="s">
        <v>189</v>
      </c>
      <c r="E315" s="33" t="s">
        <v>82</v>
      </c>
      <c r="F315" s="34" t="n">
        <v>-930000</v>
      </c>
      <c r="G315" s="34" t="n">
        <v>-919607.0685</v>
      </c>
      <c r="H315" s="35" t="n">
        <v>0.988824804841012</v>
      </c>
      <c r="I315" s="54" t="n">
        <v>0.195</v>
      </c>
      <c r="J315" s="54" t="n">
        <v>-0.405</v>
      </c>
      <c r="K315" s="55" t="n">
        <v>0</v>
      </c>
      <c r="L315" s="55" t="n">
        <v>-551764.2411</v>
      </c>
    </row>
    <row r="316" customFormat="false" ht="12.75" hidden="false" customHeight="false" outlineLevel="0" collapsed="false">
      <c r="A316" s="1" t="s">
        <v>34</v>
      </c>
      <c r="B316" s="1" t="s">
        <v>188</v>
      </c>
      <c r="C316" s="1" t="s">
        <v>73</v>
      </c>
      <c r="D316" s="1" t="s">
        <v>189</v>
      </c>
      <c r="E316" s="33" t="s">
        <v>83</v>
      </c>
      <c r="F316" s="34" t="n">
        <v>-961000</v>
      </c>
      <c r="G316" s="34" t="n">
        <v>-947180.6336</v>
      </c>
      <c r="H316" s="35" t="n">
        <v>0.985619806085128</v>
      </c>
      <c r="I316" s="54" t="n">
        <v>0.2</v>
      </c>
      <c r="J316" s="54" t="n">
        <v>-0.405</v>
      </c>
      <c r="K316" s="55" t="n">
        <v>0</v>
      </c>
      <c r="L316" s="55" t="n">
        <v>-573044.2834</v>
      </c>
    </row>
    <row r="317" customFormat="false" ht="12.75" hidden="false" customHeight="false" outlineLevel="0" collapsed="false">
      <c r="A317" s="1" t="s">
        <v>34</v>
      </c>
      <c r="B317" s="1" t="s">
        <v>188</v>
      </c>
      <c r="C317" s="1" t="s">
        <v>73</v>
      </c>
      <c r="D317" s="1" t="s">
        <v>189</v>
      </c>
      <c r="E317" s="33" t="s">
        <v>84</v>
      </c>
      <c r="F317" s="34" t="n">
        <v>-930000</v>
      </c>
      <c r="G317" s="34" t="n">
        <v>-913482.1225</v>
      </c>
      <c r="H317" s="35" t="n">
        <v>0.98223884144417</v>
      </c>
      <c r="I317" s="54" t="n">
        <v>0.415</v>
      </c>
      <c r="J317" s="54" t="n">
        <v>-0.405</v>
      </c>
      <c r="K317" s="55" t="n">
        <v>0</v>
      </c>
      <c r="L317" s="55" t="n">
        <v>-749055.3405</v>
      </c>
    </row>
    <row r="318" customFormat="false" ht="12.75" hidden="false" customHeight="false" outlineLevel="0" collapsed="false">
      <c r="A318" s="1" t="s">
        <v>34</v>
      </c>
      <c r="B318" s="1" t="s">
        <v>188</v>
      </c>
      <c r="C318" s="1" t="s">
        <v>73</v>
      </c>
      <c r="D318" s="1" t="s">
        <v>189</v>
      </c>
      <c r="E318" s="33" t="s">
        <v>85</v>
      </c>
      <c r="F318" s="34" t="n">
        <v>-961000</v>
      </c>
      <c r="G318" s="34" t="n">
        <v>-940803.992</v>
      </c>
      <c r="H318" s="35" t="n">
        <v>0.978984382949443</v>
      </c>
      <c r="I318" s="54" t="n">
        <v>0.415</v>
      </c>
      <c r="J318" s="54" t="n">
        <v>-0.405</v>
      </c>
      <c r="K318" s="55" t="n">
        <v>0</v>
      </c>
      <c r="L318" s="55" t="n">
        <v>-771459.2735</v>
      </c>
    </row>
    <row r="319" customFormat="false" ht="12.75" hidden="false" customHeight="false" outlineLevel="0" collapsed="false">
      <c r="A319" s="1" t="s">
        <v>34</v>
      </c>
      <c r="B319" s="1" t="s">
        <v>188</v>
      </c>
      <c r="C319" s="1" t="s">
        <v>73</v>
      </c>
      <c r="D319" s="1" t="s">
        <v>189</v>
      </c>
      <c r="E319" s="33" t="s">
        <v>86</v>
      </c>
      <c r="F319" s="34" t="n">
        <v>-961000</v>
      </c>
      <c r="G319" s="34" t="n">
        <v>-937484.9723</v>
      </c>
      <c r="H319" s="35" t="n">
        <v>0.975530668341188</v>
      </c>
      <c r="I319" s="54" t="n">
        <v>0.415</v>
      </c>
      <c r="J319" s="54" t="n">
        <v>-0.405</v>
      </c>
      <c r="K319" s="55" t="n">
        <v>0</v>
      </c>
      <c r="L319" s="55" t="n">
        <v>-768737.6773</v>
      </c>
    </row>
    <row r="320" customFormat="false" ht="12.75" hidden="false" customHeight="false" outlineLevel="0" collapsed="false">
      <c r="A320" s="1" t="s">
        <v>34</v>
      </c>
      <c r="B320" s="1" t="s">
        <v>188</v>
      </c>
      <c r="C320" s="1" t="s">
        <v>73</v>
      </c>
      <c r="D320" s="1" t="s">
        <v>189</v>
      </c>
      <c r="E320" s="33" t="s">
        <v>87</v>
      </c>
      <c r="F320" s="34" t="n">
        <v>-868000</v>
      </c>
      <c r="G320" s="34" t="n">
        <v>-843604.6204</v>
      </c>
      <c r="H320" s="35" t="n">
        <v>0.97189472402003</v>
      </c>
      <c r="I320" s="54" t="n">
        <v>0.525</v>
      </c>
      <c r="J320" s="54" t="n">
        <v>-0.405</v>
      </c>
      <c r="K320" s="55" t="n">
        <v>0</v>
      </c>
      <c r="L320" s="55" t="n">
        <v>-784552.297</v>
      </c>
    </row>
    <row r="321" customFormat="false" ht="12.75" hidden="false" customHeight="false" outlineLevel="0" collapsed="false">
      <c r="A321" s="1" t="s">
        <v>34</v>
      </c>
      <c r="B321" s="1" t="s">
        <v>188</v>
      </c>
      <c r="C321" s="1" t="s">
        <v>73</v>
      </c>
      <c r="D321" s="1" t="s">
        <v>189</v>
      </c>
      <c r="E321" s="33" t="s">
        <v>88</v>
      </c>
      <c r="F321" s="34" t="n">
        <v>-961000</v>
      </c>
      <c r="G321" s="34" t="n">
        <v>-930792.2113</v>
      </c>
      <c r="H321" s="35" t="n">
        <v>0.968566296927361</v>
      </c>
      <c r="I321" s="54" t="n">
        <v>0.525</v>
      </c>
      <c r="J321" s="54" t="n">
        <v>-0.405</v>
      </c>
      <c r="K321" s="55" t="n">
        <v>0</v>
      </c>
      <c r="L321" s="55" t="n">
        <v>-865636.7566</v>
      </c>
    </row>
    <row r="322" customFormat="false" ht="12.75" hidden="false" customHeight="false" outlineLevel="0" collapsed="false">
      <c r="A322" s="1" t="s">
        <v>34</v>
      </c>
      <c r="B322" s="1" t="s">
        <v>188</v>
      </c>
      <c r="C322" s="1" t="s">
        <v>73</v>
      </c>
      <c r="D322" s="1" t="s">
        <v>189</v>
      </c>
      <c r="E322" s="33" t="s">
        <v>89</v>
      </c>
      <c r="F322" s="34" t="n">
        <v>-930000</v>
      </c>
      <c r="G322" s="34" t="n">
        <v>-897281.6645</v>
      </c>
      <c r="H322" s="35" t="n">
        <v>0.964818994069334</v>
      </c>
      <c r="I322" s="54" t="n">
        <v>0.235</v>
      </c>
      <c r="J322" s="54" t="n">
        <v>-0.405</v>
      </c>
      <c r="K322" s="55" t="n">
        <v>0</v>
      </c>
      <c r="L322" s="55" t="n">
        <v>-574260.2653</v>
      </c>
    </row>
    <row r="323" customFormat="false" ht="12.75" hidden="false" customHeight="false" outlineLevel="0" collapsed="false">
      <c r="A323" s="1" t="s">
        <v>34</v>
      </c>
      <c r="B323" s="1" t="s">
        <v>188</v>
      </c>
      <c r="C323" s="1" t="s">
        <v>73</v>
      </c>
      <c r="D323" s="1" t="s">
        <v>189</v>
      </c>
      <c r="E323" s="33" t="s">
        <v>90</v>
      </c>
      <c r="F323" s="34" t="n">
        <v>-961000</v>
      </c>
      <c r="G323" s="34" t="n">
        <v>-923648.5137</v>
      </c>
      <c r="H323" s="35" t="n">
        <v>0.961132688591606</v>
      </c>
      <c r="I323" s="54" t="n">
        <v>0.235</v>
      </c>
      <c r="J323" s="54" t="n">
        <v>-0.405</v>
      </c>
      <c r="K323" s="55" t="n">
        <v>0</v>
      </c>
      <c r="L323" s="55" t="n">
        <v>-591135.0488</v>
      </c>
    </row>
    <row r="324" customFormat="false" ht="12.75" hidden="false" customHeight="false" outlineLevel="0" collapsed="false">
      <c r="A324" s="1" t="s">
        <v>34</v>
      </c>
      <c r="B324" s="1" t="s">
        <v>188</v>
      </c>
      <c r="C324" s="1" t="s">
        <v>73</v>
      </c>
      <c r="D324" s="1" t="s">
        <v>189</v>
      </c>
      <c r="E324" s="33" t="s">
        <v>91</v>
      </c>
      <c r="F324" s="34" t="n">
        <v>-930000</v>
      </c>
      <c r="G324" s="34" t="n">
        <v>-890261.6402</v>
      </c>
      <c r="H324" s="35" t="n">
        <v>0.957270580812478</v>
      </c>
      <c r="I324" s="54" t="n">
        <v>0.235</v>
      </c>
      <c r="J324" s="54" t="n">
        <v>-0.405</v>
      </c>
      <c r="K324" s="55" t="n">
        <v>0</v>
      </c>
      <c r="L324" s="55" t="n">
        <v>-569767.4497</v>
      </c>
    </row>
    <row r="325" customFormat="false" ht="12.75" hidden="false" customHeight="false" outlineLevel="0" collapsed="false">
      <c r="A325" s="1" t="s">
        <v>34</v>
      </c>
      <c r="B325" s="1" t="s">
        <v>188</v>
      </c>
      <c r="C325" s="1" t="s">
        <v>73</v>
      </c>
      <c r="D325" s="1" t="s">
        <v>189</v>
      </c>
      <c r="E325" s="33" t="s">
        <v>92</v>
      </c>
      <c r="F325" s="34" t="n">
        <v>-961000</v>
      </c>
      <c r="G325" s="34" t="n">
        <v>-916274.126</v>
      </c>
      <c r="H325" s="35" t="n">
        <v>0.953459028130591</v>
      </c>
      <c r="I325" s="54" t="n">
        <v>0.235</v>
      </c>
      <c r="J325" s="54" t="n">
        <v>-0.405</v>
      </c>
      <c r="K325" s="55" t="n">
        <v>0</v>
      </c>
      <c r="L325" s="55" t="n">
        <v>-586415.4407</v>
      </c>
    </row>
    <row r="326" customFormat="false" ht="12.75" hidden="false" customHeight="false" outlineLevel="0" collapsed="false">
      <c r="A326" s="1" t="s">
        <v>34</v>
      </c>
      <c r="B326" s="1" t="s">
        <v>188</v>
      </c>
      <c r="C326" s="1" t="s">
        <v>73</v>
      </c>
      <c r="D326" s="1" t="s">
        <v>189</v>
      </c>
      <c r="E326" s="33" t="s">
        <v>93</v>
      </c>
      <c r="F326" s="34" t="n">
        <v>-961000</v>
      </c>
      <c r="G326" s="34" t="n">
        <v>-912396.7476</v>
      </c>
      <c r="H326" s="35" t="n">
        <v>0.949424295115469</v>
      </c>
      <c r="I326" s="54" t="n">
        <v>0.235</v>
      </c>
      <c r="J326" s="54" t="n">
        <v>-0.405</v>
      </c>
      <c r="K326" s="55" t="n">
        <v>0</v>
      </c>
      <c r="L326" s="55" t="n">
        <v>-583933.9185</v>
      </c>
    </row>
    <row r="327" customFormat="false" ht="12.75" hidden="false" customHeight="false" outlineLevel="0" collapsed="false">
      <c r="A327" s="1" t="s">
        <v>34</v>
      </c>
      <c r="B327" s="1" t="s">
        <v>188</v>
      </c>
      <c r="C327" s="1" t="s">
        <v>73</v>
      </c>
      <c r="D327" s="1" t="s">
        <v>189</v>
      </c>
      <c r="E327" s="33" t="s">
        <v>94</v>
      </c>
      <c r="F327" s="34" t="n">
        <v>-930000</v>
      </c>
      <c r="G327" s="34" t="n">
        <v>-879156.1336</v>
      </c>
      <c r="H327" s="35" t="n">
        <v>0.945329175871725</v>
      </c>
      <c r="I327" s="54" t="n">
        <v>0.235</v>
      </c>
      <c r="J327" s="54" t="n">
        <v>-0.405</v>
      </c>
      <c r="K327" s="55" t="n">
        <v>0</v>
      </c>
      <c r="L327" s="55" t="n">
        <v>-562659.9255</v>
      </c>
    </row>
    <row r="328" customFormat="false" ht="12.75" hidden="false" customHeight="false" outlineLevel="0" collapsed="false">
      <c r="A328" s="1" t="s">
        <v>34</v>
      </c>
      <c r="B328" s="1" t="s">
        <v>188</v>
      </c>
      <c r="C328" s="1" t="s">
        <v>73</v>
      </c>
      <c r="D328" s="1" t="s">
        <v>189</v>
      </c>
      <c r="E328" s="33" t="s">
        <v>95</v>
      </c>
      <c r="F328" s="34" t="n">
        <v>-961000</v>
      </c>
      <c r="G328" s="34" t="n">
        <v>-904595.55</v>
      </c>
      <c r="H328" s="35" t="n">
        <v>0.941306503679709</v>
      </c>
      <c r="I328" s="54" t="n">
        <v>0.23</v>
      </c>
      <c r="J328" s="54" t="n">
        <v>-0.405</v>
      </c>
      <c r="K328" s="55" t="n">
        <v>0</v>
      </c>
      <c r="L328" s="55" t="n">
        <v>-574418.1743</v>
      </c>
    </row>
    <row r="329" customFormat="false" ht="12.75" hidden="false" customHeight="false" outlineLevel="0" collapsed="false">
      <c r="A329" s="1" t="s">
        <v>34</v>
      </c>
      <c r="B329" s="1" t="s">
        <v>188</v>
      </c>
      <c r="C329" s="1" t="s">
        <v>73</v>
      </c>
      <c r="D329" s="1" t="s">
        <v>189</v>
      </c>
      <c r="E329" s="33" t="s">
        <v>96</v>
      </c>
      <c r="F329" s="34" t="n">
        <v>-930000</v>
      </c>
      <c r="G329" s="34" t="n">
        <v>-871491.1147</v>
      </c>
      <c r="H329" s="35" t="n">
        <v>0.93708722011956</v>
      </c>
      <c r="I329" s="54" t="n">
        <v>0.43</v>
      </c>
      <c r="J329" s="54" t="n">
        <v>-0.405</v>
      </c>
      <c r="K329" s="55" t="n">
        <v>0</v>
      </c>
      <c r="L329" s="55" t="n">
        <v>-727695.0808</v>
      </c>
    </row>
    <row r="330" customFormat="false" ht="12.75" hidden="false" customHeight="false" outlineLevel="0" collapsed="false">
      <c r="A330" s="1" t="s">
        <v>34</v>
      </c>
      <c r="B330" s="1" t="s">
        <v>188</v>
      </c>
      <c r="C330" s="1" t="s">
        <v>73</v>
      </c>
      <c r="D330" s="1" t="s">
        <v>189</v>
      </c>
      <c r="E330" s="33" t="s">
        <v>97</v>
      </c>
      <c r="F330" s="34" t="n">
        <v>-961000</v>
      </c>
      <c r="G330" s="34" t="n">
        <v>-896563.4658</v>
      </c>
      <c r="H330" s="35" t="n">
        <v>0.932948455605415</v>
      </c>
      <c r="I330" s="54" t="n">
        <v>0.44</v>
      </c>
      <c r="J330" s="54" t="n">
        <v>-0.405</v>
      </c>
      <c r="K330" s="55" t="n">
        <v>0</v>
      </c>
      <c r="L330" s="55" t="n">
        <v>-757596.1286</v>
      </c>
    </row>
    <row r="331" customFormat="false" ht="12.75" hidden="false" customHeight="false" outlineLevel="0" collapsed="false">
      <c r="A331" s="1" t="s">
        <v>34</v>
      </c>
      <c r="B331" s="1" t="s">
        <v>188</v>
      </c>
      <c r="C331" s="1" t="s">
        <v>73</v>
      </c>
      <c r="D331" s="1" t="s">
        <v>189</v>
      </c>
      <c r="E331" s="33" t="s">
        <v>98</v>
      </c>
      <c r="F331" s="34" t="n">
        <v>-961000</v>
      </c>
      <c r="G331" s="34" t="n">
        <v>-892387.8073</v>
      </c>
      <c r="H331" s="35" t="n">
        <v>0.928603337409977</v>
      </c>
      <c r="I331" s="54" t="n">
        <v>0.465</v>
      </c>
      <c r="J331" s="54" t="n">
        <v>-0.405</v>
      </c>
      <c r="K331" s="55" t="n">
        <v>0</v>
      </c>
      <c r="L331" s="55" t="n">
        <v>-776377.3923</v>
      </c>
    </row>
    <row r="332" customFormat="false" ht="12.75" hidden="false" customHeight="false" outlineLevel="0" collapsed="false">
      <c r="A332" s="1" t="s">
        <v>34</v>
      </c>
      <c r="B332" s="1" t="s">
        <v>188</v>
      </c>
      <c r="C332" s="1" t="s">
        <v>73</v>
      </c>
      <c r="D332" s="1" t="s">
        <v>189</v>
      </c>
      <c r="E332" s="33" t="s">
        <v>99</v>
      </c>
      <c r="F332" s="34" t="n">
        <v>-868000</v>
      </c>
      <c r="G332" s="34" t="n">
        <v>-802193.03</v>
      </c>
      <c r="H332" s="35" t="n">
        <v>0.92418551848081</v>
      </c>
      <c r="I332" s="54" t="n">
        <v>0.46</v>
      </c>
      <c r="J332" s="54" t="n">
        <v>-0.405</v>
      </c>
      <c r="K332" s="55" t="n">
        <v>0</v>
      </c>
      <c r="L332" s="55" t="n">
        <v>-693896.971</v>
      </c>
    </row>
    <row r="333" customFormat="false" ht="12.75" hidden="false" customHeight="false" outlineLevel="0" collapsed="false">
      <c r="A333" s="1" t="s">
        <v>34</v>
      </c>
      <c r="B333" s="1" t="s">
        <v>188</v>
      </c>
      <c r="C333" s="1" t="s">
        <v>73</v>
      </c>
      <c r="D333" s="1" t="s">
        <v>189</v>
      </c>
      <c r="E333" s="33" t="s">
        <v>100</v>
      </c>
      <c r="F333" s="34" t="n">
        <v>-961000</v>
      </c>
      <c r="G333" s="34" t="n">
        <v>-884259.8074</v>
      </c>
      <c r="H333" s="35" t="n">
        <v>0.920145481203232</v>
      </c>
      <c r="I333" s="54" t="n">
        <v>0.45</v>
      </c>
      <c r="J333" s="54" t="n">
        <v>-0.405</v>
      </c>
      <c r="K333" s="55" t="n">
        <v>0</v>
      </c>
      <c r="L333" s="55" t="n">
        <v>-756042.1354</v>
      </c>
    </row>
    <row r="334" customFormat="false" ht="12.75" hidden="false" customHeight="false" outlineLevel="0" collapsed="false">
      <c r="A334" s="1" t="s">
        <v>34</v>
      </c>
      <c r="B334" s="1" t="s">
        <v>188</v>
      </c>
      <c r="C334" s="1" t="s">
        <v>73</v>
      </c>
      <c r="D334" s="1" t="s">
        <v>189</v>
      </c>
      <c r="E334" s="33" t="s">
        <v>101</v>
      </c>
      <c r="F334" s="34" t="n">
        <v>-930000</v>
      </c>
      <c r="G334" s="34" t="n">
        <v>-851569.9855</v>
      </c>
      <c r="H334" s="35" t="n">
        <v>0.915666651057044</v>
      </c>
      <c r="I334" s="54" t="n">
        <v>0.215</v>
      </c>
      <c r="J334" s="54" t="n">
        <v>-0.405</v>
      </c>
      <c r="K334" s="55" t="n">
        <v>0</v>
      </c>
      <c r="L334" s="55" t="n">
        <v>-527973.391</v>
      </c>
    </row>
    <row r="335" customFormat="false" ht="12.75" hidden="false" customHeight="false" outlineLevel="0" collapsed="false">
      <c r="A335" s="1" t="s">
        <v>34</v>
      </c>
      <c r="B335" s="1" t="s">
        <v>188</v>
      </c>
      <c r="C335" s="1" t="s">
        <v>73</v>
      </c>
      <c r="D335" s="1" t="s">
        <v>189</v>
      </c>
      <c r="E335" s="33" t="s">
        <v>102</v>
      </c>
      <c r="F335" s="34" t="n">
        <v>-961000</v>
      </c>
      <c r="G335" s="34" t="n">
        <v>-875808.725</v>
      </c>
      <c r="H335" s="35" t="n">
        <v>0.911351430818865</v>
      </c>
      <c r="I335" s="54" t="n">
        <v>0.215</v>
      </c>
      <c r="J335" s="54" t="n">
        <v>-0.405</v>
      </c>
      <c r="K335" s="55" t="n">
        <v>0</v>
      </c>
      <c r="L335" s="55" t="n">
        <v>-543001.4095</v>
      </c>
    </row>
    <row r="336" customFormat="false" ht="12.75" hidden="false" customHeight="false" outlineLevel="0" collapsed="false">
      <c r="A336" s="1" t="s">
        <v>34</v>
      </c>
      <c r="B336" s="1" t="s">
        <v>188</v>
      </c>
      <c r="C336" s="1" t="s">
        <v>73</v>
      </c>
      <c r="D336" s="1" t="s">
        <v>189</v>
      </c>
      <c r="E336" s="33" t="s">
        <v>103</v>
      </c>
      <c r="F336" s="34" t="n">
        <v>-930000</v>
      </c>
      <c r="G336" s="34" t="n">
        <v>-843368.2972</v>
      </c>
      <c r="H336" s="35" t="n">
        <v>0.906847631378226</v>
      </c>
      <c r="I336" s="54" t="n">
        <v>0.215</v>
      </c>
      <c r="J336" s="54" t="n">
        <v>-0.405</v>
      </c>
      <c r="K336" s="55" t="n">
        <v>0</v>
      </c>
      <c r="L336" s="55" t="n">
        <v>-522888.3443</v>
      </c>
    </row>
    <row r="337" customFormat="false" ht="12.75" hidden="false" customHeight="false" outlineLevel="0" collapsed="false">
      <c r="A337" s="1" t="s">
        <v>34</v>
      </c>
      <c r="B337" s="1" t="s">
        <v>188</v>
      </c>
      <c r="C337" s="1" t="s">
        <v>73</v>
      </c>
      <c r="D337" s="1" t="s">
        <v>189</v>
      </c>
      <c r="E337" s="33" t="s">
        <v>104</v>
      </c>
      <c r="F337" s="34" t="n">
        <v>-961000</v>
      </c>
      <c r="G337" s="34" t="n">
        <v>-867275.4384</v>
      </c>
      <c r="H337" s="35" t="n">
        <v>0.902471840199719</v>
      </c>
      <c r="I337" s="54" t="n">
        <v>0.215</v>
      </c>
      <c r="J337" s="54" t="n">
        <v>-0.405</v>
      </c>
      <c r="K337" s="55" t="n">
        <v>0</v>
      </c>
      <c r="L337" s="55" t="n">
        <v>-537710.7718</v>
      </c>
    </row>
    <row r="338" customFormat="false" ht="12.75" hidden="false" customHeight="false" outlineLevel="0" collapsed="false">
      <c r="A338" s="1" t="s">
        <v>34</v>
      </c>
      <c r="B338" s="1" t="s">
        <v>188</v>
      </c>
      <c r="C338" s="1" t="s">
        <v>73</v>
      </c>
      <c r="D338" s="1" t="s">
        <v>189</v>
      </c>
      <c r="E338" s="33" t="s">
        <v>105</v>
      </c>
      <c r="F338" s="34" t="n">
        <v>-961000</v>
      </c>
      <c r="G338" s="34" t="n">
        <v>-862926.4472</v>
      </c>
      <c r="H338" s="35" t="n">
        <v>0.8979463550929</v>
      </c>
      <c r="I338" s="54" t="n">
        <v>0.215</v>
      </c>
      <c r="J338" s="54" t="n">
        <v>-0.405</v>
      </c>
      <c r="K338" s="55" t="n">
        <v>0</v>
      </c>
      <c r="L338" s="55" t="n">
        <v>-535014.3973</v>
      </c>
    </row>
    <row r="339" customFormat="false" ht="12.75" hidden="false" customHeight="false" outlineLevel="0" collapsed="false">
      <c r="A339" s="1" t="s">
        <v>34</v>
      </c>
      <c r="B339" s="1" t="s">
        <v>188</v>
      </c>
      <c r="C339" s="1" t="s">
        <v>73</v>
      </c>
      <c r="D339" s="1" t="s">
        <v>189</v>
      </c>
      <c r="E339" s="33" t="s">
        <v>106</v>
      </c>
      <c r="F339" s="34" t="n">
        <v>-930000</v>
      </c>
      <c r="G339" s="34" t="n">
        <v>-830845.607</v>
      </c>
      <c r="H339" s="35" t="n">
        <v>0.893382373159353</v>
      </c>
      <c r="I339" s="54" t="n">
        <v>0.215</v>
      </c>
      <c r="J339" s="54" t="n">
        <v>-0.405</v>
      </c>
      <c r="K339" s="55" t="n">
        <v>0</v>
      </c>
      <c r="L339" s="55" t="n">
        <v>-515124.2764</v>
      </c>
    </row>
    <row r="340" customFormat="false" ht="12.75" hidden="false" customHeight="false" outlineLevel="0" collapsed="false">
      <c r="A340" s="1" t="s">
        <v>34</v>
      </c>
      <c r="B340" s="1" t="s">
        <v>188</v>
      </c>
      <c r="C340" s="1" t="s">
        <v>73</v>
      </c>
      <c r="D340" s="1" t="s">
        <v>189</v>
      </c>
      <c r="E340" s="33" t="s">
        <v>107</v>
      </c>
      <c r="F340" s="34" t="n">
        <v>-961000</v>
      </c>
      <c r="G340" s="34" t="n">
        <v>-854299.3365</v>
      </c>
      <c r="H340" s="35" t="n">
        <v>0.888969132674597</v>
      </c>
      <c r="I340" s="54" t="n">
        <v>0.215</v>
      </c>
      <c r="J340" s="54" t="n">
        <v>-0.405</v>
      </c>
      <c r="K340" s="55" t="n">
        <v>0</v>
      </c>
      <c r="L340" s="55" t="n">
        <v>-529665.5886</v>
      </c>
    </row>
    <row r="341" customFormat="false" ht="12.75" hidden="false" customHeight="false" outlineLevel="0" collapsed="false">
      <c r="A341" s="1" t="s">
        <v>34</v>
      </c>
      <c r="B341" s="1" t="s">
        <v>188</v>
      </c>
      <c r="C341" s="1" t="s">
        <v>73</v>
      </c>
      <c r="D341" s="1" t="s">
        <v>189</v>
      </c>
      <c r="E341" s="33" t="s">
        <v>108</v>
      </c>
      <c r="F341" s="34" t="n">
        <v>-930000</v>
      </c>
      <c r="G341" s="34" t="n">
        <v>-822516.0598</v>
      </c>
      <c r="H341" s="35" t="n">
        <v>0.884425870800582</v>
      </c>
      <c r="I341" s="54" t="n">
        <v>0.455</v>
      </c>
      <c r="J341" s="54" t="n">
        <v>-0.405</v>
      </c>
      <c r="K341" s="55" t="n">
        <v>0</v>
      </c>
      <c r="L341" s="55" t="n">
        <v>-707363.8115</v>
      </c>
    </row>
    <row r="342" customFormat="false" ht="12.75" hidden="false" customHeight="false" outlineLevel="0" collapsed="false">
      <c r="A342" s="1" t="s">
        <v>34</v>
      </c>
      <c r="B342" s="1" t="s">
        <v>188</v>
      </c>
      <c r="C342" s="1" t="s">
        <v>73</v>
      </c>
      <c r="D342" s="1" t="s">
        <v>189</v>
      </c>
      <c r="E342" s="33" t="s">
        <v>109</v>
      </c>
      <c r="F342" s="34" t="n">
        <v>-961000</v>
      </c>
      <c r="G342" s="34" t="n">
        <v>-845680.0216</v>
      </c>
      <c r="H342" s="35" t="n">
        <v>0.880000022514182</v>
      </c>
      <c r="I342" s="54" t="n">
        <v>0.455</v>
      </c>
      <c r="J342" s="54" t="n">
        <v>-0.405</v>
      </c>
      <c r="K342" s="55" t="n">
        <v>0</v>
      </c>
      <c r="L342" s="55" t="n">
        <v>-727284.8186</v>
      </c>
    </row>
    <row r="343" customFormat="false" ht="12.75" hidden="false" customHeight="false" outlineLevel="0" collapsed="false">
      <c r="A343" s="1" t="s">
        <v>34</v>
      </c>
      <c r="B343" s="1" t="s">
        <v>188</v>
      </c>
      <c r="C343" s="1" t="s">
        <v>73</v>
      </c>
      <c r="D343" s="1" t="s">
        <v>189</v>
      </c>
      <c r="E343" s="33" t="s">
        <v>110</v>
      </c>
      <c r="F343" s="34" t="n">
        <v>-961000</v>
      </c>
      <c r="G343" s="34" t="n">
        <v>-841280.7591</v>
      </c>
      <c r="H343" s="35" t="n">
        <v>0.875422225865781</v>
      </c>
      <c r="I343" s="54" t="n">
        <v>0.455</v>
      </c>
      <c r="J343" s="54" t="n">
        <v>-0.405</v>
      </c>
      <c r="K343" s="55" t="n">
        <v>0</v>
      </c>
      <c r="L343" s="55" t="n">
        <v>-723501.4528</v>
      </c>
    </row>
    <row r="344" customFormat="false" ht="12.75" hidden="false" customHeight="false" outlineLevel="0" collapsed="false">
      <c r="A344" s="1" t="s">
        <v>34</v>
      </c>
      <c r="B344" s="1" t="s">
        <v>188</v>
      </c>
      <c r="C344" s="1" t="s">
        <v>73</v>
      </c>
      <c r="D344" s="1" t="s">
        <v>189</v>
      </c>
      <c r="E344" s="33" t="s">
        <v>111</v>
      </c>
      <c r="F344" s="34" t="n">
        <v>-899000</v>
      </c>
      <c r="G344" s="34" t="n">
        <v>-782888.7397</v>
      </c>
      <c r="H344" s="35" t="n">
        <v>0.870843981919511</v>
      </c>
      <c r="I344" s="54" t="n">
        <v>0.455</v>
      </c>
      <c r="J344" s="54" t="n">
        <v>-0.405</v>
      </c>
      <c r="K344" s="55" t="n">
        <v>0</v>
      </c>
      <c r="L344" s="55" t="n">
        <v>-673284.3162</v>
      </c>
    </row>
    <row r="345" customFormat="false" ht="12.75" hidden="false" customHeight="false" outlineLevel="0" collapsed="false">
      <c r="A345" s="1" t="s">
        <v>34</v>
      </c>
      <c r="B345" s="1" t="s">
        <v>188</v>
      </c>
      <c r="C345" s="1" t="s">
        <v>73</v>
      </c>
      <c r="D345" s="1" t="s">
        <v>189</v>
      </c>
      <c r="E345" s="33" t="s">
        <v>112</v>
      </c>
      <c r="F345" s="34" t="n">
        <v>-961000</v>
      </c>
      <c r="G345" s="34" t="n">
        <v>-832742.859</v>
      </c>
      <c r="H345" s="35" t="n">
        <v>0.866537834588021</v>
      </c>
      <c r="I345" s="54" t="n">
        <v>0.455</v>
      </c>
      <c r="J345" s="54" t="n">
        <v>-0.405</v>
      </c>
      <c r="K345" s="55" t="n">
        <v>0</v>
      </c>
      <c r="L345" s="55" t="n">
        <v>-716158.8588</v>
      </c>
    </row>
    <row r="346" customFormat="false" ht="12.75" hidden="false" customHeight="false" outlineLevel="0" collapsed="false">
      <c r="A346" s="1" t="s">
        <v>34</v>
      </c>
      <c r="B346" s="1" t="s">
        <v>188</v>
      </c>
      <c r="C346" s="1" t="s">
        <v>73</v>
      </c>
      <c r="D346" s="1" t="s">
        <v>189</v>
      </c>
      <c r="E346" s="33" t="s">
        <v>113</v>
      </c>
      <c r="F346" s="34" t="n">
        <v>-930000</v>
      </c>
      <c r="G346" s="34" t="n">
        <v>-801639.3602</v>
      </c>
      <c r="H346" s="35" t="n">
        <v>0.861977806645642</v>
      </c>
      <c r="I346" s="54" t="n">
        <v>0.195</v>
      </c>
      <c r="J346" s="54" t="n">
        <v>-0.405</v>
      </c>
      <c r="K346" s="55" t="n">
        <v>0</v>
      </c>
      <c r="L346" s="55" t="n">
        <v>-480983.6161</v>
      </c>
    </row>
    <row r="347" customFormat="false" ht="12.75" hidden="false" customHeight="false" outlineLevel="0" collapsed="false">
      <c r="A347" s="1" t="s">
        <v>34</v>
      </c>
      <c r="B347" s="1" t="s">
        <v>188</v>
      </c>
      <c r="C347" s="1" t="s">
        <v>73</v>
      </c>
      <c r="D347" s="1" t="s">
        <v>189</v>
      </c>
      <c r="E347" s="33" t="s">
        <v>114</v>
      </c>
      <c r="F347" s="34" t="n">
        <v>-961000</v>
      </c>
      <c r="G347" s="34" t="n">
        <v>-824168.8485</v>
      </c>
      <c r="H347" s="35" t="n">
        <v>0.857615867376759</v>
      </c>
      <c r="I347" s="54" t="n">
        <v>0.195</v>
      </c>
      <c r="J347" s="54" t="n">
        <v>-0.405</v>
      </c>
      <c r="K347" s="55" t="n">
        <v>0</v>
      </c>
      <c r="L347" s="55" t="n">
        <v>-494501.3091</v>
      </c>
    </row>
    <row r="348" customFormat="false" ht="12.75" hidden="false" customHeight="false" outlineLevel="0" collapsed="false">
      <c r="A348" s="1" t="s">
        <v>34</v>
      </c>
      <c r="B348" s="1" t="s">
        <v>188</v>
      </c>
      <c r="C348" s="1" t="s">
        <v>73</v>
      </c>
      <c r="D348" s="1" t="s">
        <v>189</v>
      </c>
      <c r="E348" s="33" t="s">
        <v>115</v>
      </c>
      <c r="F348" s="34" t="n">
        <v>-930000</v>
      </c>
      <c r="G348" s="34" t="n">
        <v>-793375.2509</v>
      </c>
      <c r="H348" s="35" t="n">
        <v>0.853091667636986</v>
      </c>
      <c r="I348" s="54" t="n">
        <v>0.195</v>
      </c>
      <c r="J348" s="54" t="n">
        <v>-0.405</v>
      </c>
      <c r="K348" s="55" t="n">
        <v>0</v>
      </c>
      <c r="L348" s="55" t="n">
        <v>-476025.1505</v>
      </c>
    </row>
    <row r="349" customFormat="false" ht="12.75" hidden="false" customHeight="false" outlineLevel="0" collapsed="false">
      <c r="A349" s="1" t="s">
        <v>34</v>
      </c>
      <c r="B349" s="1" t="s">
        <v>188</v>
      </c>
      <c r="C349" s="1" t="s">
        <v>73</v>
      </c>
      <c r="D349" s="1" t="s">
        <v>189</v>
      </c>
      <c r="E349" s="33" t="s">
        <v>116</v>
      </c>
      <c r="F349" s="34" t="n">
        <v>-961000</v>
      </c>
      <c r="G349" s="34" t="n">
        <v>-815627.7697</v>
      </c>
      <c r="H349" s="35" t="n">
        <v>0.848728168246693</v>
      </c>
      <c r="I349" s="54" t="n">
        <v>0.195</v>
      </c>
      <c r="J349" s="54" t="n">
        <v>-0.405</v>
      </c>
      <c r="K349" s="55" t="n">
        <v>0</v>
      </c>
      <c r="L349" s="55" t="n">
        <v>-489376.6618</v>
      </c>
    </row>
    <row r="350" customFormat="false" ht="12.75" hidden="false" customHeight="false" outlineLevel="0" collapsed="false">
      <c r="A350" s="1" t="s">
        <v>34</v>
      </c>
      <c r="B350" s="1" t="s">
        <v>188</v>
      </c>
      <c r="C350" s="1" t="s">
        <v>73</v>
      </c>
      <c r="D350" s="1" t="s">
        <v>189</v>
      </c>
      <c r="E350" s="33" t="s">
        <v>117</v>
      </c>
      <c r="F350" s="34" t="n">
        <v>-961000</v>
      </c>
      <c r="G350" s="34" t="n">
        <v>-811313.7261</v>
      </c>
      <c r="H350" s="35" t="n">
        <v>0.844239048979356</v>
      </c>
      <c r="I350" s="54" t="n">
        <v>0.195</v>
      </c>
      <c r="J350" s="54" t="n">
        <v>-0.405</v>
      </c>
      <c r="K350" s="55" t="n">
        <v>0</v>
      </c>
      <c r="L350" s="55" t="n">
        <v>-486788.2356</v>
      </c>
    </row>
    <row r="351" customFormat="false" ht="12.75" hidden="false" customHeight="false" outlineLevel="0" collapsed="false">
      <c r="A351" s="1" t="s">
        <v>34</v>
      </c>
      <c r="B351" s="1" t="s">
        <v>188</v>
      </c>
      <c r="C351" s="1" t="s">
        <v>73</v>
      </c>
      <c r="D351" s="1" t="s">
        <v>189</v>
      </c>
      <c r="E351" s="33" t="s">
        <v>118</v>
      </c>
      <c r="F351" s="34" t="n">
        <v>-930000</v>
      </c>
      <c r="G351" s="34" t="n">
        <v>-780955.5372</v>
      </c>
      <c r="H351" s="35" t="n">
        <v>0.839737136811098</v>
      </c>
      <c r="I351" s="54" t="n">
        <v>0.195</v>
      </c>
      <c r="J351" s="54" t="n">
        <v>-0.405</v>
      </c>
      <c r="K351" s="55" t="n">
        <v>0</v>
      </c>
      <c r="L351" s="55" t="n">
        <v>-468573.3223</v>
      </c>
    </row>
    <row r="352" customFormat="false" ht="12.75" hidden="false" customHeight="false" outlineLevel="0" collapsed="false">
      <c r="A352" s="1" t="s">
        <v>34</v>
      </c>
      <c r="B352" s="1" t="s">
        <v>188</v>
      </c>
      <c r="C352" s="1" t="s">
        <v>73</v>
      </c>
      <c r="D352" s="1" t="s">
        <v>189</v>
      </c>
      <c r="E352" s="33" t="s">
        <v>119</v>
      </c>
      <c r="F352" s="34" t="n">
        <v>-961000</v>
      </c>
      <c r="G352" s="34" t="n">
        <v>-802816.562</v>
      </c>
      <c r="H352" s="35" t="n">
        <v>0.835397046781631</v>
      </c>
      <c r="I352" s="54" t="n">
        <v>0.195</v>
      </c>
      <c r="J352" s="54" t="n">
        <v>-0.405</v>
      </c>
      <c r="K352" s="55" t="n">
        <v>0</v>
      </c>
      <c r="L352" s="55" t="n">
        <v>-481689.9372</v>
      </c>
    </row>
    <row r="353" customFormat="false" ht="12.75" hidden="false" customHeight="false" outlineLevel="0" collapsed="false">
      <c r="A353" s="1" t="s">
        <v>34</v>
      </c>
      <c r="B353" s="1" t="s">
        <v>190</v>
      </c>
      <c r="C353" s="1" t="s">
        <v>73</v>
      </c>
      <c r="D353" s="1" t="s">
        <v>189</v>
      </c>
      <c r="E353" s="33" t="s">
        <v>123</v>
      </c>
      <c r="F353" s="34" t="n">
        <v>-288000</v>
      </c>
      <c r="G353" s="34" t="n">
        <v>-239307.7057</v>
      </c>
      <c r="H353" s="35" t="n">
        <v>0.830929533592078</v>
      </c>
      <c r="I353" s="54" t="n">
        <v>0.435</v>
      </c>
      <c r="J353" s="54" t="n">
        <v>-0.475</v>
      </c>
      <c r="K353" s="55" t="n">
        <v>0</v>
      </c>
      <c r="L353" s="55" t="n">
        <v>-217770.0122</v>
      </c>
    </row>
    <row r="354" customFormat="false" ht="12.75" hidden="false" customHeight="false" outlineLevel="0" collapsed="false">
      <c r="A354" s="1" t="s">
        <v>34</v>
      </c>
      <c r="B354" s="1" t="s">
        <v>190</v>
      </c>
      <c r="C354" s="1" t="s">
        <v>73</v>
      </c>
      <c r="D354" s="1" t="s">
        <v>189</v>
      </c>
      <c r="E354" s="33" t="s">
        <v>124</v>
      </c>
      <c r="F354" s="34" t="n">
        <v>-297600</v>
      </c>
      <c r="G354" s="34" t="n">
        <v>-245995.3679</v>
      </c>
      <c r="H354" s="35" t="n">
        <v>0.826597338424042</v>
      </c>
      <c r="I354" s="54" t="n">
        <v>0.435</v>
      </c>
      <c r="J354" s="54" t="n">
        <v>-0.475</v>
      </c>
      <c r="K354" s="55" t="n">
        <v>0</v>
      </c>
      <c r="L354" s="55" t="n">
        <v>-223855.7848</v>
      </c>
    </row>
    <row r="355" customFormat="false" ht="12.75" hidden="false" customHeight="false" outlineLevel="0" collapsed="false">
      <c r="A355" s="1" t="s">
        <v>34</v>
      </c>
      <c r="B355" s="1" t="s">
        <v>190</v>
      </c>
      <c r="C355" s="1" t="s">
        <v>73</v>
      </c>
      <c r="D355" s="1" t="s">
        <v>189</v>
      </c>
      <c r="E355" s="33" t="s">
        <v>125</v>
      </c>
      <c r="F355" s="34" t="n">
        <v>-297600</v>
      </c>
      <c r="G355" s="34" t="n">
        <v>-244663.6778</v>
      </c>
      <c r="H355" s="35" t="n">
        <v>0.822122573243342</v>
      </c>
      <c r="I355" s="54" t="n">
        <v>0.435</v>
      </c>
      <c r="J355" s="54" t="n">
        <v>-0.475</v>
      </c>
      <c r="K355" s="55" t="n">
        <v>0</v>
      </c>
      <c r="L355" s="55" t="n">
        <v>-222643.9468</v>
      </c>
    </row>
    <row r="356" customFormat="false" ht="12.75" hidden="false" customHeight="false" outlineLevel="0" collapsed="false">
      <c r="A356" s="1" t="s">
        <v>34</v>
      </c>
      <c r="B356" s="1" t="s">
        <v>190</v>
      </c>
      <c r="C356" s="1" t="s">
        <v>73</v>
      </c>
      <c r="D356" s="1" t="s">
        <v>189</v>
      </c>
      <c r="E356" s="33" t="s">
        <v>126</v>
      </c>
      <c r="F356" s="34" t="n">
        <v>-268800</v>
      </c>
      <c r="G356" s="34" t="n">
        <v>-219783.939</v>
      </c>
      <c r="H356" s="35" t="n">
        <v>0.81764858245325</v>
      </c>
      <c r="I356" s="54" t="n">
        <v>0.435</v>
      </c>
      <c r="J356" s="54" t="n">
        <v>-0.475</v>
      </c>
      <c r="K356" s="55" t="n">
        <v>0</v>
      </c>
      <c r="L356" s="55" t="n">
        <v>-200003.3845</v>
      </c>
    </row>
    <row r="357" customFormat="false" ht="12.75" hidden="false" customHeight="false" outlineLevel="0" collapsed="false">
      <c r="A357" s="1" t="s">
        <v>34</v>
      </c>
      <c r="B357" s="1" t="s">
        <v>190</v>
      </c>
      <c r="C357" s="1" t="s">
        <v>73</v>
      </c>
      <c r="D357" s="1" t="s">
        <v>189</v>
      </c>
      <c r="E357" s="33" t="s">
        <v>127</v>
      </c>
      <c r="F357" s="34" t="n">
        <v>-297600</v>
      </c>
      <c r="G357" s="34" t="n">
        <v>-242127.7289</v>
      </c>
      <c r="H357" s="35" t="n">
        <v>0.813601239426745</v>
      </c>
      <c r="I357" s="54" t="n">
        <v>0.435</v>
      </c>
      <c r="J357" s="54" t="n">
        <v>-0.475</v>
      </c>
      <c r="K357" s="55" t="n">
        <v>0</v>
      </c>
      <c r="L357" s="55" t="n">
        <v>-220336.2333</v>
      </c>
    </row>
    <row r="358" customFormat="false" ht="12.75" hidden="false" customHeight="false" outlineLevel="0" collapsed="false">
      <c r="A358" s="1" t="s">
        <v>34</v>
      </c>
      <c r="B358" s="1" t="s">
        <v>190</v>
      </c>
      <c r="C358" s="1" t="s">
        <v>73</v>
      </c>
      <c r="D358" s="1" t="s">
        <v>189</v>
      </c>
      <c r="E358" s="33" t="s">
        <v>128</v>
      </c>
      <c r="F358" s="34" t="n">
        <v>-288000</v>
      </c>
      <c r="G358" s="34" t="n">
        <v>-233040.9199</v>
      </c>
      <c r="H358" s="35" t="n">
        <v>0.809169860789535</v>
      </c>
      <c r="I358" s="54" t="n">
        <v>0.19</v>
      </c>
      <c r="J358" s="54" t="n">
        <v>-0.475</v>
      </c>
      <c r="K358" s="55" t="n">
        <v>0</v>
      </c>
      <c r="L358" s="55" t="n">
        <v>-154972.2117</v>
      </c>
    </row>
    <row r="359" customFormat="false" ht="12.75" hidden="false" customHeight="false" outlineLevel="0" collapsed="false">
      <c r="A359" s="1" t="s">
        <v>34</v>
      </c>
      <c r="B359" s="1" t="s">
        <v>190</v>
      </c>
      <c r="C359" s="1" t="s">
        <v>73</v>
      </c>
      <c r="D359" s="1" t="s">
        <v>189</v>
      </c>
      <c r="E359" s="33" t="s">
        <v>129</v>
      </c>
      <c r="F359" s="34" t="n">
        <v>-297600</v>
      </c>
      <c r="G359" s="34" t="n">
        <v>-239546.2325</v>
      </c>
      <c r="H359" s="35" t="n">
        <v>0.804926856353094</v>
      </c>
      <c r="I359" s="54" t="n">
        <v>0.19</v>
      </c>
      <c r="J359" s="54" t="n">
        <v>-0.475</v>
      </c>
      <c r="K359" s="55" t="n">
        <v>0</v>
      </c>
      <c r="L359" s="55" t="n">
        <v>-159298.2446</v>
      </c>
    </row>
    <row r="360" customFormat="false" ht="12.75" hidden="false" customHeight="false" outlineLevel="0" collapsed="false">
      <c r="A360" s="1" t="s">
        <v>34</v>
      </c>
      <c r="B360" s="1" t="s">
        <v>190</v>
      </c>
      <c r="C360" s="1" t="s">
        <v>73</v>
      </c>
      <c r="D360" s="1" t="s">
        <v>189</v>
      </c>
      <c r="E360" s="33" t="s">
        <v>130</v>
      </c>
      <c r="F360" s="34" t="n">
        <v>-288000</v>
      </c>
      <c r="G360" s="34" t="n">
        <v>-230555.4278</v>
      </c>
      <c r="H360" s="35" t="n">
        <v>0.80053967997869</v>
      </c>
      <c r="I360" s="54" t="n">
        <v>0.19</v>
      </c>
      <c r="J360" s="54" t="n">
        <v>-0.475</v>
      </c>
      <c r="K360" s="55" t="n">
        <v>0</v>
      </c>
      <c r="L360" s="55" t="n">
        <v>-153319.3595</v>
      </c>
    </row>
    <row r="361" customFormat="false" ht="12.75" hidden="false" customHeight="false" outlineLevel="0" collapsed="false">
      <c r="A361" s="1" t="s">
        <v>34</v>
      </c>
      <c r="B361" s="1" t="s">
        <v>190</v>
      </c>
      <c r="C361" s="1" t="s">
        <v>73</v>
      </c>
      <c r="D361" s="1" t="s">
        <v>189</v>
      </c>
      <c r="E361" s="33" t="s">
        <v>131</v>
      </c>
      <c r="F361" s="34" t="n">
        <v>-297600</v>
      </c>
      <c r="G361" s="34" t="n">
        <v>-236977.693</v>
      </c>
      <c r="H361" s="35" t="n">
        <v>0.796296011588002</v>
      </c>
      <c r="I361" s="54" t="n">
        <v>0.19</v>
      </c>
      <c r="J361" s="54" t="n">
        <v>-0.475</v>
      </c>
      <c r="K361" s="55" t="n">
        <v>0</v>
      </c>
      <c r="L361" s="55" t="n">
        <v>-157590.1659</v>
      </c>
    </row>
    <row r="362" customFormat="false" ht="12.75" hidden="false" customHeight="false" outlineLevel="0" collapsed="false">
      <c r="A362" s="1" t="s">
        <v>34</v>
      </c>
      <c r="B362" s="1" t="s">
        <v>190</v>
      </c>
      <c r="C362" s="1" t="s">
        <v>73</v>
      </c>
      <c r="D362" s="1" t="s">
        <v>189</v>
      </c>
      <c r="E362" s="33" t="s">
        <v>132</v>
      </c>
      <c r="F362" s="34" t="n">
        <v>-297600</v>
      </c>
      <c r="G362" s="34" t="n">
        <v>-235673.4394</v>
      </c>
      <c r="H362" s="35" t="n">
        <v>0.791913438855667</v>
      </c>
      <c r="I362" s="54" t="n">
        <v>0.19</v>
      </c>
      <c r="J362" s="54" t="n">
        <v>-0.475</v>
      </c>
      <c r="K362" s="55" t="n">
        <v>0</v>
      </c>
      <c r="L362" s="55" t="n">
        <v>-156722.8372</v>
      </c>
    </row>
    <row r="363" customFormat="false" ht="12.75" hidden="false" customHeight="false" outlineLevel="0" collapsed="false">
      <c r="A363" s="1" t="s">
        <v>34</v>
      </c>
      <c r="B363" s="1" t="s">
        <v>190</v>
      </c>
      <c r="C363" s="1" t="s">
        <v>73</v>
      </c>
      <c r="D363" s="1" t="s">
        <v>189</v>
      </c>
      <c r="E363" s="33" t="s">
        <v>133</v>
      </c>
      <c r="F363" s="34" t="n">
        <v>-288000</v>
      </c>
      <c r="G363" s="34" t="n">
        <v>-226808.4258</v>
      </c>
      <c r="H363" s="35" t="n">
        <v>0.787529256079064</v>
      </c>
      <c r="I363" s="54" t="n">
        <v>0.19</v>
      </c>
      <c r="J363" s="54" t="n">
        <v>-0.475</v>
      </c>
      <c r="K363" s="55" t="n">
        <v>0</v>
      </c>
      <c r="L363" s="55" t="n">
        <v>-150827.6031</v>
      </c>
    </row>
    <row r="364" customFormat="false" ht="12.75" hidden="false" customHeight="false" outlineLevel="0" collapsed="false">
      <c r="A364" s="1" t="s">
        <v>34</v>
      </c>
      <c r="B364" s="1" t="s">
        <v>190</v>
      </c>
      <c r="C364" s="1" t="s">
        <v>73</v>
      </c>
      <c r="D364" s="1" t="s">
        <v>189</v>
      </c>
      <c r="E364" s="33" t="s">
        <v>134</v>
      </c>
      <c r="F364" s="34" t="n">
        <v>-297600</v>
      </c>
      <c r="G364" s="34" t="n">
        <v>-233105.6894</v>
      </c>
      <c r="H364" s="35" t="n">
        <v>0.783285246547027</v>
      </c>
      <c r="I364" s="54" t="n">
        <v>0.19</v>
      </c>
      <c r="J364" s="54" t="n">
        <v>-0.475</v>
      </c>
      <c r="K364" s="55" t="n">
        <v>0</v>
      </c>
      <c r="L364" s="55" t="n">
        <v>-155015.2834</v>
      </c>
    </row>
    <row r="365" customFormat="false" ht="12.75" hidden="false" customHeight="false" outlineLevel="0" collapsed="false">
      <c r="A365" s="1" t="s">
        <v>34</v>
      </c>
      <c r="B365" s="1" t="s">
        <v>190</v>
      </c>
      <c r="C365" s="1" t="s">
        <v>73</v>
      </c>
      <c r="D365" s="1" t="s">
        <v>189</v>
      </c>
      <c r="E365" s="33" t="s">
        <v>135</v>
      </c>
      <c r="F365" s="34" t="n">
        <v>-288000</v>
      </c>
      <c r="G365" s="34" t="n">
        <v>-224322.8443</v>
      </c>
      <c r="H365" s="35" t="n">
        <v>0.778898765091193</v>
      </c>
      <c r="I365" s="54" t="n">
        <v>0.44</v>
      </c>
      <c r="J365" s="54" t="n">
        <v>-0.475</v>
      </c>
      <c r="K365" s="55" t="n">
        <v>0</v>
      </c>
      <c r="L365" s="55" t="n">
        <v>-205255.4026</v>
      </c>
    </row>
    <row r="366" customFormat="false" ht="12.75" hidden="false" customHeight="false" outlineLevel="0" collapsed="false">
      <c r="A366" s="1" t="s">
        <v>34</v>
      </c>
      <c r="B366" s="1" t="s">
        <v>190</v>
      </c>
      <c r="C366" s="1" t="s">
        <v>73</v>
      </c>
      <c r="D366" s="1" t="s">
        <v>189</v>
      </c>
      <c r="E366" s="33" t="s">
        <v>136</v>
      </c>
      <c r="F366" s="34" t="n">
        <v>-297600</v>
      </c>
      <c r="G366" s="34" t="n">
        <v>-230536.7582</v>
      </c>
      <c r="H366" s="35" t="n">
        <v>0.774653085476703</v>
      </c>
      <c r="I366" s="54" t="n">
        <v>0.44</v>
      </c>
      <c r="J366" s="54" t="n">
        <v>-0.475</v>
      </c>
      <c r="K366" s="55" t="n">
        <v>0</v>
      </c>
      <c r="L366" s="55" t="n">
        <v>-210941.1338</v>
      </c>
    </row>
    <row r="367" customFormat="false" ht="12.75" hidden="false" customHeight="false" outlineLevel="0" collapsed="false">
      <c r="A367" s="1" t="s">
        <v>34</v>
      </c>
      <c r="B367" s="1" t="s">
        <v>190</v>
      </c>
      <c r="C367" s="1" t="s">
        <v>73</v>
      </c>
      <c r="D367" s="1" t="s">
        <v>189</v>
      </c>
      <c r="E367" s="33" t="s">
        <v>137</v>
      </c>
      <c r="F367" s="34" t="n">
        <v>-297600</v>
      </c>
      <c r="G367" s="34" t="n">
        <v>-229230.9973</v>
      </c>
      <c r="H367" s="35" t="n">
        <v>0.770265448066112</v>
      </c>
      <c r="I367" s="54" t="n">
        <v>0.44</v>
      </c>
      <c r="J367" s="54" t="n">
        <v>-0.475</v>
      </c>
      <c r="K367" s="55" t="n">
        <v>0</v>
      </c>
      <c r="L367" s="55" t="n">
        <v>-209746.3626</v>
      </c>
    </row>
    <row r="368" customFormat="false" ht="12.75" hidden="false" customHeight="false" outlineLevel="0" collapsed="false">
      <c r="A368" s="1" t="s">
        <v>34</v>
      </c>
      <c r="B368" s="1" t="s">
        <v>190</v>
      </c>
      <c r="C368" s="1" t="s">
        <v>73</v>
      </c>
      <c r="D368" s="1" t="s">
        <v>189</v>
      </c>
      <c r="E368" s="33" t="s">
        <v>138</v>
      </c>
      <c r="F368" s="34" t="n">
        <v>-268800</v>
      </c>
      <c r="G368" s="34" t="n">
        <v>-205867.9142</v>
      </c>
      <c r="H368" s="35" t="n">
        <v>0.765877657086976</v>
      </c>
      <c r="I368" s="54" t="n">
        <v>0.44</v>
      </c>
      <c r="J368" s="54" t="n">
        <v>-0.475</v>
      </c>
      <c r="K368" s="55" t="n">
        <v>0</v>
      </c>
      <c r="L368" s="55" t="n">
        <v>-188369.1415</v>
      </c>
    </row>
    <row r="369" customFormat="false" ht="12.75" hidden="false" customHeight="false" outlineLevel="0" collapsed="false">
      <c r="A369" s="1" t="s">
        <v>34</v>
      </c>
      <c r="B369" s="1" t="s">
        <v>190</v>
      </c>
      <c r="C369" s="1" t="s">
        <v>73</v>
      </c>
      <c r="D369" s="1" t="s">
        <v>189</v>
      </c>
      <c r="E369" s="33" t="s">
        <v>139</v>
      </c>
      <c r="F369" s="34" t="n">
        <v>-297600</v>
      </c>
      <c r="G369" s="34" t="n">
        <v>-226745.7851</v>
      </c>
      <c r="H369" s="35" t="n">
        <v>0.761914600428643</v>
      </c>
      <c r="I369" s="54" t="n">
        <v>0.44</v>
      </c>
      <c r="J369" s="54" t="n">
        <v>-0.475</v>
      </c>
      <c r="K369" s="55" t="n">
        <v>0</v>
      </c>
      <c r="L369" s="55" t="n">
        <v>-207472.3934</v>
      </c>
    </row>
    <row r="370" customFormat="false" ht="12.75" hidden="false" customHeight="false" outlineLevel="0" collapsed="false">
      <c r="A370" s="1" t="s">
        <v>34</v>
      </c>
      <c r="B370" s="1" t="s">
        <v>190</v>
      </c>
      <c r="C370" s="1" t="s">
        <v>73</v>
      </c>
      <c r="D370" s="1" t="s">
        <v>189</v>
      </c>
      <c r="E370" s="33" t="s">
        <v>140</v>
      </c>
      <c r="F370" s="34" t="n">
        <v>-288000</v>
      </c>
      <c r="G370" s="34" t="n">
        <v>-218167.8674</v>
      </c>
      <c r="H370" s="35" t="n">
        <v>0.757527317352571</v>
      </c>
      <c r="I370" s="54" t="n">
        <v>0.185</v>
      </c>
      <c r="J370" s="54" t="n">
        <v>-0.475</v>
      </c>
      <c r="K370" s="55" t="n">
        <v>0</v>
      </c>
      <c r="L370" s="55" t="n">
        <v>-143990.7925</v>
      </c>
    </row>
    <row r="371" customFormat="false" ht="12.75" hidden="false" customHeight="false" outlineLevel="0" collapsed="false">
      <c r="A371" s="1" t="s">
        <v>34</v>
      </c>
      <c r="B371" s="1" t="s">
        <v>190</v>
      </c>
      <c r="C371" s="1" t="s">
        <v>73</v>
      </c>
      <c r="D371" s="1" t="s">
        <v>189</v>
      </c>
      <c r="E371" s="33" t="s">
        <v>141</v>
      </c>
      <c r="F371" s="34" t="n">
        <v>-297600</v>
      </c>
      <c r="G371" s="34" t="n">
        <v>-224176.7851</v>
      </c>
      <c r="H371" s="35" t="n">
        <v>0.753282207872455</v>
      </c>
      <c r="I371" s="54" t="n">
        <v>0.185</v>
      </c>
      <c r="J371" s="54" t="n">
        <v>-0.475</v>
      </c>
      <c r="K371" s="55" t="n">
        <v>0</v>
      </c>
      <c r="L371" s="55" t="n">
        <v>-147956.6781</v>
      </c>
    </row>
    <row r="372" customFormat="false" ht="12.75" hidden="false" customHeight="false" outlineLevel="0" collapsed="false">
      <c r="A372" s="1" t="s">
        <v>34</v>
      </c>
      <c r="B372" s="1" t="s">
        <v>190</v>
      </c>
      <c r="C372" s="1" t="s">
        <v>73</v>
      </c>
      <c r="D372" s="1" t="s">
        <v>189</v>
      </c>
      <c r="E372" s="33" t="s">
        <v>142</v>
      </c>
      <c r="F372" s="34" t="n">
        <v>-288000</v>
      </c>
      <c r="G372" s="34" t="n">
        <v>-215687.3529</v>
      </c>
      <c r="H372" s="35" t="n">
        <v>0.748914419918615</v>
      </c>
      <c r="I372" s="54" t="n">
        <v>0.185</v>
      </c>
      <c r="J372" s="54" t="n">
        <v>-0.475</v>
      </c>
      <c r="K372" s="55" t="n">
        <v>0</v>
      </c>
      <c r="L372" s="55" t="n">
        <v>-142353.6529</v>
      </c>
    </row>
    <row r="373" customFormat="false" ht="12.75" hidden="false" customHeight="false" outlineLevel="0" collapsed="false">
      <c r="A373" s="1" t="s">
        <v>34</v>
      </c>
      <c r="B373" s="1" t="s">
        <v>190</v>
      </c>
      <c r="C373" s="1" t="s">
        <v>73</v>
      </c>
      <c r="D373" s="1" t="s">
        <v>189</v>
      </c>
      <c r="E373" s="33" t="s">
        <v>143</v>
      </c>
      <c r="F373" s="34" t="n">
        <v>-297600</v>
      </c>
      <c r="G373" s="34" t="n">
        <v>-221694.9289</v>
      </c>
      <c r="H373" s="35" t="n">
        <v>0.74494263734337</v>
      </c>
      <c r="I373" s="54" t="n">
        <v>0.185</v>
      </c>
      <c r="J373" s="54" t="n">
        <v>-0.475</v>
      </c>
      <c r="K373" s="55" t="n">
        <v>0</v>
      </c>
      <c r="L373" s="55" t="n">
        <v>-146318.6531</v>
      </c>
    </row>
    <row r="374" customFormat="false" ht="12.75" hidden="false" customHeight="false" outlineLevel="0" collapsed="false">
      <c r="A374" s="1" t="s">
        <v>34</v>
      </c>
      <c r="B374" s="1" t="s">
        <v>190</v>
      </c>
      <c r="C374" s="1" t="s">
        <v>73</v>
      </c>
      <c r="D374" s="1" t="s">
        <v>189</v>
      </c>
      <c r="E374" s="33" t="s">
        <v>144</v>
      </c>
      <c r="F374" s="34" t="n">
        <v>-297600</v>
      </c>
      <c r="G374" s="34" t="n">
        <v>-220475.7355</v>
      </c>
      <c r="H374" s="35" t="n">
        <v>0.740845885437675</v>
      </c>
      <c r="I374" s="54" t="n">
        <v>0.185</v>
      </c>
      <c r="J374" s="54" t="n">
        <v>-0.475</v>
      </c>
      <c r="K374" s="55" t="n">
        <v>0</v>
      </c>
      <c r="L374" s="55" t="n">
        <v>-145513.9854</v>
      </c>
    </row>
    <row r="375" customFormat="false" ht="12.75" hidden="false" customHeight="false" outlineLevel="0" collapsed="false">
      <c r="A375" s="1" t="s">
        <v>34</v>
      </c>
      <c r="B375" s="1" t="s">
        <v>190</v>
      </c>
      <c r="C375" s="1" t="s">
        <v>73</v>
      </c>
      <c r="D375" s="1" t="s">
        <v>189</v>
      </c>
      <c r="E375" s="33" t="s">
        <v>145</v>
      </c>
      <c r="F375" s="34" t="n">
        <v>-288000</v>
      </c>
      <c r="G375" s="34" t="n">
        <v>-212185.959</v>
      </c>
      <c r="H375" s="35" t="n">
        <v>0.736756801968845</v>
      </c>
      <c r="I375" s="54" t="n">
        <v>0.185</v>
      </c>
      <c r="J375" s="54" t="n">
        <v>-0.475</v>
      </c>
      <c r="K375" s="55" t="n">
        <v>0</v>
      </c>
      <c r="L375" s="55" t="n">
        <v>-140042.7329</v>
      </c>
    </row>
    <row r="376" customFormat="false" ht="12.75" hidden="false" customHeight="false" outlineLevel="0" collapsed="false">
      <c r="A376" s="1" t="s">
        <v>34</v>
      </c>
      <c r="B376" s="1" t="s">
        <v>190</v>
      </c>
      <c r="C376" s="1" t="s">
        <v>73</v>
      </c>
      <c r="D376" s="1" t="s">
        <v>189</v>
      </c>
      <c r="E376" s="33" t="s">
        <v>146</v>
      </c>
      <c r="F376" s="34" t="n">
        <v>-297600</v>
      </c>
      <c r="G376" s="34" t="n">
        <v>-218083.3757</v>
      </c>
      <c r="H376" s="35" t="n">
        <v>0.732807042122161</v>
      </c>
      <c r="I376" s="54" t="n">
        <v>0.185</v>
      </c>
      <c r="J376" s="54" t="n">
        <v>-0.475</v>
      </c>
      <c r="K376" s="55" t="n">
        <v>0</v>
      </c>
      <c r="L376" s="55" t="n">
        <v>-143935.028</v>
      </c>
    </row>
    <row r="377" customFormat="false" ht="12.75" hidden="false" customHeight="false" outlineLevel="0" collapsed="false">
      <c r="A377" s="1" t="s">
        <v>34</v>
      </c>
      <c r="B377" s="1" t="s">
        <v>190</v>
      </c>
      <c r="C377" s="1" t="s">
        <v>73</v>
      </c>
      <c r="D377" s="1" t="s">
        <v>189</v>
      </c>
      <c r="E377" s="33" t="s">
        <v>147</v>
      </c>
      <c r="F377" s="34" t="n">
        <v>-288000</v>
      </c>
      <c r="G377" s="34" t="n">
        <v>-209875.2214</v>
      </c>
      <c r="H377" s="35" t="n">
        <v>0.728733407648125</v>
      </c>
      <c r="I377" s="54" t="n">
        <v>0.42</v>
      </c>
      <c r="J377" s="54" t="n">
        <v>-0.475</v>
      </c>
      <c r="K377" s="55" t="n">
        <v>0</v>
      </c>
      <c r="L377" s="55" t="n">
        <v>-187838.3232</v>
      </c>
    </row>
    <row r="378" customFormat="false" ht="12.75" hidden="false" customHeight="false" outlineLevel="0" collapsed="false">
      <c r="A378" s="1" t="s">
        <v>34</v>
      </c>
      <c r="B378" s="1" t="s">
        <v>190</v>
      </c>
      <c r="C378" s="1" t="s">
        <v>73</v>
      </c>
      <c r="D378" s="1" t="s">
        <v>189</v>
      </c>
      <c r="E378" s="33" t="s">
        <v>148</v>
      </c>
      <c r="F378" s="34" t="n">
        <v>-297600</v>
      </c>
      <c r="G378" s="34" t="n">
        <v>-215700.1308</v>
      </c>
      <c r="H378" s="35" t="n">
        <v>0.724798826573952</v>
      </c>
      <c r="I378" s="54" t="n">
        <v>0.42</v>
      </c>
      <c r="J378" s="54" t="n">
        <v>-0.475</v>
      </c>
      <c r="K378" s="55" t="n">
        <v>0</v>
      </c>
      <c r="L378" s="55" t="n">
        <v>-193051.6171</v>
      </c>
    </row>
    <row r="379" customFormat="false" ht="12.75" hidden="false" customHeight="false" outlineLevel="0" collapsed="false">
      <c r="A379" s="1" t="s">
        <v>34</v>
      </c>
      <c r="B379" s="1" t="s">
        <v>190</v>
      </c>
      <c r="C379" s="1" t="s">
        <v>73</v>
      </c>
      <c r="D379" s="1" t="s">
        <v>189</v>
      </c>
      <c r="E379" s="33" t="s">
        <v>149</v>
      </c>
      <c r="F379" s="34" t="n">
        <v>-297600</v>
      </c>
      <c r="G379" s="34" t="n">
        <v>-214492.5544</v>
      </c>
      <c r="H379" s="35" t="n">
        <v>0.720741110308541</v>
      </c>
      <c r="I379" s="54" t="n">
        <v>0.42</v>
      </c>
      <c r="J379" s="54" t="n">
        <v>-0.475</v>
      </c>
      <c r="K379" s="55" t="n">
        <v>0</v>
      </c>
      <c r="L379" s="55" t="n">
        <v>-191970.8362</v>
      </c>
    </row>
    <row r="380" customFormat="false" ht="12.75" hidden="false" customHeight="false" outlineLevel="0" collapsed="false">
      <c r="A380" s="1" t="s">
        <v>34</v>
      </c>
      <c r="B380" s="1" t="s">
        <v>190</v>
      </c>
      <c r="C380" s="1" t="s">
        <v>73</v>
      </c>
      <c r="D380" s="1" t="s">
        <v>189</v>
      </c>
      <c r="E380" s="33" t="s">
        <v>150</v>
      </c>
      <c r="F380" s="34" t="n">
        <v>-268800</v>
      </c>
      <c r="G380" s="34" t="n">
        <v>-192646.7184</v>
      </c>
      <c r="H380" s="35" t="n">
        <v>0.716691660555605</v>
      </c>
      <c r="I380" s="54" t="n">
        <v>0.42</v>
      </c>
      <c r="J380" s="54" t="n">
        <v>-0.475</v>
      </c>
      <c r="K380" s="55" t="n">
        <v>0</v>
      </c>
      <c r="L380" s="55" t="n">
        <v>-172418.8129</v>
      </c>
    </row>
    <row r="381" customFormat="false" ht="12.75" hidden="false" customHeight="false" outlineLevel="0" collapsed="false">
      <c r="A381" s="1" t="s">
        <v>34</v>
      </c>
      <c r="B381" s="1" t="s">
        <v>190</v>
      </c>
      <c r="C381" s="1" t="s">
        <v>73</v>
      </c>
      <c r="D381" s="1" t="s">
        <v>189</v>
      </c>
      <c r="E381" s="33" t="s">
        <v>151</v>
      </c>
      <c r="F381" s="34" t="n">
        <v>-297600</v>
      </c>
      <c r="G381" s="34" t="n">
        <v>-212201.0897</v>
      </c>
      <c r="H381" s="35" t="n">
        <v>0.713041296179286</v>
      </c>
      <c r="I381" s="54" t="n">
        <v>0.42</v>
      </c>
      <c r="J381" s="54" t="n">
        <v>-0.475</v>
      </c>
      <c r="K381" s="55" t="n">
        <v>0</v>
      </c>
      <c r="L381" s="55" t="n">
        <v>-189919.9753</v>
      </c>
    </row>
    <row r="382" customFormat="false" ht="12.75" hidden="false" customHeight="false" outlineLevel="0" collapsed="false">
      <c r="A382" s="1" t="s">
        <v>34</v>
      </c>
      <c r="B382" s="1" t="s">
        <v>190</v>
      </c>
      <c r="C382" s="1" t="s">
        <v>73</v>
      </c>
      <c r="D382" s="1" t="s">
        <v>189</v>
      </c>
      <c r="E382" s="33" t="s">
        <v>152</v>
      </c>
      <c r="F382" s="34" t="n">
        <v>-288000</v>
      </c>
      <c r="G382" s="34" t="n">
        <v>-204194.2762</v>
      </c>
      <c r="H382" s="35" t="n">
        <v>0.709007903560417</v>
      </c>
      <c r="I382" s="54" t="n">
        <v>0.195</v>
      </c>
      <c r="J382" s="54" t="n">
        <v>-0.475</v>
      </c>
      <c r="K382" s="55" t="n">
        <v>0</v>
      </c>
      <c r="L382" s="55" t="n">
        <v>-136810.1651</v>
      </c>
    </row>
    <row r="383" customFormat="false" ht="12.75" hidden="false" customHeight="false" outlineLevel="0" collapsed="false">
      <c r="A383" s="1" t="s">
        <v>34</v>
      </c>
      <c r="B383" s="1" t="s">
        <v>190</v>
      </c>
      <c r="C383" s="1" t="s">
        <v>73</v>
      </c>
      <c r="D383" s="1" t="s">
        <v>189</v>
      </c>
      <c r="E383" s="33" t="s">
        <v>153</v>
      </c>
      <c r="F383" s="34" t="n">
        <v>-297600</v>
      </c>
      <c r="G383" s="34" t="n">
        <v>-209841.5729</v>
      </c>
      <c r="H383" s="35" t="n">
        <v>0.705112812159002</v>
      </c>
      <c r="I383" s="54" t="n">
        <v>0.195</v>
      </c>
      <c r="J383" s="54" t="n">
        <v>-0.475</v>
      </c>
      <c r="K383" s="55" t="n">
        <v>0</v>
      </c>
      <c r="L383" s="55" t="n">
        <v>-140593.8538</v>
      </c>
    </row>
    <row r="384" customFormat="false" ht="12.75" hidden="false" customHeight="false" outlineLevel="0" collapsed="false">
      <c r="A384" s="1" t="s">
        <v>34</v>
      </c>
      <c r="B384" s="1" t="s">
        <v>190</v>
      </c>
      <c r="C384" s="1" t="s">
        <v>73</v>
      </c>
      <c r="D384" s="1" t="s">
        <v>189</v>
      </c>
      <c r="E384" s="33" t="s">
        <v>154</v>
      </c>
      <c r="F384" s="34" t="n">
        <v>-288000</v>
      </c>
      <c r="G384" s="34" t="n">
        <v>-201915.7806</v>
      </c>
      <c r="H384" s="35" t="n">
        <v>0.701096460388931</v>
      </c>
      <c r="I384" s="54" t="n">
        <v>0.195</v>
      </c>
      <c r="J384" s="54" t="n">
        <v>-0.475</v>
      </c>
      <c r="K384" s="55" t="n">
        <v>0</v>
      </c>
      <c r="L384" s="55" t="n">
        <v>-135283.573</v>
      </c>
    </row>
    <row r="385" customFormat="false" ht="12.75" hidden="false" customHeight="false" outlineLevel="0" collapsed="false">
      <c r="A385" s="1" t="s">
        <v>34</v>
      </c>
      <c r="B385" s="1" t="s">
        <v>190</v>
      </c>
      <c r="C385" s="1" t="s">
        <v>73</v>
      </c>
      <c r="D385" s="1" t="s">
        <v>189</v>
      </c>
      <c r="E385" s="33" t="s">
        <v>155</v>
      </c>
      <c r="F385" s="34" t="n">
        <v>-297600</v>
      </c>
      <c r="G385" s="34" t="n">
        <v>-207492.0985</v>
      </c>
      <c r="H385" s="35" t="n">
        <v>0.697218073040439</v>
      </c>
      <c r="I385" s="54" t="n">
        <v>0.195</v>
      </c>
      <c r="J385" s="54" t="n">
        <v>-0.475</v>
      </c>
      <c r="K385" s="55" t="n">
        <v>0</v>
      </c>
      <c r="L385" s="55" t="n">
        <v>-139019.706</v>
      </c>
    </row>
    <row r="386" customFormat="false" ht="12.75" hidden="false" customHeight="false" outlineLevel="0" collapsed="false">
      <c r="A386" s="1" t="s">
        <v>34</v>
      </c>
      <c r="B386" s="1" t="s">
        <v>190</v>
      </c>
      <c r="C386" s="1" t="s">
        <v>73</v>
      </c>
      <c r="D386" s="1" t="s">
        <v>189</v>
      </c>
      <c r="E386" s="33" t="s">
        <v>156</v>
      </c>
      <c r="F386" s="34" t="n">
        <v>-297600</v>
      </c>
      <c r="G386" s="34" t="n">
        <v>-206302.0339</v>
      </c>
      <c r="H386" s="35" t="n">
        <v>0.693219199836633</v>
      </c>
      <c r="I386" s="54" t="n">
        <v>0.195</v>
      </c>
      <c r="J386" s="54" t="n">
        <v>-0.475</v>
      </c>
      <c r="K386" s="55" t="n">
        <v>0</v>
      </c>
      <c r="L386" s="55" t="n">
        <v>-138222.3627</v>
      </c>
    </row>
    <row r="387" customFormat="false" ht="12.75" hidden="false" customHeight="false" outlineLevel="0" collapsed="false">
      <c r="A387" s="1" t="s">
        <v>34</v>
      </c>
      <c r="B387" s="1" t="s">
        <v>190</v>
      </c>
      <c r="C387" s="1" t="s">
        <v>73</v>
      </c>
      <c r="D387" s="1" t="s">
        <v>189</v>
      </c>
      <c r="E387" s="33" t="s">
        <v>157</v>
      </c>
      <c r="F387" s="34" t="n">
        <v>-288000</v>
      </c>
      <c r="G387" s="34" t="n">
        <v>-198498.0597</v>
      </c>
      <c r="H387" s="35" t="n">
        <v>0.689229374001235</v>
      </c>
      <c r="I387" s="54" t="n">
        <v>0.195</v>
      </c>
      <c r="J387" s="54" t="n">
        <v>-0.475</v>
      </c>
      <c r="K387" s="55" t="n">
        <v>0</v>
      </c>
      <c r="L387" s="55" t="n">
        <v>-132993.7</v>
      </c>
    </row>
    <row r="388" customFormat="false" ht="12.75" hidden="false" customHeight="false" outlineLevel="0" collapsed="false">
      <c r="A388" s="1" t="s">
        <v>34</v>
      </c>
      <c r="B388" s="1" t="s">
        <v>190</v>
      </c>
      <c r="C388" s="1" t="s">
        <v>73</v>
      </c>
      <c r="D388" s="1" t="s">
        <v>189</v>
      </c>
      <c r="E388" s="33" t="s">
        <v>158</v>
      </c>
      <c r="F388" s="34" t="n">
        <v>-297600</v>
      </c>
      <c r="G388" s="34" t="n">
        <v>-203968.1862</v>
      </c>
      <c r="H388" s="35" t="n">
        <v>0.685376969655374</v>
      </c>
      <c r="I388" s="54" t="n">
        <v>0.195</v>
      </c>
      <c r="J388" s="54" t="n">
        <v>-0.475</v>
      </c>
      <c r="K388" s="55" t="n">
        <v>0</v>
      </c>
      <c r="L388" s="55" t="n">
        <v>-136658.6847</v>
      </c>
    </row>
    <row r="389" customFormat="false" ht="12.75" hidden="false" customHeight="false" outlineLevel="0" collapsed="false">
      <c r="A389" s="1" t="s">
        <v>34</v>
      </c>
      <c r="B389" s="1" t="s">
        <v>190</v>
      </c>
      <c r="C389" s="1" t="s">
        <v>73</v>
      </c>
      <c r="D389" s="1" t="s">
        <v>189</v>
      </c>
      <c r="E389" s="33" t="s">
        <v>159</v>
      </c>
      <c r="F389" s="34" t="n">
        <v>-288000</v>
      </c>
      <c r="G389" s="34" t="n">
        <v>-196244.7164</v>
      </c>
      <c r="H389" s="35" t="n">
        <v>0.681405265247849</v>
      </c>
      <c r="I389" s="54" t="n">
        <v>0.4</v>
      </c>
      <c r="J389" s="54" t="n">
        <v>-0.475</v>
      </c>
      <c r="K389" s="55" t="n">
        <v>0</v>
      </c>
      <c r="L389" s="55" t="n">
        <v>-171714.1268</v>
      </c>
    </row>
    <row r="390" customFormat="false" ht="12.75" hidden="false" customHeight="false" outlineLevel="0" collapsed="false">
      <c r="A390" s="1" t="s">
        <v>34</v>
      </c>
      <c r="B390" s="1" t="s">
        <v>190</v>
      </c>
      <c r="C390" s="1" t="s">
        <v>73</v>
      </c>
      <c r="D390" s="1" t="s">
        <v>189</v>
      </c>
      <c r="E390" s="33" t="s">
        <v>160</v>
      </c>
      <c r="F390" s="34" t="n">
        <v>-297600</v>
      </c>
      <c r="G390" s="34" t="n">
        <v>-201645.0104</v>
      </c>
      <c r="H390" s="35" t="n">
        <v>0.677570599563245</v>
      </c>
      <c r="I390" s="54" t="n">
        <v>0.4</v>
      </c>
      <c r="J390" s="54" t="n">
        <v>-0.475</v>
      </c>
      <c r="K390" s="55" t="n">
        <v>0</v>
      </c>
      <c r="L390" s="55" t="n">
        <v>-176439.3841</v>
      </c>
    </row>
    <row r="391" customFormat="false" ht="12.75" hidden="false" customHeight="false" outlineLevel="0" collapsed="false">
      <c r="A391" s="1" t="s">
        <v>34</v>
      </c>
      <c r="B391" s="1" t="s">
        <v>190</v>
      </c>
      <c r="C391" s="1" t="s">
        <v>73</v>
      </c>
      <c r="D391" s="1" t="s">
        <v>189</v>
      </c>
      <c r="E391" s="33" t="s">
        <v>161</v>
      </c>
      <c r="F391" s="34" t="n">
        <v>-297600</v>
      </c>
      <c r="G391" s="34" t="n">
        <v>-200468.5476</v>
      </c>
      <c r="H391" s="35" t="n">
        <v>0.673617431316076</v>
      </c>
      <c r="I391" s="54" t="n">
        <v>0.4</v>
      </c>
      <c r="J391" s="54" t="n">
        <v>-0.475</v>
      </c>
      <c r="K391" s="55" t="n">
        <v>0</v>
      </c>
      <c r="L391" s="55" t="n">
        <v>-175409.9791</v>
      </c>
    </row>
    <row r="392" customFormat="false" ht="12.75" hidden="false" customHeight="false" outlineLevel="0" collapsed="false">
      <c r="A392" s="1" t="s">
        <v>34</v>
      </c>
      <c r="B392" s="1" t="s">
        <v>190</v>
      </c>
      <c r="C392" s="1" t="s">
        <v>73</v>
      </c>
      <c r="D392" s="1" t="s">
        <v>189</v>
      </c>
      <c r="E392" s="33" t="s">
        <v>162</v>
      </c>
      <c r="F392" s="34" t="n">
        <v>-278400</v>
      </c>
      <c r="G392" s="34" t="n">
        <v>-186437.1968</v>
      </c>
      <c r="H392" s="35" t="n">
        <v>0.669673839073645</v>
      </c>
      <c r="I392" s="54" t="n">
        <v>0.4</v>
      </c>
      <c r="J392" s="54" t="n">
        <v>-0.475</v>
      </c>
      <c r="K392" s="55" t="n">
        <v>0</v>
      </c>
      <c r="L392" s="55" t="n">
        <v>-163132.5472</v>
      </c>
    </row>
    <row r="393" customFormat="false" ht="12.75" hidden="false" customHeight="false" outlineLevel="0" collapsed="false">
      <c r="A393" s="1" t="s">
        <v>34</v>
      </c>
      <c r="B393" s="1" t="s">
        <v>190</v>
      </c>
      <c r="C393" s="1" t="s">
        <v>73</v>
      </c>
      <c r="D393" s="1" t="s">
        <v>189</v>
      </c>
      <c r="E393" s="33" t="s">
        <v>163</v>
      </c>
      <c r="F393" s="34" t="n">
        <v>-297600</v>
      </c>
      <c r="G393" s="34" t="n">
        <v>-198199.6457</v>
      </c>
      <c r="H393" s="35" t="n">
        <v>0.665993433082474</v>
      </c>
      <c r="I393" s="54" t="n">
        <v>0.4</v>
      </c>
      <c r="J393" s="54" t="n">
        <v>-0.475</v>
      </c>
      <c r="K393" s="55" t="n">
        <v>0</v>
      </c>
      <c r="L393" s="55" t="n">
        <v>-173424.69</v>
      </c>
    </row>
    <row r="394" customFormat="false" ht="12.75" hidden="false" customHeight="false" outlineLevel="0" collapsed="false">
      <c r="A394" s="1" t="s">
        <v>34</v>
      </c>
      <c r="B394" s="1" t="s">
        <v>190</v>
      </c>
      <c r="C394" s="1" t="s">
        <v>73</v>
      </c>
      <c r="D394" s="1" t="s">
        <v>189</v>
      </c>
      <c r="E394" s="33" t="s">
        <v>164</v>
      </c>
      <c r="F394" s="34" t="n">
        <v>-288000</v>
      </c>
      <c r="G394" s="34" t="n">
        <v>-190675.7764</v>
      </c>
      <c r="H394" s="35" t="n">
        <v>0.662068668055271</v>
      </c>
      <c r="I394" s="54" t="n">
        <v>0.195</v>
      </c>
      <c r="J394" s="54" t="n">
        <v>-0.475</v>
      </c>
      <c r="K394" s="55" t="n">
        <v>0</v>
      </c>
      <c r="L394" s="55" t="n">
        <v>-127752.7702</v>
      </c>
    </row>
    <row r="395" customFormat="false" ht="12.75" hidden="false" customHeight="false" outlineLevel="0" collapsed="false">
      <c r="A395" s="1" t="s">
        <v>34</v>
      </c>
      <c r="B395" s="1" t="s">
        <v>190</v>
      </c>
      <c r="C395" s="1" t="s">
        <v>73</v>
      </c>
      <c r="D395" s="1" t="s">
        <v>189</v>
      </c>
      <c r="E395" s="33" t="s">
        <v>165</v>
      </c>
      <c r="F395" s="34" t="n">
        <v>-297600</v>
      </c>
      <c r="G395" s="34" t="n">
        <v>-195904.1015</v>
      </c>
      <c r="H395" s="35" t="n">
        <v>0.658279911021528</v>
      </c>
      <c r="I395" s="54" t="n">
        <v>0.195</v>
      </c>
      <c r="J395" s="54" t="n">
        <v>-0.475</v>
      </c>
      <c r="K395" s="55" t="n">
        <v>0</v>
      </c>
      <c r="L395" s="55" t="n">
        <v>-131255.748</v>
      </c>
    </row>
    <row r="396" customFormat="false" ht="12.75" hidden="false" customHeight="false" outlineLevel="0" collapsed="false">
      <c r="A396" s="1" t="s">
        <v>34</v>
      </c>
      <c r="B396" s="1" t="s">
        <v>190</v>
      </c>
      <c r="C396" s="1" t="s">
        <v>73</v>
      </c>
      <c r="D396" s="1" t="s">
        <v>189</v>
      </c>
      <c r="E396" s="33" t="s">
        <v>166</v>
      </c>
      <c r="F396" s="34" t="n">
        <v>-288000</v>
      </c>
      <c r="G396" s="34" t="n">
        <v>-188464.7724</v>
      </c>
      <c r="H396" s="35" t="n">
        <v>0.654391570926416</v>
      </c>
      <c r="I396" s="54" t="n">
        <v>0.195</v>
      </c>
      <c r="J396" s="54" t="n">
        <v>-0.475</v>
      </c>
      <c r="K396" s="55" t="n">
        <v>0</v>
      </c>
      <c r="L396" s="55" t="n">
        <v>-126271.3975</v>
      </c>
    </row>
    <row r="397" customFormat="false" ht="12.75" hidden="false" customHeight="false" outlineLevel="0" collapsed="false">
      <c r="A397" s="1" t="s">
        <v>34</v>
      </c>
      <c r="B397" s="1" t="s">
        <v>190</v>
      </c>
      <c r="C397" s="1" t="s">
        <v>73</v>
      </c>
      <c r="D397" s="1" t="s">
        <v>189</v>
      </c>
      <c r="E397" s="33" t="s">
        <v>167</v>
      </c>
      <c r="F397" s="34" t="n">
        <v>-297600</v>
      </c>
      <c r="G397" s="34" t="n">
        <v>-193675.6873</v>
      </c>
      <c r="H397" s="35" t="n">
        <v>0.650791959908771</v>
      </c>
      <c r="I397" s="54" t="n">
        <v>0.195</v>
      </c>
      <c r="J397" s="54" t="n">
        <v>-0.475</v>
      </c>
      <c r="K397" s="55" t="n">
        <v>0</v>
      </c>
      <c r="L397" s="55" t="n">
        <v>-129762.7105</v>
      </c>
    </row>
    <row r="398" customFormat="false" ht="12.75" hidden="false" customHeight="false" outlineLevel="0" collapsed="false">
      <c r="A398" s="1" t="s">
        <v>34</v>
      </c>
      <c r="B398" s="1" t="s">
        <v>190</v>
      </c>
      <c r="C398" s="1" t="s">
        <v>73</v>
      </c>
      <c r="D398" s="1" t="s">
        <v>189</v>
      </c>
      <c r="E398" s="33" t="s">
        <v>168</v>
      </c>
      <c r="F398" s="34" t="n">
        <v>-297600</v>
      </c>
      <c r="G398" s="34" t="n">
        <v>-192572.3275</v>
      </c>
      <c r="H398" s="35" t="n">
        <v>0.647084433951182</v>
      </c>
      <c r="I398" s="54" t="n">
        <v>0.195</v>
      </c>
      <c r="J398" s="54" t="n">
        <v>-0.475</v>
      </c>
      <c r="K398" s="55" t="n">
        <v>0</v>
      </c>
      <c r="L398" s="55" t="n">
        <v>-129023.4595</v>
      </c>
    </row>
    <row r="399" customFormat="false" ht="12.75" hidden="false" customHeight="false" outlineLevel="0" collapsed="false">
      <c r="A399" s="1" t="s">
        <v>34</v>
      </c>
      <c r="B399" s="1" t="s">
        <v>190</v>
      </c>
      <c r="C399" s="1" t="s">
        <v>73</v>
      </c>
      <c r="D399" s="1" t="s">
        <v>189</v>
      </c>
      <c r="E399" s="33" t="s">
        <v>169</v>
      </c>
      <c r="F399" s="34" t="n">
        <v>-288000</v>
      </c>
      <c r="G399" s="34" t="n">
        <v>-185296.0924</v>
      </c>
      <c r="H399" s="35" t="n">
        <v>0.643389209640784</v>
      </c>
      <c r="I399" s="54" t="n">
        <v>0.195</v>
      </c>
      <c r="J399" s="54" t="n">
        <v>-0.475</v>
      </c>
      <c r="K399" s="55" t="n">
        <v>0</v>
      </c>
      <c r="L399" s="55" t="n">
        <v>-124148.3819</v>
      </c>
    </row>
    <row r="400" customFormat="false" ht="12.75" hidden="false" customHeight="false" outlineLevel="0" collapsed="false">
      <c r="A400" s="1" t="s">
        <v>34</v>
      </c>
      <c r="B400" s="1" t="s">
        <v>190</v>
      </c>
      <c r="C400" s="1" t="s">
        <v>73</v>
      </c>
      <c r="D400" s="1" t="s">
        <v>189</v>
      </c>
      <c r="E400" s="33" t="s">
        <v>170</v>
      </c>
      <c r="F400" s="34" t="n">
        <v>-297600</v>
      </c>
      <c r="G400" s="34" t="n">
        <v>-190411.8987</v>
      </c>
      <c r="H400" s="35" t="n">
        <v>0.639824928411079</v>
      </c>
      <c r="I400" s="54" t="n">
        <v>0.195</v>
      </c>
      <c r="J400" s="54" t="n">
        <v>-0.475</v>
      </c>
      <c r="K400" s="55" t="n">
        <v>0</v>
      </c>
      <c r="L400" s="55" t="n">
        <v>-127575.9721</v>
      </c>
    </row>
    <row r="401" customFormat="false" ht="12.75" hidden="false" customHeight="false" outlineLevel="0" collapsed="false">
      <c r="A401" s="1" t="s">
        <v>34</v>
      </c>
      <c r="B401" s="1" t="s">
        <v>190</v>
      </c>
      <c r="C401" s="1" t="s">
        <v>73</v>
      </c>
      <c r="D401" s="1" t="s">
        <v>189</v>
      </c>
      <c r="E401" s="33" t="s">
        <v>171</v>
      </c>
      <c r="F401" s="34" t="n">
        <v>-288000</v>
      </c>
      <c r="G401" s="34" t="n">
        <v>-183212.3524</v>
      </c>
      <c r="H401" s="35" t="n">
        <v>0.6361540013163</v>
      </c>
      <c r="I401" s="54" t="n">
        <v>0.315</v>
      </c>
      <c r="J401" s="54" t="n">
        <v>-0.475</v>
      </c>
      <c r="K401" s="55" t="n">
        <v>0</v>
      </c>
      <c r="L401" s="55" t="n">
        <v>-144737.7584</v>
      </c>
    </row>
    <row r="402" customFormat="false" ht="12.75" hidden="false" customHeight="false" outlineLevel="0" collapsed="false">
      <c r="A402" s="1" t="s">
        <v>34</v>
      </c>
      <c r="B402" s="1" t="s">
        <v>190</v>
      </c>
      <c r="C402" s="1" t="s">
        <v>73</v>
      </c>
      <c r="D402" s="1" t="s">
        <v>189</v>
      </c>
      <c r="E402" s="33" t="s">
        <v>172</v>
      </c>
      <c r="F402" s="34" t="n">
        <v>-297600</v>
      </c>
      <c r="G402" s="34" t="n">
        <v>-188265.7152</v>
      </c>
      <c r="H402" s="35" t="n">
        <v>0.63261329025662</v>
      </c>
      <c r="I402" s="54" t="n">
        <v>0.315</v>
      </c>
      <c r="J402" s="54" t="n">
        <v>-0.475</v>
      </c>
      <c r="K402" s="55" t="n">
        <v>0</v>
      </c>
      <c r="L402" s="55" t="n">
        <v>-148729.915</v>
      </c>
    </row>
    <row r="403" customFormat="false" ht="12.75" hidden="false" customHeight="false" outlineLevel="0" collapsed="false">
      <c r="A403" s="1" t="s">
        <v>34</v>
      </c>
      <c r="B403" s="1" t="s">
        <v>190</v>
      </c>
      <c r="C403" s="1" t="s">
        <v>73</v>
      </c>
      <c r="D403" s="1" t="s">
        <v>189</v>
      </c>
      <c r="E403" s="33" t="s">
        <v>173</v>
      </c>
      <c r="F403" s="34" t="n">
        <v>-297600</v>
      </c>
      <c r="G403" s="34" t="n">
        <v>-187180.5126</v>
      </c>
      <c r="H403" s="35" t="n">
        <v>0.628966776308648</v>
      </c>
      <c r="I403" s="54" t="n">
        <v>0.315</v>
      </c>
      <c r="J403" s="54" t="n">
        <v>-0.475</v>
      </c>
      <c r="K403" s="55" t="n">
        <v>0</v>
      </c>
      <c r="L403" s="55" t="n">
        <v>-147872.605</v>
      </c>
    </row>
    <row r="404" customFormat="false" ht="12.75" hidden="false" customHeight="false" outlineLevel="0" collapsed="false">
      <c r="A404" s="1" t="s">
        <v>34</v>
      </c>
      <c r="B404" s="1" t="s">
        <v>190</v>
      </c>
      <c r="C404" s="1" t="s">
        <v>73</v>
      </c>
      <c r="D404" s="1" t="s">
        <v>189</v>
      </c>
      <c r="E404" s="33" t="s">
        <v>174</v>
      </c>
      <c r="F404" s="34" t="n">
        <v>-268800</v>
      </c>
      <c r="G404" s="34" t="n">
        <v>-168089.4329</v>
      </c>
      <c r="H404" s="35" t="n">
        <v>0.625332711789081</v>
      </c>
      <c r="I404" s="54" t="n">
        <v>0.315</v>
      </c>
      <c r="J404" s="54" t="n">
        <v>-0.475</v>
      </c>
      <c r="K404" s="55" t="n">
        <v>0</v>
      </c>
      <c r="L404" s="55" t="n">
        <v>-132790.652</v>
      </c>
    </row>
    <row r="405" customFormat="false" ht="12.75" hidden="false" customHeight="false" outlineLevel="0" collapsed="false">
      <c r="A405" s="1" t="s">
        <v>34</v>
      </c>
      <c r="B405" s="1" t="s">
        <v>190</v>
      </c>
      <c r="C405" s="1" t="s">
        <v>73</v>
      </c>
      <c r="D405" s="1" t="s">
        <v>189</v>
      </c>
      <c r="E405" s="33" t="s">
        <v>175</v>
      </c>
      <c r="F405" s="34" t="n">
        <v>-297600</v>
      </c>
      <c r="G405" s="34" t="n">
        <v>-185125.3699</v>
      </c>
      <c r="H405" s="35" t="n">
        <v>0.622061054704403</v>
      </c>
      <c r="I405" s="54" t="n">
        <v>0.315</v>
      </c>
      <c r="J405" s="54" t="n">
        <v>-0.475</v>
      </c>
      <c r="K405" s="55" t="n">
        <v>0</v>
      </c>
      <c r="L405" s="55" t="n">
        <v>-146249.0422</v>
      </c>
    </row>
    <row r="406" customFormat="false" ht="12.75" hidden="false" customHeight="false" outlineLevel="0" collapsed="false">
      <c r="A406" s="1" t="s">
        <v>34</v>
      </c>
      <c r="B406" s="1" t="s">
        <v>190</v>
      </c>
      <c r="C406" s="1" t="s">
        <v>73</v>
      </c>
      <c r="D406" s="1" t="s">
        <v>189</v>
      </c>
      <c r="E406" s="33" t="s">
        <v>176</v>
      </c>
      <c r="F406" s="34" t="n">
        <v>-288000</v>
      </c>
      <c r="G406" s="34" t="n">
        <v>-178113.8191</v>
      </c>
      <c r="H406" s="35" t="n">
        <v>0.618450760776972</v>
      </c>
      <c r="I406" s="54" t="n">
        <v>0.15</v>
      </c>
      <c r="J406" s="54" t="n">
        <v>-0.475</v>
      </c>
      <c r="K406" s="55" t="n">
        <v>0</v>
      </c>
      <c r="L406" s="55" t="n">
        <v>-111321.1369</v>
      </c>
    </row>
    <row r="407" customFormat="false" ht="12.75" hidden="false" customHeight="false" outlineLevel="0" collapsed="false">
      <c r="A407" s="1" t="s">
        <v>34</v>
      </c>
      <c r="B407" s="1" t="s">
        <v>190</v>
      </c>
      <c r="C407" s="1" t="s">
        <v>73</v>
      </c>
      <c r="D407" s="1" t="s">
        <v>189</v>
      </c>
      <c r="E407" s="33" t="s">
        <v>177</v>
      </c>
      <c r="F407" s="34" t="n">
        <v>-297600</v>
      </c>
      <c r="G407" s="34" t="n">
        <v>-183014.7317</v>
      </c>
      <c r="H407" s="35" t="n">
        <v>0.614968856527095</v>
      </c>
      <c r="I407" s="54" t="n">
        <v>0.15</v>
      </c>
      <c r="J407" s="54" t="n">
        <v>-0.475</v>
      </c>
      <c r="K407" s="55" t="n">
        <v>0</v>
      </c>
      <c r="L407" s="55" t="n">
        <v>-114384.2073</v>
      </c>
    </row>
    <row r="408" customFormat="false" ht="12.75" hidden="false" customHeight="false" outlineLevel="0" collapsed="false">
      <c r="A408" s="1" t="s">
        <v>34</v>
      </c>
      <c r="B408" s="1" t="s">
        <v>190</v>
      </c>
      <c r="C408" s="1" t="s">
        <v>73</v>
      </c>
      <c r="D408" s="1" t="s">
        <v>189</v>
      </c>
      <c r="E408" s="33" t="s">
        <v>178</v>
      </c>
      <c r="F408" s="34" t="n">
        <v>-288000</v>
      </c>
      <c r="G408" s="34" t="n">
        <v>-176078.3732</v>
      </c>
      <c r="H408" s="35" t="n">
        <v>0.611383240252008</v>
      </c>
      <c r="I408" s="54" t="n">
        <v>0.15</v>
      </c>
      <c r="J408" s="54" t="n">
        <v>-0.475</v>
      </c>
      <c r="K408" s="55" t="n">
        <v>0</v>
      </c>
      <c r="L408" s="55" t="n">
        <v>-110048.9832</v>
      </c>
    </row>
    <row r="409" customFormat="false" ht="12.75" hidden="false" customHeight="false" outlineLevel="0" collapsed="false">
      <c r="A409" s="1" t="s">
        <v>34</v>
      </c>
      <c r="B409" s="1" t="s">
        <v>190</v>
      </c>
      <c r="C409" s="1" t="s">
        <v>73</v>
      </c>
      <c r="D409" s="1" t="s">
        <v>189</v>
      </c>
      <c r="E409" s="33" t="s">
        <v>179</v>
      </c>
      <c r="F409" s="34" t="n">
        <v>-297600</v>
      </c>
      <c r="G409" s="34" t="n">
        <v>-180918.559</v>
      </c>
      <c r="H409" s="35" t="n">
        <v>0.60792526558286</v>
      </c>
      <c r="I409" s="54" t="n">
        <v>0.15</v>
      </c>
      <c r="J409" s="54" t="n">
        <v>-0.475</v>
      </c>
      <c r="K409" s="55" t="n">
        <v>0</v>
      </c>
      <c r="L409" s="55" t="n">
        <v>-113074.0994</v>
      </c>
    </row>
    <row r="410" customFormat="false" ht="12.75" hidden="false" customHeight="false" outlineLevel="0" collapsed="false">
      <c r="A410" s="1" t="s">
        <v>34</v>
      </c>
      <c r="B410" s="1" t="s">
        <v>190</v>
      </c>
      <c r="C410" s="1" t="s">
        <v>73</v>
      </c>
      <c r="D410" s="1" t="s">
        <v>189</v>
      </c>
      <c r="E410" s="33" t="s">
        <v>180</v>
      </c>
      <c r="F410" s="34" t="n">
        <v>-297600</v>
      </c>
      <c r="G410" s="34" t="n">
        <v>-179858.8528</v>
      </c>
      <c r="H410" s="35" t="n">
        <v>0.604364424832806</v>
      </c>
      <c r="I410" s="54" t="n">
        <v>0.15</v>
      </c>
      <c r="J410" s="54" t="n">
        <v>-0.475</v>
      </c>
      <c r="K410" s="55" t="n">
        <v>0</v>
      </c>
      <c r="L410" s="55" t="n">
        <v>-112411.783</v>
      </c>
    </row>
    <row r="411" customFormat="false" ht="12.75" hidden="false" customHeight="false" outlineLevel="0" collapsed="false">
      <c r="A411" s="1" t="s">
        <v>34</v>
      </c>
      <c r="B411" s="1" t="s">
        <v>190</v>
      </c>
      <c r="C411" s="1" t="s">
        <v>73</v>
      </c>
      <c r="D411" s="1" t="s">
        <v>189</v>
      </c>
      <c r="E411" s="33" t="s">
        <v>181</v>
      </c>
      <c r="F411" s="34" t="n">
        <v>-288000</v>
      </c>
      <c r="G411" s="34" t="n">
        <v>-173035.0687</v>
      </c>
      <c r="H411" s="35" t="n">
        <v>0.600816210792269</v>
      </c>
      <c r="I411" s="54" t="n">
        <v>0.15</v>
      </c>
      <c r="J411" s="54" t="n">
        <v>-0.475</v>
      </c>
      <c r="K411" s="55" t="n">
        <v>0</v>
      </c>
      <c r="L411" s="55" t="n">
        <v>-108146.9179</v>
      </c>
    </row>
    <row r="412" customFormat="false" ht="12.75" hidden="false" customHeight="false" outlineLevel="0" collapsed="false">
      <c r="A412" s="1" t="s">
        <v>34</v>
      </c>
      <c r="B412" s="1" t="s">
        <v>190</v>
      </c>
      <c r="C412" s="1" t="s">
        <v>73</v>
      </c>
      <c r="D412" s="1" t="s">
        <v>189</v>
      </c>
      <c r="E412" s="33" t="s">
        <v>182</v>
      </c>
      <c r="F412" s="34" t="n">
        <v>-297600</v>
      </c>
      <c r="G412" s="34" t="n">
        <v>-177784.6031</v>
      </c>
      <c r="H412" s="35" t="n">
        <v>0.597394499520094</v>
      </c>
      <c r="I412" s="54" t="n">
        <v>0.15</v>
      </c>
      <c r="J412" s="54" t="n">
        <v>-0.475</v>
      </c>
      <c r="K412" s="55" t="n">
        <v>0</v>
      </c>
      <c r="L412" s="55" t="n">
        <v>-111115.3769</v>
      </c>
    </row>
    <row r="413" customFormat="false" ht="12.75" hidden="false" customHeight="false" outlineLevel="0" collapsed="false">
      <c r="A413" s="1" t="s">
        <v>34</v>
      </c>
      <c r="B413" s="1" t="s">
        <v>191</v>
      </c>
      <c r="C413" s="1" t="s">
        <v>73</v>
      </c>
      <c r="D413" s="1" t="s">
        <v>186</v>
      </c>
      <c r="E413" s="33" t="s">
        <v>75</v>
      </c>
      <c r="F413" s="34" t="n">
        <v>0</v>
      </c>
      <c r="G413" s="34" t="n">
        <v>0</v>
      </c>
      <c r="H413" s="35" t="n">
        <v>1</v>
      </c>
      <c r="I413" s="54" t="n">
        <v>0.78288688</v>
      </c>
      <c r="J413" s="54" t="n">
        <v>7E-008</v>
      </c>
      <c r="K413" s="55" t="n">
        <v>0</v>
      </c>
      <c r="L413" s="55" t="n">
        <v>694107.445</v>
      </c>
    </row>
    <row r="414" customFormat="false" ht="12.75" hidden="false" customHeight="false" outlineLevel="0" collapsed="false">
      <c r="A414" s="1" t="s">
        <v>34</v>
      </c>
      <c r="B414" s="1" t="s">
        <v>191</v>
      </c>
      <c r="C414" s="1" t="s">
        <v>73</v>
      </c>
      <c r="D414" s="1" t="s">
        <v>186</v>
      </c>
      <c r="E414" s="33" t="s">
        <v>77</v>
      </c>
      <c r="F414" s="34" t="n">
        <v>858000</v>
      </c>
      <c r="G414" s="34" t="n">
        <v>857233.69</v>
      </c>
      <c r="H414" s="35" t="n">
        <v>0.999106864815038</v>
      </c>
      <c r="I414" s="54" t="n">
        <v>0.78280896</v>
      </c>
      <c r="J414" s="54" t="n">
        <v>7E-008</v>
      </c>
      <c r="K414" s="55" t="n">
        <v>0</v>
      </c>
      <c r="L414" s="55" t="n">
        <v>671050.1517</v>
      </c>
    </row>
    <row r="415" customFormat="false" ht="12.75" hidden="false" customHeight="false" outlineLevel="0" collapsed="false">
      <c r="A415" s="1" t="s">
        <v>34</v>
      </c>
      <c r="B415" s="1" t="s">
        <v>191</v>
      </c>
      <c r="C415" s="1" t="s">
        <v>73</v>
      </c>
      <c r="D415" s="1" t="s">
        <v>186</v>
      </c>
      <c r="E415" s="33" t="s">
        <v>80</v>
      </c>
      <c r="F415" s="34" t="n">
        <v>886600</v>
      </c>
      <c r="G415" s="34" t="n">
        <v>882798.8092</v>
      </c>
      <c r="H415" s="35" t="n">
        <v>0.995712620360487</v>
      </c>
      <c r="I415" s="54" t="n">
        <v>0.78257839</v>
      </c>
      <c r="J415" s="54" t="n">
        <v>7E-008</v>
      </c>
      <c r="K415" s="55" t="n">
        <v>0</v>
      </c>
      <c r="L415" s="55" t="n">
        <v>690859.2136</v>
      </c>
    </row>
    <row r="416" customFormat="false" ht="12.75" hidden="false" customHeight="false" outlineLevel="0" collapsed="false">
      <c r="A416" s="1" t="s">
        <v>34</v>
      </c>
      <c r="B416" s="1" t="s">
        <v>191</v>
      </c>
      <c r="C416" s="1" t="s">
        <v>73</v>
      </c>
      <c r="D416" s="1" t="s">
        <v>186</v>
      </c>
      <c r="E416" s="33" t="s">
        <v>81</v>
      </c>
      <c r="F416" s="34" t="n">
        <v>886600</v>
      </c>
      <c r="G416" s="34" t="n">
        <v>879729.1429</v>
      </c>
      <c r="H416" s="35" t="n">
        <v>0.992250330341562</v>
      </c>
      <c r="I416" s="54" t="n">
        <v>0.78237624</v>
      </c>
      <c r="J416" s="54" t="n">
        <v>7E-008</v>
      </c>
      <c r="K416" s="55" t="n">
        <v>0</v>
      </c>
      <c r="L416" s="55" t="n">
        <v>688279.1215</v>
      </c>
    </row>
    <row r="417" customFormat="false" ht="12.75" hidden="false" customHeight="false" outlineLevel="0" collapsed="false">
      <c r="A417" s="1" t="s">
        <v>34</v>
      </c>
      <c r="B417" s="1" t="s">
        <v>191</v>
      </c>
      <c r="C417" s="1" t="s">
        <v>73</v>
      </c>
      <c r="D417" s="1" t="s">
        <v>186</v>
      </c>
      <c r="E417" s="33" t="s">
        <v>82</v>
      </c>
      <c r="F417" s="34" t="n">
        <v>858000</v>
      </c>
      <c r="G417" s="34" t="n">
        <v>848411.6826</v>
      </c>
      <c r="H417" s="35" t="n">
        <v>0.988824804841012</v>
      </c>
      <c r="I417" s="54" t="n">
        <v>0.78215738</v>
      </c>
      <c r="J417" s="54" t="n">
        <v>7E-008</v>
      </c>
      <c r="K417" s="55" t="n">
        <v>0</v>
      </c>
      <c r="L417" s="55" t="n">
        <v>663591.403</v>
      </c>
    </row>
    <row r="418" customFormat="false" ht="12.75" hidden="false" customHeight="false" outlineLevel="0" collapsed="false">
      <c r="A418" s="1" t="s">
        <v>34</v>
      </c>
      <c r="B418" s="1" t="s">
        <v>191</v>
      </c>
      <c r="C418" s="1" t="s">
        <v>73</v>
      </c>
      <c r="D418" s="1" t="s">
        <v>186</v>
      </c>
      <c r="E418" s="33" t="s">
        <v>83</v>
      </c>
      <c r="F418" s="34" t="n">
        <v>886600</v>
      </c>
      <c r="G418" s="34" t="n">
        <v>873850.5201</v>
      </c>
      <c r="H418" s="35" t="n">
        <v>0.985619806085128</v>
      </c>
      <c r="I418" s="54" t="n">
        <v>0.78187148</v>
      </c>
      <c r="J418" s="54" t="n">
        <v>7E-008</v>
      </c>
      <c r="K418" s="55" t="n">
        <v>0</v>
      </c>
      <c r="L418" s="55" t="n">
        <v>683238.74</v>
      </c>
    </row>
    <row r="419" customFormat="false" ht="12.75" hidden="false" customHeight="false" outlineLevel="0" collapsed="false">
      <c r="A419" s="1" t="s">
        <v>34</v>
      </c>
      <c r="B419" s="1" t="s">
        <v>191</v>
      </c>
      <c r="C419" s="1" t="s">
        <v>73</v>
      </c>
      <c r="D419" s="1" t="s">
        <v>186</v>
      </c>
      <c r="E419" s="33" t="s">
        <v>84</v>
      </c>
      <c r="F419" s="34" t="n">
        <v>858000</v>
      </c>
      <c r="G419" s="34" t="n">
        <v>842760.926</v>
      </c>
      <c r="H419" s="35" t="n">
        <v>0.98223884144417</v>
      </c>
      <c r="I419" s="54" t="n">
        <v>0.78162409</v>
      </c>
      <c r="J419" s="54" t="n">
        <v>7E-008</v>
      </c>
      <c r="K419" s="55" t="n">
        <v>0</v>
      </c>
      <c r="L419" s="55" t="n">
        <v>658722.1872</v>
      </c>
    </row>
    <row r="420" customFormat="false" ht="12.75" hidden="false" customHeight="false" outlineLevel="0" collapsed="false">
      <c r="A420" s="1" t="s">
        <v>34</v>
      </c>
      <c r="B420" s="1" t="s">
        <v>191</v>
      </c>
      <c r="C420" s="1" t="s">
        <v>73</v>
      </c>
      <c r="D420" s="1" t="s">
        <v>186</v>
      </c>
      <c r="E420" s="33" t="s">
        <v>85</v>
      </c>
      <c r="F420" s="34" t="n">
        <v>886600</v>
      </c>
      <c r="G420" s="34" t="n">
        <v>867967.5539</v>
      </c>
      <c r="H420" s="35" t="n">
        <v>0.978984382949443</v>
      </c>
      <c r="I420" s="54" t="n">
        <v>0.78138276</v>
      </c>
      <c r="J420" s="54" t="n">
        <v>7E-008</v>
      </c>
      <c r="K420" s="55" t="n">
        <v>0</v>
      </c>
      <c r="L420" s="55" t="n">
        <v>678214.8273</v>
      </c>
    </row>
    <row r="421" customFormat="false" ht="12.75" hidden="false" customHeight="false" outlineLevel="0" collapsed="false">
      <c r="A421" s="1" t="s">
        <v>34</v>
      </c>
      <c r="B421" s="1" t="s">
        <v>191</v>
      </c>
      <c r="C421" s="1" t="s">
        <v>73</v>
      </c>
      <c r="D421" s="1" t="s">
        <v>186</v>
      </c>
      <c r="E421" s="33" t="s">
        <v>86</v>
      </c>
      <c r="F421" s="34" t="n">
        <v>886600</v>
      </c>
      <c r="G421" s="34" t="n">
        <v>864905.4906</v>
      </c>
      <c r="H421" s="35" t="n">
        <v>0.975530668341188</v>
      </c>
      <c r="I421" s="54" t="n">
        <v>0.78115829</v>
      </c>
      <c r="J421" s="54" t="n">
        <v>7E-008</v>
      </c>
      <c r="K421" s="55" t="n">
        <v>0</v>
      </c>
      <c r="L421" s="55" t="n">
        <v>675628.0349</v>
      </c>
    </row>
    <row r="422" customFormat="false" ht="12.75" hidden="false" customHeight="false" outlineLevel="0" collapsed="false">
      <c r="A422" s="1" t="s">
        <v>34</v>
      </c>
      <c r="B422" s="1" t="s">
        <v>191</v>
      </c>
      <c r="C422" s="1" t="s">
        <v>73</v>
      </c>
      <c r="D422" s="1" t="s">
        <v>186</v>
      </c>
      <c r="E422" s="33" t="s">
        <v>87</v>
      </c>
      <c r="F422" s="34" t="n">
        <v>800800</v>
      </c>
      <c r="G422" s="34" t="n">
        <v>778293.295</v>
      </c>
      <c r="H422" s="35" t="n">
        <v>0.97189472402003</v>
      </c>
      <c r="I422" s="54" t="n">
        <v>0.78100347</v>
      </c>
      <c r="J422" s="54" t="n">
        <v>7E-008</v>
      </c>
      <c r="K422" s="55" t="n">
        <v>0</v>
      </c>
      <c r="L422" s="55" t="n">
        <v>607849.7126</v>
      </c>
    </row>
    <row r="423" customFormat="false" ht="12.75" hidden="false" customHeight="false" outlineLevel="0" collapsed="false">
      <c r="A423" s="1" t="s">
        <v>34</v>
      </c>
      <c r="B423" s="1" t="s">
        <v>191</v>
      </c>
      <c r="C423" s="1" t="s">
        <v>73</v>
      </c>
      <c r="D423" s="1" t="s">
        <v>186</v>
      </c>
      <c r="E423" s="33" t="s">
        <v>88</v>
      </c>
      <c r="F423" s="34" t="n">
        <v>886600</v>
      </c>
      <c r="G423" s="34" t="n">
        <v>858730.8789</v>
      </c>
      <c r="H423" s="35" t="n">
        <v>0.968566296927361</v>
      </c>
      <c r="I423" s="54" t="n">
        <v>0.7808818</v>
      </c>
      <c r="J423" s="54" t="n">
        <v>7E-008</v>
      </c>
      <c r="K423" s="55" t="n">
        <v>0</v>
      </c>
      <c r="L423" s="55" t="n">
        <v>670567.259</v>
      </c>
    </row>
    <row r="424" customFormat="false" ht="12.75" hidden="false" customHeight="false" outlineLevel="0" collapsed="false">
      <c r="A424" s="1" t="s">
        <v>34</v>
      </c>
      <c r="B424" s="1" t="s">
        <v>191</v>
      </c>
      <c r="C424" s="1" t="s">
        <v>73</v>
      </c>
      <c r="D424" s="1" t="s">
        <v>186</v>
      </c>
      <c r="E424" s="33" t="s">
        <v>89</v>
      </c>
      <c r="F424" s="34" t="n">
        <v>858000</v>
      </c>
      <c r="G424" s="34" t="n">
        <v>827814.6969</v>
      </c>
      <c r="H424" s="35" t="n">
        <v>0.964818994069334</v>
      </c>
      <c r="I424" s="54" t="n">
        <v>0.78074564</v>
      </c>
      <c r="J424" s="54" t="n">
        <v>7E-008</v>
      </c>
      <c r="K424" s="55" t="n">
        <v>0</v>
      </c>
      <c r="L424" s="55" t="n">
        <v>646312.6618</v>
      </c>
    </row>
    <row r="425" customFormat="false" ht="12.75" hidden="false" customHeight="false" outlineLevel="0" collapsed="false">
      <c r="A425" s="1" t="s">
        <v>34</v>
      </c>
      <c r="B425" s="1" t="s">
        <v>191</v>
      </c>
      <c r="C425" s="1" t="s">
        <v>73</v>
      </c>
      <c r="D425" s="1" t="s">
        <v>186</v>
      </c>
      <c r="E425" s="33" t="s">
        <v>90</v>
      </c>
      <c r="F425" s="34" t="n">
        <v>886600</v>
      </c>
      <c r="G425" s="34" t="n">
        <v>852140.2417</v>
      </c>
      <c r="H425" s="35" t="n">
        <v>0.961132688591606</v>
      </c>
      <c r="I425" s="54" t="n">
        <v>0.78059553</v>
      </c>
      <c r="J425" s="54" t="n">
        <v>7E-008</v>
      </c>
      <c r="K425" s="55" t="n">
        <v>0</v>
      </c>
      <c r="L425" s="55" t="n">
        <v>665176.8027</v>
      </c>
    </row>
    <row r="426" customFormat="false" ht="12.75" hidden="false" customHeight="false" outlineLevel="0" collapsed="false">
      <c r="A426" s="1" t="s">
        <v>34</v>
      </c>
      <c r="B426" s="1" t="s">
        <v>191</v>
      </c>
      <c r="C426" s="1" t="s">
        <v>73</v>
      </c>
      <c r="D426" s="1" t="s">
        <v>186</v>
      </c>
      <c r="E426" s="33" t="s">
        <v>91</v>
      </c>
      <c r="F426" s="34" t="n">
        <v>858000</v>
      </c>
      <c r="G426" s="34" t="n">
        <v>821338.1583</v>
      </c>
      <c r="H426" s="35" t="n">
        <v>0.957270580812478</v>
      </c>
      <c r="I426" s="54" t="n">
        <v>0.78045063</v>
      </c>
      <c r="J426" s="54" t="n">
        <v>7E-008</v>
      </c>
      <c r="K426" s="55" t="n">
        <v>0</v>
      </c>
      <c r="L426" s="55" t="n">
        <v>641013.8297</v>
      </c>
    </row>
    <row r="427" customFormat="false" ht="12.75" hidden="false" customHeight="false" outlineLevel="0" collapsed="false">
      <c r="A427" s="1" t="s">
        <v>34</v>
      </c>
      <c r="B427" s="1" t="s">
        <v>191</v>
      </c>
      <c r="C427" s="1" t="s">
        <v>73</v>
      </c>
      <c r="D427" s="1" t="s">
        <v>186</v>
      </c>
      <c r="E427" s="33" t="s">
        <v>92</v>
      </c>
      <c r="F427" s="34" t="n">
        <v>886600</v>
      </c>
      <c r="G427" s="34" t="n">
        <v>845336.7743</v>
      </c>
      <c r="H427" s="35" t="n">
        <v>0.953459028130591</v>
      </c>
      <c r="I427" s="54" t="n">
        <v>0.78031155</v>
      </c>
      <c r="J427" s="54" t="n">
        <v>7E-008</v>
      </c>
      <c r="K427" s="55" t="n">
        <v>0</v>
      </c>
      <c r="L427" s="55" t="n">
        <v>659625.9944</v>
      </c>
    </row>
    <row r="428" customFormat="false" ht="12.75" hidden="false" customHeight="false" outlineLevel="0" collapsed="false">
      <c r="A428" s="1" t="s">
        <v>34</v>
      </c>
      <c r="B428" s="1" t="s">
        <v>191</v>
      </c>
      <c r="C428" s="1" t="s">
        <v>73</v>
      </c>
      <c r="D428" s="1" t="s">
        <v>186</v>
      </c>
      <c r="E428" s="33" t="s">
        <v>93</v>
      </c>
      <c r="F428" s="34" t="n">
        <v>886600</v>
      </c>
      <c r="G428" s="34" t="n">
        <v>841759.58</v>
      </c>
      <c r="H428" s="35" t="n">
        <v>0.949424295115469</v>
      </c>
      <c r="I428" s="54" t="n">
        <v>0.78016985</v>
      </c>
      <c r="J428" s="54" t="n">
        <v>7E-008</v>
      </c>
      <c r="K428" s="55" t="n">
        <v>0</v>
      </c>
      <c r="L428" s="55" t="n">
        <v>656715.3883</v>
      </c>
    </row>
    <row r="429" customFormat="false" ht="12.75" hidden="false" customHeight="false" outlineLevel="0" collapsed="false">
      <c r="A429" s="1" t="s">
        <v>34</v>
      </c>
      <c r="B429" s="1" t="s">
        <v>191</v>
      </c>
      <c r="C429" s="1" t="s">
        <v>73</v>
      </c>
      <c r="D429" s="1" t="s">
        <v>186</v>
      </c>
      <c r="E429" s="33" t="s">
        <v>94</v>
      </c>
      <c r="F429" s="34" t="n">
        <v>858000</v>
      </c>
      <c r="G429" s="34" t="n">
        <v>811092.4329</v>
      </c>
      <c r="H429" s="35" t="n">
        <v>0.945329175871725</v>
      </c>
      <c r="I429" s="54" t="n">
        <v>0.78003615</v>
      </c>
      <c r="J429" s="54" t="n">
        <v>7E-008</v>
      </c>
      <c r="K429" s="55" t="n">
        <v>0</v>
      </c>
      <c r="L429" s="55" t="n">
        <v>632681.3642</v>
      </c>
    </row>
    <row r="430" customFormat="false" ht="12.75" hidden="false" customHeight="false" outlineLevel="0" collapsed="false">
      <c r="A430" s="1" t="s">
        <v>34</v>
      </c>
      <c r="B430" s="1" t="s">
        <v>191</v>
      </c>
      <c r="C430" s="1" t="s">
        <v>73</v>
      </c>
      <c r="D430" s="1" t="s">
        <v>186</v>
      </c>
      <c r="E430" s="33" t="s">
        <v>95</v>
      </c>
      <c r="F430" s="34" t="n">
        <v>886600</v>
      </c>
      <c r="G430" s="34" t="n">
        <v>834562.3462</v>
      </c>
      <c r="H430" s="35" t="n">
        <v>0.941306503679709</v>
      </c>
      <c r="I430" s="54" t="n">
        <v>0.77991691</v>
      </c>
      <c r="J430" s="54" t="n">
        <v>7E-008</v>
      </c>
      <c r="K430" s="55" t="n">
        <v>0</v>
      </c>
      <c r="L430" s="55" t="n">
        <v>650889.2309</v>
      </c>
    </row>
    <row r="431" customFormat="false" ht="12.75" hidden="false" customHeight="false" outlineLevel="0" collapsed="false">
      <c r="A431" s="1" t="s">
        <v>34</v>
      </c>
      <c r="B431" s="1" t="s">
        <v>191</v>
      </c>
      <c r="C431" s="1" t="s">
        <v>73</v>
      </c>
      <c r="D431" s="1" t="s">
        <v>186</v>
      </c>
      <c r="E431" s="33" t="s">
        <v>96</v>
      </c>
      <c r="F431" s="34" t="n">
        <v>858000</v>
      </c>
      <c r="G431" s="34" t="n">
        <v>804020.8349</v>
      </c>
      <c r="H431" s="35" t="n">
        <v>0.93708722011956</v>
      </c>
      <c r="I431" s="54" t="n">
        <v>0.77980572</v>
      </c>
      <c r="J431" s="54" t="n">
        <v>7E-008</v>
      </c>
      <c r="K431" s="55" t="n">
        <v>0</v>
      </c>
      <c r="L431" s="55" t="n">
        <v>626979.9953</v>
      </c>
    </row>
    <row r="432" customFormat="false" ht="12.75" hidden="false" customHeight="false" outlineLevel="0" collapsed="false">
      <c r="A432" s="1" t="s">
        <v>34</v>
      </c>
      <c r="B432" s="1" t="s">
        <v>191</v>
      </c>
      <c r="C432" s="1" t="s">
        <v>73</v>
      </c>
      <c r="D432" s="1" t="s">
        <v>186</v>
      </c>
      <c r="E432" s="33" t="s">
        <v>97</v>
      </c>
      <c r="F432" s="34" t="n">
        <v>886600</v>
      </c>
      <c r="G432" s="34" t="n">
        <v>827152.1007</v>
      </c>
      <c r="H432" s="35" t="n">
        <v>0.932948455605415</v>
      </c>
      <c r="I432" s="54" t="n">
        <v>0.77970646</v>
      </c>
      <c r="J432" s="54" t="n">
        <v>7E-008</v>
      </c>
      <c r="K432" s="55" t="n">
        <v>0</v>
      </c>
      <c r="L432" s="55" t="n">
        <v>644935.7791</v>
      </c>
    </row>
    <row r="433" customFormat="false" ht="12.75" hidden="false" customHeight="false" outlineLevel="0" collapsed="false">
      <c r="A433" s="1" t="s">
        <v>34</v>
      </c>
      <c r="B433" s="1" t="s">
        <v>191</v>
      </c>
      <c r="C433" s="1" t="s">
        <v>73</v>
      </c>
      <c r="D433" s="1" t="s">
        <v>186</v>
      </c>
      <c r="E433" s="33" t="s">
        <v>98</v>
      </c>
      <c r="F433" s="34" t="n">
        <v>886600</v>
      </c>
      <c r="G433" s="34" t="n">
        <v>823299.7189</v>
      </c>
      <c r="H433" s="35" t="n">
        <v>0.928603337409977</v>
      </c>
      <c r="I433" s="54" t="n">
        <v>0.7796225</v>
      </c>
      <c r="J433" s="54" t="n">
        <v>7E-008</v>
      </c>
      <c r="K433" s="55" t="n">
        <v>0</v>
      </c>
      <c r="L433" s="55" t="n">
        <v>641862.9311</v>
      </c>
    </row>
    <row r="434" customFormat="false" ht="12.75" hidden="false" customHeight="false" outlineLevel="0" collapsed="false">
      <c r="A434" s="1" t="s">
        <v>34</v>
      </c>
      <c r="B434" s="1" t="s">
        <v>191</v>
      </c>
      <c r="C434" s="1" t="s">
        <v>73</v>
      </c>
      <c r="D434" s="1" t="s">
        <v>186</v>
      </c>
      <c r="E434" s="33" t="s">
        <v>99</v>
      </c>
      <c r="F434" s="34" t="n">
        <v>800800</v>
      </c>
      <c r="G434" s="34" t="n">
        <v>740087.7632</v>
      </c>
      <c r="H434" s="35" t="n">
        <v>0.92418551848081</v>
      </c>
      <c r="I434" s="54" t="n">
        <v>0.77956113</v>
      </c>
      <c r="J434" s="54" t="n">
        <v>7E-008</v>
      </c>
      <c r="K434" s="55" t="n">
        <v>0</v>
      </c>
      <c r="L434" s="55" t="n">
        <v>576943.6036</v>
      </c>
    </row>
    <row r="435" customFormat="false" ht="12.75" hidden="false" customHeight="false" outlineLevel="0" collapsed="false">
      <c r="A435" s="1" t="s">
        <v>34</v>
      </c>
      <c r="B435" s="1" t="s">
        <v>191</v>
      </c>
      <c r="C435" s="1" t="s">
        <v>73</v>
      </c>
      <c r="D435" s="1" t="s">
        <v>186</v>
      </c>
      <c r="E435" s="33" t="s">
        <v>100</v>
      </c>
      <c r="F435" s="34" t="n">
        <v>886600</v>
      </c>
      <c r="G435" s="34" t="n">
        <v>815800.9836</v>
      </c>
      <c r="H435" s="35" t="n">
        <v>0.920145481203232</v>
      </c>
      <c r="I435" s="54" t="n">
        <v>0.7795152</v>
      </c>
      <c r="J435" s="54" t="n">
        <v>7E-008</v>
      </c>
      <c r="K435" s="55" t="n">
        <v>0</v>
      </c>
      <c r="L435" s="55" t="n">
        <v>635929.2101</v>
      </c>
    </row>
    <row r="436" customFormat="false" ht="12.75" hidden="false" customHeight="false" outlineLevel="0" collapsed="false">
      <c r="A436" s="1" t="s">
        <v>34</v>
      </c>
      <c r="B436" s="1" t="s">
        <v>191</v>
      </c>
      <c r="C436" s="1" t="s">
        <v>73</v>
      </c>
      <c r="D436" s="1" t="s">
        <v>186</v>
      </c>
      <c r="E436" s="33" t="s">
        <v>101</v>
      </c>
      <c r="F436" s="34" t="n">
        <v>858000</v>
      </c>
      <c r="G436" s="34" t="n">
        <v>785641.9866</v>
      </c>
      <c r="H436" s="35" t="n">
        <v>0.915666651057044</v>
      </c>
      <c r="I436" s="54" t="n">
        <v>0.77943386</v>
      </c>
      <c r="J436" s="54" t="n">
        <v>7E-008</v>
      </c>
      <c r="K436" s="55" t="n">
        <v>0</v>
      </c>
      <c r="L436" s="55" t="n">
        <v>612355.9102</v>
      </c>
    </row>
    <row r="437" customFormat="false" ht="12.75" hidden="false" customHeight="false" outlineLevel="0" collapsed="false">
      <c r="A437" s="1" t="s">
        <v>34</v>
      </c>
      <c r="B437" s="1" t="s">
        <v>191</v>
      </c>
      <c r="C437" s="1" t="s">
        <v>73</v>
      </c>
      <c r="D437" s="1" t="s">
        <v>186</v>
      </c>
      <c r="E437" s="33" t="s">
        <v>102</v>
      </c>
      <c r="F437" s="34" t="n">
        <v>886600</v>
      </c>
      <c r="G437" s="34" t="n">
        <v>808004.1786</v>
      </c>
      <c r="H437" s="35" t="n">
        <v>0.911351430818865</v>
      </c>
      <c r="I437" s="54" t="n">
        <v>0.77930346</v>
      </c>
      <c r="J437" s="54" t="n">
        <v>7E-008</v>
      </c>
      <c r="K437" s="55" t="n">
        <v>0</v>
      </c>
      <c r="L437" s="55" t="n">
        <v>629680.3978</v>
      </c>
    </row>
    <row r="438" customFormat="false" ht="12.75" hidden="false" customHeight="false" outlineLevel="0" collapsed="false">
      <c r="A438" s="1" t="s">
        <v>34</v>
      </c>
      <c r="B438" s="1" t="s">
        <v>191</v>
      </c>
      <c r="C438" s="1" t="s">
        <v>73</v>
      </c>
      <c r="D438" s="1" t="s">
        <v>186</v>
      </c>
      <c r="E438" s="33" t="s">
        <v>103</v>
      </c>
      <c r="F438" s="34" t="n">
        <v>858000</v>
      </c>
      <c r="G438" s="34" t="n">
        <v>778075.2677</v>
      </c>
      <c r="H438" s="35" t="n">
        <v>0.906847631378226</v>
      </c>
      <c r="I438" s="54" t="n">
        <v>0.77919901</v>
      </c>
      <c r="J438" s="54" t="n">
        <v>7E-008</v>
      </c>
      <c r="K438" s="55" t="n">
        <v>0</v>
      </c>
      <c r="L438" s="55" t="n">
        <v>606275.4292</v>
      </c>
    </row>
    <row r="439" customFormat="false" ht="12.75" hidden="false" customHeight="false" outlineLevel="0" collapsed="false">
      <c r="A439" s="1" t="s">
        <v>34</v>
      </c>
      <c r="B439" s="1" t="s">
        <v>191</v>
      </c>
      <c r="C439" s="1" t="s">
        <v>73</v>
      </c>
      <c r="D439" s="1" t="s">
        <v>186</v>
      </c>
      <c r="E439" s="33" t="s">
        <v>104</v>
      </c>
      <c r="F439" s="34" t="n">
        <v>886600</v>
      </c>
      <c r="G439" s="34" t="n">
        <v>800131.5335</v>
      </c>
      <c r="H439" s="35" t="n">
        <v>0.902471840199719</v>
      </c>
      <c r="I439" s="54" t="n">
        <v>0.77922855</v>
      </c>
      <c r="J439" s="54" t="n">
        <v>7E-008</v>
      </c>
      <c r="K439" s="55" t="n">
        <v>0</v>
      </c>
      <c r="L439" s="55" t="n">
        <v>623485.2795</v>
      </c>
    </row>
    <row r="440" customFormat="false" ht="12.75" hidden="false" customHeight="false" outlineLevel="0" collapsed="false">
      <c r="A440" s="1" t="s">
        <v>34</v>
      </c>
      <c r="B440" s="1" t="s">
        <v>191</v>
      </c>
      <c r="C440" s="1" t="s">
        <v>73</v>
      </c>
      <c r="D440" s="1" t="s">
        <v>186</v>
      </c>
      <c r="E440" s="33" t="s">
        <v>105</v>
      </c>
      <c r="F440" s="34" t="n">
        <v>886600</v>
      </c>
      <c r="G440" s="34" t="n">
        <v>796119.2384</v>
      </c>
      <c r="H440" s="35" t="n">
        <v>0.8979463550929</v>
      </c>
      <c r="I440" s="54" t="n">
        <v>0.77924129</v>
      </c>
      <c r="J440" s="54" t="n">
        <v>7E-008</v>
      </c>
      <c r="K440" s="55" t="n">
        <v>0</v>
      </c>
      <c r="L440" s="55" t="n">
        <v>620368.9257</v>
      </c>
    </row>
    <row r="441" customFormat="false" ht="12.75" hidden="false" customHeight="false" outlineLevel="0" collapsed="false">
      <c r="A441" s="1" t="s">
        <v>34</v>
      </c>
      <c r="B441" s="1" t="s">
        <v>191</v>
      </c>
      <c r="C441" s="1" t="s">
        <v>73</v>
      </c>
      <c r="D441" s="1" t="s">
        <v>186</v>
      </c>
      <c r="E441" s="33" t="s">
        <v>106</v>
      </c>
      <c r="F441" s="34" t="n">
        <v>858000</v>
      </c>
      <c r="G441" s="34" t="n">
        <v>766522.0762</v>
      </c>
      <c r="H441" s="35" t="n">
        <v>0.893382373159353</v>
      </c>
      <c r="I441" s="54" t="n">
        <v>0.77926639</v>
      </c>
      <c r="J441" s="54" t="n">
        <v>7E-008</v>
      </c>
      <c r="K441" s="55" t="n">
        <v>0</v>
      </c>
      <c r="L441" s="55" t="n">
        <v>597324.8359</v>
      </c>
    </row>
    <row r="442" customFormat="false" ht="12.75" hidden="false" customHeight="false" outlineLevel="0" collapsed="false">
      <c r="A442" s="1" t="s">
        <v>34</v>
      </c>
      <c r="B442" s="1" t="s">
        <v>191</v>
      </c>
      <c r="C442" s="1" t="s">
        <v>73</v>
      </c>
      <c r="D442" s="1" t="s">
        <v>186</v>
      </c>
      <c r="E442" s="33" t="s">
        <v>107</v>
      </c>
      <c r="F442" s="34" t="n">
        <v>886600</v>
      </c>
      <c r="G442" s="34" t="n">
        <v>788160.033</v>
      </c>
      <c r="H442" s="35" t="n">
        <v>0.888969132674597</v>
      </c>
      <c r="I442" s="54" t="n">
        <v>0.77926792</v>
      </c>
      <c r="J442" s="54" t="n">
        <v>7E-008</v>
      </c>
      <c r="K442" s="55" t="n">
        <v>0</v>
      </c>
      <c r="L442" s="55" t="n">
        <v>614187.7735</v>
      </c>
    </row>
    <row r="443" customFormat="false" ht="12.75" hidden="false" customHeight="false" outlineLevel="0" collapsed="false">
      <c r="A443" s="1" t="s">
        <v>34</v>
      </c>
      <c r="B443" s="1" t="s">
        <v>191</v>
      </c>
      <c r="C443" s="1" t="s">
        <v>73</v>
      </c>
      <c r="D443" s="1" t="s">
        <v>186</v>
      </c>
      <c r="E443" s="33" t="s">
        <v>108</v>
      </c>
      <c r="F443" s="34" t="n">
        <v>858000</v>
      </c>
      <c r="G443" s="34" t="n">
        <v>758837.3971</v>
      </c>
      <c r="H443" s="35" t="n">
        <v>0.884425870800582</v>
      </c>
      <c r="I443" s="54" t="n">
        <v>0.77923429</v>
      </c>
      <c r="J443" s="54" t="n">
        <v>7E-008</v>
      </c>
      <c r="K443" s="55" t="n">
        <v>0</v>
      </c>
      <c r="L443" s="55" t="n">
        <v>591312.0708</v>
      </c>
    </row>
    <row r="444" customFormat="false" ht="12.75" hidden="false" customHeight="false" outlineLevel="0" collapsed="false">
      <c r="A444" s="1" t="s">
        <v>34</v>
      </c>
      <c r="B444" s="1" t="s">
        <v>191</v>
      </c>
      <c r="C444" s="1" t="s">
        <v>73</v>
      </c>
      <c r="D444" s="1" t="s">
        <v>186</v>
      </c>
      <c r="E444" s="33" t="s">
        <v>109</v>
      </c>
      <c r="F444" s="34" t="n">
        <v>886600</v>
      </c>
      <c r="G444" s="34" t="n">
        <v>780208.02</v>
      </c>
      <c r="H444" s="35" t="n">
        <v>0.880000022514182</v>
      </c>
      <c r="I444" s="54" t="n">
        <v>0.77920812</v>
      </c>
      <c r="J444" s="54" t="n">
        <v>7E-008</v>
      </c>
      <c r="K444" s="55" t="n">
        <v>0</v>
      </c>
      <c r="L444" s="55" t="n">
        <v>607944.3691</v>
      </c>
    </row>
    <row r="445" customFormat="false" ht="12.75" hidden="false" customHeight="false" outlineLevel="0" collapsed="false">
      <c r="A445" s="1" t="s">
        <v>34</v>
      </c>
      <c r="B445" s="1" t="s">
        <v>191</v>
      </c>
      <c r="C445" s="1" t="s">
        <v>73</v>
      </c>
      <c r="D445" s="1" t="s">
        <v>186</v>
      </c>
      <c r="E445" s="33" t="s">
        <v>110</v>
      </c>
      <c r="F445" s="34" t="n">
        <v>886600</v>
      </c>
      <c r="G445" s="34" t="n">
        <v>776149.3455</v>
      </c>
      <c r="H445" s="35" t="n">
        <v>0.875422225865781</v>
      </c>
      <c r="I445" s="54" t="n">
        <v>0.7791654</v>
      </c>
      <c r="J445" s="54" t="n">
        <v>7E-008</v>
      </c>
      <c r="K445" s="55" t="n">
        <v>0</v>
      </c>
      <c r="L445" s="55" t="n">
        <v>604748.6658</v>
      </c>
    </row>
    <row r="446" customFormat="false" ht="12.75" hidden="false" customHeight="false" outlineLevel="0" collapsed="false">
      <c r="A446" s="1" t="s">
        <v>34</v>
      </c>
      <c r="B446" s="1" t="s">
        <v>191</v>
      </c>
      <c r="C446" s="1" t="s">
        <v>73</v>
      </c>
      <c r="D446" s="1" t="s">
        <v>186</v>
      </c>
      <c r="E446" s="33" t="s">
        <v>111</v>
      </c>
      <c r="F446" s="34" t="n">
        <v>829400</v>
      </c>
      <c r="G446" s="34" t="n">
        <v>722277.9986</v>
      </c>
      <c r="H446" s="35" t="n">
        <v>0.870843981919511</v>
      </c>
      <c r="I446" s="54" t="n">
        <v>0.77910344</v>
      </c>
      <c r="J446" s="54" t="n">
        <v>7E-008</v>
      </c>
      <c r="K446" s="55" t="n">
        <v>0</v>
      </c>
      <c r="L446" s="55" t="n">
        <v>562729.2268</v>
      </c>
    </row>
    <row r="447" customFormat="false" ht="12.75" hidden="false" customHeight="false" outlineLevel="0" collapsed="false">
      <c r="A447" s="1" t="s">
        <v>34</v>
      </c>
      <c r="B447" s="1" t="s">
        <v>191</v>
      </c>
      <c r="C447" s="1" t="s">
        <v>73</v>
      </c>
      <c r="D447" s="1" t="s">
        <v>186</v>
      </c>
      <c r="E447" s="33" t="s">
        <v>112</v>
      </c>
      <c r="F447" s="34" t="n">
        <v>886600</v>
      </c>
      <c r="G447" s="34" t="n">
        <v>768272.4441</v>
      </c>
      <c r="H447" s="35" t="n">
        <v>0.866537834588021</v>
      </c>
      <c r="I447" s="54" t="n">
        <v>0.77904883</v>
      </c>
      <c r="J447" s="54" t="n">
        <v>7E-008</v>
      </c>
      <c r="K447" s="55" t="n">
        <v>0</v>
      </c>
      <c r="L447" s="55" t="n">
        <v>598521.6974</v>
      </c>
    </row>
    <row r="448" customFormat="false" ht="12.75" hidden="false" customHeight="false" outlineLevel="0" collapsed="false">
      <c r="A448" s="1" t="s">
        <v>34</v>
      </c>
      <c r="B448" s="1" t="s">
        <v>191</v>
      </c>
      <c r="C448" s="1" t="s">
        <v>73</v>
      </c>
      <c r="D448" s="1" t="s">
        <v>186</v>
      </c>
      <c r="E448" s="33" t="s">
        <v>113</v>
      </c>
      <c r="F448" s="34" t="n">
        <v>858000</v>
      </c>
      <c r="G448" s="34" t="n">
        <v>739576.9581</v>
      </c>
      <c r="H448" s="35" t="n">
        <v>0.861977806645642</v>
      </c>
      <c r="I448" s="54" t="n">
        <v>0.77893318</v>
      </c>
      <c r="J448" s="54" t="n">
        <v>7E-008</v>
      </c>
      <c r="K448" s="55" t="n">
        <v>0</v>
      </c>
      <c r="L448" s="55" t="n">
        <v>576080.9811</v>
      </c>
    </row>
    <row r="449" customFormat="false" ht="12.75" hidden="false" customHeight="false" outlineLevel="0" collapsed="false">
      <c r="A449" s="1" t="s">
        <v>34</v>
      </c>
      <c r="B449" s="1" t="s">
        <v>191</v>
      </c>
      <c r="C449" s="1" t="s">
        <v>73</v>
      </c>
      <c r="D449" s="1" t="s">
        <v>186</v>
      </c>
      <c r="E449" s="33" t="s">
        <v>114</v>
      </c>
      <c r="F449" s="34" t="n">
        <v>886600</v>
      </c>
      <c r="G449" s="34" t="n">
        <v>760362.228</v>
      </c>
      <c r="H449" s="35" t="n">
        <v>0.857615867376759</v>
      </c>
      <c r="I449" s="54" t="n">
        <v>0.77875677</v>
      </c>
      <c r="J449" s="54" t="n">
        <v>7E-008</v>
      </c>
      <c r="K449" s="55" t="n">
        <v>0</v>
      </c>
      <c r="L449" s="55" t="n">
        <v>592137.1782</v>
      </c>
    </row>
    <row r="450" customFormat="false" ht="12.75" hidden="false" customHeight="false" outlineLevel="0" collapsed="false">
      <c r="A450" s="1" t="s">
        <v>34</v>
      </c>
      <c r="B450" s="1" t="s">
        <v>191</v>
      </c>
      <c r="C450" s="1" t="s">
        <v>73</v>
      </c>
      <c r="D450" s="1" t="s">
        <v>186</v>
      </c>
      <c r="E450" s="33" t="s">
        <v>115</v>
      </c>
      <c r="F450" s="34" t="n">
        <v>858000</v>
      </c>
      <c r="G450" s="34" t="n">
        <v>731952.6508</v>
      </c>
      <c r="H450" s="35" t="n">
        <v>0.853091667636986</v>
      </c>
      <c r="I450" s="54" t="n">
        <v>0.77864032</v>
      </c>
      <c r="J450" s="54" t="n">
        <v>7E-008</v>
      </c>
      <c r="K450" s="55" t="n">
        <v>0</v>
      </c>
      <c r="L450" s="55" t="n">
        <v>569927.7982</v>
      </c>
    </row>
    <row r="451" customFormat="false" ht="12.75" hidden="false" customHeight="false" outlineLevel="0" collapsed="false">
      <c r="A451" s="1" t="s">
        <v>34</v>
      </c>
      <c r="B451" s="1" t="s">
        <v>191</v>
      </c>
      <c r="C451" s="1" t="s">
        <v>73</v>
      </c>
      <c r="D451" s="1" t="s">
        <v>186</v>
      </c>
      <c r="E451" s="33" t="s">
        <v>116</v>
      </c>
      <c r="F451" s="34" t="n">
        <v>886600</v>
      </c>
      <c r="G451" s="34" t="n">
        <v>752482.394</v>
      </c>
      <c r="H451" s="35" t="n">
        <v>0.848728168246693</v>
      </c>
      <c r="I451" s="54" t="n">
        <v>0.77873653</v>
      </c>
      <c r="J451" s="54" t="n">
        <v>7E-008</v>
      </c>
      <c r="K451" s="55" t="n">
        <v>0</v>
      </c>
      <c r="L451" s="55" t="n">
        <v>585985.4806</v>
      </c>
    </row>
    <row r="452" customFormat="false" ht="12.75" hidden="false" customHeight="false" outlineLevel="0" collapsed="false">
      <c r="A452" s="1" t="s">
        <v>34</v>
      </c>
      <c r="B452" s="1" t="s">
        <v>191</v>
      </c>
      <c r="C452" s="1" t="s">
        <v>73</v>
      </c>
      <c r="D452" s="1" t="s">
        <v>186</v>
      </c>
      <c r="E452" s="33" t="s">
        <v>117</v>
      </c>
      <c r="F452" s="34" t="n">
        <v>886600</v>
      </c>
      <c r="G452" s="34" t="n">
        <v>748502.3408</v>
      </c>
      <c r="H452" s="35" t="n">
        <v>0.844239048979356</v>
      </c>
      <c r="I452" s="54" t="n">
        <v>0.778816</v>
      </c>
      <c r="J452" s="54" t="n">
        <v>7E-008</v>
      </c>
      <c r="K452" s="55" t="n">
        <v>0</v>
      </c>
      <c r="L452" s="55" t="n">
        <v>582945.5513</v>
      </c>
    </row>
    <row r="453" customFormat="false" ht="12.75" hidden="false" customHeight="false" outlineLevel="0" collapsed="false">
      <c r="A453" s="1" t="s">
        <v>34</v>
      </c>
      <c r="B453" s="1" t="s">
        <v>191</v>
      </c>
      <c r="C453" s="1" t="s">
        <v>73</v>
      </c>
      <c r="D453" s="1" t="s">
        <v>186</v>
      </c>
      <c r="E453" s="33" t="s">
        <v>118</v>
      </c>
      <c r="F453" s="34" t="n">
        <v>858000</v>
      </c>
      <c r="G453" s="34" t="n">
        <v>720494.4634</v>
      </c>
      <c r="H453" s="35" t="n">
        <v>0.839737136811098</v>
      </c>
      <c r="I453" s="54" t="n">
        <v>0.77890569</v>
      </c>
      <c r="J453" s="54" t="n">
        <v>7E-008</v>
      </c>
      <c r="K453" s="55" t="n">
        <v>0</v>
      </c>
      <c r="L453" s="55" t="n">
        <v>561197.1896</v>
      </c>
    </row>
    <row r="454" customFormat="false" ht="12.75" hidden="false" customHeight="false" outlineLevel="0" collapsed="false">
      <c r="A454" s="1" t="s">
        <v>34</v>
      </c>
      <c r="B454" s="1" t="s">
        <v>191</v>
      </c>
      <c r="C454" s="1" t="s">
        <v>73</v>
      </c>
      <c r="D454" s="1" t="s">
        <v>186</v>
      </c>
      <c r="E454" s="33" t="s">
        <v>119</v>
      </c>
      <c r="F454" s="34" t="n">
        <v>886600</v>
      </c>
      <c r="G454" s="34" t="n">
        <v>740663.0217</v>
      </c>
      <c r="H454" s="35" t="n">
        <v>0.835397046781631</v>
      </c>
      <c r="I454" s="54" t="n">
        <v>0.77897579</v>
      </c>
      <c r="J454" s="54" t="n">
        <v>7E-008</v>
      </c>
      <c r="K454" s="55" t="n">
        <v>0</v>
      </c>
      <c r="L454" s="55" t="n">
        <v>576958.5109</v>
      </c>
    </row>
    <row r="455" customFormat="false" ht="12.75" hidden="false" customHeight="false" outlineLevel="0" collapsed="false">
      <c r="A455" s="1" t="s">
        <v>34</v>
      </c>
      <c r="B455" s="1" t="s">
        <v>192</v>
      </c>
      <c r="C455" s="1" t="s">
        <v>73</v>
      </c>
      <c r="D455" s="1" t="s">
        <v>186</v>
      </c>
      <c r="E455" s="33" t="s">
        <v>123</v>
      </c>
      <c r="F455" s="34" t="n">
        <v>264960</v>
      </c>
      <c r="G455" s="34" t="n">
        <v>220163.0892</v>
      </c>
      <c r="H455" s="35" t="n">
        <v>0.830929533592078</v>
      </c>
      <c r="I455" s="54" t="n">
        <v>0.77903086</v>
      </c>
      <c r="J455" s="54" t="n">
        <v>7E-008</v>
      </c>
      <c r="K455" s="55" t="n">
        <v>0</v>
      </c>
      <c r="L455" s="55" t="n">
        <v>171513.8248</v>
      </c>
    </row>
    <row r="456" customFormat="false" ht="12.75" hidden="false" customHeight="false" outlineLevel="0" collapsed="false">
      <c r="A456" s="1" t="s">
        <v>34</v>
      </c>
      <c r="B456" s="1" t="s">
        <v>192</v>
      </c>
      <c r="C456" s="1" t="s">
        <v>73</v>
      </c>
      <c r="D456" s="1" t="s">
        <v>186</v>
      </c>
      <c r="E456" s="33" t="s">
        <v>124</v>
      </c>
      <c r="F456" s="34" t="n">
        <v>273792</v>
      </c>
      <c r="G456" s="34" t="n">
        <v>226315.7385</v>
      </c>
      <c r="H456" s="35" t="n">
        <v>0.826597338424042</v>
      </c>
      <c r="I456" s="54" t="n">
        <v>0.77909134</v>
      </c>
      <c r="J456" s="54" t="n">
        <v>7E-008</v>
      </c>
      <c r="K456" s="55" t="n">
        <v>0</v>
      </c>
      <c r="L456" s="55" t="n">
        <v>176320.6164</v>
      </c>
    </row>
    <row r="457" customFormat="false" ht="12.75" hidden="false" customHeight="false" outlineLevel="0" collapsed="false">
      <c r="A457" s="1" t="s">
        <v>34</v>
      </c>
      <c r="B457" s="1" t="s">
        <v>192</v>
      </c>
      <c r="C457" s="1" t="s">
        <v>73</v>
      </c>
      <c r="D457" s="1" t="s">
        <v>186</v>
      </c>
      <c r="E457" s="33" t="s">
        <v>125</v>
      </c>
      <c r="F457" s="34" t="n">
        <v>273792</v>
      </c>
      <c r="G457" s="34" t="n">
        <v>225090.5836</v>
      </c>
      <c r="H457" s="35" t="n">
        <v>0.822122573243342</v>
      </c>
      <c r="I457" s="54" t="n">
        <v>0.7791513</v>
      </c>
      <c r="J457" s="54" t="n">
        <v>7E-008</v>
      </c>
      <c r="K457" s="55" t="n">
        <v>0</v>
      </c>
      <c r="L457" s="55" t="n">
        <v>175379.6049</v>
      </c>
    </row>
    <row r="458" customFormat="false" ht="12.75" hidden="false" customHeight="false" outlineLevel="0" collapsed="false">
      <c r="A458" s="1" t="s">
        <v>34</v>
      </c>
      <c r="B458" s="1" t="s">
        <v>192</v>
      </c>
      <c r="C458" s="1" t="s">
        <v>73</v>
      </c>
      <c r="D458" s="1" t="s">
        <v>186</v>
      </c>
      <c r="E458" s="33" t="s">
        <v>126</v>
      </c>
      <c r="F458" s="34" t="n">
        <v>247296</v>
      </c>
      <c r="G458" s="34" t="n">
        <v>202201.2238</v>
      </c>
      <c r="H458" s="35" t="n">
        <v>0.81764858245325</v>
      </c>
      <c r="I458" s="54" t="n">
        <v>0.77920993</v>
      </c>
      <c r="J458" s="54" t="n">
        <v>7E-008</v>
      </c>
      <c r="K458" s="55" t="n">
        <v>0</v>
      </c>
      <c r="L458" s="55" t="n">
        <v>157557.1887</v>
      </c>
    </row>
    <row r="459" customFormat="false" ht="12.75" hidden="false" customHeight="false" outlineLevel="0" collapsed="false">
      <c r="A459" s="1" t="s">
        <v>34</v>
      </c>
      <c r="B459" s="1" t="s">
        <v>192</v>
      </c>
      <c r="C459" s="1" t="s">
        <v>73</v>
      </c>
      <c r="D459" s="1" t="s">
        <v>186</v>
      </c>
      <c r="E459" s="33" t="s">
        <v>127</v>
      </c>
      <c r="F459" s="34" t="n">
        <v>273792</v>
      </c>
      <c r="G459" s="34" t="n">
        <v>222757.5105</v>
      </c>
      <c r="H459" s="35" t="n">
        <v>0.813601239426745</v>
      </c>
      <c r="I459" s="54" t="n">
        <v>0.77926865</v>
      </c>
      <c r="J459" s="54" t="n">
        <v>7E-008</v>
      </c>
      <c r="K459" s="55" t="n">
        <v>0</v>
      </c>
      <c r="L459" s="55" t="n">
        <v>173587.9304</v>
      </c>
    </row>
    <row r="460" customFormat="false" ht="12.75" hidden="false" customHeight="false" outlineLevel="0" collapsed="false">
      <c r="A460" s="1" t="s">
        <v>34</v>
      </c>
      <c r="B460" s="1" t="s">
        <v>192</v>
      </c>
      <c r="C460" s="1" t="s">
        <v>73</v>
      </c>
      <c r="D460" s="1" t="s">
        <v>186</v>
      </c>
      <c r="E460" s="33" t="s">
        <v>128</v>
      </c>
      <c r="F460" s="34" t="n">
        <v>264960</v>
      </c>
      <c r="G460" s="34" t="n">
        <v>214397.6463</v>
      </c>
      <c r="H460" s="35" t="n">
        <v>0.809169860789535</v>
      </c>
      <c r="I460" s="54" t="n">
        <v>0.77928587</v>
      </c>
      <c r="J460" s="54" t="n">
        <v>7E-008</v>
      </c>
      <c r="K460" s="55" t="n">
        <v>0</v>
      </c>
      <c r="L460" s="55" t="n">
        <v>167077.042</v>
      </c>
    </row>
    <row r="461" customFormat="false" ht="12.75" hidden="false" customHeight="false" outlineLevel="0" collapsed="false">
      <c r="A461" s="1" t="s">
        <v>34</v>
      </c>
      <c r="B461" s="1" t="s">
        <v>192</v>
      </c>
      <c r="C461" s="1" t="s">
        <v>73</v>
      </c>
      <c r="D461" s="1" t="s">
        <v>186</v>
      </c>
      <c r="E461" s="33" t="s">
        <v>129</v>
      </c>
      <c r="F461" s="34" t="n">
        <v>273792</v>
      </c>
      <c r="G461" s="34" t="n">
        <v>220382.5339</v>
      </c>
      <c r="H461" s="35" t="n">
        <v>0.804926856353094</v>
      </c>
      <c r="I461" s="54" t="n">
        <v>0.77925827</v>
      </c>
      <c r="J461" s="54" t="n">
        <v>7E-008</v>
      </c>
      <c r="K461" s="55" t="n">
        <v>0</v>
      </c>
      <c r="L461" s="55" t="n">
        <v>171734.8972</v>
      </c>
    </row>
    <row r="462" customFormat="false" ht="12.75" hidden="false" customHeight="false" outlineLevel="0" collapsed="false">
      <c r="A462" s="1" t="s">
        <v>34</v>
      </c>
      <c r="B462" s="1" t="s">
        <v>192</v>
      </c>
      <c r="C462" s="1" t="s">
        <v>73</v>
      </c>
      <c r="D462" s="1" t="s">
        <v>186</v>
      </c>
      <c r="E462" s="33" t="s">
        <v>130</v>
      </c>
      <c r="F462" s="34" t="n">
        <v>264960</v>
      </c>
      <c r="G462" s="34" t="n">
        <v>212110.9936</v>
      </c>
      <c r="H462" s="35" t="n">
        <v>0.80053967997869</v>
      </c>
      <c r="I462" s="54" t="n">
        <v>0.77923189</v>
      </c>
      <c r="J462" s="54" t="n">
        <v>7E-008</v>
      </c>
      <c r="K462" s="55" t="n">
        <v>0</v>
      </c>
      <c r="L462" s="55" t="n">
        <v>165283.6354</v>
      </c>
    </row>
    <row r="463" customFormat="false" ht="12.75" hidden="false" customHeight="false" outlineLevel="0" collapsed="false">
      <c r="A463" s="1" t="s">
        <v>34</v>
      </c>
      <c r="B463" s="1" t="s">
        <v>192</v>
      </c>
      <c r="C463" s="1" t="s">
        <v>73</v>
      </c>
      <c r="D463" s="1" t="s">
        <v>186</v>
      </c>
      <c r="E463" s="33" t="s">
        <v>131</v>
      </c>
      <c r="F463" s="34" t="n">
        <v>273792</v>
      </c>
      <c r="G463" s="34" t="n">
        <v>218019.4776</v>
      </c>
      <c r="H463" s="35" t="n">
        <v>0.796296011588002</v>
      </c>
      <c r="I463" s="54" t="n">
        <v>0.77920417</v>
      </c>
      <c r="J463" s="54" t="n">
        <v>7E-008</v>
      </c>
      <c r="K463" s="55" t="n">
        <v>0</v>
      </c>
      <c r="L463" s="55" t="n">
        <v>169881.6705</v>
      </c>
    </row>
    <row r="464" customFormat="false" ht="12.75" hidden="false" customHeight="false" outlineLevel="0" collapsed="false">
      <c r="A464" s="1" t="s">
        <v>34</v>
      </c>
      <c r="B464" s="1" t="s">
        <v>192</v>
      </c>
      <c r="C464" s="1" t="s">
        <v>73</v>
      </c>
      <c r="D464" s="1" t="s">
        <v>186</v>
      </c>
      <c r="E464" s="33" t="s">
        <v>132</v>
      </c>
      <c r="F464" s="34" t="n">
        <v>273792</v>
      </c>
      <c r="G464" s="34" t="n">
        <v>216819.5643</v>
      </c>
      <c r="H464" s="35" t="n">
        <v>0.791913438855667</v>
      </c>
      <c r="I464" s="54" t="n">
        <v>0.77917299</v>
      </c>
      <c r="J464" s="54" t="n">
        <v>7E-008</v>
      </c>
      <c r="K464" s="55" t="n">
        <v>0</v>
      </c>
      <c r="L464" s="55" t="n">
        <v>168939.934</v>
      </c>
    </row>
    <row r="465" customFormat="false" ht="12.75" hidden="false" customHeight="false" outlineLevel="0" collapsed="false">
      <c r="A465" s="1" t="s">
        <v>34</v>
      </c>
      <c r="B465" s="1" t="s">
        <v>192</v>
      </c>
      <c r="C465" s="1" t="s">
        <v>73</v>
      </c>
      <c r="D465" s="1" t="s">
        <v>186</v>
      </c>
      <c r="E465" s="33" t="s">
        <v>133</v>
      </c>
      <c r="F465" s="34" t="n">
        <v>264960</v>
      </c>
      <c r="G465" s="34" t="n">
        <v>208663.7517</v>
      </c>
      <c r="H465" s="35" t="n">
        <v>0.787529256079064</v>
      </c>
      <c r="I465" s="54" t="n">
        <v>0.77914363</v>
      </c>
      <c r="J465" s="54" t="n">
        <v>7E-008</v>
      </c>
      <c r="K465" s="55" t="n">
        <v>0</v>
      </c>
      <c r="L465" s="55" t="n">
        <v>162579.0181</v>
      </c>
    </row>
    <row r="466" customFormat="false" ht="12.75" hidden="false" customHeight="false" outlineLevel="0" collapsed="false">
      <c r="A466" s="1" t="s">
        <v>34</v>
      </c>
      <c r="B466" s="1" t="s">
        <v>192</v>
      </c>
      <c r="C466" s="1" t="s">
        <v>73</v>
      </c>
      <c r="D466" s="1" t="s">
        <v>186</v>
      </c>
      <c r="E466" s="33" t="s">
        <v>134</v>
      </c>
      <c r="F466" s="34" t="n">
        <v>273792</v>
      </c>
      <c r="G466" s="34" t="n">
        <v>214457.2342</v>
      </c>
      <c r="H466" s="35" t="n">
        <v>0.783285246547027</v>
      </c>
      <c r="I466" s="54" t="n">
        <v>0.77911693</v>
      </c>
      <c r="J466" s="54" t="n">
        <v>7E-008</v>
      </c>
      <c r="K466" s="55" t="n">
        <v>0</v>
      </c>
      <c r="L466" s="55" t="n">
        <v>167087.2473</v>
      </c>
    </row>
    <row r="467" customFormat="false" ht="12.75" hidden="false" customHeight="false" outlineLevel="0" collapsed="false">
      <c r="A467" s="1" t="s">
        <v>34</v>
      </c>
      <c r="B467" s="1" t="s">
        <v>192</v>
      </c>
      <c r="C467" s="1" t="s">
        <v>73</v>
      </c>
      <c r="D467" s="1" t="s">
        <v>186</v>
      </c>
      <c r="E467" s="33" t="s">
        <v>135</v>
      </c>
      <c r="F467" s="34" t="n">
        <v>264960</v>
      </c>
      <c r="G467" s="34" t="n">
        <v>206377.0168</v>
      </c>
      <c r="H467" s="35" t="n">
        <v>0.778898765091193</v>
      </c>
      <c r="I467" s="54" t="n">
        <v>0.77909112</v>
      </c>
      <c r="J467" s="54" t="n">
        <v>7E-008</v>
      </c>
      <c r="K467" s="55" t="n">
        <v>0</v>
      </c>
      <c r="L467" s="55" t="n">
        <v>160786.4872</v>
      </c>
    </row>
    <row r="468" customFormat="false" ht="12.75" hidden="false" customHeight="false" outlineLevel="0" collapsed="false">
      <c r="A468" s="1" t="s">
        <v>34</v>
      </c>
      <c r="B468" s="1" t="s">
        <v>192</v>
      </c>
      <c r="C468" s="1" t="s">
        <v>73</v>
      </c>
      <c r="D468" s="1" t="s">
        <v>186</v>
      </c>
      <c r="E468" s="33" t="s">
        <v>136</v>
      </c>
      <c r="F468" s="34" t="n">
        <v>273792</v>
      </c>
      <c r="G468" s="34" t="n">
        <v>212093.8176</v>
      </c>
      <c r="H468" s="35" t="n">
        <v>0.774653085476703</v>
      </c>
      <c r="I468" s="54" t="n">
        <v>0.77906786</v>
      </c>
      <c r="J468" s="54" t="n">
        <v>7E-008</v>
      </c>
      <c r="K468" s="55" t="n">
        <v>0</v>
      </c>
      <c r="L468" s="55" t="n">
        <v>165235.4628</v>
      </c>
    </row>
    <row r="469" customFormat="false" ht="12.75" hidden="false" customHeight="false" outlineLevel="0" collapsed="false">
      <c r="A469" s="1" t="s">
        <v>34</v>
      </c>
      <c r="B469" s="1" t="s">
        <v>192</v>
      </c>
      <c r="C469" s="1" t="s">
        <v>73</v>
      </c>
      <c r="D469" s="1" t="s">
        <v>186</v>
      </c>
      <c r="E469" s="33" t="s">
        <v>137</v>
      </c>
      <c r="F469" s="34" t="n">
        <v>273792</v>
      </c>
      <c r="G469" s="34" t="n">
        <v>210892.5176</v>
      </c>
      <c r="H469" s="35" t="n">
        <v>0.770265448066112</v>
      </c>
      <c r="I469" s="54" t="n">
        <v>0.77904561</v>
      </c>
      <c r="J469" s="54" t="n">
        <v>7E-008</v>
      </c>
      <c r="K469" s="55" t="n">
        <v>0</v>
      </c>
      <c r="L469" s="55" t="n">
        <v>164294.875</v>
      </c>
    </row>
    <row r="470" customFormat="false" ht="12.75" hidden="false" customHeight="false" outlineLevel="0" collapsed="false">
      <c r="A470" s="1" t="s">
        <v>34</v>
      </c>
      <c r="B470" s="1" t="s">
        <v>192</v>
      </c>
      <c r="C470" s="1" t="s">
        <v>73</v>
      </c>
      <c r="D470" s="1" t="s">
        <v>186</v>
      </c>
      <c r="E470" s="33" t="s">
        <v>138</v>
      </c>
      <c r="F470" s="34" t="n">
        <v>247296</v>
      </c>
      <c r="G470" s="34" t="n">
        <v>189398.4811</v>
      </c>
      <c r="H470" s="35" t="n">
        <v>0.765877657086976</v>
      </c>
      <c r="I470" s="54" t="n">
        <v>0.77902516</v>
      </c>
      <c r="J470" s="54" t="n">
        <v>7E-008</v>
      </c>
      <c r="K470" s="55" t="n">
        <v>0</v>
      </c>
      <c r="L470" s="55" t="n">
        <v>147546.1684</v>
      </c>
    </row>
    <row r="471" customFormat="false" ht="12.75" hidden="false" customHeight="false" outlineLevel="0" collapsed="false">
      <c r="A471" s="1" t="s">
        <v>34</v>
      </c>
      <c r="B471" s="1" t="s">
        <v>192</v>
      </c>
      <c r="C471" s="1" t="s">
        <v>73</v>
      </c>
      <c r="D471" s="1" t="s">
        <v>186</v>
      </c>
      <c r="E471" s="33" t="s">
        <v>139</v>
      </c>
      <c r="F471" s="34" t="n">
        <v>273792</v>
      </c>
      <c r="G471" s="34" t="n">
        <v>208606.1223</v>
      </c>
      <c r="H471" s="35" t="n">
        <v>0.761914600428643</v>
      </c>
      <c r="I471" s="54" t="n">
        <v>0.77900823</v>
      </c>
      <c r="J471" s="54" t="n">
        <v>7E-008</v>
      </c>
      <c r="K471" s="55" t="n">
        <v>0</v>
      </c>
      <c r="L471" s="55" t="n">
        <v>162505.8729</v>
      </c>
    </row>
    <row r="472" customFormat="false" ht="12.75" hidden="false" customHeight="false" outlineLevel="0" collapsed="false">
      <c r="A472" s="1" t="s">
        <v>34</v>
      </c>
      <c r="B472" s="1" t="s">
        <v>192</v>
      </c>
      <c r="C472" s="1" t="s">
        <v>73</v>
      </c>
      <c r="D472" s="1" t="s">
        <v>186</v>
      </c>
      <c r="E472" s="33" t="s">
        <v>140</v>
      </c>
      <c r="F472" s="34" t="n">
        <v>264960</v>
      </c>
      <c r="G472" s="34" t="n">
        <v>200714.438</v>
      </c>
      <c r="H472" s="35" t="n">
        <v>0.757527317352571</v>
      </c>
      <c r="I472" s="54" t="n">
        <v>0.77899122</v>
      </c>
      <c r="J472" s="54" t="n">
        <v>7E-008</v>
      </c>
      <c r="K472" s="55" t="n">
        <v>0</v>
      </c>
      <c r="L472" s="55" t="n">
        <v>156354.7707</v>
      </c>
    </row>
    <row r="473" customFormat="false" ht="12.75" hidden="false" customHeight="false" outlineLevel="0" collapsed="false">
      <c r="A473" s="1" t="s">
        <v>34</v>
      </c>
      <c r="B473" s="1" t="s">
        <v>192</v>
      </c>
      <c r="C473" s="1" t="s">
        <v>73</v>
      </c>
      <c r="D473" s="1" t="s">
        <v>186</v>
      </c>
      <c r="E473" s="33" t="s">
        <v>141</v>
      </c>
      <c r="F473" s="34" t="n">
        <v>273792</v>
      </c>
      <c r="G473" s="34" t="n">
        <v>206242.6423</v>
      </c>
      <c r="H473" s="35" t="n">
        <v>0.753282207872455</v>
      </c>
      <c r="I473" s="54" t="n">
        <v>0.77897647</v>
      </c>
      <c r="J473" s="54" t="n">
        <v>7E-008</v>
      </c>
      <c r="K473" s="55" t="n">
        <v>0</v>
      </c>
      <c r="L473" s="55" t="n">
        <v>160658.1504</v>
      </c>
    </row>
    <row r="474" customFormat="false" ht="12.75" hidden="false" customHeight="false" outlineLevel="0" collapsed="false">
      <c r="A474" s="1" t="s">
        <v>34</v>
      </c>
      <c r="B474" s="1" t="s">
        <v>192</v>
      </c>
      <c r="C474" s="1" t="s">
        <v>73</v>
      </c>
      <c r="D474" s="1" t="s">
        <v>186</v>
      </c>
      <c r="E474" s="33" t="s">
        <v>142</v>
      </c>
      <c r="F474" s="34" t="n">
        <v>264960</v>
      </c>
      <c r="G474" s="34" t="n">
        <v>198432.3647</v>
      </c>
      <c r="H474" s="35" t="n">
        <v>0.748914419918615</v>
      </c>
      <c r="I474" s="54" t="n">
        <v>0.7790399</v>
      </c>
      <c r="J474" s="54" t="n">
        <v>7E-008</v>
      </c>
      <c r="K474" s="55" t="n">
        <v>0</v>
      </c>
      <c r="L474" s="55" t="n">
        <v>154586.7166</v>
      </c>
    </row>
    <row r="475" customFormat="false" ht="12.75" hidden="false" customHeight="false" outlineLevel="0" collapsed="false">
      <c r="A475" s="1" t="s">
        <v>34</v>
      </c>
      <c r="B475" s="1" t="s">
        <v>192</v>
      </c>
      <c r="C475" s="1" t="s">
        <v>73</v>
      </c>
      <c r="D475" s="1" t="s">
        <v>186</v>
      </c>
      <c r="E475" s="33" t="s">
        <v>143</v>
      </c>
      <c r="F475" s="34" t="n">
        <v>273792</v>
      </c>
      <c r="G475" s="34" t="n">
        <v>203959.3346</v>
      </c>
      <c r="H475" s="35" t="n">
        <v>0.74494263734337</v>
      </c>
      <c r="I475" s="54" t="n">
        <v>0.77911033</v>
      </c>
      <c r="J475" s="54" t="n">
        <v>7E-008</v>
      </c>
      <c r="K475" s="55" t="n">
        <v>0</v>
      </c>
      <c r="L475" s="55" t="n">
        <v>158906.8108</v>
      </c>
    </row>
    <row r="476" customFormat="false" ht="12.75" hidden="false" customHeight="false" outlineLevel="0" collapsed="false">
      <c r="A476" s="1" t="s">
        <v>34</v>
      </c>
      <c r="B476" s="1" t="s">
        <v>192</v>
      </c>
      <c r="C476" s="1" t="s">
        <v>73</v>
      </c>
      <c r="D476" s="1" t="s">
        <v>186</v>
      </c>
      <c r="E476" s="33" t="s">
        <v>144</v>
      </c>
      <c r="F476" s="34" t="n">
        <v>273792</v>
      </c>
      <c r="G476" s="34" t="n">
        <v>202837.6767</v>
      </c>
      <c r="H476" s="35" t="n">
        <v>0.740845885437675</v>
      </c>
      <c r="I476" s="54" t="n">
        <v>0.77918761</v>
      </c>
      <c r="J476" s="54" t="n">
        <v>7E-008</v>
      </c>
      <c r="K476" s="55" t="n">
        <v>0</v>
      </c>
      <c r="L476" s="55" t="n">
        <v>158048.5897</v>
      </c>
    </row>
    <row r="477" customFormat="false" ht="12.75" hidden="false" customHeight="false" outlineLevel="0" collapsed="false">
      <c r="A477" s="1" t="s">
        <v>34</v>
      </c>
      <c r="B477" s="1" t="s">
        <v>192</v>
      </c>
      <c r="C477" s="1" t="s">
        <v>73</v>
      </c>
      <c r="D477" s="1" t="s">
        <v>186</v>
      </c>
      <c r="E477" s="33" t="s">
        <v>145</v>
      </c>
      <c r="F477" s="34" t="n">
        <v>264960</v>
      </c>
      <c r="G477" s="34" t="n">
        <v>195211.0822</v>
      </c>
      <c r="H477" s="35" t="n">
        <v>0.736756801968845</v>
      </c>
      <c r="I477" s="54" t="n">
        <v>0.77926945</v>
      </c>
      <c r="J477" s="54" t="n">
        <v>7E-008</v>
      </c>
      <c r="K477" s="55" t="n">
        <v>0</v>
      </c>
      <c r="L477" s="55" t="n">
        <v>152122.0197</v>
      </c>
    </row>
    <row r="478" customFormat="false" ht="12.75" hidden="false" customHeight="false" outlineLevel="0" collapsed="false">
      <c r="A478" s="1" t="s">
        <v>34</v>
      </c>
      <c r="B478" s="1" t="s">
        <v>192</v>
      </c>
      <c r="C478" s="1" t="s">
        <v>73</v>
      </c>
      <c r="D478" s="1" t="s">
        <v>186</v>
      </c>
      <c r="E478" s="33" t="s">
        <v>146</v>
      </c>
      <c r="F478" s="34" t="n">
        <v>273792</v>
      </c>
      <c r="G478" s="34" t="n">
        <v>200636.7057</v>
      </c>
      <c r="H478" s="35" t="n">
        <v>0.732807042122161</v>
      </c>
      <c r="I478" s="54" t="n">
        <v>0.77935301</v>
      </c>
      <c r="J478" s="54" t="n">
        <v>7E-008</v>
      </c>
      <c r="K478" s="55" t="n">
        <v>0</v>
      </c>
      <c r="L478" s="55" t="n">
        <v>156366.8071</v>
      </c>
    </row>
    <row r="479" customFormat="false" ht="12.75" hidden="false" customHeight="false" outlineLevel="0" collapsed="false">
      <c r="A479" s="1" t="s">
        <v>34</v>
      </c>
      <c r="B479" s="1" t="s">
        <v>192</v>
      </c>
      <c r="C479" s="1" t="s">
        <v>73</v>
      </c>
      <c r="D479" s="1" t="s">
        <v>186</v>
      </c>
      <c r="E479" s="33" t="s">
        <v>147</v>
      </c>
      <c r="F479" s="34" t="n">
        <v>264960</v>
      </c>
      <c r="G479" s="34" t="n">
        <v>193085.2037</v>
      </c>
      <c r="H479" s="35" t="n">
        <v>0.728733407648125</v>
      </c>
      <c r="I479" s="54" t="n">
        <v>0.77944386</v>
      </c>
      <c r="J479" s="54" t="n">
        <v>7E-008</v>
      </c>
      <c r="K479" s="55" t="n">
        <v>0</v>
      </c>
      <c r="L479" s="55" t="n">
        <v>150499.0627</v>
      </c>
    </row>
    <row r="480" customFormat="false" ht="12.75" hidden="false" customHeight="false" outlineLevel="0" collapsed="false">
      <c r="A480" s="1" t="s">
        <v>34</v>
      </c>
      <c r="B480" s="1" t="s">
        <v>192</v>
      </c>
      <c r="C480" s="1" t="s">
        <v>73</v>
      </c>
      <c r="D480" s="1" t="s">
        <v>186</v>
      </c>
      <c r="E480" s="33" t="s">
        <v>148</v>
      </c>
      <c r="F480" s="34" t="n">
        <v>273792</v>
      </c>
      <c r="G480" s="34" t="n">
        <v>198444.1203</v>
      </c>
      <c r="H480" s="35" t="n">
        <v>0.724798826573952</v>
      </c>
      <c r="I480" s="54" t="n">
        <v>0.77953613</v>
      </c>
      <c r="J480" s="54" t="n">
        <v>7E-008</v>
      </c>
      <c r="K480" s="55" t="n">
        <v>0</v>
      </c>
      <c r="L480" s="55" t="n">
        <v>154694.3475</v>
      </c>
    </row>
    <row r="481" customFormat="false" ht="12.75" hidden="false" customHeight="false" outlineLevel="0" collapsed="false">
      <c r="A481" s="1" t="s">
        <v>34</v>
      </c>
      <c r="B481" s="1" t="s">
        <v>192</v>
      </c>
      <c r="C481" s="1" t="s">
        <v>73</v>
      </c>
      <c r="D481" s="1" t="s">
        <v>186</v>
      </c>
      <c r="E481" s="33" t="s">
        <v>149</v>
      </c>
      <c r="F481" s="34" t="n">
        <v>273792</v>
      </c>
      <c r="G481" s="34" t="n">
        <v>197333.1501</v>
      </c>
      <c r="H481" s="35" t="n">
        <v>0.720741110308541</v>
      </c>
      <c r="I481" s="54" t="n">
        <v>0.77963598</v>
      </c>
      <c r="J481" s="54" t="n">
        <v>7E-008</v>
      </c>
      <c r="K481" s="55" t="n">
        <v>0</v>
      </c>
      <c r="L481" s="55" t="n">
        <v>153848.0095</v>
      </c>
    </row>
    <row r="482" customFormat="false" ht="12.75" hidden="false" customHeight="false" outlineLevel="0" collapsed="false">
      <c r="A482" s="1" t="s">
        <v>34</v>
      </c>
      <c r="B482" s="1" t="s">
        <v>192</v>
      </c>
      <c r="C482" s="1" t="s">
        <v>73</v>
      </c>
      <c r="D482" s="1" t="s">
        <v>186</v>
      </c>
      <c r="E482" s="33" t="s">
        <v>150</v>
      </c>
      <c r="F482" s="34" t="n">
        <v>247296</v>
      </c>
      <c r="G482" s="34" t="n">
        <v>177234.9809</v>
      </c>
      <c r="H482" s="35" t="n">
        <v>0.716691660555605</v>
      </c>
      <c r="I482" s="54" t="n">
        <v>0.7797404</v>
      </c>
      <c r="J482" s="54" t="n">
        <v>7E-008</v>
      </c>
      <c r="K482" s="55" t="n">
        <v>0</v>
      </c>
      <c r="L482" s="55" t="n">
        <v>138197.2628</v>
      </c>
    </row>
    <row r="483" customFormat="false" ht="12.75" hidden="false" customHeight="false" outlineLevel="0" collapsed="false">
      <c r="A483" s="1" t="s">
        <v>34</v>
      </c>
      <c r="B483" s="1" t="s">
        <v>192</v>
      </c>
      <c r="C483" s="1" t="s">
        <v>73</v>
      </c>
      <c r="D483" s="1" t="s">
        <v>186</v>
      </c>
      <c r="E483" s="33" t="s">
        <v>151</v>
      </c>
      <c r="F483" s="34" t="n">
        <v>273792</v>
      </c>
      <c r="G483" s="34" t="n">
        <v>195225.0026</v>
      </c>
      <c r="H483" s="35" t="n">
        <v>0.713041296179286</v>
      </c>
      <c r="I483" s="54" t="n">
        <v>0.77983865</v>
      </c>
      <c r="J483" s="54" t="n">
        <v>7E-008</v>
      </c>
      <c r="K483" s="55" t="n">
        <v>0</v>
      </c>
      <c r="L483" s="55" t="n">
        <v>152243.9898</v>
      </c>
    </row>
    <row r="484" customFormat="false" ht="12.75" hidden="false" customHeight="false" outlineLevel="0" collapsed="false">
      <c r="A484" s="1" t="s">
        <v>34</v>
      </c>
      <c r="B484" s="1" t="s">
        <v>192</v>
      </c>
      <c r="C484" s="1" t="s">
        <v>73</v>
      </c>
      <c r="D484" s="1" t="s">
        <v>186</v>
      </c>
      <c r="E484" s="33" t="s">
        <v>152</v>
      </c>
      <c r="F484" s="34" t="n">
        <v>264960</v>
      </c>
      <c r="G484" s="34" t="n">
        <v>187858.7341</v>
      </c>
      <c r="H484" s="35" t="n">
        <v>0.709007903560417</v>
      </c>
      <c r="I484" s="54" t="n">
        <v>0.77995179</v>
      </c>
      <c r="J484" s="54" t="n">
        <v>7E-008</v>
      </c>
      <c r="K484" s="55" t="n">
        <v>0</v>
      </c>
      <c r="L484" s="55" t="n">
        <v>146520.7434</v>
      </c>
    </row>
    <row r="485" customFormat="false" ht="12.75" hidden="false" customHeight="false" outlineLevel="0" collapsed="false">
      <c r="A485" s="1" t="s">
        <v>34</v>
      </c>
      <c r="B485" s="1" t="s">
        <v>192</v>
      </c>
      <c r="C485" s="1" t="s">
        <v>73</v>
      </c>
      <c r="D485" s="1" t="s">
        <v>186</v>
      </c>
      <c r="E485" s="33" t="s">
        <v>153</v>
      </c>
      <c r="F485" s="34" t="n">
        <v>273792</v>
      </c>
      <c r="G485" s="34" t="n">
        <v>193054.2471</v>
      </c>
      <c r="H485" s="35" t="n">
        <v>0.705112812159002</v>
      </c>
      <c r="I485" s="54" t="n">
        <v>0.78006564</v>
      </c>
      <c r="J485" s="54" t="n">
        <v>7E-008</v>
      </c>
      <c r="K485" s="55" t="n">
        <v>0</v>
      </c>
      <c r="L485" s="55" t="n">
        <v>150594.9718</v>
      </c>
    </row>
    <row r="486" customFormat="false" ht="12.75" hidden="false" customHeight="false" outlineLevel="0" collapsed="false">
      <c r="A486" s="1" t="s">
        <v>34</v>
      </c>
      <c r="B486" s="1" t="s">
        <v>192</v>
      </c>
      <c r="C486" s="1" t="s">
        <v>73</v>
      </c>
      <c r="D486" s="1" t="s">
        <v>186</v>
      </c>
      <c r="E486" s="33" t="s">
        <v>154</v>
      </c>
      <c r="F486" s="34" t="n">
        <v>264960</v>
      </c>
      <c r="G486" s="34" t="n">
        <v>185762.5181</v>
      </c>
      <c r="H486" s="35" t="n">
        <v>0.701096460388931</v>
      </c>
      <c r="I486" s="54" t="n">
        <v>0.78018779</v>
      </c>
      <c r="J486" s="54" t="n">
        <v>7E-008</v>
      </c>
      <c r="K486" s="55" t="n">
        <v>0</v>
      </c>
      <c r="L486" s="55" t="n">
        <v>144929.6363</v>
      </c>
    </row>
    <row r="487" customFormat="false" ht="12.75" hidden="false" customHeight="false" outlineLevel="0" collapsed="false">
      <c r="A487" s="1" t="s">
        <v>34</v>
      </c>
      <c r="B487" s="1" t="s">
        <v>192</v>
      </c>
      <c r="C487" s="1" t="s">
        <v>73</v>
      </c>
      <c r="D487" s="1" t="s">
        <v>186</v>
      </c>
      <c r="E487" s="33" t="s">
        <v>155</v>
      </c>
      <c r="F487" s="34" t="n">
        <v>273792</v>
      </c>
      <c r="G487" s="34" t="n">
        <v>190892.7307</v>
      </c>
      <c r="H487" s="35" t="n">
        <v>0.697218073040439</v>
      </c>
      <c r="I487" s="54" t="n">
        <v>0.78031037</v>
      </c>
      <c r="J487" s="54" t="n">
        <v>7E-008</v>
      </c>
      <c r="K487" s="55" t="n">
        <v>0</v>
      </c>
      <c r="L487" s="55" t="n">
        <v>148955.5639</v>
      </c>
    </row>
    <row r="488" customFormat="false" ht="12.75" hidden="false" customHeight="false" outlineLevel="0" collapsed="false">
      <c r="A488" s="1" t="s">
        <v>34</v>
      </c>
      <c r="B488" s="1" t="s">
        <v>192</v>
      </c>
      <c r="C488" s="1" t="s">
        <v>73</v>
      </c>
      <c r="D488" s="1" t="s">
        <v>186</v>
      </c>
      <c r="E488" s="33" t="s">
        <v>156</v>
      </c>
      <c r="F488" s="34" t="n">
        <v>273792</v>
      </c>
      <c r="G488" s="34" t="n">
        <v>189797.8712</v>
      </c>
      <c r="H488" s="35" t="n">
        <v>0.693219199836633</v>
      </c>
      <c r="I488" s="54" t="n">
        <v>0.78044154</v>
      </c>
      <c r="J488" s="54" t="n">
        <v>7E-008</v>
      </c>
      <c r="K488" s="55" t="n">
        <v>0</v>
      </c>
      <c r="L488" s="55" t="n">
        <v>148126.1298</v>
      </c>
    </row>
    <row r="489" customFormat="false" ht="12.75" hidden="false" customHeight="false" outlineLevel="0" collapsed="false">
      <c r="A489" s="1" t="s">
        <v>34</v>
      </c>
      <c r="B489" s="1" t="s">
        <v>192</v>
      </c>
      <c r="C489" s="1" t="s">
        <v>73</v>
      </c>
      <c r="D489" s="1" t="s">
        <v>186</v>
      </c>
      <c r="E489" s="33" t="s">
        <v>157</v>
      </c>
      <c r="F489" s="34" t="n">
        <v>264960</v>
      </c>
      <c r="G489" s="34" t="n">
        <v>182618.2149</v>
      </c>
      <c r="H489" s="35" t="n">
        <v>0.689229374001235</v>
      </c>
      <c r="I489" s="54" t="n">
        <v>0.7805773</v>
      </c>
      <c r="J489" s="54" t="n">
        <v>7E-008</v>
      </c>
      <c r="K489" s="55" t="n">
        <v>0</v>
      </c>
      <c r="L489" s="55" t="n">
        <v>142547.6201</v>
      </c>
    </row>
    <row r="490" customFormat="false" ht="12.75" hidden="false" customHeight="false" outlineLevel="0" collapsed="false">
      <c r="A490" s="1" t="s">
        <v>34</v>
      </c>
      <c r="B490" s="1" t="s">
        <v>192</v>
      </c>
      <c r="C490" s="1" t="s">
        <v>73</v>
      </c>
      <c r="D490" s="1" t="s">
        <v>186</v>
      </c>
      <c r="E490" s="33" t="s">
        <v>158</v>
      </c>
      <c r="F490" s="34" t="n">
        <v>273792</v>
      </c>
      <c r="G490" s="34" t="n">
        <v>187650.7313</v>
      </c>
      <c r="H490" s="35" t="n">
        <v>0.685376969655374</v>
      </c>
      <c r="I490" s="54" t="n">
        <v>0.78071304</v>
      </c>
      <c r="J490" s="54" t="n">
        <v>7E-008</v>
      </c>
      <c r="K490" s="55" t="n">
        <v>0</v>
      </c>
      <c r="L490" s="55" t="n">
        <v>146501.3606</v>
      </c>
    </row>
    <row r="491" customFormat="false" ht="12.75" hidden="false" customHeight="false" outlineLevel="0" collapsed="false">
      <c r="A491" s="1" t="s">
        <v>34</v>
      </c>
      <c r="B491" s="1" t="s">
        <v>192</v>
      </c>
      <c r="C491" s="1" t="s">
        <v>73</v>
      </c>
      <c r="D491" s="1" t="s">
        <v>186</v>
      </c>
      <c r="E491" s="33" t="s">
        <v>159</v>
      </c>
      <c r="F491" s="34" t="n">
        <v>264960</v>
      </c>
      <c r="G491" s="34" t="n">
        <v>180545.1391</v>
      </c>
      <c r="H491" s="35" t="n">
        <v>0.681405265247849</v>
      </c>
      <c r="I491" s="54" t="n">
        <v>0.78085783</v>
      </c>
      <c r="J491" s="54" t="n">
        <v>7E-008</v>
      </c>
      <c r="K491" s="55" t="n">
        <v>0</v>
      </c>
      <c r="L491" s="55" t="n">
        <v>140980.0731</v>
      </c>
    </row>
    <row r="492" customFormat="false" ht="12.75" hidden="false" customHeight="false" outlineLevel="0" collapsed="false">
      <c r="A492" s="1" t="s">
        <v>34</v>
      </c>
      <c r="B492" s="1" t="s">
        <v>192</v>
      </c>
      <c r="C492" s="1" t="s">
        <v>73</v>
      </c>
      <c r="D492" s="1" t="s">
        <v>186</v>
      </c>
      <c r="E492" s="33" t="s">
        <v>160</v>
      </c>
      <c r="F492" s="34" t="n">
        <v>273792</v>
      </c>
      <c r="G492" s="34" t="n">
        <v>185513.4096</v>
      </c>
      <c r="H492" s="35" t="n">
        <v>0.677570599563245</v>
      </c>
      <c r="I492" s="54" t="n">
        <v>0.78100232</v>
      </c>
      <c r="J492" s="54" t="n">
        <v>7E-008</v>
      </c>
      <c r="K492" s="55" t="n">
        <v>0</v>
      </c>
      <c r="L492" s="55" t="n">
        <v>144886.3901</v>
      </c>
    </row>
    <row r="493" customFormat="false" ht="12.75" hidden="false" customHeight="false" outlineLevel="0" collapsed="false">
      <c r="A493" s="1" t="s">
        <v>34</v>
      </c>
      <c r="B493" s="1" t="s">
        <v>192</v>
      </c>
      <c r="C493" s="1" t="s">
        <v>73</v>
      </c>
      <c r="D493" s="1" t="s">
        <v>186</v>
      </c>
      <c r="E493" s="33" t="s">
        <v>161</v>
      </c>
      <c r="F493" s="34" t="n">
        <v>273792</v>
      </c>
      <c r="G493" s="34" t="n">
        <v>184431.0638</v>
      </c>
      <c r="H493" s="35" t="n">
        <v>0.673617431316076</v>
      </c>
      <c r="I493" s="54" t="n">
        <v>0.78115614</v>
      </c>
      <c r="J493" s="54" t="n">
        <v>7E-008</v>
      </c>
      <c r="K493" s="55" t="n">
        <v>0</v>
      </c>
      <c r="L493" s="55" t="n">
        <v>144069.4453</v>
      </c>
    </row>
    <row r="494" customFormat="false" ht="12.75" hidden="false" customHeight="false" outlineLevel="0" collapsed="false">
      <c r="A494" s="1" t="s">
        <v>34</v>
      </c>
      <c r="B494" s="1" t="s">
        <v>192</v>
      </c>
      <c r="C494" s="1" t="s">
        <v>73</v>
      </c>
      <c r="D494" s="1" t="s">
        <v>186</v>
      </c>
      <c r="E494" s="33" t="s">
        <v>162</v>
      </c>
      <c r="F494" s="34" t="n">
        <v>256128</v>
      </c>
      <c r="G494" s="34" t="n">
        <v>171522.2211</v>
      </c>
      <c r="H494" s="35" t="n">
        <v>0.669673839073645</v>
      </c>
      <c r="I494" s="54" t="n">
        <v>0.78131456</v>
      </c>
      <c r="J494" s="54" t="n">
        <v>7E-008</v>
      </c>
      <c r="K494" s="55" t="n">
        <v>0</v>
      </c>
      <c r="L494" s="55" t="n">
        <v>134012.7966</v>
      </c>
    </row>
    <row r="495" customFormat="false" ht="12.75" hidden="false" customHeight="false" outlineLevel="0" collapsed="false">
      <c r="A495" s="1" t="s">
        <v>34</v>
      </c>
      <c r="B495" s="1" t="s">
        <v>192</v>
      </c>
      <c r="C495" s="1" t="s">
        <v>73</v>
      </c>
      <c r="D495" s="1" t="s">
        <v>186</v>
      </c>
      <c r="E495" s="33" t="s">
        <v>163</v>
      </c>
      <c r="F495" s="34" t="n">
        <v>273792</v>
      </c>
      <c r="G495" s="34" t="n">
        <v>182343.674</v>
      </c>
      <c r="H495" s="35" t="n">
        <v>0.665993433082474</v>
      </c>
      <c r="I495" s="54" t="n">
        <v>0.78146692</v>
      </c>
      <c r="J495" s="54" t="n">
        <v>7E-008</v>
      </c>
      <c r="K495" s="55" t="n">
        <v>0</v>
      </c>
      <c r="L495" s="55" t="n">
        <v>142495.5364</v>
      </c>
    </row>
    <row r="496" customFormat="false" ht="12.75" hidden="false" customHeight="false" outlineLevel="0" collapsed="false">
      <c r="A496" s="1" t="s">
        <v>34</v>
      </c>
      <c r="B496" s="1" t="s">
        <v>192</v>
      </c>
      <c r="C496" s="1" t="s">
        <v>73</v>
      </c>
      <c r="D496" s="1" t="s">
        <v>186</v>
      </c>
      <c r="E496" s="33" t="s">
        <v>164</v>
      </c>
      <c r="F496" s="34" t="n">
        <v>264960</v>
      </c>
      <c r="G496" s="34" t="n">
        <v>175421.7143</v>
      </c>
      <c r="H496" s="35" t="n">
        <v>0.662068668055271</v>
      </c>
      <c r="I496" s="54" t="n">
        <v>0.78163423</v>
      </c>
      <c r="J496" s="54" t="n">
        <v>7E-008</v>
      </c>
      <c r="K496" s="55" t="n">
        <v>0</v>
      </c>
      <c r="L496" s="55" t="n">
        <v>137115.6055</v>
      </c>
    </row>
    <row r="497" customFormat="false" ht="12.75" hidden="false" customHeight="false" outlineLevel="0" collapsed="false">
      <c r="A497" s="1" t="s">
        <v>34</v>
      </c>
      <c r="B497" s="1" t="s">
        <v>192</v>
      </c>
      <c r="C497" s="1" t="s">
        <v>73</v>
      </c>
      <c r="D497" s="1" t="s">
        <v>186</v>
      </c>
      <c r="E497" s="33" t="s">
        <v>165</v>
      </c>
      <c r="F497" s="34" t="n">
        <v>273792</v>
      </c>
      <c r="G497" s="34" t="n">
        <v>180231.7734</v>
      </c>
      <c r="H497" s="35" t="n">
        <v>0.658279911021528</v>
      </c>
      <c r="I497" s="54" t="n">
        <v>0.78180054</v>
      </c>
      <c r="J497" s="54" t="n">
        <v>7E-008</v>
      </c>
      <c r="K497" s="55" t="n">
        <v>0</v>
      </c>
      <c r="L497" s="55" t="n">
        <v>140905.2849</v>
      </c>
    </row>
    <row r="498" customFormat="false" ht="12.75" hidden="false" customHeight="false" outlineLevel="0" collapsed="false">
      <c r="A498" s="1" t="s">
        <v>34</v>
      </c>
      <c r="B498" s="1" t="s">
        <v>192</v>
      </c>
      <c r="C498" s="1" t="s">
        <v>73</v>
      </c>
      <c r="D498" s="1" t="s">
        <v>186</v>
      </c>
      <c r="E498" s="33" t="s">
        <v>166</v>
      </c>
      <c r="F498" s="34" t="n">
        <v>264960</v>
      </c>
      <c r="G498" s="34" t="n">
        <v>173387.5906</v>
      </c>
      <c r="H498" s="35" t="n">
        <v>0.654391570926416</v>
      </c>
      <c r="I498" s="54" t="n">
        <v>0.78195672</v>
      </c>
      <c r="J498" s="54" t="n">
        <v>7E-008</v>
      </c>
      <c r="K498" s="55" t="n">
        <v>0</v>
      </c>
      <c r="L498" s="55" t="n">
        <v>135581.5801</v>
      </c>
    </row>
    <row r="499" customFormat="false" ht="12.75" hidden="false" customHeight="false" outlineLevel="0" collapsed="false">
      <c r="A499" s="1" t="s">
        <v>34</v>
      </c>
      <c r="B499" s="1" t="s">
        <v>192</v>
      </c>
      <c r="C499" s="1" t="s">
        <v>73</v>
      </c>
      <c r="D499" s="1" t="s">
        <v>186</v>
      </c>
      <c r="E499" s="33" t="s">
        <v>167</v>
      </c>
      <c r="F499" s="34" t="n">
        <v>273792</v>
      </c>
      <c r="G499" s="34" t="n">
        <v>178181.6323</v>
      </c>
      <c r="H499" s="35" t="n">
        <v>0.650791959908771</v>
      </c>
      <c r="I499" s="54" t="n">
        <v>0.78192729</v>
      </c>
      <c r="J499" s="54" t="n">
        <v>7E-008</v>
      </c>
      <c r="K499" s="55" t="n">
        <v>0</v>
      </c>
      <c r="L499" s="55" t="n">
        <v>139325.0687</v>
      </c>
    </row>
    <row r="500" customFormat="false" ht="12.75" hidden="false" customHeight="false" outlineLevel="0" collapsed="false">
      <c r="A500" s="1" t="s">
        <v>34</v>
      </c>
      <c r="B500" s="1" t="s">
        <v>192</v>
      </c>
      <c r="C500" s="1" t="s">
        <v>73</v>
      </c>
      <c r="D500" s="1" t="s">
        <v>186</v>
      </c>
      <c r="E500" s="33" t="s">
        <v>168</v>
      </c>
      <c r="F500" s="34" t="n">
        <v>273792</v>
      </c>
      <c r="G500" s="34" t="n">
        <v>177166.5413</v>
      </c>
      <c r="H500" s="35" t="n">
        <v>0.647084433951182</v>
      </c>
      <c r="I500" s="54" t="n">
        <v>0.78189643</v>
      </c>
      <c r="J500" s="54" t="n">
        <v>7E-008</v>
      </c>
      <c r="K500" s="55" t="n">
        <v>0</v>
      </c>
      <c r="L500" s="55" t="n">
        <v>138525.8739</v>
      </c>
    </row>
    <row r="501" customFormat="false" ht="12.75" hidden="false" customHeight="false" outlineLevel="0" collapsed="false">
      <c r="A501" s="1" t="s">
        <v>34</v>
      </c>
      <c r="B501" s="1" t="s">
        <v>192</v>
      </c>
      <c r="C501" s="1" t="s">
        <v>73</v>
      </c>
      <c r="D501" s="1" t="s">
        <v>186</v>
      </c>
      <c r="E501" s="33" t="s">
        <v>169</v>
      </c>
      <c r="F501" s="34" t="n">
        <v>264960</v>
      </c>
      <c r="G501" s="34" t="n">
        <v>170472.405</v>
      </c>
      <c r="H501" s="35" t="n">
        <v>0.643389209640784</v>
      </c>
      <c r="I501" s="54" t="n">
        <v>0.78186511</v>
      </c>
      <c r="J501" s="54" t="n">
        <v>7E-008</v>
      </c>
      <c r="K501" s="55" t="n">
        <v>0</v>
      </c>
      <c r="L501" s="55" t="n">
        <v>133286.4145</v>
      </c>
    </row>
    <row r="502" customFormat="false" ht="12.75" hidden="false" customHeight="false" outlineLevel="0" collapsed="false">
      <c r="A502" s="1" t="s">
        <v>34</v>
      </c>
      <c r="B502" s="1" t="s">
        <v>192</v>
      </c>
      <c r="C502" s="1" t="s">
        <v>73</v>
      </c>
      <c r="D502" s="1" t="s">
        <v>186</v>
      </c>
      <c r="E502" s="33" t="s">
        <v>170</v>
      </c>
      <c r="F502" s="34" t="n">
        <v>273792</v>
      </c>
      <c r="G502" s="34" t="n">
        <v>175178.9468</v>
      </c>
      <c r="H502" s="35" t="n">
        <v>0.639824928411079</v>
      </c>
      <c r="I502" s="54" t="n">
        <v>0.78183437</v>
      </c>
      <c r="J502" s="54" t="n">
        <v>7E-008</v>
      </c>
      <c r="K502" s="55" t="n">
        <v>0</v>
      </c>
      <c r="L502" s="55" t="n">
        <v>136960.9101</v>
      </c>
    </row>
    <row r="503" customFormat="false" ht="12.75" hidden="false" customHeight="false" outlineLevel="0" collapsed="false">
      <c r="A503" s="1" t="s">
        <v>34</v>
      </c>
      <c r="B503" s="1" t="s">
        <v>192</v>
      </c>
      <c r="C503" s="1" t="s">
        <v>73</v>
      </c>
      <c r="D503" s="1" t="s">
        <v>186</v>
      </c>
      <c r="E503" s="33" t="s">
        <v>171</v>
      </c>
      <c r="F503" s="34" t="n">
        <v>264960</v>
      </c>
      <c r="G503" s="34" t="n">
        <v>168555.3642</v>
      </c>
      <c r="H503" s="35" t="n">
        <v>0.6361540013163</v>
      </c>
      <c r="I503" s="54" t="n">
        <v>0.78180216</v>
      </c>
      <c r="J503" s="54" t="n">
        <v>7E-008</v>
      </c>
      <c r="K503" s="55" t="n">
        <v>0</v>
      </c>
      <c r="L503" s="55" t="n">
        <v>131776.9366</v>
      </c>
    </row>
    <row r="504" customFormat="false" ht="12.75" hidden="false" customHeight="false" outlineLevel="0" collapsed="false">
      <c r="A504" s="1" t="s">
        <v>34</v>
      </c>
      <c r="B504" s="1" t="s">
        <v>192</v>
      </c>
      <c r="C504" s="1" t="s">
        <v>73</v>
      </c>
      <c r="D504" s="1" t="s">
        <v>186</v>
      </c>
      <c r="E504" s="33" t="s">
        <v>172</v>
      </c>
      <c r="F504" s="34" t="n">
        <v>273792</v>
      </c>
      <c r="G504" s="34" t="n">
        <v>173204.458</v>
      </c>
      <c r="H504" s="35" t="n">
        <v>0.63261329025662</v>
      </c>
      <c r="I504" s="54" t="n">
        <v>0.78177056</v>
      </c>
      <c r="J504" s="54" t="n">
        <v>7E-008</v>
      </c>
      <c r="K504" s="55" t="n">
        <v>0</v>
      </c>
      <c r="L504" s="55" t="n">
        <v>135406.1335</v>
      </c>
    </row>
    <row r="505" customFormat="false" ht="12.75" hidden="false" customHeight="false" outlineLevel="0" collapsed="false">
      <c r="A505" s="1" t="s">
        <v>34</v>
      </c>
      <c r="B505" s="1" t="s">
        <v>192</v>
      </c>
      <c r="C505" s="1" t="s">
        <v>73</v>
      </c>
      <c r="D505" s="1" t="s">
        <v>186</v>
      </c>
      <c r="E505" s="33" t="s">
        <v>173</v>
      </c>
      <c r="F505" s="34" t="n">
        <v>273792</v>
      </c>
      <c r="G505" s="34" t="n">
        <v>172206.0716</v>
      </c>
      <c r="H505" s="35" t="n">
        <v>0.628966776308648</v>
      </c>
      <c r="I505" s="54" t="n">
        <v>0.78173745</v>
      </c>
      <c r="J505" s="54" t="n">
        <v>7E-008</v>
      </c>
      <c r="K505" s="55" t="n">
        <v>0</v>
      </c>
      <c r="L505" s="55" t="n">
        <v>134619.9233</v>
      </c>
    </row>
    <row r="506" customFormat="false" ht="12.75" hidden="false" customHeight="false" outlineLevel="0" collapsed="false">
      <c r="A506" s="1" t="s">
        <v>34</v>
      </c>
      <c r="B506" s="1" t="s">
        <v>192</v>
      </c>
      <c r="C506" s="1" t="s">
        <v>73</v>
      </c>
      <c r="D506" s="1" t="s">
        <v>186</v>
      </c>
      <c r="E506" s="33" t="s">
        <v>174</v>
      </c>
      <c r="F506" s="34" t="n">
        <v>247296</v>
      </c>
      <c r="G506" s="34" t="n">
        <v>154642.2783</v>
      </c>
      <c r="H506" s="35" t="n">
        <v>0.625332711789081</v>
      </c>
      <c r="I506" s="54" t="n">
        <v>0.78170389</v>
      </c>
      <c r="J506" s="54" t="n">
        <v>7E-008</v>
      </c>
      <c r="K506" s="55" t="n">
        <v>0</v>
      </c>
      <c r="L506" s="55" t="n">
        <v>120884.4595</v>
      </c>
    </row>
    <row r="507" customFormat="false" ht="12.75" hidden="false" customHeight="false" outlineLevel="0" collapsed="false">
      <c r="A507" s="1" t="s">
        <v>34</v>
      </c>
      <c r="B507" s="1" t="s">
        <v>192</v>
      </c>
      <c r="C507" s="1" t="s">
        <v>73</v>
      </c>
      <c r="D507" s="1" t="s">
        <v>186</v>
      </c>
      <c r="E507" s="33" t="s">
        <v>175</v>
      </c>
      <c r="F507" s="34" t="n">
        <v>273792</v>
      </c>
      <c r="G507" s="34" t="n">
        <v>170315.3403</v>
      </c>
      <c r="H507" s="35" t="n">
        <v>0.622061054704403</v>
      </c>
      <c r="I507" s="54" t="n">
        <v>0.78167318</v>
      </c>
      <c r="J507" s="54" t="n">
        <v>7E-008</v>
      </c>
      <c r="K507" s="55" t="n">
        <v>0</v>
      </c>
      <c r="L507" s="55" t="n">
        <v>133130.9225</v>
      </c>
    </row>
    <row r="508" customFormat="false" ht="12.75" hidden="false" customHeight="false" outlineLevel="0" collapsed="false">
      <c r="A508" s="1" t="s">
        <v>34</v>
      </c>
      <c r="B508" s="1" t="s">
        <v>192</v>
      </c>
      <c r="C508" s="1" t="s">
        <v>73</v>
      </c>
      <c r="D508" s="1" t="s">
        <v>186</v>
      </c>
      <c r="E508" s="33" t="s">
        <v>176</v>
      </c>
      <c r="F508" s="34" t="n">
        <v>264960</v>
      </c>
      <c r="G508" s="34" t="n">
        <v>163864.7136</v>
      </c>
      <c r="H508" s="35" t="n">
        <v>0.618450760776972</v>
      </c>
      <c r="I508" s="54" t="n">
        <v>0.78163876</v>
      </c>
      <c r="J508" s="54" t="n">
        <v>7E-008</v>
      </c>
      <c r="K508" s="55" t="n">
        <v>0</v>
      </c>
      <c r="L508" s="55" t="n">
        <v>128082.9997</v>
      </c>
    </row>
    <row r="509" customFormat="false" ht="12.75" hidden="false" customHeight="false" outlineLevel="0" collapsed="false">
      <c r="A509" s="1" t="s">
        <v>34</v>
      </c>
      <c r="B509" s="1" t="s">
        <v>192</v>
      </c>
      <c r="C509" s="1" t="s">
        <v>73</v>
      </c>
      <c r="D509" s="1" t="s">
        <v>186</v>
      </c>
      <c r="E509" s="33" t="s">
        <v>177</v>
      </c>
      <c r="F509" s="34" t="n">
        <v>273792</v>
      </c>
      <c r="G509" s="34" t="n">
        <v>168373.5532</v>
      </c>
      <c r="H509" s="35" t="n">
        <v>0.614968856527095</v>
      </c>
      <c r="I509" s="54" t="n">
        <v>0.78160501</v>
      </c>
      <c r="J509" s="54" t="n">
        <v>7E-008</v>
      </c>
      <c r="K509" s="55" t="n">
        <v>0</v>
      </c>
      <c r="L509" s="55" t="n">
        <v>131601.6007</v>
      </c>
    </row>
    <row r="510" customFormat="false" ht="12.75" hidden="false" customHeight="false" outlineLevel="0" collapsed="false">
      <c r="A510" s="1" t="s">
        <v>34</v>
      </c>
      <c r="B510" s="1" t="s">
        <v>192</v>
      </c>
      <c r="C510" s="1" t="s">
        <v>73</v>
      </c>
      <c r="D510" s="1" t="s">
        <v>186</v>
      </c>
      <c r="E510" s="33" t="s">
        <v>178</v>
      </c>
      <c r="F510" s="34" t="n">
        <v>264960</v>
      </c>
      <c r="G510" s="34" t="n">
        <v>161992.1033</v>
      </c>
      <c r="H510" s="35" t="n">
        <v>0.611383240252008</v>
      </c>
      <c r="I510" s="54" t="n">
        <v>0.78156969</v>
      </c>
      <c r="J510" s="54" t="n">
        <v>7E-008</v>
      </c>
      <c r="K510" s="55" t="n">
        <v>0</v>
      </c>
      <c r="L510" s="55" t="n">
        <v>126608.1063</v>
      </c>
    </row>
    <row r="511" customFormat="false" ht="12.75" hidden="false" customHeight="false" outlineLevel="0" collapsed="false">
      <c r="A511" s="1" t="s">
        <v>34</v>
      </c>
      <c r="B511" s="1" t="s">
        <v>192</v>
      </c>
      <c r="C511" s="1" t="s">
        <v>73</v>
      </c>
      <c r="D511" s="1" t="s">
        <v>186</v>
      </c>
      <c r="E511" s="33" t="s">
        <v>179</v>
      </c>
      <c r="F511" s="34" t="n">
        <v>273792</v>
      </c>
      <c r="G511" s="34" t="n">
        <v>166445.0743</v>
      </c>
      <c r="H511" s="35" t="n">
        <v>0.60792526558286</v>
      </c>
      <c r="I511" s="54" t="n">
        <v>0.78153507</v>
      </c>
      <c r="J511" s="54" t="n">
        <v>7E-008</v>
      </c>
      <c r="K511" s="55" t="n">
        <v>0</v>
      </c>
      <c r="L511" s="55" t="n">
        <v>130082.6518</v>
      </c>
    </row>
    <row r="512" customFormat="false" ht="12.75" hidden="false" customHeight="false" outlineLevel="0" collapsed="false">
      <c r="A512" s="1" t="s">
        <v>34</v>
      </c>
      <c r="B512" s="1" t="s">
        <v>192</v>
      </c>
      <c r="C512" s="1" t="s">
        <v>73</v>
      </c>
      <c r="D512" s="1" t="s">
        <v>186</v>
      </c>
      <c r="E512" s="33" t="s">
        <v>180</v>
      </c>
      <c r="F512" s="34" t="n">
        <v>273792</v>
      </c>
      <c r="G512" s="34" t="n">
        <v>165470.1446</v>
      </c>
      <c r="H512" s="35" t="n">
        <v>0.604364424832806</v>
      </c>
      <c r="I512" s="54" t="n">
        <v>0.78149886</v>
      </c>
      <c r="J512" s="54" t="n">
        <v>7E-008</v>
      </c>
      <c r="K512" s="55" t="n">
        <v>0</v>
      </c>
      <c r="L512" s="55" t="n">
        <v>129314.7177</v>
      </c>
    </row>
    <row r="513" customFormat="false" ht="12.75" hidden="false" customHeight="false" outlineLevel="0" collapsed="false">
      <c r="A513" s="1" t="s">
        <v>34</v>
      </c>
      <c r="B513" s="1" t="s">
        <v>192</v>
      </c>
      <c r="C513" s="1" t="s">
        <v>73</v>
      </c>
      <c r="D513" s="1" t="s">
        <v>186</v>
      </c>
      <c r="E513" s="33" t="s">
        <v>181</v>
      </c>
      <c r="F513" s="34" t="n">
        <v>264960</v>
      </c>
      <c r="G513" s="34" t="n">
        <v>159192.2632</v>
      </c>
      <c r="H513" s="35" t="n">
        <v>0.600816210792269</v>
      </c>
      <c r="I513" s="54" t="n">
        <v>0.78146219</v>
      </c>
      <c r="J513" s="54" t="n">
        <v>7E-008</v>
      </c>
      <c r="K513" s="55" t="n">
        <v>0</v>
      </c>
      <c r="L513" s="55" t="n">
        <v>124402.7237</v>
      </c>
    </row>
    <row r="514" customFormat="false" ht="12.75" hidden="false" customHeight="false" outlineLevel="0" collapsed="false">
      <c r="A514" s="1" t="s">
        <v>34</v>
      </c>
      <c r="B514" s="1" t="s">
        <v>192</v>
      </c>
      <c r="C514" s="1" t="s">
        <v>73</v>
      </c>
      <c r="D514" s="1" t="s">
        <v>186</v>
      </c>
      <c r="E514" s="33" t="s">
        <v>182</v>
      </c>
      <c r="F514" s="34" t="n">
        <v>273792</v>
      </c>
      <c r="G514" s="34" t="n">
        <v>163561.8348</v>
      </c>
      <c r="H514" s="35" t="n">
        <v>0.597394499520094</v>
      </c>
      <c r="I514" s="54" t="n">
        <v>0.78142627</v>
      </c>
      <c r="J514" s="54" t="n">
        <v>7E-008</v>
      </c>
      <c r="K514" s="55" t="n">
        <v>0</v>
      </c>
      <c r="L514" s="55" t="n">
        <v>127811.5037</v>
      </c>
    </row>
    <row r="515" customFormat="false" ht="12.75" hidden="false" customHeight="false" outlineLevel="0" collapsed="false">
      <c r="A515" s="1" t="s">
        <v>193</v>
      </c>
      <c r="B515" s="1" t="s">
        <v>194</v>
      </c>
      <c r="C515" s="1" t="s">
        <v>195</v>
      </c>
      <c r="D515" s="1" t="s">
        <v>196</v>
      </c>
      <c r="E515" s="33" t="s">
        <v>123</v>
      </c>
      <c r="F515" s="34" t="n">
        <v>-450000</v>
      </c>
      <c r="G515" s="34" t="n">
        <v>-373918.2901</v>
      </c>
      <c r="H515" s="35" t="n">
        <v>0.830929533592078</v>
      </c>
      <c r="I515" s="54" t="n">
        <v>-0.27499624</v>
      </c>
      <c r="J515" s="54" t="n">
        <v>-0.6551</v>
      </c>
      <c r="K515" s="55" t="n">
        <v>0</v>
      </c>
      <c r="L515" s="55" t="n">
        <v>-142127.7491</v>
      </c>
    </row>
    <row r="516" customFormat="false" ht="12.75" hidden="false" customHeight="false" outlineLevel="0" collapsed="false">
      <c r="A516" s="1" t="s">
        <v>193</v>
      </c>
      <c r="B516" s="1" t="s">
        <v>194</v>
      </c>
      <c r="C516" s="1" t="s">
        <v>195</v>
      </c>
      <c r="D516" s="1" t="s">
        <v>196</v>
      </c>
      <c r="E516" s="33" t="s">
        <v>124</v>
      </c>
      <c r="F516" s="34" t="n">
        <v>-465000</v>
      </c>
      <c r="G516" s="34" t="n">
        <v>-384367.7624</v>
      </c>
      <c r="H516" s="35" t="n">
        <v>0.826597338424042</v>
      </c>
      <c r="I516" s="54" t="n">
        <v>-0.27498886</v>
      </c>
      <c r="J516" s="54" t="n">
        <v>-0.6551</v>
      </c>
      <c r="K516" s="55" t="n">
        <v>0</v>
      </c>
      <c r="L516" s="55" t="n">
        <v>-146102.4679</v>
      </c>
    </row>
    <row r="517" customFormat="false" ht="12.75" hidden="false" customHeight="false" outlineLevel="0" collapsed="false">
      <c r="A517" s="1" t="s">
        <v>193</v>
      </c>
      <c r="B517" s="1" t="s">
        <v>194</v>
      </c>
      <c r="C517" s="1" t="s">
        <v>195</v>
      </c>
      <c r="D517" s="1" t="s">
        <v>196</v>
      </c>
      <c r="E517" s="33" t="s">
        <v>125</v>
      </c>
      <c r="F517" s="34" t="n">
        <v>-465000</v>
      </c>
      <c r="G517" s="34" t="n">
        <v>-382286.9966</v>
      </c>
      <c r="H517" s="35" t="n">
        <v>0.822122573243342</v>
      </c>
      <c r="I517" s="54" t="n">
        <v>-0.27498155</v>
      </c>
      <c r="J517" s="54" t="n">
        <v>-0.6551</v>
      </c>
      <c r="K517" s="55" t="n">
        <v>0</v>
      </c>
      <c r="L517" s="55" t="n">
        <v>-145314.341</v>
      </c>
    </row>
    <row r="518" customFormat="false" ht="12.75" hidden="false" customHeight="false" outlineLevel="0" collapsed="false">
      <c r="A518" s="1" t="s">
        <v>193</v>
      </c>
      <c r="B518" s="1" t="s">
        <v>194</v>
      </c>
      <c r="C518" s="1" t="s">
        <v>195</v>
      </c>
      <c r="D518" s="1" t="s">
        <v>196</v>
      </c>
      <c r="E518" s="33" t="s">
        <v>126</v>
      </c>
      <c r="F518" s="34" t="n">
        <v>-420000</v>
      </c>
      <c r="G518" s="34" t="n">
        <v>-343412.4046</v>
      </c>
      <c r="H518" s="35" t="n">
        <v>0.81764858245325</v>
      </c>
      <c r="I518" s="54" t="n">
        <v>-0.2749744</v>
      </c>
      <c r="J518" s="54" t="n">
        <v>-0.6551</v>
      </c>
      <c r="K518" s="55" t="n">
        <v>0</v>
      </c>
      <c r="L518" s="55" t="n">
        <v>-130539.847</v>
      </c>
    </row>
    <row r="519" customFormat="false" ht="12.75" hidden="false" customHeight="false" outlineLevel="0" collapsed="false">
      <c r="A519" s="1" t="s">
        <v>193</v>
      </c>
      <c r="B519" s="1" t="s">
        <v>194</v>
      </c>
      <c r="C519" s="1" t="s">
        <v>195</v>
      </c>
      <c r="D519" s="1" t="s">
        <v>196</v>
      </c>
      <c r="E519" s="33" t="s">
        <v>127</v>
      </c>
      <c r="F519" s="34" t="n">
        <v>-465000</v>
      </c>
      <c r="G519" s="34" t="n">
        <v>-378324.5763</v>
      </c>
      <c r="H519" s="35" t="n">
        <v>0.813601239426745</v>
      </c>
      <c r="I519" s="54" t="n">
        <v>-0.27496724</v>
      </c>
      <c r="J519" s="54" t="n">
        <v>-0.6551</v>
      </c>
      <c r="K519" s="55" t="n">
        <v>0</v>
      </c>
      <c r="L519" s="55" t="n">
        <v>-143813.5664</v>
      </c>
    </row>
    <row r="520" customFormat="false" ht="12.75" hidden="false" customHeight="false" outlineLevel="0" collapsed="false">
      <c r="A520" s="1" t="s">
        <v>193</v>
      </c>
      <c r="B520" s="1" t="s">
        <v>194</v>
      </c>
      <c r="C520" s="1" t="s">
        <v>195</v>
      </c>
      <c r="D520" s="1" t="s">
        <v>196</v>
      </c>
      <c r="E520" s="33" t="s">
        <v>128</v>
      </c>
      <c r="F520" s="34" t="n">
        <v>-450000</v>
      </c>
      <c r="G520" s="34" t="n">
        <v>-364126.4374</v>
      </c>
      <c r="H520" s="35" t="n">
        <v>0.809169860789535</v>
      </c>
      <c r="I520" s="54" t="n">
        <v>-0.32996514</v>
      </c>
      <c r="J520" s="54" t="n">
        <v>-0.6551</v>
      </c>
      <c r="K520" s="55" t="n">
        <v>0</v>
      </c>
      <c r="L520" s="55" t="n">
        <v>-118390.1991</v>
      </c>
    </row>
    <row r="521" customFormat="false" ht="12.75" hidden="false" customHeight="false" outlineLevel="0" collapsed="false">
      <c r="A521" s="1" t="s">
        <v>193</v>
      </c>
      <c r="B521" s="1" t="s">
        <v>194</v>
      </c>
      <c r="C521" s="1" t="s">
        <v>195</v>
      </c>
      <c r="D521" s="1" t="s">
        <v>196</v>
      </c>
      <c r="E521" s="33" t="s">
        <v>129</v>
      </c>
      <c r="F521" s="34" t="n">
        <v>-465000</v>
      </c>
      <c r="G521" s="34" t="n">
        <v>-374290.9882</v>
      </c>
      <c r="H521" s="35" t="n">
        <v>0.804926856353094</v>
      </c>
      <c r="I521" s="54" t="n">
        <v>-0.3299685</v>
      </c>
      <c r="J521" s="54" t="n">
        <v>-0.6551</v>
      </c>
      <c r="K521" s="55" t="n">
        <v>0</v>
      </c>
      <c r="L521" s="55" t="n">
        <v>-121693.7891</v>
      </c>
    </row>
    <row r="522" customFormat="false" ht="12.75" hidden="false" customHeight="false" outlineLevel="0" collapsed="false">
      <c r="A522" s="1" t="s">
        <v>193</v>
      </c>
      <c r="B522" s="1" t="s">
        <v>194</v>
      </c>
      <c r="C522" s="1" t="s">
        <v>195</v>
      </c>
      <c r="D522" s="1" t="s">
        <v>196</v>
      </c>
      <c r="E522" s="33" t="s">
        <v>130</v>
      </c>
      <c r="F522" s="34" t="n">
        <v>-450000</v>
      </c>
      <c r="G522" s="34" t="n">
        <v>-360242.856</v>
      </c>
      <c r="H522" s="35" t="n">
        <v>0.80053967997869</v>
      </c>
      <c r="I522" s="54" t="n">
        <v>-0.32997172</v>
      </c>
      <c r="J522" s="54" t="n">
        <v>-0.6551</v>
      </c>
      <c r="K522" s="55" t="n">
        <v>0</v>
      </c>
      <c r="L522" s="55" t="n">
        <v>-117125.1398</v>
      </c>
    </row>
    <row r="523" customFormat="false" ht="12.75" hidden="false" customHeight="false" outlineLevel="0" collapsed="false">
      <c r="A523" s="1" t="s">
        <v>193</v>
      </c>
      <c r="B523" s="1" t="s">
        <v>194</v>
      </c>
      <c r="C523" s="1" t="s">
        <v>195</v>
      </c>
      <c r="D523" s="1" t="s">
        <v>196</v>
      </c>
      <c r="E523" s="33" t="s">
        <v>131</v>
      </c>
      <c r="F523" s="34" t="n">
        <v>-465000</v>
      </c>
      <c r="G523" s="34" t="n">
        <v>-370277.6454</v>
      </c>
      <c r="H523" s="35" t="n">
        <v>0.796296011588002</v>
      </c>
      <c r="I523" s="54" t="n">
        <v>-0.3299751</v>
      </c>
      <c r="J523" s="54" t="n">
        <v>-0.6551</v>
      </c>
      <c r="K523" s="55" t="n">
        <v>0</v>
      </c>
      <c r="L523" s="55" t="n">
        <v>-120386.4819</v>
      </c>
    </row>
    <row r="524" customFormat="false" ht="12.75" hidden="false" customHeight="false" outlineLevel="0" collapsed="false">
      <c r="A524" s="1" t="s">
        <v>193</v>
      </c>
      <c r="B524" s="1" t="s">
        <v>194</v>
      </c>
      <c r="C524" s="1" t="s">
        <v>195</v>
      </c>
      <c r="D524" s="1" t="s">
        <v>196</v>
      </c>
      <c r="E524" s="33" t="s">
        <v>132</v>
      </c>
      <c r="F524" s="34" t="n">
        <v>-465000</v>
      </c>
      <c r="G524" s="34" t="n">
        <v>-368239.7491</v>
      </c>
      <c r="H524" s="35" t="n">
        <v>0.791913438855667</v>
      </c>
      <c r="I524" s="54" t="n">
        <v>-0.3299789</v>
      </c>
      <c r="J524" s="54" t="n">
        <v>-0.6551</v>
      </c>
      <c r="K524" s="55" t="n">
        <v>0</v>
      </c>
      <c r="L524" s="55" t="n">
        <v>-119722.5111</v>
      </c>
    </row>
    <row r="525" customFormat="false" ht="12.75" hidden="false" customHeight="false" outlineLevel="0" collapsed="false">
      <c r="A525" s="1" t="s">
        <v>193</v>
      </c>
      <c r="B525" s="1" t="s">
        <v>194</v>
      </c>
      <c r="C525" s="1" t="s">
        <v>195</v>
      </c>
      <c r="D525" s="1" t="s">
        <v>196</v>
      </c>
      <c r="E525" s="33" t="s">
        <v>133</v>
      </c>
      <c r="F525" s="34" t="n">
        <v>-450000</v>
      </c>
      <c r="G525" s="34" t="n">
        <v>-354388.1652</v>
      </c>
      <c r="H525" s="35" t="n">
        <v>0.787529256079064</v>
      </c>
      <c r="I525" s="54" t="n">
        <v>-0.32998248</v>
      </c>
      <c r="J525" s="54" t="n">
        <v>-0.6551</v>
      </c>
      <c r="K525" s="55" t="n">
        <v>0</v>
      </c>
      <c r="L525" s="55" t="n">
        <v>-115217.7998</v>
      </c>
    </row>
    <row r="526" customFormat="false" ht="12.75" hidden="false" customHeight="false" outlineLevel="0" collapsed="false">
      <c r="A526" s="1" t="s">
        <v>193</v>
      </c>
      <c r="B526" s="1" t="s">
        <v>194</v>
      </c>
      <c r="C526" s="1" t="s">
        <v>195</v>
      </c>
      <c r="D526" s="1" t="s">
        <v>196</v>
      </c>
      <c r="E526" s="33" t="s">
        <v>134</v>
      </c>
      <c r="F526" s="34" t="n">
        <v>-465000</v>
      </c>
      <c r="G526" s="34" t="n">
        <v>-364227.6396</v>
      </c>
      <c r="H526" s="35" t="n">
        <v>0.783285246547027</v>
      </c>
      <c r="I526" s="54" t="n">
        <v>-0.32998574</v>
      </c>
      <c r="J526" s="54" t="n">
        <v>-0.6551</v>
      </c>
      <c r="K526" s="55" t="n">
        <v>0</v>
      </c>
      <c r="L526" s="55" t="n">
        <v>-118415.5995</v>
      </c>
    </row>
    <row r="527" customFormat="false" ht="12.75" hidden="false" customHeight="false" outlineLevel="0" collapsed="false">
      <c r="A527" s="1" t="s">
        <v>193</v>
      </c>
      <c r="B527" s="1" t="s">
        <v>194</v>
      </c>
      <c r="C527" s="1" t="s">
        <v>195</v>
      </c>
      <c r="D527" s="1" t="s">
        <v>196</v>
      </c>
      <c r="E527" s="33" t="s">
        <v>135</v>
      </c>
      <c r="F527" s="34" t="n">
        <v>-450000</v>
      </c>
      <c r="G527" s="34" t="n">
        <v>-350504.4443</v>
      </c>
      <c r="H527" s="35" t="n">
        <v>0.778898765091193</v>
      </c>
      <c r="I527" s="54" t="n">
        <v>-0.27498889</v>
      </c>
      <c r="J527" s="54" t="n">
        <v>-0.6551</v>
      </c>
      <c r="K527" s="55" t="n">
        <v>0</v>
      </c>
      <c r="L527" s="55" t="n">
        <v>-133230.6342</v>
      </c>
    </row>
    <row r="528" customFormat="false" ht="12.75" hidden="false" customHeight="false" outlineLevel="0" collapsed="false">
      <c r="A528" s="1" t="s">
        <v>193</v>
      </c>
      <c r="B528" s="1" t="s">
        <v>194</v>
      </c>
      <c r="C528" s="1" t="s">
        <v>195</v>
      </c>
      <c r="D528" s="1" t="s">
        <v>196</v>
      </c>
      <c r="E528" s="33" t="s">
        <v>136</v>
      </c>
      <c r="F528" s="34" t="n">
        <v>-465000</v>
      </c>
      <c r="G528" s="34" t="n">
        <v>-360213.6847</v>
      </c>
      <c r="H528" s="35" t="n">
        <v>0.774653085476703</v>
      </c>
      <c r="I528" s="54" t="n">
        <v>-0.27499172</v>
      </c>
      <c r="J528" s="54" t="n">
        <v>-0.6551</v>
      </c>
      <c r="K528" s="55" t="n">
        <v>0</v>
      </c>
      <c r="L528" s="55" t="n">
        <v>-136920.2027</v>
      </c>
    </row>
    <row r="529" customFormat="false" ht="12.75" hidden="false" customHeight="false" outlineLevel="0" collapsed="false">
      <c r="A529" s="1" t="s">
        <v>193</v>
      </c>
      <c r="B529" s="1" t="s">
        <v>194</v>
      </c>
      <c r="C529" s="1" t="s">
        <v>195</v>
      </c>
      <c r="D529" s="1" t="s">
        <v>196</v>
      </c>
      <c r="E529" s="33" t="s">
        <v>137</v>
      </c>
      <c r="F529" s="34" t="n">
        <v>-465000</v>
      </c>
      <c r="G529" s="34" t="n">
        <v>-358173.4334</v>
      </c>
      <c r="H529" s="35" t="n">
        <v>0.770265448066112</v>
      </c>
      <c r="I529" s="54" t="n">
        <v>-0.27499444</v>
      </c>
      <c r="J529" s="54" t="n">
        <v>-0.6551</v>
      </c>
      <c r="K529" s="55" t="n">
        <v>0</v>
      </c>
      <c r="L529" s="55" t="n">
        <v>-136143.7141</v>
      </c>
    </row>
    <row r="530" customFormat="false" ht="12.75" hidden="false" customHeight="false" outlineLevel="0" collapsed="false">
      <c r="A530" s="1" t="s">
        <v>193</v>
      </c>
      <c r="B530" s="1" t="s">
        <v>194</v>
      </c>
      <c r="C530" s="1" t="s">
        <v>195</v>
      </c>
      <c r="D530" s="1" t="s">
        <v>196</v>
      </c>
      <c r="E530" s="33" t="s">
        <v>138</v>
      </c>
      <c r="F530" s="34" t="n">
        <v>-420000</v>
      </c>
      <c r="G530" s="34" t="n">
        <v>-321668.616</v>
      </c>
      <c r="H530" s="35" t="n">
        <v>0.765877657086976</v>
      </c>
      <c r="I530" s="54" t="n">
        <v>-0.27499693</v>
      </c>
      <c r="J530" s="54" t="n">
        <v>-0.6551</v>
      </c>
      <c r="K530" s="55" t="n">
        <v>0</v>
      </c>
      <c r="L530" s="55" t="n">
        <v>-122267.2278</v>
      </c>
    </row>
    <row r="531" customFormat="false" ht="12.75" hidden="false" customHeight="false" outlineLevel="0" collapsed="false">
      <c r="A531" s="1" t="s">
        <v>193</v>
      </c>
      <c r="B531" s="1" t="s">
        <v>194</v>
      </c>
      <c r="C531" s="1" t="s">
        <v>195</v>
      </c>
      <c r="D531" s="1" t="s">
        <v>196</v>
      </c>
      <c r="E531" s="33" t="s">
        <v>139</v>
      </c>
      <c r="F531" s="34" t="n">
        <v>-465000</v>
      </c>
      <c r="G531" s="34" t="n">
        <v>-354290.2892</v>
      </c>
      <c r="H531" s="35" t="n">
        <v>0.761914600428643</v>
      </c>
      <c r="I531" s="54" t="n">
        <v>-0.274999</v>
      </c>
      <c r="J531" s="54" t="n">
        <v>-0.6551</v>
      </c>
      <c r="K531" s="55" t="n">
        <v>0</v>
      </c>
      <c r="L531" s="55" t="n">
        <v>-134666.0948</v>
      </c>
    </row>
    <row r="532" customFormat="false" ht="12.75" hidden="false" customHeight="false" outlineLevel="0" collapsed="false">
      <c r="A532" s="1" t="s">
        <v>193</v>
      </c>
      <c r="B532" s="1" t="s">
        <v>194</v>
      </c>
      <c r="C532" s="1" t="s">
        <v>195</v>
      </c>
      <c r="D532" s="1" t="s">
        <v>196</v>
      </c>
      <c r="E532" s="33" t="s">
        <v>140</v>
      </c>
      <c r="F532" s="34" t="n">
        <v>-450000</v>
      </c>
      <c r="G532" s="34" t="n">
        <v>-340887.2928</v>
      </c>
      <c r="H532" s="35" t="n">
        <v>0.757527317352571</v>
      </c>
      <c r="I532" s="54" t="n">
        <v>-0.35500107</v>
      </c>
      <c r="J532" s="54" t="n">
        <v>-0.6551</v>
      </c>
      <c r="K532" s="55" t="n">
        <v>0</v>
      </c>
      <c r="L532" s="55" t="n">
        <v>-102299.9115</v>
      </c>
    </row>
    <row r="533" customFormat="false" ht="12.75" hidden="false" customHeight="false" outlineLevel="0" collapsed="false">
      <c r="A533" s="1" t="s">
        <v>193</v>
      </c>
      <c r="B533" s="1" t="s">
        <v>194</v>
      </c>
      <c r="C533" s="1" t="s">
        <v>195</v>
      </c>
      <c r="D533" s="1" t="s">
        <v>196</v>
      </c>
      <c r="E533" s="33" t="s">
        <v>141</v>
      </c>
      <c r="F533" s="34" t="n">
        <v>-465000</v>
      </c>
      <c r="G533" s="34" t="n">
        <v>-350276.2267</v>
      </c>
      <c r="H533" s="35" t="n">
        <v>0.753282207872455</v>
      </c>
      <c r="I533" s="54" t="n">
        <v>-0.35500287</v>
      </c>
      <c r="J533" s="54" t="n">
        <v>-0.6551</v>
      </c>
      <c r="K533" s="55" t="n">
        <v>0</v>
      </c>
      <c r="L533" s="55" t="n">
        <v>-105116.8903</v>
      </c>
    </row>
    <row r="534" customFormat="false" ht="12.75" hidden="false" customHeight="false" outlineLevel="0" collapsed="false">
      <c r="A534" s="1" t="s">
        <v>193</v>
      </c>
      <c r="B534" s="1" t="s">
        <v>194</v>
      </c>
      <c r="C534" s="1" t="s">
        <v>195</v>
      </c>
      <c r="D534" s="1" t="s">
        <v>196</v>
      </c>
      <c r="E534" s="33" t="s">
        <v>142</v>
      </c>
      <c r="F534" s="34" t="n">
        <v>-450000</v>
      </c>
      <c r="G534" s="34" t="n">
        <v>-337011.489</v>
      </c>
      <c r="H534" s="35" t="n">
        <v>0.748914419918615</v>
      </c>
      <c r="I534" s="54" t="n">
        <v>-0.35499513</v>
      </c>
      <c r="J534" s="54" t="n">
        <v>-0.6551</v>
      </c>
      <c r="K534" s="55" t="n">
        <v>0</v>
      </c>
      <c r="L534" s="55" t="n">
        <v>-101138.7878</v>
      </c>
    </row>
    <row r="535" customFormat="false" ht="12.75" hidden="false" customHeight="false" outlineLevel="0" collapsed="false">
      <c r="A535" s="1" t="s">
        <v>193</v>
      </c>
      <c r="B535" s="1" t="s">
        <v>194</v>
      </c>
      <c r="C535" s="1" t="s">
        <v>195</v>
      </c>
      <c r="D535" s="1" t="s">
        <v>196</v>
      </c>
      <c r="E535" s="33" t="s">
        <v>143</v>
      </c>
      <c r="F535" s="34" t="n">
        <v>-465000</v>
      </c>
      <c r="G535" s="34" t="n">
        <v>-346398.3264</v>
      </c>
      <c r="H535" s="35" t="n">
        <v>0.74494263734337</v>
      </c>
      <c r="I535" s="54" t="n">
        <v>-0.35498654</v>
      </c>
      <c r="J535" s="54" t="n">
        <v>-0.6551</v>
      </c>
      <c r="K535" s="55" t="n">
        <v>0</v>
      </c>
      <c r="L535" s="55" t="n">
        <v>-103958.7986</v>
      </c>
    </row>
    <row r="536" customFormat="false" ht="12.75" hidden="false" customHeight="false" outlineLevel="0" collapsed="false">
      <c r="A536" s="1" t="s">
        <v>193</v>
      </c>
      <c r="B536" s="1" t="s">
        <v>194</v>
      </c>
      <c r="C536" s="1" t="s">
        <v>195</v>
      </c>
      <c r="D536" s="1" t="s">
        <v>196</v>
      </c>
      <c r="E536" s="33" t="s">
        <v>144</v>
      </c>
      <c r="F536" s="34" t="n">
        <v>-465000</v>
      </c>
      <c r="G536" s="34" t="n">
        <v>-344493.3367</v>
      </c>
      <c r="H536" s="35" t="n">
        <v>0.740845885437675</v>
      </c>
      <c r="I536" s="54" t="n">
        <v>-0.35497712</v>
      </c>
      <c r="J536" s="54" t="n">
        <v>-0.6551</v>
      </c>
      <c r="K536" s="55" t="n">
        <v>0</v>
      </c>
      <c r="L536" s="55" t="n">
        <v>-103390.3319</v>
      </c>
    </row>
    <row r="537" customFormat="false" ht="12.75" hidden="false" customHeight="false" outlineLevel="0" collapsed="false">
      <c r="A537" s="1" t="s">
        <v>193</v>
      </c>
      <c r="B537" s="1" t="s">
        <v>194</v>
      </c>
      <c r="C537" s="1" t="s">
        <v>195</v>
      </c>
      <c r="D537" s="1" t="s">
        <v>196</v>
      </c>
      <c r="E537" s="33" t="s">
        <v>145</v>
      </c>
      <c r="F537" s="34" t="n">
        <v>-450000</v>
      </c>
      <c r="G537" s="34" t="n">
        <v>-331540.5609</v>
      </c>
      <c r="H537" s="35" t="n">
        <v>0.736756801968845</v>
      </c>
      <c r="I537" s="54" t="n">
        <v>-0.35496714</v>
      </c>
      <c r="J537" s="54" t="n">
        <v>-0.6551</v>
      </c>
      <c r="K537" s="55" t="n">
        <v>0</v>
      </c>
      <c r="L537" s="55" t="n">
        <v>-99506.2167</v>
      </c>
    </row>
    <row r="538" customFormat="false" ht="12.75" hidden="false" customHeight="false" outlineLevel="0" collapsed="false">
      <c r="A538" s="1" t="s">
        <v>193</v>
      </c>
      <c r="B538" s="1" t="s">
        <v>194</v>
      </c>
      <c r="C538" s="1" t="s">
        <v>195</v>
      </c>
      <c r="D538" s="1" t="s">
        <v>196</v>
      </c>
      <c r="E538" s="33" t="s">
        <v>146</v>
      </c>
      <c r="F538" s="34" t="n">
        <v>-465000</v>
      </c>
      <c r="G538" s="34" t="n">
        <v>-340755.2746</v>
      </c>
      <c r="H538" s="35" t="n">
        <v>0.732807042122161</v>
      </c>
      <c r="I538" s="54" t="n">
        <v>-0.35495695</v>
      </c>
      <c r="J538" s="54" t="n">
        <v>-0.6551</v>
      </c>
      <c r="K538" s="55" t="n">
        <v>0</v>
      </c>
      <c r="L538" s="55" t="n">
        <v>-102275.3275</v>
      </c>
    </row>
    <row r="539" customFormat="false" ht="12.75" hidden="false" customHeight="false" outlineLevel="0" collapsed="false">
      <c r="A539" s="1" t="s">
        <v>193</v>
      </c>
      <c r="B539" s="1" t="s">
        <v>194</v>
      </c>
      <c r="C539" s="1" t="s">
        <v>195</v>
      </c>
      <c r="D539" s="1" t="s">
        <v>196</v>
      </c>
      <c r="E539" s="33" t="s">
        <v>147</v>
      </c>
      <c r="F539" s="34" t="n">
        <v>-450000</v>
      </c>
      <c r="G539" s="34" t="n">
        <v>-327930.0334</v>
      </c>
      <c r="H539" s="35" t="n">
        <v>0.728733407648125</v>
      </c>
      <c r="I539" s="54" t="n">
        <v>-0.29994587</v>
      </c>
      <c r="J539" s="54" t="n">
        <v>-0.6551</v>
      </c>
      <c r="K539" s="55" t="n">
        <v>0</v>
      </c>
      <c r="L539" s="55" t="n">
        <v>-116465.7054</v>
      </c>
    </row>
    <row r="540" customFormat="false" ht="12.75" hidden="false" customHeight="false" outlineLevel="0" collapsed="false">
      <c r="A540" s="1" t="s">
        <v>193</v>
      </c>
      <c r="B540" s="1" t="s">
        <v>194</v>
      </c>
      <c r="C540" s="1" t="s">
        <v>195</v>
      </c>
      <c r="D540" s="1" t="s">
        <v>196</v>
      </c>
      <c r="E540" s="33" t="s">
        <v>148</v>
      </c>
      <c r="F540" s="34" t="n">
        <v>-465000</v>
      </c>
      <c r="G540" s="34" t="n">
        <v>-337031.4544</v>
      </c>
      <c r="H540" s="35" t="n">
        <v>0.724798826573952</v>
      </c>
      <c r="I540" s="54" t="n">
        <v>-0.29993462</v>
      </c>
      <c r="J540" s="54" t="n">
        <v>-0.6551</v>
      </c>
      <c r="K540" s="55" t="n">
        <v>0</v>
      </c>
      <c r="L540" s="55" t="n">
        <v>-119701.905</v>
      </c>
    </row>
    <row r="541" customFormat="false" ht="12.75" hidden="false" customHeight="false" outlineLevel="0" collapsed="false">
      <c r="A541" s="1" t="s">
        <v>193</v>
      </c>
      <c r="B541" s="1" t="s">
        <v>194</v>
      </c>
      <c r="C541" s="1" t="s">
        <v>195</v>
      </c>
      <c r="D541" s="1" t="s">
        <v>196</v>
      </c>
      <c r="E541" s="33" t="s">
        <v>149</v>
      </c>
      <c r="F541" s="34" t="n">
        <v>-465000</v>
      </c>
      <c r="G541" s="34" t="n">
        <v>-335144.6163</v>
      </c>
      <c r="H541" s="35" t="n">
        <v>0.720741110308541</v>
      </c>
      <c r="I541" s="54" t="n">
        <v>-0.29992244</v>
      </c>
      <c r="J541" s="54" t="n">
        <v>-0.6551</v>
      </c>
      <c r="K541" s="55" t="n">
        <v>0</v>
      </c>
      <c r="L541" s="55" t="n">
        <v>-119035.8464</v>
      </c>
    </row>
    <row r="542" customFormat="false" ht="12.75" hidden="false" customHeight="false" outlineLevel="0" collapsed="false">
      <c r="A542" s="1" t="s">
        <v>193</v>
      </c>
      <c r="B542" s="1" t="s">
        <v>194</v>
      </c>
      <c r="C542" s="1" t="s">
        <v>195</v>
      </c>
      <c r="D542" s="1" t="s">
        <v>196</v>
      </c>
      <c r="E542" s="33" t="s">
        <v>150</v>
      </c>
      <c r="F542" s="34" t="n">
        <v>-420000</v>
      </c>
      <c r="G542" s="34" t="n">
        <v>-301010.4974</v>
      </c>
      <c r="H542" s="35" t="n">
        <v>0.716691660555605</v>
      </c>
      <c r="I542" s="54" t="n">
        <v>-0.29990971</v>
      </c>
      <c r="J542" s="54" t="n">
        <v>-0.6551</v>
      </c>
      <c r="K542" s="55" t="n">
        <v>0</v>
      </c>
      <c r="L542" s="55" t="n">
        <v>-106916.0067</v>
      </c>
    </row>
    <row r="543" customFormat="false" ht="12.75" hidden="false" customHeight="false" outlineLevel="0" collapsed="false">
      <c r="A543" s="1" t="s">
        <v>193</v>
      </c>
      <c r="B543" s="1" t="s">
        <v>194</v>
      </c>
      <c r="C543" s="1" t="s">
        <v>195</v>
      </c>
      <c r="D543" s="1" t="s">
        <v>196</v>
      </c>
      <c r="E543" s="33" t="s">
        <v>151</v>
      </c>
      <c r="F543" s="34" t="n">
        <v>-465000</v>
      </c>
      <c r="G543" s="34" t="n">
        <v>-331564.2027</v>
      </c>
      <c r="H543" s="35" t="n">
        <v>0.713041296179286</v>
      </c>
      <c r="I543" s="54" t="n">
        <v>-0.29989773</v>
      </c>
      <c r="J543" s="54" t="n">
        <v>-0.6551</v>
      </c>
      <c r="K543" s="55" t="n">
        <v>0</v>
      </c>
      <c r="L543" s="55" t="n">
        <v>-117772.3591</v>
      </c>
    </row>
    <row r="544" customFormat="false" ht="12.75" hidden="false" customHeight="false" outlineLevel="0" collapsed="false">
      <c r="A544" s="1" t="s">
        <v>193</v>
      </c>
      <c r="B544" s="1" t="s">
        <v>194</v>
      </c>
      <c r="C544" s="1" t="s">
        <v>195</v>
      </c>
      <c r="D544" s="1" t="s">
        <v>196</v>
      </c>
      <c r="E544" s="33" t="s">
        <v>152</v>
      </c>
      <c r="F544" s="34" t="n">
        <v>-450000</v>
      </c>
      <c r="G544" s="34" t="n">
        <v>-319053.5566</v>
      </c>
      <c r="H544" s="35" t="n">
        <v>0.709007903560417</v>
      </c>
      <c r="I544" s="54" t="n">
        <v>-0.40488393</v>
      </c>
      <c r="J544" s="54" t="n">
        <v>-0.6551</v>
      </c>
      <c r="K544" s="55" t="n">
        <v>0</v>
      </c>
      <c r="L544" s="55" t="n">
        <v>-79832.3278</v>
      </c>
    </row>
    <row r="545" customFormat="false" ht="12.75" hidden="false" customHeight="false" outlineLevel="0" collapsed="false">
      <c r="A545" s="1" t="s">
        <v>193</v>
      </c>
      <c r="B545" s="1" t="s">
        <v>194</v>
      </c>
      <c r="C545" s="1" t="s">
        <v>195</v>
      </c>
      <c r="D545" s="1" t="s">
        <v>196</v>
      </c>
      <c r="E545" s="33" t="s">
        <v>153</v>
      </c>
      <c r="F545" s="34" t="n">
        <v>-465000</v>
      </c>
      <c r="G545" s="34" t="n">
        <v>-327877.4577</v>
      </c>
      <c r="H545" s="35" t="n">
        <v>0.705112812159002</v>
      </c>
      <c r="I545" s="54" t="n">
        <v>-0.40487004</v>
      </c>
      <c r="J545" s="54" t="n">
        <v>-0.6551</v>
      </c>
      <c r="K545" s="55" t="n">
        <v>0</v>
      </c>
      <c r="L545" s="55" t="n">
        <v>-82044.7619</v>
      </c>
    </row>
    <row r="546" customFormat="false" ht="12.75" hidden="false" customHeight="false" outlineLevel="0" collapsed="false">
      <c r="A546" s="1" t="s">
        <v>193</v>
      </c>
      <c r="B546" s="1" t="s">
        <v>194</v>
      </c>
      <c r="C546" s="1" t="s">
        <v>195</v>
      </c>
      <c r="D546" s="1" t="s">
        <v>196</v>
      </c>
      <c r="E546" s="33" t="s">
        <v>154</v>
      </c>
      <c r="F546" s="34" t="n">
        <v>-450000</v>
      </c>
      <c r="G546" s="34" t="n">
        <v>-315493.4072</v>
      </c>
      <c r="H546" s="35" t="n">
        <v>0.701096460388931</v>
      </c>
      <c r="I546" s="54" t="n">
        <v>-0.40485515</v>
      </c>
      <c r="J546" s="54" t="n">
        <v>-0.6551</v>
      </c>
      <c r="K546" s="55" t="n">
        <v>0</v>
      </c>
      <c r="L546" s="55" t="n">
        <v>-78950.6013</v>
      </c>
    </row>
    <row r="547" customFormat="false" ht="12.75" hidden="false" customHeight="false" outlineLevel="0" collapsed="false">
      <c r="A547" s="1" t="s">
        <v>193</v>
      </c>
      <c r="B547" s="1" t="s">
        <v>194</v>
      </c>
      <c r="C547" s="1" t="s">
        <v>195</v>
      </c>
      <c r="D547" s="1" t="s">
        <v>196</v>
      </c>
      <c r="E547" s="33" t="s">
        <v>155</v>
      </c>
      <c r="F547" s="34" t="n">
        <v>-465000</v>
      </c>
      <c r="G547" s="34" t="n">
        <v>-324206.404</v>
      </c>
      <c r="H547" s="35" t="n">
        <v>0.697218073040439</v>
      </c>
      <c r="I547" s="54" t="n">
        <v>-0.4048402</v>
      </c>
      <c r="J547" s="54" t="n">
        <v>-0.6551</v>
      </c>
      <c r="K547" s="55" t="n">
        <v>0</v>
      </c>
      <c r="L547" s="55" t="n">
        <v>-81135.8301</v>
      </c>
    </row>
    <row r="548" customFormat="false" ht="12.75" hidden="false" customHeight="false" outlineLevel="0" collapsed="false">
      <c r="A548" s="1" t="s">
        <v>193</v>
      </c>
      <c r="B548" s="1" t="s">
        <v>194</v>
      </c>
      <c r="C548" s="1" t="s">
        <v>195</v>
      </c>
      <c r="D548" s="1" t="s">
        <v>196</v>
      </c>
      <c r="E548" s="33" t="s">
        <v>156</v>
      </c>
      <c r="F548" s="34" t="n">
        <v>-465000</v>
      </c>
      <c r="G548" s="34" t="n">
        <v>-322346.9279</v>
      </c>
      <c r="H548" s="35" t="n">
        <v>0.693219199836633</v>
      </c>
      <c r="I548" s="54" t="n">
        <v>-0.4048242</v>
      </c>
      <c r="J548" s="54" t="n">
        <v>-0.6551</v>
      </c>
      <c r="K548" s="55" t="n">
        <v>0</v>
      </c>
      <c r="L548" s="55" t="n">
        <v>-80675.6345</v>
      </c>
    </row>
    <row r="549" customFormat="false" ht="12.75" hidden="false" customHeight="false" outlineLevel="0" collapsed="false">
      <c r="A549" s="1" t="s">
        <v>193</v>
      </c>
      <c r="B549" s="1" t="s">
        <v>194</v>
      </c>
      <c r="C549" s="1" t="s">
        <v>195</v>
      </c>
      <c r="D549" s="1" t="s">
        <v>196</v>
      </c>
      <c r="E549" s="33" t="s">
        <v>157</v>
      </c>
      <c r="F549" s="34" t="n">
        <v>-450000</v>
      </c>
      <c r="G549" s="34" t="n">
        <v>-310153.2183</v>
      </c>
      <c r="H549" s="35" t="n">
        <v>0.689229374001235</v>
      </c>
      <c r="I549" s="54" t="n">
        <v>-0.40480765</v>
      </c>
      <c r="J549" s="54" t="n">
        <v>-0.6551</v>
      </c>
      <c r="K549" s="55" t="n">
        <v>0</v>
      </c>
      <c r="L549" s="55" t="n">
        <v>-77628.9789</v>
      </c>
    </row>
    <row r="550" customFormat="false" ht="12.75" hidden="false" customHeight="false" outlineLevel="0" collapsed="false">
      <c r="A550" s="1" t="s">
        <v>193</v>
      </c>
      <c r="B550" s="1" t="s">
        <v>194</v>
      </c>
      <c r="C550" s="1" t="s">
        <v>195</v>
      </c>
      <c r="D550" s="1" t="s">
        <v>196</v>
      </c>
      <c r="E550" s="33" t="s">
        <v>158</v>
      </c>
      <c r="F550" s="34" t="n">
        <v>-465000</v>
      </c>
      <c r="G550" s="34" t="n">
        <v>-318700.2909</v>
      </c>
      <c r="H550" s="35" t="n">
        <v>0.685376969655374</v>
      </c>
      <c r="I550" s="54" t="n">
        <v>-0.40479109</v>
      </c>
      <c r="J550" s="54" t="n">
        <v>-0.6551</v>
      </c>
      <c r="K550" s="55" t="n">
        <v>0</v>
      </c>
      <c r="L550" s="55" t="n">
        <v>-79773.5217</v>
      </c>
    </row>
    <row r="551" customFormat="false" ht="12.75" hidden="false" customHeight="false" outlineLevel="0" collapsed="false">
      <c r="A551" s="1" t="s">
        <v>193</v>
      </c>
      <c r="B551" s="1" t="s">
        <v>194</v>
      </c>
      <c r="C551" s="1" t="s">
        <v>195</v>
      </c>
      <c r="D551" s="1" t="s">
        <v>196</v>
      </c>
      <c r="E551" s="33" t="s">
        <v>159</v>
      </c>
      <c r="F551" s="34" t="n">
        <v>-450000</v>
      </c>
      <c r="G551" s="34" t="n">
        <v>-306632.3694</v>
      </c>
      <c r="H551" s="35" t="n">
        <v>0.681405265247849</v>
      </c>
      <c r="I551" s="54" t="n">
        <v>-0.34657533</v>
      </c>
      <c r="J551" s="54" t="n">
        <v>-0.6551</v>
      </c>
      <c r="K551" s="55" t="n">
        <v>0</v>
      </c>
      <c r="L551" s="55" t="n">
        <v>-94603.6497</v>
      </c>
    </row>
    <row r="552" customFormat="false" ht="12.75" hidden="false" customHeight="false" outlineLevel="0" collapsed="false">
      <c r="A552" s="1" t="s">
        <v>193</v>
      </c>
      <c r="B552" s="1" t="s">
        <v>194</v>
      </c>
      <c r="C552" s="1" t="s">
        <v>195</v>
      </c>
      <c r="D552" s="1" t="s">
        <v>196</v>
      </c>
      <c r="E552" s="33" t="s">
        <v>160</v>
      </c>
      <c r="F552" s="34" t="n">
        <v>-465000</v>
      </c>
      <c r="G552" s="34" t="n">
        <v>-315070.3288</v>
      </c>
      <c r="H552" s="35" t="n">
        <v>0.677570599563245</v>
      </c>
      <c r="I552" s="54" t="n">
        <v>-0.34655897</v>
      </c>
      <c r="J552" s="54" t="n">
        <v>-0.6551</v>
      </c>
      <c r="K552" s="55" t="n">
        <v>0</v>
      </c>
      <c r="L552" s="55" t="n">
        <v>-97212.1235</v>
      </c>
    </row>
    <row r="553" customFormat="false" ht="12.75" hidden="false" customHeight="false" outlineLevel="0" collapsed="false">
      <c r="A553" s="1" t="s">
        <v>193</v>
      </c>
      <c r="B553" s="1" t="s">
        <v>194</v>
      </c>
      <c r="C553" s="1" t="s">
        <v>195</v>
      </c>
      <c r="D553" s="1" t="s">
        <v>196</v>
      </c>
      <c r="E553" s="33" t="s">
        <v>161</v>
      </c>
      <c r="F553" s="34" t="n">
        <v>-465000</v>
      </c>
      <c r="G553" s="34" t="n">
        <v>-313232.1056</v>
      </c>
      <c r="H553" s="35" t="n">
        <v>0.673617431316076</v>
      </c>
      <c r="I553" s="54" t="n">
        <v>-0.34654155</v>
      </c>
      <c r="J553" s="54" t="n">
        <v>-0.6551</v>
      </c>
      <c r="K553" s="55" t="n">
        <v>0</v>
      </c>
      <c r="L553" s="55" t="n">
        <v>-96650.4123</v>
      </c>
    </row>
    <row r="554" customFormat="false" ht="12.75" hidden="false" customHeight="false" outlineLevel="0" collapsed="false">
      <c r="A554" s="1" t="s">
        <v>193</v>
      </c>
      <c r="B554" s="1" t="s">
        <v>194</v>
      </c>
      <c r="C554" s="1" t="s">
        <v>195</v>
      </c>
      <c r="D554" s="1" t="s">
        <v>196</v>
      </c>
      <c r="E554" s="33" t="s">
        <v>162</v>
      </c>
      <c r="F554" s="34" t="n">
        <v>-435000</v>
      </c>
      <c r="G554" s="34" t="n">
        <v>-291308.12</v>
      </c>
      <c r="H554" s="35" t="n">
        <v>0.669673839073645</v>
      </c>
      <c r="I554" s="54" t="n">
        <v>-0.34652361</v>
      </c>
      <c r="J554" s="54" t="n">
        <v>-0.6551</v>
      </c>
      <c r="K554" s="55" t="n">
        <v>0</v>
      </c>
      <c r="L554" s="55" t="n">
        <v>-89890.8073</v>
      </c>
    </row>
    <row r="555" customFormat="false" ht="12.75" hidden="false" customHeight="false" outlineLevel="0" collapsed="false">
      <c r="A555" s="1" t="s">
        <v>193</v>
      </c>
      <c r="B555" s="1" t="s">
        <v>194</v>
      </c>
      <c r="C555" s="1" t="s">
        <v>195</v>
      </c>
      <c r="D555" s="1" t="s">
        <v>196</v>
      </c>
      <c r="E555" s="33" t="s">
        <v>163</v>
      </c>
      <c r="F555" s="34" t="n">
        <v>-465000</v>
      </c>
      <c r="G555" s="34" t="n">
        <v>-309686.9464</v>
      </c>
      <c r="H555" s="35" t="n">
        <v>0.665993433082474</v>
      </c>
      <c r="I555" s="54" t="n">
        <v>-0.34650636</v>
      </c>
      <c r="J555" s="54" t="n">
        <v>-0.6551</v>
      </c>
      <c r="K555" s="55" t="n">
        <v>0</v>
      </c>
      <c r="L555" s="55" t="n">
        <v>-95567.4222</v>
      </c>
    </row>
    <row r="556" customFormat="false" ht="12.75" hidden="false" customHeight="false" outlineLevel="0" collapsed="false">
      <c r="A556" s="1" t="s">
        <v>193</v>
      </c>
      <c r="B556" s="1" t="s">
        <v>194</v>
      </c>
      <c r="C556" s="1" t="s">
        <v>195</v>
      </c>
      <c r="D556" s="1" t="s">
        <v>196</v>
      </c>
      <c r="E556" s="33" t="s">
        <v>164</v>
      </c>
      <c r="F556" s="34" t="n">
        <v>-450000</v>
      </c>
      <c r="G556" s="34" t="n">
        <v>-297930.9006</v>
      </c>
      <c r="H556" s="35" t="n">
        <v>0.662068668055271</v>
      </c>
      <c r="I556" s="54" t="n">
        <v>-0.50148741</v>
      </c>
      <c r="J556" s="54" t="n">
        <v>-0.6551</v>
      </c>
      <c r="K556" s="55" t="n">
        <v>0</v>
      </c>
      <c r="L556" s="55" t="n">
        <v>-45765.9366</v>
      </c>
    </row>
    <row r="557" customFormat="false" ht="12.75" hidden="false" customHeight="false" outlineLevel="0" collapsed="false">
      <c r="A557" s="1" t="s">
        <v>193</v>
      </c>
      <c r="B557" s="1" t="s">
        <v>194</v>
      </c>
      <c r="C557" s="1" t="s">
        <v>195</v>
      </c>
      <c r="D557" s="1" t="s">
        <v>196</v>
      </c>
      <c r="E557" s="33" t="s">
        <v>165</v>
      </c>
      <c r="F557" s="34" t="n">
        <v>-465000</v>
      </c>
      <c r="G557" s="34" t="n">
        <v>-306100.1586</v>
      </c>
      <c r="H557" s="35" t="n">
        <v>0.658279911021528</v>
      </c>
      <c r="I557" s="54" t="n">
        <v>-0.50146858</v>
      </c>
      <c r="J557" s="54" t="n">
        <v>-0.6551</v>
      </c>
      <c r="K557" s="55" t="n">
        <v>0</v>
      </c>
      <c r="L557" s="55" t="n">
        <v>-47026.6019</v>
      </c>
    </row>
    <row r="558" customFormat="false" ht="12.75" hidden="false" customHeight="false" outlineLevel="0" collapsed="false">
      <c r="A558" s="1" t="s">
        <v>193</v>
      </c>
      <c r="B558" s="1" t="s">
        <v>194</v>
      </c>
      <c r="C558" s="1" t="s">
        <v>195</v>
      </c>
      <c r="D558" s="1" t="s">
        <v>196</v>
      </c>
      <c r="E558" s="33" t="s">
        <v>166</v>
      </c>
      <c r="F558" s="34" t="n">
        <v>-450000</v>
      </c>
      <c r="G558" s="34" t="n">
        <v>-294476.2069</v>
      </c>
      <c r="H558" s="35" t="n">
        <v>0.654391570926416</v>
      </c>
      <c r="I558" s="54" t="n">
        <v>-0.50145089</v>
      </c>
      <c r="J558" s="54" t="n">
        <v>-0.6551</v>
      </c>
      <c r="K558" s="55" t="n">
        <v>0</v>
      </c>
      <c r="L558" s="55" t="n">
        <v>-45246.006</v>
      </c>
    </row>
    <row r="559" customFormat="false" ht="12.75" hidden="false" customHeight="false" outlineLevel="0" collapsed="false">
      <c r="A559" s="1" t="s">
        <v>193</v>
      </c>
      <c r="B559" s="1" t="s">
        <v>194</v>
      </c>
      <c r="C559" s="1" t="s">
        <v>195</v>
      </c>
      <c r="D559" s="1" t="s">
        <v>196</v>
      </c>
      <c r="E559" s="33" t="s">
        <v>167</v>
      </c>
      <c r="F559" s="34" t="n">
        <v>-465000</v>
      </c>
      <c r="G559" s="34" t="n">
        <v>-302618.2614</v>
      </c>
      <c r="H559" s="35" t="n">
        <v>0.650791959908771</v>
      </c>
      <c r="I559" s="54" t="n">
        <v>-0.50145423</v>
      </c>
      <c r="J559" s="54" t="n">
        <v>-0.6551</v>
      </c>
      <c r="K559" s="55" t="n">
        <v>0</v>
      </c>
      <c r="L559" s="55" t="n">
        <v>-46496.0168</v>
      </c>
    </row>
    <row r="560" customFormat="false" ht="12.75" hidden="false" customHeight="false" outlineLevel="0" collapsed="false">
      <c r="A560" s="1" t="s">
        <v>193</v>
      </c>
      <c r="B560" s="1" t="s">
        <v>194</v>
      </c>
      <c r="C560" s="1" t="s">
        <v>195</v>
      </c>
      <c r="D560" s="1" t="s">
        <v>196</v>
      </c>
      <c r="E560" s="33" t="s">
        <v>168</v>
      </c>
      <c r="F560" s="34" t="n">
        <v>-465000</v>
      </c>
      <c r="G560" s="34" t="n">
        <v>-300894.2618</v>
      </c>
      <c r="H560" s="35" t="n">
        <v>0.647084433951182</v>
      </c>
      <c r="I560" s="54" t="n">
        <v>-0.50145772</v>
      </c>
      <c r="J560" s="54" t="n">
        <v>-0.6551</v>
      </c>
      <c r="K560" s="55" t="n">
        <v>0</v>
      </c>
      <c r="L560" s="55" t="n">
        <v>-46230.08</v>
      </c>
    </row>
    <row r="561" customFormat="false" ht="12.75" hidden="false" customHeight="false" outlineLevel="0" collapsed="false">
      <c r="A561" s="1" t="s">
        <v>193</v>
      </c>
      <c r="B561" s="1" t="s">
        <v>194</v>
      </c>
      <c r="C561" s="1" t="s">
        <v>195</v>
      </c>
      <c r="D561" s="1" t="s">
        <v>196</v>
      </c>
      <c r="E561" s="33" t="s">
        <v>169</v>
      </c>
      <c r="F561" s="34" t="n">
        <v>-450000</v>
      </c>
      <c r="G561" s="34" t="n">
        <v>-289525.1443</v>
      </c>
      <c r="H561" s="35" t="n">
        <v>0.643389209640784</v>
      </c>
      <c r="I561" s="54" t="n">
        <v>-0.50146127</v>
      </c>
      <c r="J561" s="54" t="n">
        <v>-0.6551</v>
      </c>
      <c r="K561" s="55" t="n">
        <v>0</v>
      </c>
      <c r="L561" s="55" t="n">
        <v>-44482.2762</v>
      </c>
    </row>
    <row r="562" customFormat="false" ht="12.75" hidden="false" customHeight="false" outlineLevel="0" collapsed="false">
      <c r="A562" s="1" t="s">
        <v>193</v>
      </c>
      <c r="B562" s="1" t="s">
        <v>194</v>
      </c>
      <c r="C562" s="1" t="s">
        <v>195</v>
      </c>
      <c r="D562" s="1" t="s">
        <v>196</v>
      </c>
      <c r="E562" s="33" t="s">
        <v>170</v>
      </c>
      <c r="F562" s="34" t="n">
        <v>-465000</v>
      </c>
      <c r="G562" s="34" t="n">
        <v>-297518.5917</v>
      </c>
      <c r="H562" s="35" t="n">
        <v>0.639824928411079</v>
      </c>
      <c r="I562" s="54" t="n">
        <v>-0.50146475</v>
      </c>
      <c r="J562" s="54" t="n">
        <v>-0.6551</v>
      </c>
      <c r="K562" s="55" t="n">
        <v>0</v>
      </c>
      <c r="L562" s="55" t="n">
        <v>-45709.3436</v>
      </c>
    </row>
    <row r="563" customFormat="false" ht="12.75" hidden="false" customHeight="false" outlineLevel="0" collapsed="false">
      <c r="A563" s="1" t="s">
        <v>193</v>
      </c>
      <c r="B563" s="1" t="s">
        <v>194</v>
      </c>
      <c r="C563" s="1" t="s">
        <v>195</v>
      </c>
      <c r="D563" s="1" t="s">
        <v>196</v>
      </c>
      <c r="E563" s="33" t="s">
        <v>171</v>
      </c>
      <c r="F563" s="34" t="n">
        <v>-450000</v>
      </c>
      <c r="G563" s="34" t="n">
        <v>-286269.3006</v>
      </c>
      <c r="H563" s="35" t="n">
        <v>0.6361540013163</v>
      </c>
      <c r="I563" s="54" t="n">
        <v>-0.3664684</v>
      </c>
      <c r="J563" s="54" t="n">
        <v>-0.6551</v>
      </c>
      <c r="K563" s="55" t="n">
        <v>0</v>
      </c>
      <c r="L563" s="55" t="n">
        <v>-82626.3673</v>
      </c>
    </row>
    <row r="564" customFormat="false" ht="12.75" hidden="false" customHeight="false" outlineLevel="0" collapsed="false">
      <c r="A564" s="1" t="s">
        <v>193</v>
      </c>
      <c r="B564" s="1" t="s">
        <v>194</v>
      </c>
      <c r="C564" s="1" t="s">
        <v>195</v>
      </c>
      <c r="D564" s="1" t="s">
        <v>196</v>
      </c>
      <c r="E564" s="33" t="s">
        <v>172</v>
      </c>
      <c r="F564" s="34" t="n">
        <v>-465000</v>
      </c>
      <c r="G564" s="34" t="n">
        <v>-294165.18</v>
      </c>
      <c r="H564" s="35" t="n">
        <v>0.63261329025662</v>
      </c>
      <c r="I564" s="54" t="n">
        <v>-0.36647198</v>
      </c>
      <c r="J564" s="54" t="n">
        <v>-0.6551</v>
      </c>
      <c r="K564" s="55" t="n">
        <v>0</v>
      </c>
      <c r="L564" s="55" t="n">
        <v>-84904.3148</v>
      </c>
    </row>
    <row r="565" customFormat="false" ht="12.75" hidden="false" customHeight="false" outlineLevel="0" collapsed="false">
      <c r="A565" s="1" t="s">
        <v>193</v>
      </c>
      <c r="B565" s="1" t="s">
        <v>194</v>
      </c>
      <c r="C565" s="1" t="s">
        <v>195</v>
      </c>
      <c r="D565" s="1" t="s">
        <v>196</v>
      </c>
      <c r="E565" s="33" t="s">
        <v>173</v>
      </c>
      <c r="F565" s="34" t="n">
        <v>-465000</v>
      </c>
      <c r="G565" s="34" t="n">
        <v>-292469.551</v>
      </c>
      <c r="H565" s="35" t="n">
        <v>0.628966776308648</v>
      </c>
      <c r="I565" s="54" t="n">
        <v>-0.36647572</v>
      </c>
      <c r="J565" s="54" t="n">
        <v>-0.6551</v>
      </c>
      <c r="K565" s="55" t="n">
        <v>0</v>
      </c>
      <c r="L565" s="55" t="n">
        <v>-84413.8123</v>
      </c>
    </row>
    <row r="566" customFormat="false" ht="12.75" hidden="false" customHeight="false" outlineLevel="0" collapsed="false">
      <c r="A566" s="1" t="s">
        <v>193</v>
      </c>
      <c r="B566" s="1" t="s">
        <v>194</v>
      </c>
      <c r="C566" s="1" t="s">
        <v>195</v>
      </c>
      <c r="D566" s="1" t="s">
        <v>196</v>
      </c>
      <c r="E566" s="33" t="s">
        <v>174</v>
      </c>
      <c r="F566" s="34" t="n">
        <v>-420000</v>
      </c>
      <c r="G566" s="34" t="n">
        <v>-262639.739</v>
      </c>
      <c r="H566" s="35" t="n">
        <v>0.625332711789081</v>
      </c>
      <c r="I566" s="54" t="n">
        <v>-0.36647952</v>
      </c>
      <c r="J566" s="54" t="n">
        <v>-0.6551</v>
      </c>
      <c r="K566" s="55" t="n">
        <v>0</v>
      </c>
      <c r="L566" s="55" t="n">
        <v>-75803.2062</v>
      </c>
    </row>
    <row r="567" customFormat="false" ht="12.75" hidden="false" customHeight="false" outlineLevel="0" collapsed="false">
      <c r="A567" s="1" t="s">
        <v>193</v>
      </c>
      <c r="B567" s="1" t="s">
        <v>194</v>
      </c>
      <c r="C567" s="1" t="s">
        <v>195</v>
      </c>
      <c r="D567" s="1" t="s">
        <v>196</v>
      </c>
      <c r="E567" s="33" t="s">
        <v>175</v>
      </c>
      <c r="F567" s="34" t="n">
        <v>-465000</v>
      </c>
      <c r="G567" s="34" t="n">
        <v>-289258.3904</v>
      </c>
      <c r="H567" s="35" t="n">
        <v>0.622061054704403</v>
      </c>
      <c r="I567" s="54" t="n">
        <v>-0.366483</v>
      </c>
      <c r="J567" s="54" t="n">
        <v>-0.6551</v>
      </c>
      <c r="K567" s="55" t="n">
        <v>0</v>
      </c>
      <c r="L567" s="55" t="n">
        <v>-83484.8883</v>
      </c>
    </row>
    <row r="568" customFormat="false" ht="12.75" hidden="false" customHeight="false" outlineLevel="0" collapsed="false">
      <c r="A568" s="1" t="s">
        <v>193</v>
      </c>
      <c r="B568" s="1" t="s">
        <v>194</v>
      </c>
      <c r="C568" s="1" t="s">
        <v>195</v>
      </c>
      <c r="D568" s="1" t="s">
        <v>196</v>
      </c>
      <c r="E568" s="33" t="s">
        <v>176</v>
      </c>
      <c r="F568" s="34" t="n">
        <v>-450000</v>
      </c>
      <c r="G568" s="34" t="n">
        <v>-278302.8423</v>
      </c>
      <c r="H568" s="35" t="n">
        <v>0.618450760776972</v>
      </c>
      <c r="I568" s="54" t="n">
        <v>-0.5214869</v>
      </c>
      <c r="J568" s="54" t="n">
        <v>-0.6551</v>
      </c>
      <c r="K568" s="55" t="n">
        <v>0</v>
      </c>
      <c r="L568" s="55" t="n">
        <v>-37184.9054</v>
      </c>
    </row>
    <row r="569" customFormat="false" ht="12.75" hidden="false" customHeight="false" outlineLevel="0" collapsed="false">
      <c r="A569" s="1" t="s">
        <v>193</v>
      </c>
      <c r="B569" s="1" t="s">
        <v>194</v>
      </c>
      <c r="C569" s="1" t="s">
        <v>195</v>
      </c>
      <c r="D569" s="1" t="s">
        <v>196</v>
      </c>
      <c r="E569" s="33" t="s">
        <v>177</v>
      </c>
      <c r="F569" s="34" t="n">
        <v>-465000</v>
      </c>
      <c r="G569" s="34" t="n">
        <v>-285960.5183</v>
      </c>
      <c r="H569" s="35" t="n">
        <v>0.614968856527095</v>
      </c>
      <c r="I569" s="54" t="n">
        <v>-0.52149072</v>
      </c>
      <c r="J569" s="54" t="n">
        <v>-0.6551</v>
      </c>
      <c r="K569" s="55" t="n">
        <v>0</v>
      </c>
      <c r="L569" s="55" t="n">
        <v>-38206.9783</v>
      </c>
    </row>
    <row r="570" customFormat="false" ht="12.75" hidden="false" customHeight="false" outlineLevel="0" collapsed="false">
      <c r="A570" s="1" t="s">
        <v>193</v>
      </c>
      <c r="B570" s="1" t="s">
        <v>194</v>
      </c>
      <c r="C570" s="1" t="s">
        <v>195</v>
      </c>
      <c r="D570" s="1" t="s">
        <v>196</v>
      </c>
      <c r="E570" s="33" t="s">
        <v>178</v>
      </c>
      <c r="F570" s="34" t="n">
        <v>-450000</v>
      </c>
      <c r="G570" s="34" t="n">
        <v>-275122.4581</v>
      </c>
      <c r="H570" s="35" t="n">
        <v>0.611383240252008</v>
      </c>
      <c r="I570" s="54" t="n">
        <v>-0.52149472</v>
      </c>
      <c r="J570" s="54" t="n">
        <v>-0.6551</v>
      </c>
      <c r="K570" s="55" t="n">
        <v>0</v>
      </c>
      <c r="L570" s="55" t="n">
        <v>-36757.8125</v>
      </c>
    </row>
    <row r="571" customFormat="false" ht="12.75" hidden="false" customHeight="false" outlineLevel="0" collapsed="false">
      <c r="A571" s="1" t="s">
        <v>193</v>
      </c>
      <c r="B571" s="1" t="s">
        <v>194</v>
      </c>
      <c r="C571" s="1" t="s">
        <v>195</v>
      </c>
      <c r="D571" s="1" t="s">
        <v>196</v>
      </c>
      <c r="E571" s="33" t="s">
        <v>179</v>
      </c>
      <c r="F571" s="34" t="n">
        <v>-465000</v>
      </c>
      <c r="G571" s="34" t="n">
        <v>-282685.2485</v>
      </c>
      <c r="H571" s="35" t="n">
        <v>0.60792526558286</v>
      </c>
      <c r="I571" s="54" t="n">
        <v>-0.52149864</v>
      </c>
      <c r="J571" s="54" t="n">
        <v>-0.6551</v>
      </c>
      <c r="K571" s="55" t="n">
        <v>0</v>
      </c>
      <c r="L571" s="55" t="n">
        <v>-37767.1332</v>
      </c>
    </row>
    <row r="572" customFormat="false" ht="12.75" hidden="false" customHeight="false" outlineLevel="0" collapsed="false">
      <c r="A572" s="1" t="s">
        <v>193</v>
      </c>
      <c r="B572" s="1" t="s">
        <v>194</v>
      </c>
      <c r="C572" s="1" t="s">
        <v>195</v>
      </c>
      <c r="D572" s="1" t="s">
        <v>196</v>
      </c>
      <c r="E572" s="33" t="s">
        <v>180</v>
      </c>
      <c r="F572" s="34" t="n">
        <v>-465000</v>
      </c>
      <c r="G572" s="34" t="n">
        <v>-281029.4575</v>
      </c>
      <c r="H572" s="35" t="n">
        <v>0.604364424832806</v>
      </c>
      <c r="I572" s="54" t="n">
        <v>-0.52150274</v>
      </c>
      <c r="J572" s="54" t="n">
        <v>-0.6551</v>
      </c>
      <c r="K572" s="55" t="n">
        <v>0</v>
      </c>
      <c r="L572" s="55" t="n">
        <v>-37544.7648</v>
      </c>
    </row>
    <row r="573" customFormat="false" ht="12.75" hidden="false" customHeight="false" outlineLevel="0" collapsed="false">
      <c r="A573" s="1" t="s">
        <v>193</v>
      </c>
      <c r="B573" s="1" t="s">
        <v>194</v>
      </c>
      <c r="C573" s="1" t="s">
        <v>195</v>
      </c>
      <c r="D573" s="1" t="s">
        <v>196</v>
      </c>
      <c r="E573" s="33" t="s">
        <v>181</v>
      </c>
      <c r="F573" s="34" t="n">
        <v>-450000</v>
      </c>
      <c r="G573" s="34" t="n">
        <v>-270367.2949</v>
      </c>
      <c r="H573" s="35" t="n">
        <v>0.600816210792269</v>
      </c>
      <c r="I573" s="54" t="n">
        <v>-0.52150689</v>
      </c>
      <c r="J573" s="54" t="n">
        <v>-0.6551</v>
      </c>
      <c r="K573" s="55" t="n">
        <v>0</v>
      </c>
      <c r="L573" s="55" t="n">
        <v>-36119.2065</v>
      </c>
    </row>
    <row r="574" customFormat="false" ht="12.75" hidden="false" customHeight="false" outlineLevel="0" collapsed="false">
      <c r="A574" s="1" t="s">
        <v>193</v>
      </c>
      <c r="B574" s="1" t="s">
        <v>194</v>
      </c>
      <c r="C574" s="1" t="s">
        <v>195</v>
      </c>
      <c r="D574" s="1" t="s">
        <v>196</v>
      </c>
      <c r="E574" s="33" t="s">
        <v>182</v>
      </c>
      <c r="F574" s="34" t="n">
        <v>-465000</v>
      </c>
      <c r="G574" s="34" t="n">
        <v>-277788.4423</v>
      </c>
      <c r="H574" s="35" t="n">
        <v>0.597394499520094</v>
      </c>
      <c r="I574" s="54" t="n">
        <v>-0.52151096</v>
      </c>
      <c r="J574" s="54" t="n">
        <v>-0.6551</v>
      </c>
      <c r="K574" s="55" t="n">
        <v>0</v>
      </c>
      <c r="L574" s="55" t="n">
        <v>-37109.4907</v>
      </c>
    </row>
    <row r="575" customFormat="false" ht="12.75" hidden="false" customHeight="false" outlineLevel="0" collapsed="false">
      <c r="A575" s="1" t="s">
        <v>193</v>
      </c>
      <c r="B575" s="1" t="s">
        <v>194</v>
      </c>
      <c r="C575" s="1" t="s">
        <v>195</v>
      </c>
      <c r="D575" s="1" t="s">
        <v>196</v>
      </c>
      <c r="E575" s="33" t="s">
        <v>197</v>
      </c>
      <c r="F575" s="34" t="n">
        <v>-450000</v>
      </c>
      <c r="G575" s="34" t="n">
        <v>-267242.0395</v>
      </c>
      <c r="H575" s="35" t="n">
        <v>0.593871198963394</v>
      </c>
      <c r="I575" s="54" t="n">
        <v>-0.48151522</v>
      </c>
      <c r="J575" s="54" t="n">
        <v>-0.6551</v>
      </c>
      <c r="K575" s="55" t="n">
        <v>0</v>
      </c>
      <c r="L575" s="55" t="n">
        <v>-46389.1518</v>
      </c>
    </row>
    <row r="576" customFormat="false" ht="12.75" hidden="false" customHeight="false" outlineLevel="0" collapsed="false">
      <c r="A576" s="1" t="s">
        <v>193</v>
      </c>
      <c r="B576" s="1" t="s">
        <v>194</v>
      </c>
      <c r="C576" s="1" t="s">
        <v>195</v>
      </c>
      <c r="D576" s="1" t="s">
        <v>196</v>
      </c>
      <c r="E576" s="33" t="s">
        <v>198</v>
      </c>
      <c r="F576" s="34" t="n">
        <v>-465000</v>
      </c>
      <c r="G576" s="34" t="n">
        <v>-274570.2423</v>
      </c>
      <c r="H576" s="35" t="n">
        <v>0.590473639318741</v>
      </c>
      <c r="I576" s="54" t="n">
        <v>-0.48151938</v>
      </c>
      <c r="J576" s="54" t="n">
        <v>-0.6551</v>
      </c>
      <c r="K576" s="55" t="n">
        <v>0</v>
      </c>
      <c r="L576" s="55" t="n">
        <v>-47660.0727</v>
      </c>
    </row>
    <row r="577" customFormat="false" ht="12.75" hidden="false" customHeight="false" outlineLevel="0" collapsed="false">
      <c r="A577" s="1" t="s">
        <v>193</v>
      </c>
      <c r="B577" s="1" t="s">
        <v>194</v>
      </c>
      <c r="C577" s="1" t="s">
        <v>195</v>
      </c>
      <c r="D577" s="1" t="s">
        <v>196</v>
      </c>
      <c r="E577" s="33" t="s">
        <v>199</v>
      </c>
      <c r="F577" s="34" t="n">
        <v>-465000</v>
      </c>
      <c r="G577" s="34" t="n">
        <v>-272943.5319</v>
      </c>
      <c r="H577" s="35" t="n">
        <v>0.586975337377715</v>
      </c>
      <c r="I577" s="54" t="n">
        <v>-0.48152374</v>
      </c>
      <c r="J577" s="54" t="n">
        <v>-0.6551</v>
      </c>
      <c r="K577" s="55" t="n">
        <v>0</v>
      </c>
      <c r="L577" s="55" t="n">
        <v>-47376.5188</v>
      </c>
    </row>
    <row r="578" customFormat="false" ht="12.75" hidden="false" customHeight="false" outlineLevel="0" collapsed="false">
      <c r="A578" s="1" t="s">
        <v>193</v>
      </c>
      <c r="B578" s="1" t="s">
        <v>194</v>
      </c>
      <c r="C578" s="1" t="s">
        <v>195</v>
      </c>
      <c r="D578" s="1" t="s">
        <v>196</v>
      </c>
      <c r="E578" s="33" t="s">
        <v>200</v>
      </c>
      <c r="F578" s="34" t="n">
        <v>-420000</v>
      </c>
      <c r="G578" s="34" t="n">
        <v>-245065.7037</v>
      </c>
      <c r="H578" s="35" t="n">
        <v>0.583489770670134</v>
      </c>
      <c r="I578" s="54" t="n">
        <v>-0.48152814</v>
      </c>
      <c r="J578" s="54" t="n">
        <v>-0.6551</v>
      </c>
      <c r="K578" s="55" t="n">
        <v>0</v>
      </c>
      <c r="L578" s="55" t="n">
        <v>-42536.5098</v>
      </c>
    </row>
    <row r="579" customFormat="false" ht="12.75" hidden="false" customHeight="false" outlineLevel="0" collapsed="false">
      <c r="A579" s="1" t="s">
        <v>193</v>
      </c>
      <c r="B579" s="1" t="s">
        <v>194</v>
      </c>
      <c r="C579" s="1" t="s">
        <v>195</v>
      </c>
      <c r="D579" s="1" t="s">
        <v>196</v>
      </c>
      <c r="E579" s="33" t="s">
        <v>201</v>
      </c>
      <c r="F579" s="34" t="n">
        <v>-465000</v>
      </c>
      <c r="G579" s="34" t="n">
        <v>-269863.9031</v>
      </c>
      <c r="H579" s="35" t="n">
        <v>0.580352479756302</v>
      </c>
      <c r="I579" s="54" t="n">
        <v>-0.48153216</v>
      </c>
      <c r="J579" s="54" t="n">
        <v>-0.6551</v>
      </c>
      <c r="K579" s="55" t="n">
        <v>0</v>
      </c>
      <c r="L579" s="55" t="n">
        <v>-46839.6935</v>
      </c>
    </row>
    <row r="580" customFormat="false" ht="12.75" hidden="false" customHeight="false" outlineLevel="0" collapsed="false">
      <c r="A580" s="1" t="s">
        <v>193</v>
      </c>
      <c r="B580" s="1" t="s">
        <v>194</v>
      </c>
      <c r="C580" s="1" t="s">
        <v>195</v>
      </c>
      <c r="D580" s="1" t="s">
        <v>196</v>
      </c>
      <c r="E580" s="33" t="s">
        <v>202</v>
      </c>
      <c r="F580" s="34" t="n">
        <v>-450000</v>
      </c>
      <c r="G580" s="34" t="n">
        <v>-259601.0427</v>
      </c>
      <c r="H580" s="35" t="n">
        <v>0.576891205896464</v>
      </c>
      <c r="I580" s="54" t="n">
        <v>-0.55153667</v>
      </c>
      <c r="J580" s="54" t="n">
        <v>-0.6551</v>
      </c>
      <c r="K580" s="55" t="n">
        <v>0</v>
      </c>
      <c r="L580" s="55" t="n">
        <v>-26885.1489</v>
      </c>
    </row>
    <row r="581" customFormat="false" ht="12.75" hidden="false" customHeight="false" outlineLevel="0" collapsed="false">
      <c r="A581" s="1" t="s">
        <v>193</v>
      </c>
      <c r="B581" s="1" t="s">
        <v>194</v>
      </c>
      <c r="C581" s="1" t="s">
        <v>195</v>
      </c>
      <c r="D581" s="1" t="s">
        <v>196</v>
      </c>
      <c r="E581" s="33" t="s">
        <v>203</v>
      </c>
      <c r="F581" s="34" t="n">
        <v>-465000</v>
      </c>
      <c r="G581" s="34" t="n">
        <v>-266702.5008</v>
      </c>
      <c r="H581" s="35" t="n">
        <v>0.573553765168777</v>
      </c>
      <c r="I581" s="54" t="n">
        <v>-0.55154108</v>
      </c>
      <c r="J581" s="54" t="n">
        <v>-0.6551</v>
      </c>
      <c r="K581" s="55" t="n">
        <v>0</v>
      </c>
      <c r="L581" s="55" t="n">
        <v>-27619.4242</v>
      </c>
    </row>
    <row r="582" customFormat="false" ht="12.75" hidden="false" customHeight="false" outlineLevel="0" collapsed="false">
      <c r="A582" s="1" t="s">
        <v>193</v>
      </c>
      <c r="B582" s="1" t="s">
        <v>194</v>
      </c>
      <c r="C582" s="1" t="s">
        <v>195</v>
      </c>
      <c r="D582" s="1" t="s">
        <v>196</v>
      </c>
      <c r="E582" s="33" t="s">
        <v>204</v>
      </c>
      <c r="F582" s="34" t="n">
        <v>-450000</v>
      </c>
      <c r="G582" s="34" t="n">
        <v>-256552.9556</v>
      </c>
      <c r="H582" s="35" t="n">
        <v>0.570117679209328</v>
      </c>
      <c r="I582" s="54" t="n">
        <v>-0.55154568</v>
      </c>
      <c r="J582" s="54" t="n">
        <v>-0.6551</v>
      </c>
      <c r="K582" s="55" t="n">
        <v>0</v>
      </c>
      <c r="L582" s="55" t="n">
        <v>-26567.167</v>
      </c>
    </row>
    <row r="583" customFormat="false" ht="12.75" hidden="false" customHeight="false" outlineLevel="0" collapsed="false">
      <c r="A583" s="1" t="s">
        <v>193</v>
      </c>
      <c r="B583" s="1" t="s">
        <v>194</v>
      </c>
      <c r="C583" s="1" t="s">
        <v>195</v>
      </c>
      <c r="D583" s="1" t="s">
        <v>196</v>
      </c>
      <c r="E583" s="33" t="s">
        <v>205</v>
      </c>
      <c r="F583" s="34" t="n">
        <v>-465000</v>
      </c>
      <c r="G583" s="34" t="n">
        <v>-263564.161</v>
      </c>
      <c r="H583" s="35" t="n">
        <v>0.566804647322955</v>
      </c>
      <c r="I583" s="54" t="n">
        <v>-0.55155018</v>
      </c>
      <c r="J583" s="54" t="n">
        <v>-0.6551</v>
      </c>
      <c r="K583" s="55" t="n">
        <v>0</v>
      </c>
      <c r="L583" s="55" t="n">
        <v>-27292.0203</v>
      </c>
    </row>
    <row r="584" customFormat="false" ht="12.75" hidden="false" customHeight="false" outlineLevel="0" collapsed="false">
      <c r="A584" s="1" t="s">
        <v>193</v>
      </c>
      <c r="B584" s="1" t="s">
        <v>194</v>
      </c>
      <c r="C584" s="1" t="s">
        <v>195</v>
      </c>
      <c r="D584" s="1" t="s">
        <v>196</v>
      </c>
      <c r="E584" s="33" t="s">
        <v>206</v>
      </c>
      <c r="F584" s="34" t="n">
        <v>-465000</v>
      </c>
      <c r="G584" s="34" t="n">
        <v>-261978.125</v>
      </c>
      <c r="H584" s="35" t="n">
        <v>0.563393817175254</v>
      </c>
      <c r="I584" s="54" t="n">
        <v>-0.55155489</v>
      </c>
      <c r="J584" s="54" t="n">
        <v>-0.6551</v>
      </c>
      <c r="K584" s="55" t="n">
        <v>0</v>
      </c>
      <c r="L584" s="55" t="n">
        <v>-27126.5539</v>
      </c>
    </row>
    <row r="585" customFormat="false" ht="12.75" hidden="false" customHeight="false" outlineLevel="0" collapsed="false">
      <c r="A585" s="1" t="s">
        <v>193</v>
      </c>
      <c r="B585" s="1" t="s">
        <v>194</v>
      </c>
      <c r="C585" s="1" t="s">
        <v>195</v>
      </c>
      <c r="D585" s="1" t="s">
        <v>196</v>
      </c>
      <c r="E585" s="33" t="s">
        <v>207</v>
      </c>
      <c r="F585" s="34" t="n">
        <v>-450000</v>
      </c>
      <c r="G585" s="34" t="n">
        <v>-251998.1309</v>
      </c>
      <c r="H585" s="35" t="n">
        <v>0.559995846415874</v>
      </c>
      <c r="I585" s="54" t="n">
        <v>-0.55155965</v>
      </c>
      <c r="J585" s="54" t="n">
        <v>-0.6551</v>
      </c>
      <c r="K585" s="55" t="n">
        <v>0</v>
      </c>
      <c r="L585" s="55" t="n">
        <v>-26091.9757</v>
      </c>
    </row>
    <row r="586" customFormat="false" ht="12.75" hidden="false" customHeight="false" outlineLevel="0" collapsed="false">
      <c r="A586" s="1" t="s">
        <v>193</v>
      </c>
      <c r="B586" s="1" t="s">
        <v>194</v>
      </c>
      <c r="C586" s="1" t="s">
        <v>195</v>
      </c>
      <c r="D586" s="1" t="s">
        <v>196</v>
      </c>
      <c r="E586" s="33" t="s">
        <v>208</v>
      </c>
      <c r="F586" s="34" t="n">
        <v>-465000</v>
      </c>
      <c r="G586" s="34" t="n">
        <v>-258874.682</v>
      </c>
      <c r="H586" s="35" t="n">
        <v>0.556719746213136</v>
      </c>
      <c r="I586" s="54" t="n">
        <v>-0.5515643</v>
      </c>
      <c r="J586" s="54" t="n">
        <v>-0.6551</v>
      </c>
      <c r="K586" s="55" t="n">
        <v>0</v>
      </c>
      <c r="L586" s="55" t="n">
        <v>-26802.772</v>
      </c>
    </row>
    <row r="587" customFormat="false" ht="12.75" hidden="false" customHeight="false" outlineLevel="0" collapsed="false">
      <c r="A587" s="1" t="s">
        <v>193</v>
      </c>
      <c r="B587" s="1" t="s">
        <v>194</v>
      </c>
      <c r="C587" s="1" t="s">
        <v>195</v>
      </c>
      <c r="D587" s="1" t="s">
        <v>196</v>
      </c>
      <c r="E587" s="33" t="s">
        <v>209</v>
      </c>
      <c r="F587" s="34" t="n">
        <v>-450000</v>
      </c>
      <c r="G587" s="34" t="n">
        <v>-249006.206</v>
      </c>
      <c r="H587" s="35" t="n">
        <v>0.553347124516243</v>
      </c>
      <c r="I587" s="54" t="n">
        <v>-0.51156916</v>
      </c>
      <c r="J587" s="54" t="n">
        <v>-0.6551</v>
      </c>
      <c r="K587" s="55" t="n">
        <v>0</v>
      </c>
      <c r="L587" s="55" t="n">
        <v>-35740.0711</v>
      </c>
    </row>
    <row r="588" customFormat="false" ht="12.75" hidden="false" customHeight="false" outlineLevel="0" collapsed="false">
      <c r="A588" s="1" t="s">
        <v>193</v>
      </c>
      <c r="B588" s="1" t="s">
        <v>194</v>
      </c>
      <c r="C588" s="1" t="s">
        <v>195</v>
      </c>
      <c r="D588" s="1" t="s">
        <v>196</v>
      </c>
      <c r="E588" s="33" t="s">
        <v>210</v>
      </c>
      <c r="F588" s="34" t="n">
        <v>-465000</v>
      </c>
      <c r="G588" s="34" t="n">
        <v>-255794.4462</v>
      </c>
      <c r="H588" s="35" t="n">
        <v>0.550095583250567</v>
      </c>
      <c r="I588" s="54" t="n">
        <v>-0.5115739</v>
      </c>
      <c r="J588" s="54" t="n">
        <v>-0.6551</v>
      </c>
      <c r="K588" s="55" t="n">
        <v>0</v>
      </c>
      <c r="L588" s="55" t="n">
        <v>-36713.1781</v>
      </c>
    </row>
    <row r="589" customFormat="false" ht="12.75" hidden="false" customHeight="false" outlineLevel="0" collapsed="false">
      <c r="A589" s="1" t="s">
        <v>193</v>
      </c>
      <c r="B589" s="1" t="s">
        <v>194</v>
      </c>
      <c r="C589" s="1" t="s">
        <v>195</v>
      </c>
      <c r="D589" s="1" t="s">
        <v>196</v>
      </c>
      <c r="E589" s="33" t="s">
        <v>211</v>
      </c>
      <c r="F589" s="34" t="n">
        <v>-465000</v>
      </c>
      <c r="G589" s="34" t="n">
        <v>-254237.9904</v>
      </c>
      <c r="H589" s="35" t="n">
        <v>0.546748366429717</v>
      </c>
      <c r="I589" s="54" t="n">
        <v>-0.51157886</v>
      </c>
      <c r="J589" s="54" t="n">
        <v>-0.6551</v>
      </c>
      <c r="K589" s="55" t="n">
        <v>0</v>
      </c>
      <c r="L589" s="55" t="n">
        <v>-36488.5256</v>
      </c>
    </row>
    <row r="590" customFormat="false" ht="12.75" hidden="false" customHeight="false" outlineLevel="0" collapsed="false">
      <c r="A590" s="1" t="s">
        <v>193</v>
      </c>
      <c r="B590" s="1" t="s">
        <v>194</v>
      </c>
      <c r="C590" s="1" t="s">
        <v>195</v>
      </c>
      <c r="D590" s="1" t="s">
        <v>196</v>
      </c>
      <c r="E590" s="33" t="s">
        <v>212</v>
      </c>
      <c r="F590" s="34" t="n">
        <v>-420000</v>
      </c>
      <c r="G590" s="34" t="n">
        <v>-228233.9137</v>
      </c>
      <c r="H590" s="35" t="n">
        <v>0.543414080151493</v>
      </c>
      <c r="I590" s="54" t="n">
        <v>-0.51158387</v>
      </c>
      <c r="J590" s="54" t="n">
        <v>-0.6551</v>
      </c>
      <c r="K590" s="55" t="n">
        <v>0</v>
      </c>
      <c r="L590" s="55" t="n">
        <v>-32755.2476</v>
      </c>
    </row>
    <row r="591" customFormat="false" ht="12.75" hidden="false" customHeight="false" outlineLevel="0" collapsed="false">
      <c r="A591" s="1" t="s">
        <v>193</v>
      </c>
      <c r="B591" s="1" t="s">
        <v>194</v>
      </c>
      <c r="C591" s="1" t="s">
        <v>195</v>
      </c>
      <c r="D591" s="1" t="s">
        <v>196</v>
      </c>
      <c r="E591" s="33" t="s">
        <v>213</v>
      </c>
      <c r="F591" s="34" t="n">
        <v>-465000</v>
      </c>
      <c r="G591" s="34" t="n">
        <v>-251292.3199</v>
      </c>
      <c r="H591" s="35" t="n">
        <v>0.540413591285025</v>
      </c>
      <c r="I591" s="54" t="n">
        <v>-0.51158844</v>
      </c>
      <c r="J591" s="54" t="n">
        <v>-0.6551</v>
      </c>
      <c r="K591" s="55" t="n">
        <v>0</v>
      </c>
      <c r="L591" s="55" t="n">
        <v>-36063.3528</v>
      </c>
    </row>
    <row r="592" customFormat="false" ht="12.75" hidden="false" customHeight="false" outlineLevel="0" collapsed="false">
      <c r="A592" s="1" t="s">
        <v>193</v>
      </c>
      <c r="B592" s="1" t="s">
        <v>194</v>
      </c>
      <c r="C592" s="1" t="s">
        <v>195</v>
      </c>
      <c r="D592" s="1" t="s">
        <v>196</v>
      </c>
      <c r="E592" s="33" t="s">
        <v>214</v>
      </c>
      <c r="F592" s="34" t="n">
        <v>-450000</v>
      </c>
      <c r="G592" s="34" t="n">
        <v>-241696.777</v>
      </c>
      <c r="H592" s="35" t="n">
        <v>0.537103948968379</v>
      </c>
      <c r="I592" s="54" t="n">
        <v>-0.58959355</v>
      </c>
      <c r="J592" s="54" t="n">
        <v>-0.6551</v>
      </c>
      <c r="K592" s="55" t="n">
        <v>0</v>
      </c>
      <c r="L592" s="55" t="n">
        <v>-15832.6987</v>
      </c>
    </row>
    <row r="593" customFormat="false" ht="12.75" hidden="false" customHeight="false" outlineLevel="0" collapsed="false">
      <c r="A593" s="1" t="s">
        <v>193</v>
      </c>
      <c r="B593" s="1" t="s">
        <v>194</v>
      </c>
      <c r="C593" s="1" t="s">
        <v>195</v>
      </c>
      <c r="D593" s="1" t="s">
        <v>196</v>
      </c>
      <c r="E593" s="33" t="s">
        <v>215</v>
      </c>
      <c r="F593" s="34" t="n">
        <v>-465000</v>
      </c>
      <c r="G593" s="34" t="n">
        <v>-248269.7375</v>
      </c>
      <c r="H593" s="35" t="n">
        <v>0.533913413928813</v>
      </c>
      <c r="I593" s="54" t="n">
        <v>-0.58959854</v>
      </c>
      <c r="J593" s="54" t="n">
        <v>-0.6551</v>
      </c>
      <c r="K593" s="55" t="n">
        <v>0</v>
      </c>
      <c r="L593" s="55" t="n">
        <v>-16262.031</v>
      </c>
    </row>
    <row r="594" customFormat="false" ht="12.75" hidden="false" customHeight="false" outlineLevel="0" collapsed="false">
      <c r="A594" s="1" t="s">
        <v>193</v>
      </c>
      <c r="B594" s="1" t="s">
        <v>194</v>
      </c>
      <c r="C594" s="1" t="s">
        <v>195</v>
      </c>
      <c r="D594" s="1" t="s">
        <v>196</v>
      </c>
      <c r="E594" s="33" t="s">
        <v>216</v>
      </c>
      <c r="F594" s="34" t="n">
        <v>-450000</v>
      </c>
      <c r="G594" s="34" t="n">
        <v>-238786.9738</v>
      </c>
      <c r="H594" s="35" t="n">
        <v>0.530637719445579</v>
      </c>
      <c r="I594" s="54" t="n">
        <v>-0.58959276</v>
      </c>
      <c r="J594" s="54" t="n">
        <v>-0.6551</v>
      </c>
      <c r="K594" s="55" t="n">
        <v>0</v>
      </c>
      <c r="L594" s="55" t="n">
        <v>-15642.2756</v>
      </c>
    </row>
    <row r="595" customFormat="false" ht="12.75" hidden="false" customHeight="false" outlineLevel="0" collapsed="false">
      <c r="A595" s="1" t="s">
        <v>193</v>
      </c>
      <c r="B595" s="1" t="s">
        <v>194</v>
      </c>
      <c r="C595" s="1" t="s">
        <v>195</v>
      </c>
      <c r="D595" s="1" t="s">
        <v>196</v>
      </c>
      <c r="E595" s="33" t="s">
        <v>217</v>
      </c>
      <c r="F595" s="34" t="n">
        <v>-465000</v>
      </c>
      <c r="G595" s="34" t="n">
        <v>-245392.2562</v>
      </c>
      <c r="H595" s="35" t="n">
        <v>0.52772528204371</v>
      </c>
      <c r="I595" s="54" t="n">
        <v>-0.58959338</v>
      </c>
      <c r="J595" s="54" t="n">
        <v>-0.6551</v>
      </c>
      <c r="K595" s="55" t="n">
        <v>0</v>
      </c>
      <c r="L595" s="55" t="n">
        <v>-16074.8179</v>
      </c>
    </row>
    <row r="596" customFormat="false" ht="12.75" hidden="false" customHeight="false" outlineLevel="0" collapsed="false">
      <c r="A596" s="1" t="s">
        <v>193</v>
      </c>
      <c r="B596" s="1" t="s">
        <v>194</v>
      </c>
      <c r="C596" s="1" t="s">
        <v>195</v>
      </c>
      <c r="D596" s="1" t="s">
        <v>196</v>
      </c>
      <c r="E596" s="33" t="s">
        <v>218</v>
      </c>
      <c r="F596" s="34" t="n">
        <v>-465000</v>
      </c>
      <c r="G596" s="34" t="n">
        <v>-243999.3491</v>
      </c>
      <c r="H596" s="35" t="n">
        <v>0.524729782977838</v>
      </c>
      <c r="I596" s="54" t="n">
        <v>-0.58959399</v>
      </c>
      <c r="J596" s="54" t="n">
        <v>-0.6551</v>
      </c>
      <c r="K596" s="55" t="n">
        <v>0</v>
      </c>
      <c r="L596" s="55" t="n">
        <v>-15983.4234</v>
      </c>
    </row>
    <row r="597" customFormat="false" ht="12.75" hidden="false" customHeight="false" outlineLevel="0" collapsed="false">
      <c r="A597" s="1" t="s">
        <v>193</v>
      </c>
      <c r="B597" s="1" t="s">
        <v>194</v>
      </c>
      <c r="C597" s="1" t="s">
        <v>195</v>
      </c>
      <c r="D597" s="1" t="s">
        <v>196</v>
      </c>
      <c r="E597" s="33" t="s">
        <v>219</v>
      </c>
      <c r="F597" s="34" t="n">
        <v>-450000</v>
      </c>
      <c r="G597" s="34" t="n">
        <v>-234786.8183</v>
      </c>
      <c r="H597" s="35" t="n">
        <v>0.521748485111939</v>
      </c>
      <c r="I597" s="54" t="n">
        <v>-0.58959458</v>
      </c>
      <c r="J597" s="54" t="n">
        <v>-0.6551</v>
      </c>
      <c r="K597" s="55" t="n">
        <v>0</v>
      </c>
      <c r="L597" s="55" t="n">
        <v>-15379.8088</v>
      </c>
    </row>
    <row r="598" customFormat="false" ht="12.75" hidden="false" customHeight="false" outlineLevel="0" collapsed="false">
      <c r="A598" s="1" t="s">
        <v>193</v>
      </c>
      <c r="B598" s="1" t="s">
        <v>194</v>
      </c>
      <c r="C598" s="1" t="s">
        <v>195</v>
      </c>
      <c r="D598" s="1" t="s">
        <v>196</v>
      </c>
      <c r="E598" s="33" t="s">
        <v>220</v>
      </c>
      <c r="F598" s="34" t="n">
        <v>-465000</v>
      </c>
      <c r="G598" s="34" t="n">
        <v>-241277.7277</v>
      </c>
      <c r="H598" s="35" t="n">
        <v>0.518876833718604</v>
      </c>
      <c r="I598" s="54" t="n">
        <v>-0.58959513</v>
      </c>
      <c r="J598" s="54" t="n">
        <v>-0.6551</v>
      </c>
      <c r="K598" s="55" t="n">
        <v>0</v>
      </c>
      <c r="L598" s="55" t="n">
        <v>-15804.8665</v>
      </c>
    </row>
    <row r="599" customFormat="false" ht="12.75" hidden="false" customHeight="false" outlineLevel="0" collapsed="false">
      <c r="A599" s="1" t="s">
        <v>193</v>
      </c>
      <c r="B599" s="1" t="s">
        <v>194</v>
      </c>
      <c r="C599" s="1" t="s">
        <v>195</v>
      </c>
      <c r="D599" s="1" t="s">
        <v>196</v>
      </c>
      <c r="E599" s="33" t="s">
        <v>221</v>
      </c>
      <c r="F599" s="34" t="n">
        <v>-450000</v>
      </c>
      <c r="G599" s="34" t="n">
        <v>-232165.5021</v>
      </c>
      <c r="H599" s="35" t="n">
        <v>0.515923338029299</v>
      </c>
      <c r="I599" s="54" t="n">
        <v>-0.52959567</v>
      </c>
      <c r="J599" s="54" t="n">
        <v>-0.6551</v>
      </c>
      <c r="K599" s="55" t="n">
        <v>0</v>
      </c>
      <c r="L599" s="55" t="n">
        <v>-29137.7757</v>
      </c>
    </row>
    <row r="600" customFormat="false" ht="12.75" hidden="false" customHeight="false" outlineLevel="0" collapsed="false">
      <c r="A600" s="1" t="s">
        <v>193</v>
      </c>
      <c r="B600" s="1" t="s">
        <v>194</v>
      </c>
      <c r="C600" s="1" t="s">
        <v>195</v>
      </c>
      <c r="D600" s="1" t="s">
        <v>196</v>
      </c>
      <c r="E600" s="33" t="s">
        <v>222</v>
      </c>
      <c r="F600" s="34" t="n">
        <v>-465000</v>
      </c>
      <c r="G600" s="34" t="n">
        <v>-238581.5029</v>
      </c>
      <c r="H600" s="35" t="n">
        <v>0.513078500880791</v>
      </c>
      <c r="I600" s="54" t="n">
        <v>-0.52959617</v>
      </c>
      <c r="J600" s="54" t="n">
        <v>-0.6551</v>
      </c>
      <c r="K600" s="55" t="n">
        <v>0</v>
      </c>
      <c r="L600" s="55" t="n">
        <v>-29942.892</v>
      </c>
    </row>
    <row r="601" customFormat="false" ht="12.75" hidden="false" customHeight="false" outlineLevel="0" collapsed="false">
      <c r="A601" s="1" t="s">
        <v>193</v>
      </c>
      <c r="B601" s="1" t="s">
        <v>194</v>
      </c>
      <c r="C601" s="1" t="s">
        <v>195</v>
      </c>
      <c r="D601" s="1" t="s">
        <v>196</v>
      </c>
      <c r="E601" s="33" t="s">
        <v>223</v>
      </c>
      <c r="F601" s="34" t="n">
        <v>-465000</v>
      </c>
      <c r="G601" s="34" t="n">
        <v>-237220.9679</v>
      </c>
      <c r="H601" s="35" t="n">
        <v>0.510152619215488</v>
      </c>
      <c r="I601" s="54" t="n">
        <v>-0.52959667</v>
      </c>
      <c r="J601" s="54" t="n">
        <v>-0.6551</v>
      </c>
      <c r="K601" s="55" t="n">
        <v>0</v>
      </c>
      <c r="L601" s="55" t="n">
        <v>-29772.0225</v>
      </c>
    </row>
    <row r="602" customFormat="false" ht="12.75" hidden="false" customHeight="false" outlineLevel="0" collapsed="false">
      <c r="A602" s="1" t="s">
        <v>193</v>
      </c>
      <c r="B602" s="1" t="s">
        <v>194</v>
      </c>
      <c r="C602" s="1" t="s">
        <v>195</v>
      </c>
      <c r="D602" s="1" t="s">
        <v>196</v>
      </c>
      <c r="E602" s="33" t="s">
        <v>224</v>
      </c>
      <c r="F602" s="34" t="n">
        <v>-435000</v>
      </c>
      <c r="G602" s="34" t="n">
        <v>-220649.704</v>
      </c>
      <c r="H602" s="35" t="n">
        <v>0.507240698922868</v>
      </c>
      <c r="I602" s="54" t="n">
        <v>-0.52959713</v>
      </c>
      <c r="J602" s="54" t="n">
        <v>-0.6551</v>
      </c>
      <c r="K602" s="55" t="n">
        <v>0</v>
      </c>
      <c r="L602" s="55" t="n">
        <v>-27692.17</v>
      </c>
    </row>
    <row r="603" customFormat="false" ht="12.75" hidden="false" customHeight="false" outlineLevel="0" collapsed="false">
      <c r="A603" s="1" t="s">
        <v>193</v>
      </c>
      <c r="B603" s="1" t="s">
        <v>194</v>
      </c>
      <c r="C603" s="1" t="s">
        <v>195</v>
      </c>
      <c r="D603" s="1" t="s">
        <v>196</v>
      </c>
      <c r="E603" s="33" t="s">
        <v>225</v>
      </c>
      <c r="F603" s="34" t="n">
        <v>-465000</v>
      </c>
      <c r="G603" s="34" t="n">
        <v>-234606.097</v>
      </c>
      <c r="H603" s="35" t="n">
        <v>0.504529240870027</v>
      </c>
      <c r="I603" s="54" t="n">
        <v>-0.52959755</v>
      </c>
      <c r="J603" s="54" t="n">
        <v>-0.6551</v>
      </c>
      <c r="K603" s="55" t="n">
        <v>0</v>
      </c>
      <c r="L603" s="55" t="n">
        <v>-29443.6395</v>
      </c>
    </row>
    <row r="604" customFormat="false" ht="12.75" hidden="false" customHeight="false" outlineLevel="0" collapsed="false">
      <c r="A604" s="1" t="s">
        <v>193</v>
      </c>
      <c r="B604" s="1" t="s">
        <v>194</v>
      </c>
      <c r="C604" s="1" t="s">
        <v>195</v>
      </c>
      <c r="D604" s="1" t="s">
        <v>196</v>
      </c>
      <c r="E604" s="33" t="s">
        <v>226</v>
      </c>
      <c r="F604" s="34" t="n">
        <v>-450000</v>
      </c>
      <c r="G604" s="34" t="n">
        <v>-225739.8923</v>
      </c>
      <c r="H604" s="35" t="n">
        <v>0.501644205018131</v>
      </c>
      <c r="I604" s="54" t="n">
        <v>-0.62959797</v>
      </c>
      <c r="J604" s="54" t="n">
        <v>-0.6551</v>
      </c>
      <c r="K604" s="55" t="n">
        <v>0</v>
      </c>
      <c r="L604" s="55" t="n">
        <v>-5756.8245</v>
      </c>
    </row>
    <row r="605" customFormat="false" ht="12.75" hidden="false" customHeight="false" outlineLevel="0" collapsed="false">
      <c r="A605" s="1" t="s">
        <v>193</v>
      </c>
      <c r="B605" s="1" t="s">
        <v>194</v>
      </c>
      <c r="C605" s="1" t="s">
        <v>195</v>
      </c>
      <c r="D605" s="1" t="s">
        <v>196</v>
      </c>
      <c r="E605" s="33" t="s">
        <v>227</v>
      </c>
      <c r="F605" s="34" t="n">
        <v>-465000</v>
      </c>
      <c r="G605" s="34" t="n">
        <v>-231972.4078</v>
      </c>
      <c r="H605" s="35" t="n">
        <v>0.49886539316379</v>
      </c>
      <c r="I605" s="54" t="n">
        <v>-0.62959836</v>
      </c>
      <c r="J605" s="54" t="n">
        <v>-0.6551</v>
      </c>
      <c r="K605" s="55" t="n">
        <v>0</v>
      </c>
      <c r="L605" s="55" t="n">
        <v>-5915.6769</v>
      </c>
    </row>
    <row r="606" customFormat="false" ht="12.75" hidden="false" customHeight="false" outlineLevel="0" collapsed="false">
      <c r="A606" s="1" t="s">
        <v>193</v>
      </c>
      <c r="B606" s="1" t="s">
        <v>194</v>
      </c>
      <c r="C606" s="1" t="s">
        <v>195</v>
      </c>
      <c r="D606" s="1" t="s">
        <v>196</v>
      </c>
      <c r="E606" s="33" t="s">
        <v>228</v>
      </c>
      <c r="F606" s="34" t="n">
        <v>-450000</v>
      </c>
      <c r="G606" s="34" t="n">
        <v>-223203.3769</v>
      </c>
      <c r="H606" s="35" t="n">
        <v>0.496007504183947</v>
      </c>
      <c r="I606" s="54" t="n">
        <v>-0.62959873</v>
      </c>
      <c r="J606" s="54" t="n">
        <v>-0.6551</v>
      </c>
      <c r="K606" s="55" t="n">
        <v>0</v>
      </c>
      <c r="L606" s="55" t="n">
        <v>-5691.9686</v>
      </c>
    </row>
    <row r="607" customFormat="false" ht="12.75" hidden="false" customHeight="false" outlineLevel="0" collapsed="false">
      <c r="A607" s="1" t="s">
        <v>193</v>
      </c>
      <c r="B607" s="1" t="s">
        <v>194</v>
      </c>
      <c r="C607" s="1" t="s">
        <v>195</v>
      </c>
      <c r="D607" s="1" t="s">
        <v>196</v>
      </c>
      <c r="E607" s="33" t="s">
        <v>229</v>
      </c>
      <c r="F607" s="34" t="n">
        <v>-465000</v>
      </c>
      <c r="G607" s="34" t="n">
        <v>-229363.516</v>
      </c>
      <c r="H607" s="35" t="n">
        <v>0.493254873073531</v>
      </c>
      <c r="I607" s="54" t="n">
        <v>-0.62959907</v>
      </c>
      <c r="J607" s="54" t="n">
        <v>-0.6551</v>
      </c>
      <c r="K607" s="55" t="n">
        <v>0</v>
      </c>
      <c r="L607" s="55" t="n">
        <v>-5848.9822</v>
      </c>
    </row>
    <row r="608" customFormat="false" ht="12.75" hidden="false" customHeight="false" outlineLevel="0" collapsed="false">
      <c r="A608" s="1" t="s">
        <v>193</v>
      </c>
      <c r="B608" s="1" t="s">
        <v>194</v>
      </c>
      <c r="C608" s="1" t="s">
        <v>195</v>
      </c>
      <c r="D608" s="1" t="s">
        <v>196</v>
      </c>
      <c r="E608" s="33" t="s">
        <v>230</v>
      </c>
      <c r="F608" s="34" t="n">
        <v>-465000</v>
      </c>
      <c r="G608" s="34" t="n">
        <v>-228047.1341</v>
      </c>
      <c r="H608" s="35" t="n">
        <v>0.490423944196932</v>
      </c>
      <c r="I608" s="54" t="n">
        <v>-0.6295994</v>
      </c>
      <c r="J608" s="54" t="n">
        <v>-0.6551</v>
      </c>
      <c r="K608" s="55" t="n">
        <v>0</v>
      </c>
      <c r="L608" s="55" t="n">
        <v>-5815.3388</v>
      </c>
    </row>
    <row r="609" customFormat="false" ht="12.75" hidden="false" customHeight="false" outlineLevel="0" collapsed="false">
      <c r="A609" s="1" t="s">
        <v>193</v>
      </c>
      <c r="B609" s="1" t="s">
        <v>194</v>
      </c>
      <c r="C609" s="1" t="s">
        <v>195</v>
      </c>
      <c r="D609" s="1" t="s">
        <v>196</v>
      </c>
      <c r="E609" s="33" t="s">
        <v>231</v>
      </c>
      <c r="F609" s="34" t="n">
        <v>-450000</v>
      </c>
      <c r="G609" s="34" t="n">
        <v>-219422.9902</v>
      </c>
      <c r="H609" s="35" t="n">
        <v>0.48760664491549</v>
      </c>
      <c r="I609" s="54" t="n">
        <v>-0.6295997</v>
      </c>
      <c r="J609" s="54" t="n">
        <v>-0.6551</v>
      </c>
      <c r="K609" s="55" t="n">
        <v>0</v>
      </c>
      <c r="L609" s="55" t="n">
        <v>-5595.3516</v>
      </c>
    </row>
    <row r="610" customFormat="false" ht="12.75" hidden="false" customHeight="false" outlineLevel="0" collapsed="false">
      <c r="A610" s="1" t="s">
        <v>193</v>
      </c>
      <c r="B610" s="1" t="s">
        <v>194</v>
      </c>
      <c r="C610" s="1" t="s">
        <v>195</v>
      </c>
      <c r="D610" s="1" t="s">
        <v>196</v>
      </c>
      <c r="E610" s="33" t="s">
        <v>232</v>
      </c>
      <c r="F610" s="34" t="n">
        <v>-465000</v>
      </c>
      <c r="G610" s="34" t="n">
        <v>-225475.3185</v>
      </c>
      <c r="H610" s="35" t="n">
        <v>0.484893158168073</v>
      </c>
      <c r="I610" s="54" t="n">
        <v>-0.62959997</v>
      </c>
      <c r="J610" s="54" t="n">
        <v>-0.6551</v>
      </c>
      <c r="K610" s="55" t="n">
        <v>0</v>
      </c>
      <c r="L610" s="55" t="n">
        <v>-5749.6271</v>
      </c>
    </row>
    <row r="611" customFormat="false" ht="12.75" hidden="false" customHeight="false" outlineLevel="0" collapsed="false">
      <c r="A611" s="1" t="s">
        <v>193</v>
      </c>
      <c r="B611" s="1" t="s">
        <v>194</v>
      </c>
      <c r="C611" s="1" t="s">
        <v>195</v>
      </c>
      <c r="D611" s="1" t="s">
        <v>196</v>
      </c>
      <c r="E611" s="33" t="s">
        <v>233</v>
      </c>
      <c r="F611" s="34" t="n">
        <v>-450000</v>
      </c>
      <c r="G611" s="34" t="n">
        <v>-216946.1421</v>
      </c>
      <c r="H611" s="35" t="n">
        <v>0.482102538106082</v>
      </c>
      <c r="I611" s="54" t="n">
        <v>-0.56960023</v>
      </c>
      <c r="J611" s="54" t="n">
        <v>-0.6551</v>
      </c>
      <c r="K611" s="55" t="n">
        <v>0</v>
      </c>
      <c r="L611" s="55" t="n">
        <v>-18548.8462</v>
      </c>
    </row>
    <row r="612" customFormat="false" ht="12.75" hidden="false" customHeight="false" outlineLevel="0" collapsed="false">
      <c r="A612" s="1" t="s">
        <v>193</v>
      </c>
      <c r="B612" s="1" t="s">
        <v>194</v>
      </c>
      <c r="C612" s="1" t="s">
        <v>195</v>
      </c>
      <c r="D612" s="1" t="s">
        <v>196</v>
      </c>
      <c r="E612" s="33" t="s">
        <v>234</v>
      </c>
      <c r="F612" s="34" t="n">
        <v>-465000</v>
      </c>
      <c r="G612" s="34" t="n">
        <v>-222927.8727</v>
      </c>
      <c r="H612" s="35" t="n">
        <v>0.479414780053438</v>
      </c>
      <c r="I612" s="54" t="n">
        <v>-0.56960045</v>
      </c>
      <c r="J612" s="54" t="n">
        <v>-0.6551</v>
      </c>
      <c r="K612" s="55" t="n">
        <v>0</v>
      </c>
      <c r="L612" s="55" t="n">
        <v>-19060.2332</v>
      </c>
    </row>
    <row r="613" customFormat="false" ht="12.75" hidden="false" customHeight="false" outlineLevel="0" collapsed="false">
      <c r="A613" s="1" t="s">
        <v>193</v>
      </c>
      <c r="B613" s="1" t="s">
        <v>194</v>
      </c>
      <c r="C613" s="1" t="s">
        <v>195</v>
      </c>
      <c r="D613" s="1" t="s">
        <v>196</v>
      </c>
      <c r="E613" s="33" t="s">
        <v>235</v>
      </c>
      <c r="F613" s="34" t="n">
        <v>-465000</v>
      </c>
      <c r="G613" s="34" t="n">
        <v>-221642.5539</v>
      </c>
      <c r="H613" s="35" t="n">
        <v>0.476650653519174</v>
      </c>
      <c r="I613" s="54" t="n">
        <v>-0.56960065</v>
      </c>
      <c r="J613" s="54" t="n">
        <v>-0.6551</v>
      </c>
      <c r="K613" s="55" t="n">
        <v>0</v>
      </c>
      <c r="L613" s="55" t="n">
        <v>-18950.2933</v>
      </c>
    </row>
    <row r="614" customFormat="false" ht="12.75" hidden="false" customHeight="false" outlineLevel="0" collapsed="false">
      <c r="A614" s="1" t="s">
        <v>193</v>
      </c>
      <c r="B614" s="1" t="s">
        <v>194</v>
      </c>
      <c r="C614" s="1" t="s">
        <v>195</v>
      </c>
      <c r="D614" s="1" t="s">
        <v>196</v>
      </c>
      <c r="E614" s="33" t="s">
        <v>236</v>
      </c>
      <c r="F614" s="34" t="n">
        <v>-420000</v>
      </c>
      <c r="G614" s="34" t="n">
        <v>-199037.9664</v>
      </c>
      <c r="H614" s="35" t="n">
        <v>0.473899919889311</v>
      </c>
      <c r="I614" s="54" t="n">
        <v>-0.56960084</v>
      </c>
      <c r="J614" s="54" t="n">
        <v>-0.6551</v>
      </c>
      <c r="K614" s="55" t="n">
        <v>0</v>
      </c>
      <c r="L614" s="55" t="n">
        <v>-17017.5796</v>
      </c>
    </row>
    <row r="615" customFormat="false" ht="12.75" hidden="false" customHeight="false" outlineLevel="0" collapsed="false">
      <c r="A615" s="1" t="s">
        <v>193</v>
      </c>
      <c r="B615" s="1" t="s">
        <v>194</v>
      </c>
      <c r="C615" s="1" t="s">
        <v>195</v>
      </c>
      <c r="D615" s="1" t="s">
        <v>196</v>
      </c>
      <c r="E615" s="33" t="s">
        <v>237</v>
      </c>
      <c r="F615" s="34" t="n">
        <v>-465000</v>
      </c>
      <c r="G615" s="34" t="n">
        <v>-219213.489</v>
      </c>
      <c r="H615" s="35" t="n">
        <v>0.471426858029086</v>
      </c>
      <c r="I615" s="54" t="n">
        <v>-0.56960098</v>
      </c>
      <c r="J615" s="54" t="n">
        <v>-0.6551</v>
      </c>
      <c r="K615" s="55" t="n">
        <v>0</v>
      </c>
      <c r="L615" s="55" t="n">
        <v>-18742.5385</v>
      </c>
    </row>
    <row r="616" customFormat="false" ht="12.75" hidden="false" customHeight="false" outlineLevel="0" collapsed="false">
      <c r="A616" s="1" t="s">
        <v>193</v>
      </c>
      <c r="B616" s="1" t="s">
        <v>194</v>
      </c>
      <c r="C616" s="1" t="s">
        <v>195</v>
      </c>
      <c r="D616" s="1" t="s">
        <v>196</v>
      </c>
      <c r="E616" s="33" t="s">
        <v>238</v>
      </c>
      <c r="F616" s="34" t="n">
        <v>-450000</v>
      </c>
      <c r="G616" s="34" t="n">
        <v>-210915.667</v>
      </c>
      <c r="H616" s="35" t="n">
        <v>0.468701482161096</v>
      </c>
      <c r="I616" s="54" t="n">
        <v>-0.66960112</v>
      </c>
      <c r="J616" s="54" t="n">
        <v>-0.6551</v>
      </c>
      <c r="K616" s="55" t="n">
        <v>0</v>
      </c>
      <c r="L616" s="55" t="n">
        <v>3058.5125</v>
      </c>
    </row>
    <row r="617" customFormat="false" ht="12.75" hidden="false" customHeight="false" outlineLevel="0" collapsed="false">
      <c r="A617" s="1" t="s">
        <v>193</v>
      </c>
      <c r="B617" s="1" t="s">
        <v>194</v>
      </c>
      <c r="C617" s="1" t="s">
        <v>195</v>
      </c>
      <c r="D617" s="1" t="s">
        <v>196</v>
      </c>
      <c r="E617" s="33" t="s">
        <v>239</v>
      </c>
      <c r="F617" s="34" t="n">
        <v>-465000</v>
      </c>
      <c r="G617" s="34" t="n">
        <v>-216725.6385</v>
      </c>
      <c r="H617" s="35" t="n">
        <v>0.466076642037931</v>
      </c>
      <c r="I617" s="54" t="n">
        <v>-0.66960122</v>
      </c>
      <c r="J617" s="54" t="n">
        <v>-0.6551</v>
      </c>
      <c r="K617" s="55" t="n">
        <v>0</v>
      </c>
      <c r="L617" s="55" t="n">
        <v>3142.787</v>
      </c>
    </row>
    <row r="618" customFormat="false" ht="12.75" hidden="false" customHeight="false" outlineLevel="0" collapsed="false">
      <c r="A618" s="1" t="s">
        <v>193</v>
      </c>
      <c r="B618" s="1" t="s">
        <v>194</v>
      </c>
      <c r="C618" s="1" t="s">
        <v>195</v>
      </c>
      <c r="D618" s="1" t="s">
        <v>196</v>
      </c>
      <c r="E618" s="33" t="s">
        <v>240</v>
      </c>
      <c r="F618" s="34" t="n">
        <v>-450000</v>
      </c>
      <c r="G618" s="34" t="n">
        <v>-208519.7859</v>
      </c>
      <c r="H618" s="35" t="n">
        <v>0.463377301984077</v>
      </c>
      <c r="I618" s="54" t="n">
        <v>-0.66960131</v>
      </c>
      <c r="J618" s="54" t="n">
        <v>-0.6551</v>
      </c>
      <c r="K618" s="55" t="n">
        <v>0</v>
      </c>
      <c r="L618" s="55" t="n">
        <v>3023.8104</v>
      </c>
    </row>
    <row r="619" customFormat="false" ht="12.75" hidden="false" customHeight="false" outlineLevel="0" collapsed="false">
      <c r="A619" s="1" t="s">
        <v>193</v>
      </c>
      <c r="B619" s="1" t="s">
        <v>194</v>
      </c>
      <c r="C619" s="1" t="s">
        <v>195</v>
      </c>
      <c r="D619" s="1" t="s">
        <v>196</v>
      </c>
      <c r="E619" s="33" t="s">
        <v>241</v>
      </c>
      <c r="F619" s="34" t="n">
        <v>-465000</v>
      </c>
      <c r="G619" s="34" t="n">
        <v>-214261.5694</v>
      </c>
      <c r="H619" s="35" t="n">
        <v>0.46077756867608</v>
      </c>
      <c r="I619" s="54" t="n">
        <v>-0.66960137</v>
      </c>
      <c r="J619" s="54" t="n">
        <v>-0.6551</v>
      </c>
      <c r="K619" s="55" t="n">
        <v>0</v>
      </c>
      <c r="L619" s="55" t="n">
        <v>3107.087</v>
      </c>
    </row>
    <row r="620" customFormat="false" ht="12.75" hidden="false" customHeight="false" outlineLevel="0" collapsed="false">
      <c r="A620" s="1" t="s">
        <v>193</v>
      </c>
      <c r="B620" s="1" t="s">
        <v>194</v>
      </c>
      <c r="C620" s="1" t="s">
        <v>195</v>
      </c>
      <c r="D620" s="1" t="s">
        <v>196</v>
      </c>
      <c r="E620" s="33" t="s">
        <v>242</v>
      </c>
      <c r="F620" s="34" t="n">
        <v>-465000</v>
      </c>
      <c r="G620" s="34" t="n">
        <v>-213018.3974</v>
      </c>
      <c r="H620" s="35" t="n">
        <v>0.458104080346391</v>
      </c>
      <c r="I620" s="54" t="n">
        <v>-0.66960141</v>
      </c>
      <c r="J620" s="54" t="n">
        <v>-0.6551</v>
      </c>
      <c r="K620" s="55" t="n">
        <v>0</v>
      </c>
      <c r="L620" s="55" t="n">
        <v>3089.0678</v>
      </c>
    </row>
    <row r="621" customFormat="false" ht="12.75" hidden="false" customHeight="false" outlineLevel="0" collapsed="false">
      <c r="A621" s="1" t="s">
        <v>193</v>
      </c>
      <c r="B621" s="1" t="s">
        <v>194</v>
      </c>
      <c r="C621" s="1" t="s">
        <v>195</v>
      </c>
      <c r="D621" s="1" t="s">
        <v>196</v>
      </c>
      <c r="E621" s="33" t="s">
        <v>243</v>
      </c>
      <c r="F621" s="34" t="n">
        <v>-450000</v>
      </c>
      <c r="G621" s="34" t="n">
        <v>-204949.6467</v>
      </c>
      <c r="H621" s="35" t="n">
        <v>0.455443659383841</v>
      </c>
      <c r="I621" s="54" t="n">
        <v>-0.66960143</v>
      </c>
      <c r="J621" s="54" t="n">
        <v>-0.6551</v>
      </c>
      <c r="K621" s="55" t="n">
        <v>0</v>
      </c>
      <c r="L621" s="55" t="n">
        <v>2972.0627</v>
      </c>
    </row>
    <row r="622" customFormat="false" ht="12.75" hidden="false" customHeight="false" outlineLevel="0" collapsed="false">
      <c r="A622" s="1" t="s">
        <v>193</v>
      </c>
      <c r="B622" s="1" t="s">
        <v>194</v>
      </c>
      <c r="C622" s="1" t="s">
        <v>195</v>
      </c>
      <c r="D622" s="1" t="s">
        <v>196</v>
      </c>
      <c r="E622" s="33" t="s">
        <v>244</v>
      </c>
      <c r="F622" s="34" t="n">
        <v>-465000</v>
      </c>
      <c r="G622" s="34" t="n">
        <v>-210589.8769</v>
      </c>
      <c r="H622" s="35" t="n">
        <v>0.45288145572276</v>
      </c>
      <c r="I622" s="54" t="n">
        <v>-0.66960142</v>
      </c>
      <c r="J622" s="54" t="n">
        <v>-0.6551</v>
      </c>
      <c r="K622" s="55" t="n">
        <v>0</v>
      </c>
      <c r="L622" s="55" t="n">
        <v>3053.8524</v>
      </c>
    </row>
    <row r="623" customFormat="false" ht="12.75" hidden="false" customHeight="false" outlineLevel="0" collapsed="false">
      <c r="A623" s="1" t="s">
        <v>193</v>
      </c>
      <c r="B623" s="1" t="s">
        <v>194</v>
      </c>
      <c r="C623" s="1" t="s">
        <v>195</v>
      </c>
      <c r="D623" s="1" t="s">
        <v>196</v>
      </c>
      <c r="E623" s="33" t="s">
        <v>245</v>
      </c>
      <c r="F623" s="34" t="n">
        <v>-450000</v>
      </c>
      <c r="G623" s="34" t="n">
        <v>-202610.9744</v>
      </c>
      <c r="H623" s="35" t="n">
        <v>0.450246609758198</v>
      </c>
      <c r="I623" s="54" t="n">
        <v>-0.60960139</v>
      </c>
      <c r="J623" s="54" t="n">
        <v>-0.6551</v>
      </c>
      <c r="K623" s="55" t="n">
        <v>0</v>
      </c>
      <c r="L623" s="55" t="n">
        <v>-9218.5181</v>
      </c>
    </row>
    <row r="624" customFormat="false" ht="12.75" hidden="false" customHeight="false" outlineLevel="0" collapsed="false">
      <c r="A624" s="1" t="s">
        <v>193</v>
      </c>
      <c r="B624" s="1" t="s">
        <v>194</v>
      </c>
      <c r="C624" s="1" t="s">
        <v>195</v>
      </c>
      <c r="D624" s="1" t="s">
        <v>196</v>
      </c>
      <c r="E624" s="33" t="s">
        <v>246</v>
      </c>
      <c r="F624" s="34" t="n">
        <v>-465000</v>
      </c>
      <c r="G624" s="34" t="n">
        <v>-208184.7164</v>
      </c>
      <c r="H624" s="35" t="n">
        <v>0.447709067553986</v>
      </c>
      <c r="I624" s="54" t="n">
        <v>-0.60960133</v>
      </c>
      <c r="J624" s="54" t="n">
        <v>-0.6551</v>
      </c>
      <c r="K624" s="55" t="n">
        <v>0</v>
      </c>
      <c r="L624" s="55" t="n">
        <v>-9472.1269</v>
      </c>
    </row>
    <row r="625" customFormat="false" ht="12.75" hidden="false" customHeight="false" outlineLevel="0" collapsed="false">
      <c r="A625" s="1" t="s">
        <v>193</v>
      </c>
      <c r="B625" s="1" t="s">
        <v>194</v>
      </c>
      <c r="C625" s="1" t="s">
        <v>195</v>
      </c>
      <c r="D625" s="1" t="s">
        <v>196</v>
      </c>
      <c r="E625" s="33" t="s">
        <v>247</v>
      </c>
      <c r="F625" s="34" t="n">
        <v>-465000</v>
      </c>
      <c r="G625" s="34" t="n">
        <v>-206971.3204</v>
      </c>
      <c r="H625" s="35" t="n">
        <v>0.445099613728752</v>
      </c>
      <c r="I625" s="54" t="n">
        <v>-0.60960125</v>
      </c>
      <c r="J625" s="54" t="n">
        <v>-0.6551</v>
      </c>
      <c r="K625" s="55" t="n">
        <v>0</v>
      </c>
      <c r="L625" s="55" t="n">
        <v>-9416.9356</v>
      </c>
    </row>
    <row r="626" customFormat="false" ht="12.75" hidden="false" customHeight="false" outlineLevel="0" collapsed="false">
      <c r="A626" s="1" t="s">
        <v>193</v>
      </c>
      <c r="B626" s="1" t="s">
        <v>194</v>
      </c>
      <c r="C626" s="1" t="s">
        <v>195</v>
      </c>
      <c r="D626" s="1" t="s">
        <v>196</v>
      </c>
      <c r="E626" s="33" t="s">
        <v>248</v>
      </c>
      <c r="F626" s="34" t="n">
        <v>-420000</v>
      </c>
      <c r="G626" s="34" t="n">
        <v>-185851.2576</v>
      </c>
      <c r="H626" s="35" t="n">
        <v>0.44250299419084</v>
      </c>
      <c r="I626" s="54" t="n">
        <v>-0.60960115</v>
      </c>
      <c r="J626" s="54" t="n">
        <v>-0.6551</v>
      </c>
      <c r="K626" s="55" t="n">
        <v>0</v>
      </c>
      <c r="L626" s="55" t="n">
        <v>-8456.0187</v>
      </c>
    </row>
    <row r="627" customFormat="false" ht="12.75" hidden="false" customHeight="false" outlineLevel="0" collapsed="false">
      <c r="A627" s="1" t="s">
        <v>193</v>
      </c>
      <c r="B627" s="1" t="s">
        <v>194</v>
      </c>
      <c r="C627" s="1" t="s">
        <v>195</v>
      </c>
      <c r="D627" s="1" t="s">
        <v>196</v>
      </c>
      <c r="E627" s="33" t="s">
        <v>249</v>
      </c>
      <c r="F627" s="34" t="n">
        <v>-465000</v>
      </c>
      <c r="G627" s="34" t="n">
        <v>-204678.4235</v>
      </c>
      <c r="H627" s="35" t="n">
        <v>0.440168652640052</v>
      </c>
      <c r="I627" s="54" t="n">
        <v>-0.60960103</v>
      </c>
      <c r="J627" s="54" t="n">
        <v>-0.6551</v>
      </c>
      <c r="K627" s="55" t="n">
        <v>0</v>
      </c>
      <c r="L627" s="55" t="n">
        <v>-9312.6567</v>
      </c>
    </row>
    <row r="628" customFormat="false" ht="13.5" hidden="false" customHeight="false" outlineLevel="0" collapsed="false">
      <c r="A628" s="1" t="s">
        <v>193</v>
      </c>
      <c r="B628" s="1" t="s">
        <v>194</v>
      </c>
      <c r="C628" s="1" t="s">
        <v>195</v>
      </c>
      <c r="D628" s="1" t="s">
        <v>196</v>
      </c>
      <c r="E628" s="33" t="s">
        <v>250</v>
      </c>
      <c r="F628" s="34" t="n">
        <v>-450000</v>
      </c>
      <c r="G628" s="69" t="n">
        <v>-196918.3484</v>
      </c>
      <c r="H628" s="35" t="n">
        <v>0.43759632978147</v>
      </c>
      <c r="I628" s="54" t="n">
        <v>-0.70960088</v>
      </c>
      <c r="J628" s="54" t="n">
        <v>-0.6551</v>
      </c>
      <c r="K628" s="55" t="n">
        <v>0</v>
      </c>
      <c r="L628" s="55" t="n">
        <v>10732.2238</v>
      </c>
    </row>
    <row r="629" customFormat="false" ht="13.5" hidden="false" customHeight="false" outlineLevel="0" collapsed="false">
      <c r="A629" s="1" t="s">
        <v>193</v>
      </c>
      <c r="B629" s="1" t="s">
        <v>194</v>
      </c>
      <c r="C629" s="1" t="s">
        <v>195</v>
      </c>
      <c r="D629" s="1" t="s">
        <v>196</v>
      </c>
      <c r="E629" s="33" t="s">
        <v>251</v>
      </c>
      <c r="F629" s="34" t="n">
        <v>-465000</v>
      </c>
      <c r="G629" s="34" t="n">
        <v>-202330.3702</v>
      </c>
      <c r="H629" s="35" t="n">
        <v>0.435119075694857</v>
      </c>
      <c r="I629" s="54" t="n">
        <v>-0.70960071</v>
      </c>
      <c r="J629" s="54" t="n">
        <v>-0.6551</v>
      </c>
      <c r="K629" s="55" t="n">
        <v>0</v>
      </c>
      <c r="L629" s="55" t="n">
        <v>11027.1496</v>
      </c>
    </row>
    <row r="630" customFormat="false" ht="12.75" hidden="false" customHeight="false" outlineLevel="0" collapsed="false">
      <c r="A630" s="1" t="s">
        <v>193</v>
      </c>
      <c r="B630" s="1" t="s">
        <v>194</v>
      </c>
      <c r="C630" s="1" t="s">
        <v>195</v>
      </c>
      <c r="D630" s="1" t="s">
        <v>196</v>
      </c>
      <c r="E630" s="33" t="s">
        <v>252</v>
      </c>
      <c r="F630" s="34" t="n">
        <v>-450000</v>
      </c>
      <c r="G630" s="34" t="n">
        <v>-194657.2625</v>
      </c>
      <c r="H630" s="35" t="n">
        <v>0.432571694529905</v>
      </c>
      <c r="I630" s="54" t="n">
        <v>-0.70960051</v>
      </c>
      <c r="J630" s="54" t="n">
        <v>-0.6551</v>
      </c>
      <c r="K630" s="55" t="n">
        <v>0</v>
      </c>
      <c r="L630" s="55" t="n">
        <v>10608.921</v>
      </c>
    </row>
    <row r="631" customFormat="false" ht="12.75" hidden="false" customHeight="false" outlineLevel="0" collapsed="false">
      <c r="A631" s="1" t="s">
        <v>193</v>
      </c>
      <c r="B631" s="1" t="s">
        <v>194</v>
      </c>
      <c r="C631" s="1" t="s">
        <v>195</v>
      </c>
      <c r="D631" s="1" t="s">
        <v>196</v>
      </c>
      <c r="E631" s="33" t="s">
        <v>253</v>
      </c>
      <c r="F631" s="34" t="n">
        <v>-465000</v>
      </c>
      <c r="G631" s="34" t="n">
        <v>-200005.0978</v>
      </c>
      <c r="H631" s="35" t="n">
        <v>0.430118489894499</v>
      </c>
      <c r="I631" s="54" t="n">
        <v>-0.7096003</v>
      </c>
      <c r="J631" s="54" t="n">
        <v>-0.6551</v>
      </c>
      <c r="K631" s="55" t="n">
        <v>0</v>
      </c>
      <c r="L631" s="55" t="n">
        <v>10900.3377</v>
      </c>
    </row>
    <row r="632" customFormat="false" ht="12.75" hidden="false" customHeight="false" outlineLevel="0" collapsed="false">
      <c r="A632" s="1" t="s">
        <v>193</v>
      </c>
      <c r="B632" s="1" t="s">
        <v>194</v>
      </c>
      <c r="C632" s="1" t="s">
        <v>195</v>
      </c>
      <c r="D632" s="1" t="s">
        <v>196</v>
      </c>
      <c r="E632" s="33" t="s">
        <v>254</v>
      </c>
      <c r="F632" s="34" t="n">
        <v>-465000</v>
      </c>
      <c r="G632" s="34" t="n">
        <v>-198832.0793</v>
      </c>
      <c r="H632" s="35" t="n">
        <v>0.427595869369657</v>
      </c>
      <c r="I632" s="54" t="n">
        <v>-0.70960005</v>
      </c>
      <c r="J632" s="54" t="n">
        <v>-0.6551</v>
      </c>
      <c r="K632" s="55" t="n">
        <v>0</v>
      </c>
      <c r="L632" s="55" t="n">
        <v>10836.3588</v>
      </c>
    </row>
    <row r="633" customFormat="false" ht="12.75" hidden="false" customHeight="false" outlineLevel="0" collapsed="false">
      <c r="A633" s="1" t="s">
        <v>193</v>
      </c>
      <c r="B633" s="1" t="s">
        <v>194</v>
      </c>
      <c r="C633" s="1" t="s">
        <v>195</v>
      </c>
      <c r="D633" s="1" t="s">
        <v>196</v>
      </c>
      <c r="E633" s="33" t="s">
        <v>255</v>
      </c>
      <c r="F633" s="34" t="n">
        <v>-450000</v>
      </c>
      <c r="G633" s="34" t="n">
        <v>-191288.5933</v>
      </c>
      <c r="H633" s="35" t="n">
        <v>0.425085762908357</v>
      </c>
      <c r="I633" s="54" t="n">
        <v>-0.70959978</v>
      </c>
      <c r="J633" s="54" t="n">
        <v>-0.6551</v>
      </c>
      <c r="K633" s="55" t="n">
        <v>0</v>
      </c>
      <c r="L633" s="55" t="n">
        <v>10425.1866</v>
      </c>
    </row>
    <row r="634" customFormat="false" ht="12.75" hidden="false" customHeight="false" outlineLevel="0" collapsed="false">
      <c r="A634" s="1" t="s">
        <v>193</v>
      </c>
      <c r="B634" s="1" t="s">
        <v>194</v>
      </c>
      <c r="C634" s="1" t="s">
        <v>195</v>
      </c>
      <c r="D634" s="1" t="s">
        <v>196</v>
      </c>
      <c r="E634" s="33" t="s">
        <v>256</v>
      </c>
      <c r="F634" s="34" t="n">
        <v>-465000</v>
      </c>
      <c r="G634" s="34" t="n">
        <v>-196540.852</v>
      </c>
      <c r="H634" s="35" t="n">
        <v>0.422668498834102</v>
      </c>
      <c r="I634" s="54" t="n">
        <v>-0.7095995</v>
      </c>
      <c r="J634" s="54" t="n">
        <v>-0.6551</v>
      </c>
      <c r="K634" s="55" t="n">
        <v>0</v>
      </c>
      <c r="L634" s="55" t="n">
        <v>10711.3775</v>
      </c>
    </row>
    <row r="635" customFormat="false" ht="12.75" hidden="false" customHeight="false" outlineLevel="0" collapsed="false">
      <c r="A635" s="1" t="s">
        <v>193</v>
      </c>
      <c r="B635" s="1" t="s">
        <v>257</v>
      </c>
      <c r="C635" s="1" t="s">
        <v>195</v>
      </c>
      <c r="D635" s="1" t="s">
        <v>196</v>
      </c>
      <c r="E635" s="33" t="s">
        <v>123</v>
      </c>
      <c r="F635" s="34" t="n">
        <v>-192000</v>
      </c>
      <c r="G635" s="34" t="n">
        <v>-159538.4704</v>
      </c>
      <c r="H635" s="35" t="n">
        <v>0.830929533592078</v>
      </c>
      <c r="I635" s="54" t="n">
        <v>-0.27499624</v>
      </c>
      <c r="J635" s="54" t="n">
        <v>-0.56</v>
      </c>
      <c r="K635" s="55" t="n">
        <v>0</v>
      </c>
      <c r="L635" s="55" t="n">
        <v>-45469.0644</v>
      </c>
    </row>
    <row r="636" customFormat="false" ht="12.75" hidden="false" customHeight="false" outlineLevel="0" collapsed="false">
      <c r="A636" s="1" t="s">
        <v>193</v>
      </c>
      <c r="B636" s="1" t="s">
        <v>257</v>
      </c>
      <c r="C636" s="1" t="s">
        <v>195</v>
      </c>
      <c r="D636" s="1" t="s">
        <v>196</v>
      </c>
      <c r="E636" s="33" t="s">
        <v>124</v>
      </c>
      <c r="F636" s="34" t="n">
        <v>-198400</v>
      </c>
      <c r="G636" s="34" t="n">
        <v>-163996.9119</v>
      </c>
      <c r="H636" s="35" t="n">
        <v>0.826597338424042</v>
      </c>
      <c r="I636" s="54" t="n">
        <v>-0.27498886</v>
      </c>
      <c r="J636" s="54" t="n">
        <v>-0.56</v>
      </c>
      <c r="K636" s="55" t="n">
        <v>0</v>
      </c>
      <c r="L636" s="55" t="n">
        <v>-46740.9467</v>
      </c>
    </row>
    <row r="637" customFormat="false" ht="12.75" hidden="false" customHeight="false" outlineLevel="0" collapsed="false">
      <c r="A637" s="1" t="s">
        <v>193</v>
      </c>
      <c r="B637" s="1" t="s">
        <v>257</v>
      </c>
      <c r="C637" s="1" t="s">
        <v>195</v>
      </c>
      <c r="D637" s="1" t="s">
        <v>196</v>
      </c>
      <c r="E637" s="33" t="s">
        <v>125</v>
      </c>
      <c r="F637" s="34" t="n">
        <v>-198400</v>
      </c>
      <c r="G637" s="34" t="n">
        <v>-163109.1185</v>
      </c>
      <c r="H637" s="35" t="n">
        <v>0.822122573243342</v>
      </c>
      <c r="I637" s="54" t="n">
        <v>-0.27498155</v>
      </c>
      <c r="J637" s="54" t="n">
        <v>-0.56</v>
      </c>
      <c r="K637" s="55" t="n">
        <v>0</v>
      </c>
      <c r="L637" s="55" t="n">
        <v>-46489.1083</v>
      </c>
    </row>
    <row r="638" customFormat="false" ht="12.75" hidden="false" customHeight="false" outlineLevel="0" collapsed="false">
      <c r="A638" s="1" t="s">
        <v>193</v>
      </c>
      <c r="B638" s="1" t="s">
        <v>257</v>
      </c>
      <c r="C638" s="1" t="s">
        <v>195</v>
      </c>
      <c r="D638" s="1" t="s">
        <v>196</v>
      </c>
      <c r="E638" s="33" t="s">
        <v>126</v>
      </c>
      <c r="F638" s="34" t="n">
        <v>-179200</v>
      </c>
      <c r="G638" s="34" t="n">
        <v>-146522.626</v>
      </c>
      <c r="H638" s="35" t="n">
        <v>0.81764858245325</v>
      </c>
      <c r="I638" s="54" t="n">
        <v>-0.2749744</v>
      </c>
      <c r="J638" s="54" t="n">
        <v>-0.56</v>
      </c>
      <c r="K638" s="55" t="n">
        <v>0</v>
      </c>
      <c r="L638" s="55" t="n">
        <v>-41762.6997</v>
      </c>
    </row>
    <row r="639" customFormat="false" ht="12.75" hidden="false" customHeight="false" outlineLevel="0" collapsed="false">
      <c r="A639" s="1" t="s">
        <v>193</v>
      </c>
      <c r="B639" s="1" t="s">
        <v>257</v>
      </c>
      <c r="C639" s="1" t="s">
        <v>195</v>
      </c>
      <c r="D639" s="1" t="s">
        <v>196</v>
      </c>
      <c r="E639" s="33" t="s">
        <v>127</v>
      </c>
      <c r="F639" s="34" t="n">
        <v>-198400</v>
      </c>
      <c r="G639" s="34" t="n">
        <v>-161418.4859</v>
      </c>
      <c r="H639" s="35" t="n">
        <v>0.813601239426745</v>
      </c>
      <c r="I639" s="54" t="n">
        <v>-0.27496724</v>
      </c>
      <c r="J639" s="54" t="n">
        <v>-0.56</v>
      </c>
      <c r="K639" s="55" t="n">
        <v>0</v>
      </c>
      <c r="L639" s="55" t="n">
        <v>-46009.557</v>
      </c>
    </row>
    <row r="640" customFormat="false" ht="12.75" hidden="false" customHeight="false" outlineLevel="0" collapsed="false">
      <c r="A640" s="1" t="s">
        <v>193</v>
      </c>
      <c r="B640" s="1" t="s">
        <v>257</v>
      </c>
      <c r="C640" s="1" t="s">
        <v>195</v>
      </c>
      <c r="D640" s="1" t="s">
        <v>196</v>
      </c>
      <c r="E640" s="33" t="s">
        <v>128</v>
      </c>
      <c r="F640" s="34" t="n">
        <v>-192000</v>
      </c>
      <c r="G640" s="34" t="n">
        <v>-155360.6133</v>
      </c>
      <c r="H640" s="35" t="n">
        <v>0.809169860789535</v>
      </c>
      <c r="I640" s="54" t="n">
        <v>-0.32996514</v>
      </c>
      <c r="J640" s="54" t="n">
        <v>-0.7</v>
      </c>
      <c r="K640" s="55" t="n">
        <v>0</v>
      </c>
      <c r="L640" s="55" t="n">
        <v>-57488.8432</v>
      </c>
    </row>
    <row r="641" customFormat="false" ht="12.75" hidden="false" customHeight="false" outlineLevel="0" collapsed="false">
      <c r="A641" s="1" t="s">
        <v>193</v>
      </c>
      <c r="B641" s="1" t="s">
        <v>257</v>
      </c>
      <c r="C641" s="1" t="s">
        <v>195</v>
      </c>
      <c r="D641" s="1" t="s">
        <v>196</v>
      </c>
      <c r="E641" s="33" t="s">
        <v>129</v>
      </c>
      <c r="F641" s="34" t="n">
        <v>-198400</v>
      </c>
      <c r="G641" s="34" t="n">
        <v>-159697.4883</v>
      </c>
      <c r="H641" s="35" t="n">
        <v>0.804926856353094</v>
      </c>
      <c r="I641" s="54" t="n">
        <v>-0.3299685</v>
      </c>
      <c r="J641" s="54" t="n">
        <v>-0.7</v>
      </c>
      <c r="K641" s="55" t="n">
        <v>0</v>
      </c>
      <c r="L641" s="55" t="n">
        <v>-59093.1006</v>
      </c>
    </row>
    <row r="642" customFormat="false" ht="12.75" hidden="false" customHeight="false" outlineLevel="0" collapsed="false">
      <c r="A642" s="1" t="s">
        <v>193</v>
      </c>
      <c r="B642" s="1" t="s">
        <v>257</v>
      </c>
      <c r="C642" s="1" t="s">
        <v>195</v>
      </c>
      <c r="D642" s="1" t="s">
        <v>196</v>
      </c>
      <c r="E642" s="33" t="s">
        <v>130</v>
      </c>
      <c r="F642" s="34" t="n">
        <v>-192000</v>
      </c>
      <c r="G642" s="34" t="n">
        <v>-153703.6186</v>
      </c>
      <c r="H642" s="35" t="n">
        <v>0.80053967997869</v>
      </c>
      <c r="I642" s="54" t="n">
        <v>-0.32997172</v>
      </c>
      <c r="J642" s="54" t="n">
        <v>-0.7</v>
      </c>
      <c r="K642" s="55" t="n">
        <v>0</v>
      </c>
      <c r="L642" s="55" t="n">
        <v>-56874.6854</v>
      </c>
    </row>
    <row r="643" customFormat="false" ht="12.75" hidden="false" customHeight="false" outlineLevel="0" collapsed="false">
      <c r="A643" s="1" t="s">
        <v>193</v>
      </c>
      <c r="B643" s="1" t="s">
        <v>257</v>
      </c>
      <c r="C643" s="1" t="s">
        <v>195</v>
      </c>
      <c r="D643" s="1" t="s">
        <v>196</v>
      </c>
      <c r="E643" s="33" t="s">
        <v>131</v>
      </c>
      <c r="F643" s="34" t="n">
        <v>-198400</v>
      </c>
      <c r="G643" s="34" t="n">
        <v>-157985.1287</v>
      </c>
      <c r="H643" s="35" t="n">
        <v>0.796296011588002</v>
      </c>
      <c r="I643" s="54" t="n">
        <v>-0.3299751</v>
      </c>
      <c r="J643" s="54" t="n">
        <v>-0.7</v>
      </c>
      <c r="K643" s="55" t="n">
        <v>0</v>
      </c>
      <c r="L643" s="55" t="n">
        <v>-58458.4312</v>
      </c>
    </row>
    <row r="644" customFormat="false" ht="12.75" hidden="false" customHeight="false" outlineLevel="0" collapsed="false">
      <c r="A644" s="1" t="s">
        <v>193</v>
      </c>
      <c r="B644" s="1" t="s">
        <v>257</v>
      </c>
      <c r="C644" s="1" t="s">
        <v>195</v>
      </c>
      <c r="D644" s="1" t="s">
        <v>196</v>
      </c>
      <c r="E644" s="33" t="s">
        <v>132</v>
      </c>
      <c r="F644" s="34" t="n">
        <v>-198400</v>
      </c>
      <c r="G644" s="34" t="n">
        <v>-157115.6263</v>
      </c>
      <c r="H644" s="35" t="n">
        <v>0.791913438855667</v>
      </c>
      <c r="I644" s="54" t="n">
        <v>-0.3299789</v>
      </c>
      <c r="J644" s="54" t="n">
        <v>-0.7</v>
      </c>
      <c r="K644" s="55" t="n">
        <v>0</v>
      </c>
      <c r="L644" s="55" t="n">
        <v>-58136.0963</v>
      </c>
    </row>
    <row r="645" customFormat="false" ht="12.75" hidden="false" customHeight="false" outlineLevel="0" collapsed="false">
      <c r="A645" s="1" t="s">
        <v>193</v>
      </c>
      <c r="B645" s="1" t="s">
        <v>257</v>
      </c>
      <c r="C645" s="1" t="s">
        <v>195</v>
      </c>
      <c r="D645" s="1" t="s">
        <v>196</v>
      </c>
      <c r="E645" s="33" t="s">
        <v>133</v>
      </c>
      <c r="F645" s="34" t="n">
        <v>-192000</v>
      </c>
      <c r="G645" s="34" t="n">
        <v>-151205.6172</v>
      </c>
      <c r="H645" s="35" t="n">
        <v>0.787529256079064</v>
      </c>
      <c r="I645" s="54" t="n">
        <v>-0.32998248</v>
      </c>
      <c r="J645" s="54" t="n">
        <v>-0.7</v>
      </c>
      <c r="K645" s="55" t="n">
        <v>0</v>
      </c>
      <c r="L645" s="55" t="n">
        <v>-55948.7268</v>
      </c>
    </row>
    <row r="646" customFormat="false" ht="12.75" hidden="false" customHeight="false" outlineLevel="0" collapsed="false">
      <c r="A646" s="1" t="s">
        <v>193</v>
      </c>
      <c r="B646" s="1" t="s">
        <v>257</v>
      </c>
      <c r="C646" s="1" t="s">
        <v>195</v>
      </c>
      <c r="D646" s="1" t="s">
        <v>196</v>
      </c>
      <c r="E646" s="33" t="s">
        <v>134</v>
      </c>
      <c r="F646" s="34" t="n">
        <v>-198400</v>
      </c>
      <c r="G646" s="34" t="n">
        <v>-155403.7929</v>
      </c>
      <c r="H646" s="35" t="n">
        <v>0.783285246547027</v>
      </c>
      <c r="I646" s="54" t="n">
        <v>-0.32998574</v>
      </c>
      <c r="J646" s="54" t="n">
        <v>-0.7</v>
      </c>
      <c r="K646" s="55" t="n">
        <v>0</v>
      </c>
      <c r="L646" s="55" t="n">
        <v>-57501.6194</v>
      </c>
    </row>
    <row r="647" customFormat="false" ht="12.75" hidden="false" customHeight="false" outlineLevel="0" collapsed="false">
      <c r="A647" s="1" t="s">
        <v>193</v>
      </c>
      <c r="B647" s="1" t="s">
        <v>257</v>
      </c>
      <c r="C647" s="1" t="s">
        <v>195</v>
      </c>
      <c r="D647" s="1" t="s">
        <v>196</v>
      </c>
      <c r="E647" s="33" t="s">
        <v>135</v>
      </c>
      <c r="F647" s="34" t="n">
        <v>-192000</v>
      </c>
      <c r="G647" s="34" t="n">
        <v>-149548.5629</v>
      </c>
      <c r="H647" s="35" t="n">
        <v>0.778898765091193</v>
      </c>
      <c r="I647" s="54" t="n">
        <v>-0.27498889</v>
      </c>
      <c r="J647" s="54" t="n">
        <v>-0.56</v>
      </c>
      <c r="K647" s="55" t="n">
        <v>0</v>
      </c>
      <c r="L647" s="55" t="n">
        <v>-42623.0023</v>
      </c>
    </row>
    <row r="648" customFormat="false" ht="12.75" hidden="false" customHeight="false" outlineLevel="0" collapsed="false">
      <c r="A648" s="1" t="s">
        <v>193</v>
      </c>
      <c r="B648" s="1" t="s">
        <v>257</v>
      </c>
      <c r="C648" s="1" t="s">
        <v>195</v>
      </c>
      <c r="D648" s="1" t="s">
        <v>196</v>
      </c>
      <c r="E648" s="33" t="s">
        <v>136</v>
      </c>
      <c r="F648" s="34" t="n">
        <v>-198400</v>
      </c>
      <c r="G648" s="34" t="n">
        <v>-153691.1722</v>
      </c>
      <c r="H648" s="35" t="n">
        <v>0.774653085476703</v>
      </c>
      <c r="I648" s="54" t="n">
        <v>-0.27499172</v>
      </c>
      <c r="J648" s="54" t="n">
        <v>-0.56</v>
      </c>
      <c r="K648" s="55" t="n">
        <v>0</v>
      </c>
      <c r="L648" s="55" t="n">
        <v>-43803.256</v>
      </c>
    </row>
    <row r="649" customFormat="false" ht="12.75" hidden="false" customHeight="false" outlineLevel="0" collapsed="false">
      <c r="A649" s="1" t="s">
        <v>193</v>
      </c>
      <c r="B649" s="1" t="s">
        <v>257</v>
      </c>
      <c r="C649" s="1" t="s">
        <v>195</v>
      </c>
      <c r="D649" s="1" t="s">
        <v>196</v>
      </c>
      <c r="E649" s="33" t="s">
        <v>137</v>
      </c>
      <c r="F649" s="34" t="n">
        <v>-198400</v>
      </c>
      <c r="G649" s="34" t="n">
        <v>-152820.6649</v>
      </c>
      <c r="H649" s="35" t="n">
        <v>0.770265448066112</v>
      </c>
      <c r="I649" s="54" t="n">
        <v>-0.27499444</v>
      </c>
      <c r="J649" s="54" t="n">
        <v>-0.56</v>
      </c>
      <c r="K649" s="55" t="n">
        <v>0</v>
      </c>
      <c r="L649" s="55" t="n">
        <v>-43554.7395</v>
      </c>
    </row>
    <row r="650" customFormat="false" ht="12.75" hidden="false" customHeight="false" outlineLevel="0" collapsed="false">
      <c r="A650" s="1" t="s">
        <v>193</v>
      </c>
      <c r="B650" s="1" t="s">
        <v>257</v>
      </c>
      <c r="C650" s="1" t="s">
        <v>195</v>
      </c>
      <c r="D650" s="1" t="s">
        <v>196</v>
      </c>
      <c r="E650" s="33" t="s">
        <v>138</v>
      </c>
      <c r="F650" s="34" t="n">
        <v>-179200</v>
      </c>
      <c r="G650" s="34" t="n">
        <v>-137245.2761</v>
      </c>
      <c r="H650" s="35" t="n">
        <v>0.765877657086976</v>
      </c>
      <c r="I650" s="54" t="n">
        <v>-0.27499693</v>
      </c>
      <c r="J650" s="54" t="n">
        <v>-0.56</v>
      </c>
      <c r="K650" s="55" t="n">
        <v>0</v>
      </c>
      <c r="L650" s="55" t="n">
        <v>-39115.3248</v>
      </c>
    </row>
    <row r="651" customFormat="false" ht="12.75" hidden="false" customHeight="false" outlineLevel="0" collapsed="false">
      <c r="A651" s="1" t="s">
        <v>193</v>
      </c>
      <c r="B651" s="1" t="s">
        <v>257</v>
      </c>
      <c r="C651" s="1" t="s">
        <v>195</v>
      </c>
      <c r="D651" s="1" t="s">
        <v>196</v>
      </c>
      <c r="E651" s="33" t="s">
        <v>139</v>
      </c>
      <c r="F651" s="34" t="n">
        <v>-198400</v>
      </c>
      <c r="G651" s="34" t="n">
        <v>-151163.8567</v>
      </c>
      <c r="H651" s="35" t="n">
        <v>0.761914600428643</v>
      </c>
      <c r="I651" s="54" t="n">
        <v>-0.274999</v>
      </c>
      <c r="J651" s="54" t="n">
        <v>-0.56</v>
      </c>
      <c r="K651" s="55" t="n">
        <v>0</v>
      </c>
      <c r="L651" s="55" t="n">
        <v>-43081.851</v>
      </c>
    </row>
    <row r="652" customFormat="false" ht="12.75" hidden="false" customHeight="false" outlineLevel="0" collapsed="false">
      <c r="A652" s="1" t="s">
        <v>193</v>
      </c>
      <c r="B652" s="1" t="s">
        <v>257</v>
      </c>
      <c r="C652" s="1" t="s">
        <v>195</v>
      </c>
      <c r="D652" s="1" t="s">
        <v>196</v>
      </c>
      <c r="E652" s="33" t="s">
        <v>140</v>
      </c>
      <c r="F652" s="34" t="n">
        <v>-192000</v>
      </c>
      <c r="G652" s="34" t="n">
        <v>-145445.2449</v>
      </c>
      <c r="H652" s="35" t="n">
        <v>0.757527317352571</v>
      </c>
      <c r="I652" s="54" t="n">
        <v>-0.35500107</v>
      </c>
      <c r="J652" s="54" t="n">
        <v>-0.7</v>
      </c>
      <c r="K652" s="55" t="n">
        <v>0</v>
      </c>
      <c r="L652" s="55" t="n">
        <v>-50178.4537</v>
      </c>
    </row>
    <row r="653" customFormat="false" ht="12.75" hidden="false" customHeight="false" outlineLevel="0" collapsed="false">
      <c r="A653" s="1" t="s">
        <v>193</v>
      </c>
      <c r="B653" s="1" t="s">
        <v>257</v>
      </c>
      <c r="C653" s="1" t="s">
        <v>195</v>
      </c>
      <c r="D653" s="1" t="s">
        <v>196</v>
      </c>
      <c r="E653" s="33" t="s">
        <v>141</v>
      </c>
      <c r="F653" s="34" t="n">
        <v>-198400</v>
      </c>
      <c r="G653" s="34" t="n">
        <v>-149451.19</v>
      </c>
      <c r="H653" s="35" t="n">
        <v>0.753282207872455</v>
      </c>
      <c r="I653" s="54" t="n">
        <v>-0.35500287</v>
      </c>
      <c r="J653" s="54" t="n">
        <v>-0.7</v>
      </c>
      <c r="K653" s="55" t="n">
        <v>0</v>
      </c>
      <c r="L653" s="55" t="n">
        <v>-51560.2316</v>
      </c>
    </row>
    <row r="654" customFormat="false" ht="12.75" hidden="false" customHeight="false" outlineLevel="0" collapsed="false">
      <c r="A654" s="1" t="s">
        <v>193</v>
      </c>
      <c r="B654" s="1" t="s">
        <v>257</v>
      </c>
      <c r="C654" s="1" t="s">
        <v>195</v>
      </c>
      <c r="D654" s="1" t="s">
        <v>196</v>
      </c>
      <c r="E654" s="33" t="s">
        <v>142</v>
      </c>
      <c r="F654" s="34" t="n">
        <v>-192000</v>
      </c>
      <c r="G654" s="34" t="n">
        <v>-143791.5686</v>
      </c>
      <c r="H654" s="35" t="n">
        <v>0.748914419918615</v>
      </c>
      <c r="I654" s="54" t="n">
        <v>-0.35499513</v>
      </c>
      <c r="J654" s="54" t="n">
        <v>-0.7</v>
      </c>
      <c r="K654" s="55" t="n">
        <v>0</v>
      </c>
      <c r="L654" s="55" t="n">
        <v>-49608.7909</v>
      </c>
    </row>
    <row r="655" customFormat="false" ht="12.75" hidden="false" customHeight="false" outlineLevel="0" collapsed="false">
      <c r="A655" s="1" t="s">
        <v>193</v>
      </c>
      <c r="B655" s="1" t="s">
        <v>257</v>
      </c>
      <c r="C655" s="1" t="s">
        <v>195</v>
      </c>
      <c r="D655" s="1" t="s">
        <v>196</v>
      </c>
      <c r="E655" s="33" t="s">
        <v>143</v>
      </c>
      <c r="F655" s="34" t="n">
        <v>-198400</v>
      </c>
      <c r="G655" s="34" t="n">
        <v>-147796.6192</v>
      </c>
      <c r="H655" s="35" t="n">
        <v>0.74494263734337</v>
      </c>
      <c r="I655" s="54" t="n">
        <v>-0.35498654</v>
      </c>
      <c r="J655" s="54" t="n">
        <v>-0.7</v>
      </c>
      <c r="K655" s="55" t="n">
        <v>0</v>
      </c>
      <c r="L655" s="55" t="n">
        <v>-50991.8223</v>
      </c>
    </row>
    <row r="656" customFormat="false" ht="12.75" hidden="false" customHeight="false" outlineLevel="0" collapsed="false">
      <c r="A656" s="1" t="s">
        <v>193</v>
      </c>
      <c r="B656" s="1" t="s">
        <v>257</v>
      </c>
      <c r="C656" s="1" t="s">
        <v>195</v>
      </c>
      <c r="D656" s="1" t="s">
        <v>196</v>
      </c>
      <c r="E656" s="33" t="s">
        <v>144</v>
      </c>
      <c r="F656" s="34" t="n">
        <v>-198400</v>
      </c>
      <c r="G656" s="34" t="n">
        <v>-146983.8237</v>
      </c>
      <c r="H656" s="35" t="n">
        <v>0.740845885437675</v>
      </c>
      <c r="I656" s="54" t="n">
        <v>-0.35497712</v>
      </c>
      <c r="J656" s="54" t="n">
        <v>-0.7</v>
      </c>
      <c r="K656" s="55" t="n">
        <v>0</v>
      </c>
      <c r="L656" s="55" t="n">
        <v>-50712.782</v>
      </c>
    </row>
    <row r="657" customFormat="false" ht="12.75" hidden="false" customHeight="false" outlineLevel="0" collapsed="false">
      <c r="A657" s="1" t="s">
        <v>193</v>
      </c>
      <c r="B657" s="1" t="s">
        <v>257</v>
      </c>
      <c r="C657" s="1" t="s">
        <v>195</v>
      </c>
      <c r="D657" s="1" t="s">
        <v>196</v>
      </c>
      <c r="E657" s="33" t="s">
        <v>145</v>
      </c>
      <c r="F657" s="34" t="n">
        <v>-192000</v>
      </c>
      <c r="G657" s="34" t="n">
        <v>-141457.306</v>
      </c>
      <c r="H657" s="35" t="n">
        <v>0.736756801968845</v>
      </c>
      <c r="I657" s="54" t="n">
        <v>-0.35496714</v>
      </c>
      <c r="J657" s="54" t="n">
        <v>-0.7</v>
      </c>
      <c r="K657" s="55" t="n">
        <v>0</v>
      </c>
      <c r="L657" s="55" t="n">
        <v>-48807.4189</v>
      </c>
    </row>
    <row r="658" customFormat="false" ht="12.75" hidden="false" customHeight="false" outlineLevel="0" collapsed="false">
      <c r="A658" s="1" t="s">
        <v>193</v>
      </c>
      <c r="B658" s="1" t="s">
        <v>257</v>
      </c>
      <c r="C658" s="1" t="s">
        <v>195</v>
      </c>
      <c r="D658" s="1" t="s">
        <v>196</v>
      </c>
      <c r="E658" s="33" t="s">
        <v>146</v>
      </c>
      <c r="F658" s="34" t="n">
        <v>-198400</v>
      </c>
      <c r="G658" s="34" t="n">
        <v>-145388.9172</v>
      </c>
      <c r="H658" s="35" t="n">
        <v>0.732807042122161</v>
      </c>
      <c r="I658" s="54" t="n">
        <v>-0.35495695</v>
      </c>
      <c r="J658" s="54" t="n">
        <v>-0.7</v>
      </c>
      <c r="K658" s="55" t="n">
        <v>0</v>
      </c>
      <c r="L658" s="55" t="n">
        <v>-50165.4354</v>
      </c>
    </row>
    <row r="659" customFormat="false" ht="12.75" hidden="false" customHeight="false" outlineLevel="0" collapsed="false">
      <c r="A659" s="1" t="s">
        <v>193</v>
      </c>
      <c r="B659" s="1" t="s">
        <v>257</v>
      </c>
      <c r="C659" s="1" t="s">
        <v>195</v>
      </c>
      <c r="D659" s="1" t="s">
        <v>196</v>
      </c>
      <c r="E659" s="33" t="s">
        <v>147</v>
      </c>
      <c r="F659" s="34" t="n">
        <v>-192000</v>
      </c>
      <c r="G659" s="34" t="n">
        <v>-139916.8143</v>
      </c>
      <c r="H659" s="35" t="n">
        <v>0.728733407648125</v>
      </c>
      <c r="I659" s="54" t="n">
        <v>-0.29994587</v>
      </c>
      <c r="J659" s="54" t="n">
        <v>-0.56</v>
      </c>
      <c r="K659" s="55" t="n">
        <v>0</v>
      </c>
      <c r="L659" s="55" t="n">
        <v>-36385.9453</v>
      </c>
    </row>
    <row r="660" customFormat="false" ht="12.75" hidden="false" customHeight="false" outlineLevel="0" collapsed="false">
      <c r="A660" s="1" t="s">
        <v>193</v>
      </c>
      <c r="B660" s="1" t="s">
        <v>257</v>
      </c>
      <c r="C660" s="1" t="s">
        <v>195</v>
      </c>
      <c r="D660" s="1" t="s">
        <v>196</v>
      </c>
      <c r="E660" s="33" t="s">
        <v>148</v>
      </c>
      <c r="F660" s="34" t="n">
        <v>-198400</v>
      </c>
      <c r="G660" s="34" t="n">
        <v>-143800.0872</v>
      </c>
      <c r="H660" s="35" t="n">
        <v>0.724798826573952</v>
      </c>
      <c r="I660" s="54" t="n">
        <v>-0.29993462</v>
      </c>
      <c r="J660" s="54" t="n">
        <v>-0.56</v>
      </c>
      <c r="K660" s="55" t="n">
        <v>0</v>
      </c>
      <c r="L660" s="55" t="n">
        <v>-37397.4245</v>
      </c>
    </row>
    <row r="661" customFormat="false" ht="12.75" hidden="false" customHeight="false" outlineLevel="0" collapsed="false">
      <c r="A661" s="1" t="s">
        <v>193</v>
      </c>
      <c r="B661" s="1" t="s">
        <v>257</v>
      </c>
      <c r="C661" s="1" t="s">
        <v>195</v>
      </c>
      <c r="D661" s="1" t="s">
        <v>196</v>
      </c>
      <c r="E661" s="33" t="s">
        <v>149</v>
      </c>
      <c r="F661" s="34" t="n">
        <v>-198400</v>
      </c>
      <c r="G661" s="34" t="n">
        <v>-142995.0363</v>
      </c>
      <c r="H661" s="35" t="n">
        <v>0.720741110308541</v>
      </c>
      <c r="I661" s="54" t="n">
        <v>-0.29992244</v>
      </c>
      <c r="J661" s="54" t="n">
        <v>-0.56</v>
      </c>
      <c r="K661" s="55" t="n">
        <v>0</v>
      </c>
      <c r="L661" s="55" t="n">
        <v>-37189.7998</v>
      </c>
    </row>
    <row r="662" customFormat="false" ht="12.75" hidden="false" customHeight="false" outlineLevel="0" collapsed="false">
      <c r="A662" s="1" t="s">
        <v>193</v>
      </c>
      <c r="B662" s="1" t="s">
        <v>257</v>
      </c>
      <c r="C662" s="1" t="s">
        <v>195</v>
      </c>
      <c r="D662" s="1" t="s">
        <v>196</v>
      </c>
      <c r="E662" s="33" t="s">
        <v>150</v>
      </c>
      <c r="F662" s="34" t="n">
        <v>-179200</v>
      </c>
      <c r="G662" s="34" t="n">
        <v>-128431.1456</v>
      </c>
      <c r="H662" s="35" t="n">
        <v>0.716691660555605</v>
      </c>
      <c r="I662" s="54" t="n">
        <v>-0.29990971</v>
      </c>
      <c r="J662" s="54" t="n">
        <v>-0.56</v>
      </c>
      <c r="K662" s="55" t="n">
        <v>0</v>
      </c>
      <c r="L662" s="55" t="n">
        <v>-33403.6942</v>
      </c>
    </row>
    <row r="663" customFormat="false" ht="12.75" hidden="false" customHeight="false" outlineLevel="0" collapsed="false">
      <c r="A663" s="1" t="s">
        <v>193</v>
      </c>
      <c r="B663" s="1" t="s">
        <v>257</v>
      </c>
      <c r="C663" s="1" t="s">
        <v>195</v>
      </c>
      <c r="D663" s="1" t="s">
        <v>196</v>
      </c>
      <c r="E663" s="33" t="s">
        <v>151</v>
      </c>
      <c r="F663" s="34" t="n">
        <v>-198400</v>
      </c>
      <c r="G663" s="34" t="n">
        <v>-141467.3932</v>
      </c>
      <c r="H663" s="35" t="n">
        <v>0.713041296179286</v>
      </c>
      <c r="I663" s="54" t="n">
        <v>-0.29989773</v>
      </c>
      <c r="J663" s="54" t="n">
        <v>-0.56</v>
      </c>
      <c r="K663" s="55" t="n">
        <v>0</v>
      </c>
      <c r="L663" s="55" t="n">
        <v>-36795.9908</v>
      </c>
    </row>
    <row r="664" customFormat="false" ht="12.75" hidden="false" customHeight="false" outlineLevel="0" collapsed="false">
      <c r="A664" s="1" t="s">
        <v>193</v>
      </c>
      <c r="B664" s="1" t="s">
        <v>257</v>
      </c>
      <c r="C664" s="1" t="s">
        <v>195</v>
      </c>
      <c r="D664" s="1" t="s">
        <v>196</v>
      </c>
      <c r="E664" s="33" t="s">
        <v>152</v>
      </c>
      <c r="F664" s="34" t="n">
        <v>-192000</v>
      </c>
      <c r="G664" s="34" t="n">
        <v>-136129.5175</v>
      </c>
      <c r="H664" s="35" t="n">
        <v>0.709007903560417</v>
      </c>
      <c r="I664" s="54" t="n">
        <v>-0.40488393</v>
      </c>
      <c r="J664" s="54" t="n">
        <v>-0.7</v>
      </c>
      <c r="K664" s="55" t="n">
        <v>0</v>
      </c>
      <c r="L664" s="55" t="n">
        <v>-40174.0085</v>
      </c>
    </row>
    <row r="665" customFormat="false" ht="12.75" hidden="false" customHeight="false" outlineLevel="0" collapsed="false">
      <c r="A665" s="1" t="s">
        <v>193</v>
      </c>
      <c r="B665" s="1" t="s">
        <v>257</v>
      </c>
      <c r="C665" s="1" t="s">
        <v>195</v>
      </c>
      <c r="D665" s="1" t="s">
        <v>196</v>
      </c>
      <c r="E665" s="33" t="s">
        <v>153</v>
      </c>
      <c r="F665" s="34" t="n">
        <v>-198400</v>
      </c>
      <c r="G665" s="34" t="n">
        <v>-139894.3819</v>
      </c>
      <c r="H665" s="35" t="n">
        <v>0.705112812159002</v>
      </c>
      <c r="I665" s="54" t="n">
        <v>-0.40487004</v>
      </c>
      <c r="J665" s="54" t="n">
        <v>-0.7</v>
      </c>
      <c r="K665" s="55" t="n">
        <v>0</v>
      </c>
      <c r="L665" s="55" t="n">
        <v>-41287.0228</v>
      </c>
    </row>
    <row r="666" customFormat="false" ht="12.75" hidden="false" customHeight="false" outlineLevel="0" collapsed="false">
      <c r="A666" s="1" t="s">
        <v>193</v>
      </c>
      <c r="B666" s="1" t="s">
        <v>257</v>
      </c>
      <c r="C666" s="1" t="s">
        <v>195</v>
      </c>
      <c r="D666" s="1" t="s">
        <v>196</v>
      </c>
      <c r="E666" s="33" t="s">
        <v>154</v>
      </c>
      <c r="F666" s="34" t="n">
        <v>-192000</v>
      </c>
      <c r="G666" s="34" t="n">
        <v>-134610.5204</v>
      </c>
      <c r="H666" s="35" t="n">
        <v>0.701096460388931</v>
      </c>
      <c r="I666" s="54" t="n">
        <v>-0.40485515</v>
      </c>
      <c r="J666" s="54" t="n">
        <v>-0.7</v>
      </c>
      <c r="K666" s="55" t="n">
        <v>0</v>
      </c>
      <c r="L666" s="55" t="n">
        <v>-39729.6022</v>
      </c>
    </row>
    <row r="667" customFormat="false" ht="12.75" hidden="false" customHeight="false" outlineLevel="0" collapsed="false">
      <c r="A667" s="1" t="s">
        <v>193</v>
      </c>
      <c r="B667" s="1" t="s">
        <v>257</v>
      </c>
      <c r="C667" s="1" t="s">
        <v>195</v>
      </c>
      <c r="D667" s="1" t="s">
        <v>196</v>
      </c>
      <c r="E667" s="33" t="s">
        <v>155</v>
      </c>
      <c r="F667" s="34" t="n">
        <v>-198400</v>
      </c>
      <c r="G667" s="34" t="n">
        <v>-138328.0657</v>
      </c>
      <c r="H667" s="35" t="n">
        <v>0.697218073040439</v>
      </c>
      <c r="I667" s="54" t="n">
        <v>-0.4048402</v>
      </c>
      <c r="J667" s="54" t="n">
        <v>-0.7</v>
      </c>
      <c r="K667" s="55" t="n">
        <v>0</v>
      </c>
      <c r="L667" s="55" t="n">
        <v>-40828.8843</v>
      </c>
    </row>
    <row r="668" customFormat="false" ht="12.75" hidden="false" customHeight="false" outlineLevel="0" collapsed="false">
      <c r="A668" s="1" t="s">
        <v>193</v>
      </c>
      <c r="B668" s="1" t="s">
        <v>257</v>
      </c>
      <c r="C668" s="1" t="s">
        <v>195</v>
      </c>
      <c r="D668" s="1" t="s">
        <v>196</v>
      </c>
      <c r="E668" s="33" t="s">
        <v>156</v>
      </c>
      <c r="F668" s="34" t="n">
        <v>-198400</v>
      </c>
      <c r="G668" s="34" t="n">
        <v>-137534.6892</v>
      </c>
      <c r="H668" s="35" t="n">
        <v>0.693219199836633</v>
      </c>
      <c r="I668" s="54" t="n">
        <v>-0.4048242</v>
      </c>
      <c r="J668" s="54" t="n">
        <v>-0.7</v>
      </c>
      <c r="K668" s="55" t="n">
        <v>0</v>
      </c>
      <c r="L668" s="55" t="n">
        <v>-40596.9116</v>
      </c>
    </row>
    <row r="669" customFormat="false" ht="12.75" hidden="false" customHeight="false" outlineLevel="0" collapsed="false">
      <c r="A669" s="1" t="s">
        <v>193</v>
      </c>
      <c r="B669" s="1" t="s">
        <v>257</v>
      </c>
      <c r="C669" s="1" t="s">
        <v>195</v>
      </c>
      <c r="D669" s="1" t="s">
        <v>196</v>
      </c>
      <c r="E669" s="33" t="s">
        <v>157</v>
      </c>
      <c r="F669" s="34" t="n">
        <v>-192000</v>
      </c>
      <c r="G669" s="34" t="n">
        <v>-132332.0398</v>
      </c>
      <c r="H669" s="35" t="n">
        <v>0.689229374001235</v>
      </c>
      <c r="I669" s="54" t="n">
        <v>-0.40480765</v>
      </c>
      <c r="J669" s="54" t="n">
        <v>-0.7</v>
      </c>
      <c r="K669" s="55" t="n">
        <v>0</v>
      </c>
      <c r="L669" s="55" t="n">
        <v>-39063.4063</v>
      </c>
    </row>
    <row r="670" customFormat="false" ht="12.75" hidden="false" customHeight="false" outlineLevel="0" collapsed="false">
      <c r="A670" s="1" t="s">
        <v>193</v>
      </c>
      <c r="B670" s="1" t="s">
        <v>257</v>
      </c>
      <c r="C670" s="1" t="s">
        <v>195</v>
      </c>
      <c r="D670" s="1" t="s">
        <v>196</v>
      </c>
      <c r="E670" s="33" t="s">
        <v>158</v>
      </c>
      <c r="F670" s="34" t="n">
        <v>-198400</v>
      </c>
      <c r="G670" s="34" t="n">
        <v>-135978.7908</v>
      </c>
      <c r="H670" s="35" t="n">
        <v>0.685376969655374</v>
      </c>
      <c r="I670" s="54" t="n">
        <v>-0.40479109</v>
      </c>
      <c r="J670" s="54" t="n">
        <v>-0.7</v>
      </c>
      <c r="K670" s="55" t="n">
        <v>0</v>
      </c>
      <c r="L670" s="55" t="n">
        <v>-40142.1503</v>
      </c>
    </row>
    <row r="671" customFormat="false" ht="12.75" hidden="false" customHeight="false" outlineLevel="0" collapsed="false">
      <c r="A671" s="1" t="s">
        <v>193</v>
      </c>
      <c r="B671" s="1" t="s">
        <v>257</v>
      </c>
      <c r="C671" s="1" t="s">
        <v>195</v>
      </c>
      <c r="D671" s="1" t="s">
        <v>196</v>
      </c>
      <c r="E671" s="33" t="s">
        <v>159</v>
      </c>
      <c r="F671" s="34" t="n">
        <v>-192000</v>
      </c>
      <c r="G671" s="34" t="n">
        <v>-130829.8109</v>
      </c>
      <c r="H671" s="35" t="n">
        <v>0.681405265247849</v>
      </c>
      <c r="I671" s="54" t="n">
        <v>-0.34657533</v>
      </c>
      <c r="J671" s="54" t="n">
        <v>-0.56</v>
      </c>
      <c r="K671" s="55" t="n">
        <v>0</v>
      </c>
      <c r="L671" s="55" t="n">
        <v>-27922.3089</v>
      </c>
    </row>
    <row r="672" customFormat="false" ht="12.75" hidden="false" customHeight="false" outlineLevel="0" collapsed="false">
      <c r="A672" s="1" t="s">
        <v>193</v>
      </c>
      <c r="B672" s="1" t="s">
        <v>257</v>
      </c>
      <c r="C672" s="1" t="s">
        <v>195</v>
      </c>
      <c r="D672" s="1" t="s">
        <v>196</v>
      </c>
      <c r="E672" s="33" t="s">
        <v>160</v>
      </c>
      <c r="F672" s="34" t="n">
        <v>-198400</v>
      </c>
      <c r="G672" s="34" t="n">
        <v>-134430.007</v>
      </c>
      <c r="H672" s="35" t="n">
        <v>0.677570599563245</v>
      </c>
      <c r="I672" s="54" t="n">
        <v>-0.34655897</v>
      </c>
      <c r="J672" s="54" t="n">
        <v>-0.56</v>
      </c>
      <c r="K672" s="55" t="n">
        <v>0</v>
      </c>
      <c r="L672" s="55" t="n">
        <v>-28692.879</v>
      </c>
    </row>
    <row r="673" customFormat="false" ht="12.75" hidden="false" customHeight="false" outlineLevel="0" collapsed="false">
      <c r="A673" s="1" t="s">
        <v>193</v>
      </c>
      <c r="B673" s="1" t="s">
        <v>257</v>
      </c>
      <c r="C673" s="1" t="s">
        <v>195</v>
      </c>
      <c r="D673" s="1" t="s">
        <v>196</v>
      </c>
      <c r="E673" s="33" t="s">
        <v>161</v>
      </c>
      <c r="F673" s="34" t="n">
        <v>-198400</v>
      </c>
      <c r="G673" s="34" t="n">
        <v>-133645.6984</v>
      </c>
      <c r="H673" s="35" t="n">
        <v>0.673617431316076</v>
      </c>
      <c r="I673" s="54" t="n">
        <v>-0.34654155</v>
      </c>
      <c r="J673" s="54" t="n">
        <v>-0.56</v>
      </c>
      <c r="K673" s="55" t="n">
        <v>0</v>
      </c>
      <c r="L673" s="55" t="n">
        <v>-28527.8034</v>
      </c>
    </row>
    <row r="674" customFormat="false" ht="12.75" hidden="false" customHeight="false" outlineLevel="0" collapsed="false">
      <c r="A674" s="1" t="s">
        <v>193</v>
      </c>
      <c r="B674" s="1" t="s">
        <v>257</v>
      </c>
      <c r="C674" s="1" t="s">
        <v>195</v>
      </c>
      <c r="D674" s="1" t="s">
        <v>196</v>
      </c>
      <c r="E674" s="33" t="s">
        <v>162</v>
      </c>
      <c r="F674" s="34" t="n">
        <v>-185600</v>
      </c>
      <c r="G674" s="34" t="n">
        <v>-124291.4645</v>
      </c>
      <c r="H674" s="35" t="n">
        <v>0.669673839073645</v>
      </c>
      <c r="I674" s="54" t="n">
        <v>-0.34652361</v>
      </c>
      <c r="J674" s="54" t="n">
        <v>-0.56</v>
      </c>
      <c r="K674" s="55" t="n">
        <v>0</v>
      </c>
      <c r="L674" s="55" t="n">
        <v>-26533.2928</v>
      </c>
    </row>
    <row r="675" customFormat="false" ht="12.75" hidden="false" customHeight="false" outlineLevel="0" collapsed="false">
      <c r="A675" s="1" t="s">
        <v>193</v>
      </c>
      <c r="B675" s="1" t="s">
        <v>257</v>
      </c>
      <c r="C675" s="1" t="s">
        <v>195</v>
      </c>
      <c r="D675" s="1" t="s">
        <v>196</v>
      </c>
      <c r="E675" s="33" t="s">
        <v>163</v>
      </c>
      <c r="F675" s="34" t="n">
        <v>-198400</v>
      </c>
      <c r="G675" s="34" t="n">
        <v>-132133.0971</v>
      </c>
      <c r="H675" s="35" t="n">
        <v>0.665993433082474</v>
      </c>
      <c r="I675" s="54" t="n">
        <v>-0.34650636</v>
      </c>
      <c r="J675" s="54" t="n">
        <v>-0.56</v>
      </c>
      <c r="K675" s="55" t="n">
        <v>0</v>
      </c>
      <c r="L675" s="55" t="n">
        <v>-28209.5759</v>
      </c>
    </row>
    <row r="676" customFormat="false" ht="12.75" hidden="false" customHeight="false" outlineLevel="0" collapsed="false">
      <c r="A676" s="1" t="s">
        <v>193</v>
      </c>
      <c r="B676" s="1" t="s">
        <v>257</v>
      </c>
      <c r="C676" s="1" t="s">
        <v>195</v>
      </c>
      <c r="D676" s="1" t="s">
        <v>196</v>
      </c>
      <c r="E676" s="33" t="s">
        <v>164</v>
      </c>
      <c r="F676" s="34" t="n">
        <v>-192000</v>
      </c>
      <c r="G676" s="34" t="n">
        <v>-127117.1843</v>
      </c>
      <c r="H676" s="35" t="n">
        <v>0.662068668055271</v>
      </c>
      <c r="I676" s="54" t="n">
        <v>-0.50148741</v>
      </c>
      <c r="J676" s="54" t="n">
        <v>-0.7</v>
      </c>
      <c r="K676" s="55" t="n">
        <v>0</v>
      </c>
      <c r="L676" s="55" t="n">
        <v>-25234.3612</v>
      </c>
    </row>
    <row r="677" customFormat="false" ht="12.75" hidden="false" customHeight="false" outlineLevel="0" collapsed="false">
      <c r="A677" s="1" t="s">
        <v>193</v>
      </c>
      <c r="B677" s="1" t="s">
        <v>257</v>
      </c>
      <c r="C677" s="1" t="s">
        <v>195</v>
      </c>
      <c r="D677" s="1" t="s">
        <v>196</v>
      </c>
      <c r="E677" s="33" t="s">
        <v>165</v>
      </c>
      <c r="F677" s="34" t="n">
        <v>-198400</v>
      </c>
      <c r="G677" s="34" t="n">
        <v>-130602.7343</v>
      </c>
      <c r="H677" s="35" t="n">
        <v>0.658279911021528</v>
      </c>
      <c r="I677" s="54" t="n">
        <v>-0.50146858</v>
      </c>
      <c r="J677" s="54" t="n">
        <v>-0.7</v>
      </c>
      <c r="K677" s="55" t="n">
        <v>0</v>
      </c>
      <c r="L677" s="55" t="n">
        <v>-25928.7463</v>
      </c>
    </row>
    <row r="678" customFormat="false" ht="12.75" hidden="false" customHeight="false" outlineLevel="0" collapsed="false">
      <c r="A678" s="1" t="s">
        <v>193</v>
      </c>
      <c r="B678" s="1" t="s">
        <v>257</v>
      </c>
      <c r="C678" s="1" t="s">
        <v>195</v>
      </c>
      <c r="D678" s="1" t="s">
        <v>196</v>
      </c>
      <c r="E678" s="33" t="s">
        <v>166</v>
      </c>
      <c r="F678" s="34" t="n">
        <v>-192000</v>
      </c>
      <c r="G678" s="34" t="n">
        <v>-125643.1816</v>
      </c>
      <c r="H678" s="35" t="n">
        <v>0.654391570926416</v>
      </c>
      <c r="I678" s="54" t="n">
        <v>-0.50145089</v>
      </c>
      <c r="J678" s="54" t="n">
        <v>-0.7</v>
      </c>
      <c r="K678" s="55" t="n">
        <v>0</v>
      </c>
      <c r="L678" s="55" t="n">
        <v>-24946.3414</v>
      </c>
    </row>
    <row r="679" customFormat="false" ht="12.75" hidden="false" customHeight="false" outlineLevel="0" collapsed="false">
      <c r="A679" s="1" t="s">
        <v>193</v>
      </c>
      <c r="B679" s="1" t="s">
        <v>257</v>
      </c>
      <c r="C679" s="1" t="s">
        <v>195</v>
      </c>
      <c r="D679" s="1" t="s">
        <v>196</v>
      </c>
      <c r="E679" s="33" t="s">
        <v>167</v>
      </c>
      <c r="F679" s="34" t="n">
        <v>-198400</v>
      </c>
      <c r="G679" s="34" t="n">
        <v>-129117.1248</v>
      </c>
      <c r="H679" s="35" t="n">
        <v>0.650791959908771</v>
      </c>
      <c r="I679" s="54" t="n">
        <v>-0.50145423</v>
      </c>
      <c r="J679" s="54" t="n">
        <v>-0.7</v>
      </c>
      <c r="K679" s="55" t="n">
        <v>0</v>
      </c>
      <c r="L679" s="55" t="n">
        <v>-25635.6594</v>
      </c>
    </row>
    <row r="680" customFormat="false" ht="12.75" hidden="false" customHeight="false" outlineLevel="0" collapsed="false">
      <c r="A680" s="1" t="s">
        <v>193</v>
      </c>
      <c r="B680" s="1" t="s">
        <v>257</v>
      </c>
      <c r="C680" s="1" t="s">
        <v>195</v>
      </c>
      <c r="D680" s="1" t="s">
        <v>196</v>
      </c>
      <c r="E680" s="33" t="s">
        <v>168</v>
      </c>
      <c r="F680" s="34" t="n">
        <v>-198400</v>
      </c>
      <c r="G680" s="34" t="n">
        <v>-128381.5517</v>
      </c>
      <c r="H680" s="35" t="n">
        <v>0.647084433951182</v>
      </c>
      <c r="I680" s="54" t="n">
        <v>-0.50145772</v>
      </c>
      <c r="J680" s="54" t="n">
        <v>-0.7</v>
      </c>
      <c r="K680" s="55" t="n">
        <v>0</v>
      </c>
      <c r="L680" s="55" t="n">
        <v>-25489.1658</v>
      </c>
    </row>
    <row r="681" customFormat="false" ht="12.75" hidden="false" customHeight="false" outlineLevel="0" collapsed="false">
      <c r="A681" s="1" t="s">
        <v>193</v>
      </c>
      <c r="B681" s="1" t="s">
        <v>257</v>
      </c>
      <c r="C681" s="1" t="s">
        <v>195</v>
      </c>
      <c r="D681" s="1" t="s">
        <v>196</v>
      </c>
      <c r="E681" s="33" t="s">
        <v>169</v>
      </c>
      <c r="F681" s="34" t="n">
        <v>-192000</v>
      </c>
      <c r="G681" s="34" t="n">
        <v>-123530.7283</v>
      </c>
      <c r="H681" s="35" t="n">
        <v>0.643389209640784</v>
      </c>
      <c r="I681" s="54" t="n">
        <v>-0.50146127</v>
      </c>
      <c r="J681" s="54" t="n">
        <v>-0.7</v>
      </c>
      <c r="K681" s="55" t="n">
        <v>0</v>
      </c>
      <c r="L681" s="55" t="n">
        <v>-24525.6342</v>
      </c>
    </row>
    <row r="682" customFormat="false" ht="12.75" hidden="false" customHeight="false" outlineLevel="0" collapsed="false">
      <c r="A682" s="1" t="s">
        <v>193</v>
      </c>
      <c r="B682" s="1" t="s">
        <v>257</v>
      </c>
      <c r="C682" s="1" t="s">
        <v>195</v>
      </c>
      <c r="D682" s="1" t="s">
        <v>196</v>
      </c>
      <c r="E682" s="33" t="s">
        <v>170</v>
      </c>
      <c r="F682" s="34" t="n">
        <v>-198400</v>
      </c>
      <c r="G682" s="34" t="n">
        <v>-126941.2658</v>
      </c>
      <c r="H682" s="35" t="n">
        <v>0.639824928411079</v>
      </c>
      <c r="I682" s="54" t="n">
        <v>-0.50146475</v>
      </c>
      <c r="J682" s="54" t="n">
        <v>-0.7</v>
      </c>
      <c r="K682" s="55" t="n">
        <v>0</v>
      </c>
      <c r="L682" s="55" t="n">
        <v>-25202.3161</v>
      </c>
    </row>
    <row r="683" customFormat="false" ht="12.75" hidden="false" customHeight="false" outlineLevel="0" collapsed="false">
      <c r="A683" s="1" t="s">
        <v>193</v>
      </c>
      <c r="B683" s="1" t="s">
        <v>257</v>
      </c>
      <c r="C683" s="1" t="s">
        <v>195</v>
      </c>
      <c r="D683" s="1" t="s">
        <v>196</v>
      </c>
      <c r="E683" s="33" t="s">
        <v>171</v>
      </c>
      <c r="F683" s="34" t="n">
        <v>-192000</v>
      </c>
      <c r="G683" s="34" t="n">
        <v>-122141.5683</v>
      </c>
      <c r="H683" s="35" t="n">
        <v>0.6361540013163</v>
      </c>
      <c r="I683" s="54" t="n">
        <v>-0.3664684</v>
      </c>
      <c r="J683" s="54" t="n">
        <v>-0.56</v>
      </c>
      <c r="K683" s="55" t="n">
        <v>0</v>
      </c>
      <c r="L683" s="55" t="n">
        <v>-23638.2536</v>
      </c>
    </row>
    <row r="684" customFormat="false" ht="12.75" hidden="false" customHeight="false" outlineLevel="0" collapsed="false">
      <c r="A684" s="1" t="s">
        <v>193</v>
      </c>
      <c r="B684" s="1" t="s">
        <v>257</v>
      </c>
      <c r="C684" s="1" t="s">
        <v>195</v>
      </c>
      <c r="D684" s="1" t="s">
        <v>196</v>
      </c>
      <c r="E684" s="33" t="s">
        <v>172</v>
      </c>
      <c r="F684" s="34" t="n">
        <v>-198400</v>
      </c>
      <c r="G684" s="34" t="n">
        <v>-125510.4768</v>
      </c>
      <c r="H684" s="35" t="n">
        <v>0.63261329025662</v>
      </c>
      <c r="I684" s="54" t="n">
        <v>-0.36647198</v>
      </c>
      <c r="J684" s="54" t="n">
        <v>-0.56</v>
      </c>
      <c r="K684" s="55" t="n">
        <v>0</v>
      </c>
      <c r="L684" s="55" t="n">
        <v>-24289.7946</v>
      </c>
    </row>
    <row r="685" customFormat="false" ht="12.75" hidden="false" customHeight="false" outlineLevel="0" collapsed="false">
      <c r="A685" s="1" t="s">
        <v>193</v>
      </c>
      <c r="B685" s="1" t="s">
        <v>257</v>
      </c>
      <c r="C685" s="1" t="s">
        <v>195</v>
      </c>
      <c r="D685" s="1" t="s">
        <v>196</v>
      </c>
      <c r="E685" s="33" t="s">
        <v>173</v>
      </c>
      <c r="F685" s="34" t="n">
        <v>-198400</v>
      </c>
      <c r="G685" s="34" t="n">
        <v>-124787.0084</v>
      </c>
      <c r="H685" s="35" t="n">
        <v>0.628966776308648</v>
      </c>
      <c r="I685" s="54" t="n">
        <v>-0.36647572</v>
      </c>
      <c r="J685" s="54" t="n">
        <v>-0.56</v>
      </c>
      <c r="K685" s="55" t="n">
        <v>0</v>
      </c>
      <c r="L685" s="55" t="n">
        <v>-24149.3154</v>
      </c>
    </row>
    <row r="686" customFormat="false" ht="12.75" hidden="false" customHeight="false" outlineLevel="0" collapsed="false">
      <c r="A686" s="1" t="s">
        <v>193</v>
      </c>
      <c r="B686" s="1" t="s">
        <v>257</v>
      </c>
      <c r="C686" s="1" t="s">
        <v>195</v>
      </c>
      <c r="D686" s="1" t="s">
        <v>196</v>
      </c>
      <c r="E686" s="33" t="s">
        <v>174</v>
      </c>
      <c r="F686" s="34" t="n">
        <v>-179200</v>
      </c>
      <c r="G686" s="34" t="n">
        <v>-112059.622</v>
      </c>
      <c r="H686" s="35" t="n">
        <v>0.625332711789081</v>
      </c>
      <c r="I686" s="54" t="n">
        <v>-0.36647952</v>
      </c>
      <c r="J686" s="54" t="n">
        <v>-0.56</v>
      </c>
      <c r="K686" s="55" t="n">
        <v>0</v>
      </c>
      <c r="L686" s="55" t="n">
        <v>-21685.8313</v>
      </c>
    </row>
    <row r="687" customFormat="false" ht="12.75" hidden="false" customHeight="false" outlineLevel="0" collapsed="false">
      <c r="A687" s="1" t="s">
        <v>193</v>
      </c>
      <c r="B687" s="1" t="s">
        <v>257</v>
      </c>
      <c r="C687" s="1" t="s">
        <v>195</v>
      </c>
      <c r="D687" s="1" t="s">
        <v>196</v>
      </c>
      <c r="E687" s="33" t="s">
        <v>175</v>
      </c>
      <c r="F687" s="34" t="n">
        <v>-198400</v>
      </c>
      <c r="G687" s="34" t="n">
        <v>-123416.9133</v>
      </c>
      <c r="H687" s="35" t="n">
        <v>0.622061054704403</v>
      </c>
      <c r="I687" s="54" t="n">
        <v>-0.366483</v>
      </c>
      <c r="J687" s="54" t="n">
        <v>-0.56</v>
      </c>
      <c r="K687" s="55" t="n">
        <v>0</v>
      </c>
      <c r="L687" s="55" t="n">
        <v>-23883.2706</v>
      </c>
    </row>
    <row r="688" customFormat="false" ht="12.75" hidden="false" customHeight="false" outlineLevel="0" collapsed="false">
      <c r="A688" s="1" t="s">
        <v>193</v>
      </c>
      <c r="B688" s="1" t="s">
        <v>257</v>
      </c>
      <c r="C688" s="1" t="s">
        <v>195</v>
      </c>
      <c r="D688" s="1" t="s">
        <v>196</v>
      </c>
      <c r="E688" s="33" t="s">
        <v>176</v>
      </c>
      <c r="F688" s="34" t="n">
        <v>-192000</v>
      </c>
      <c r="G688" s="34" t="n">
        <v>-118742.5461</v>
      </c>
      <c r="H688" s="35" t="n">
        <v>0.618450760776972</v>
      </c>
      <c r="I688" s="54" t="n">
        <v>-0.5214869</v>
      </c>
      <c r="J688" s="54" t="n">
        <v>-0.7</v>
      </c>
      <c r="K688" s="55" t="n">
        <v>0</v>
      </c>
      <c r="L688" s="55" t="n">
        <v>-21197.1</v>
      </c>
    </row>
    <row r="689" customFormat="false" ht="12.75" hidden="false" customHeight="false" outlineLevel="0" collapsed="false">
      <c r="A689" s="1" t="s">
        <v>193</v>
      </c>
      <c r="B689" s="1" t="s">
        <v>257</v>
      </c>
      <c r="C689" s="1" t="s">
        <v>195</v>
      </c>
      <c r="D689" s="1" t="s">
        <v>196</v>
      </c>
      <c r="E689" s="33" t="s">
        <v>177</v>
      </c>
      <c r="F689" s="34" t="n">
        <v>-198400</v>
      </c>
      <c r="G689" s="34" t="n">
        <v>-122009.8211</v>
      </c>
      <c r="H689" s="35" t="n">
        <v>0.614968856527095</v>
      </c>
      <c r="I689" s="54" t="n">
        <v>-0.52149072</v>
      </c>
      <c r="J689" s="54" t="n">
        <v>-0.7</v>
      </c>
      <c r="K689" s="55" t="n">
        <v>0</v>
      </c>
      <c r="L689" s="55" t="n">
        <v>-21779.8851</v>
      </c>
    </row>
    <row r="690" customFormat="false" ht="12.75" hidden="false" customHeight="false" outlineLevel="0" collapsed="false">
      <c r="A690" s="1" t="s">
        <v>193</v>
      </c>
      <c r="B690" s="1" t="s">
        <v>257</v>
      </c>
      <c r="C690" s="1" t="s">
        <v>195</v>
      </c>
      <c r="D690" s="1" t="s">
        <v>196</v>
      </c>
      <c r="E690" s="33" t="s">
        <v>178</v>
      </c>
      <c r="F690" s="34" t="n">
        <v>-192000</v>
      </c>
      <c r="G690" s="34" t="n">
        <v>-117385.5821</v>
      </c>
      <c r="H690" s="35" t="n">
        <v>0.611383240252008</v>
      </c>
      <c r="I690" s="54" t="n">
        <v>-0.52149472</v>
      </c>
      <c r="J690" s="54" t="n">
        <v>-0.7</v>
      </c>
      <c r="K690" s="55" t="n">
        <v>0</v>
      </c>
      <c r="L690" s="55" t="n">
        <v>-20953.946</v>
      </c>
    </row>
    <row r="691" customFormat="false" ht="12.75" hidden="false" customHeight="false" outlineLevel="0" collapsed="false">
      <c r="A691" s="1" t="s">
        <v>193</v>
      </c>
      <c r="B691" s="1" t="s">
        <v>257</v>
      </c>
      <c r="C691" s="1" t="s">
        <v>195</v>
      </c>
      <c r="D691" s="1" t="s">
        <v>196</v>
      </c>
      <c r="E691" s="33" t="s">
        <v>179</v>
      </c>
      <c r="F691" s="34" t="n">
        <v>-198400</v>
      </c>
      <c r="G691" s="34" t="n">
        <v>-120612.3727</v>
      </c>
      <c r="H691" s="35" t="n">
        <v>0.60792526558286</v>
      </c>
      <c r="I691" s="54" t="n">
        <v>-0.52149864</v>
      </c>
      <c r="J691" s="54" t="n">
        <v>-0.7</v>
      </c>
      <c r="K691" s="55" t="n">
        <v>0</v>
      </c>
      <c r="L691" s="55" t="n">
        <v>-21529.4724</v>
      </c>
    </row>
    <row r="692" customFormat="false" ht="12.75" hidden="false" customHeight="false" outlineLevel="0" collapsed="false">
      <c r="A692" s="1" t="s">
        <v>193</v>
      </c>
      <c r="B692" s="1" t="s">
        <v>257</v>
      </c>
      <c r="C692" s="1" t="s">
        <v>195</v>
      </c>
      <c r="D692" s="1" t="s">
        <v>196</v>
      </c>
      <c r="E692" s="33" t="s">
        <v>180</v>
      </c>
      <c r="F692" s="34" t="n">
        <v>-198400</v>
      </c>
      <c r="G692" s="34" t="n">
        <v>-119905.9019</v>
      </c>
      <c r="H692" s="35" t="n">
        <v>0.604364424832806</v>
      </c>
      <c r="I692" s="54" t="n">
        <v>-0.52150274</v>
      </c>
      <c r="J692" s="54" t="n">
        <v>-0.7</v>
      </c>
      <c r="K692" s="55" t="n">
        <v>0</v>
      </c>
      <c r="L692" s="55" t="n">
        <v>-21402.8746</v>
      </c>
    </row>
    <row r="693" customFormat="false" ht="12.75" hidden="false" customHeight="false" outlineLevel="0" collapsed="false">
      <c r="A693" s="1" t="s">
        <v>193</v>
      </c>
      <c r="B693" s="1" t="s">
        <v>257</v>
      </c>
      <c r="C693" s="1" t="s">
        <v>195</v>
      </c>
      <c r="D693" s="1" t="s">
        <v>196</v>
      </c>
      <c r="E693" s="33" t="s">
        <v>181</v>
      </c>
      <c r="F693" s="34" t="n">
        <v>-192000</v>
      </c>
      <c r="G693" s="34" t="n">
        <v>-115356.7125</v>
      </c>
      <c r="H693" s="35" t="n">
        <v>0.600816210792269</v>
      </c>
      <c r="I693" s="54" t="n">
        <v>-0.52150689</v>
      </c>
      <c r="J693" s="54" t="n">
        <v>-0.7</v>
      </c>
      <c r="K693" s="55" t="n">
        <v>0</v>
      </c>
      <c r="L693" s="55" t="n">
        <v>-20590.3778</v>
      </c>
    </row>
    <row r="694" customFormat="false" ht="12.75" hidden="false" customHeight="false" outlineLevel="0" collapsed="false">
      <c r="A694" s="1" t="s">
        <v>193</v>
      </c>
      <c r="B694" s="1" t="s">
        <v>257</v>
      </c>
      <c r="C694" s="1" t="s">
        <v>195</v>
      </c>
      <c r="D694" s="1" t="s">
        <v>196</v>
      </c>
      <c r="E694" s="33" t="s">
        <v>182</v>
      </c>
      <c r="F694" s="34" t="n">
        <v>-198400</v>
      </c>
      <c r="G694" s="34" t="n">
        <v>-118523.0687</v>
      </c>
      <c r="H694" s="35" t="n">
        <v>0.597394499520094</v>
      </c>
      <c r="I694" s="54" t="n">
        <v>-0.52151096</v>
      </c>
      <c r="J694" s="54" t="n">
        <v>-0.7</v>
      </c>
      <c r="K694" s="55" t="n">
        <v>0</v>
      </c>
      <c r="L694" s="55" t="n">
        <v>-21155.0685</v>
      </c>
    </row>
    <row r="695" customFormat="false" ht="12.75" hidden="false" customHeight="false" outlineLevel="0" collapsed="false">
      <c r="A695" s="1" t="s">
        <v>193</v>
      </c>
      <c r="B695" s="1" t="s">
        <v>257</v>
      </c>
      <c r="C695" s="1" t="s">
        <v>195</v>
      </c>
      <c r="D695" s="1" t="s">
        <v>196</v>
      </c>
      <c r="E695" s="33" t="s">
        <v>197</v>
      </c>
      <c r="F695" s="34" t="n">
        <v>-480000</v>
      </c>
      <c r="G695" s="34" t="n">
        <v>-285058.1755</v>
      </c>
      <c r="H695" s="35" t="n">
        <v>0.593871198963394</v>
      </c>
      <c r="I695" s="54" t="n">
        <v>-0.48151522</v>
      </c>
      <c r="J695" s="54" t="n">
        <v>-0.56</v>
      </c>
      <c r="K695" s="55" t="n">
        <v>0</v>
      </c>
      <c r="L695" s="55" t="n">
        <v>-22372.7295</v>
      </c>
    </row>
    <row r="696" customFormat="false" ht="12.75" hidden="false" customHeight="false" outlineLevel="0" collapsed="false">
      <c r="A696" s="1" t="s">
        <v>193</v>
      </c>
      <c r="B696" s="1" t="s">
        <v>257</v>
      </c>
      <c r="C696" s="1" t="s">
        <v>195</v>
      </c>
      <c r="D696" s="1" t="s">
        <v>196</v>
      </c>
      <c r="E696" s="33" t="s">
        <v>198</v>
      </c>
      <c r="F696" s="34" t="n">
        <v>-496000</v>
      </c>
      <c r="G696" s="34" t="n">
        <v>-292874.9251</v>
      </c>
      <c r="H696" s="35" t="n">
        <v>0.590473639318741</v>
      </c>
      <c r="I696" s="54" t="n">
        <v>-0.48151938</v>
      </c>
      <c r="J696" s="54" t="n">
        <v>-0.56</v>
      </c>
      <c r="K696" s="55" t="n">
        <v>0</v>
      </c>
      <c r="L696" s="55" t="n">
        <v>-22985.0055</v>
      </c>
    </row>
    <row r="697" customFormat="false" ht="12.75" hidden="false" customHeight="false" outlineLevel="0" collapsed="false">
      <c r="A697" s="1" t="s">
        <v>193</v>
      </c>
      <c r="B697" s="1" t="s">
        <v>257</v>
      </c>
      <c r="C697" s="1" t="s">
        <v>195</v>
      </c>
      <c r="D697" s="1" t="s">
        <v>196</v>
      </c>
      <c r="E697" s="33" t="s">
        <v>199</v>
      </c>
      <c r="F697" s="34" t="n">
        <v>-496000</v>
      </c>
      <c r="G697" s="34" t="n">
        <v>-291139.7673</v>
      </c>
      <c r="H697" s="35" t="n">
        <v>0.586975337377715</v>
      </c>
      <c r="I697" s="54" t="n">
        <v>-0.48152374</v>
      </c>
      <c r="J697" s="54" t="n">
        <v>-0.56</v>
      </c>
      <c r="K697" s="55" t="n">
        <v>0</v>
      </c>
      <c r="L697" s="55" t="n">
        <v>-22847.5615</v>
      </c>
    </row>
    <row r="698" customFormat="false" ht="12.75" hidden="false" customHeight="false" outlineLevel="0" collapsed="false">
      <c r="A698" s="1" t="s">
        <v>193</v>
      </c>
      <c r="B698" s="1" t="s">
        <v>257</v>
      </c>
      <c r="C698" s="1" t="s">
        <v>195</v>
      </c>
      <c r="D698" s="1" t="s">
        <v>196</v>
      </c>
      <c r="E698" s="33" t="s">
        <v>200</v>
      </c>
      <c r="F698" s="34" t="n">
        <v>-448000</v>
      </c>
      <c r="G698" s="34" t="n">
        <v>-261403.4173</v>
      </c>
      <c r="H698" s="35" t="n">
        <v>0.583489770670134</v>
      </c>
      <c r="I698" s="54" t="n">
        <v>-0.48152814</v>
      </c>
      <c r="J698" s="54" t="n">
        <v>-0.56</v>
      </c>
      <c r="K698" s="55" t="n">
        <v>0</v>
      </c>
      <c r="L698" s="55" t="n">
        <v>-20512.8121</v>
      </c>
    </row>
    <row r="699" customFormat="false" ht="12.75" hidden="false" customHeight="false" outlineLevel="0" collapsed="false">
      <c r="A699" s="1" t="s">
        <v>193</v>
      </c>
      <c r="B699" s="1" t="s">
        <v>257</v>
      </c>
      <c r="C699" s="1" t="s">
        <v>195</v>
      </c>
      <c r="D699" s="1" t="s">
        <v>196</v>
      </c>
      <c r="E699" s="33" t="s">
        <v>201</v>
      </c>
      <c r="F699" s="34" t="n">
        <v>-496000</v>
      </c>
      <c r="G699" s="34" t="n">
        <v>-287854.83</v>
      </c>
      <c r="H699" s="35" t="n">
        <v>0.580352479756302</v>
      </c>
      <c r="I699" s="54" t="n">
        <v>-0.48153216</v>
      </c>
      <c r="J699" s="54" t="n">
        <v>-0.56</v>
      </c>
      <c r="K699" s="55" t="n">
        <v>0</v>
      </c>
      <c r="L699" s="55" t="n">
        <v>-22587.3454</v>
      </c>
    </row>
    <row r="700" customFormat="false" ht="12.75" hidden="false" customHeight="false" outlineLevel="0" collapsed="false">
      <c r="A700" s="1" t="s">
        <v>193</v>
      </c>
      <c r="B700" s="1" t="s">
        <v>257</v>
      </c>
      <c r="C700" s="1" t="s">
        <v>195</v>
      </c>
      <c r="D700" s="1" t="s">
        <v>196</v>
      </c>
      <c r="E700" s="33" t="s">
        <v>202</v>
      </c>
      <c r="F700" s="34" t="n">
        <v>-480000</v>
      </c>
      <c r="G700" s="34" t="n">
        <v>-276907.7788</v>
      </c>
      <c r="H700" s="35" t="n">
        <v>0.576891205896464</v>
      </c>
      <c r="I700" s="54" t="n">
        <v>-0.55153667</v>
      </c>
      <c r="J700" s="54" t="n">
        <v>-0.7</v>
      </c>
      <c r="K700" s="55" t="n">
        <v>0</v>
      </c>
      <c r="L700" s="55" t="n">
        <v>-41110.6515</v>
      </c>
    </row>
    <row r="701" customFormat="false" ht="12.75" hidden="false" customHeight="false" outlineLevel="0" collapsed="false">
      <c r="A701" s="1" t="s">
        <v>193</v>
      </c>
      <c r="B701" s="1" t="s">
        <v>257</v>
      </c>
      <c r="C701" s="1" t="s">
        <v>195</v>
      </c>
      <c r="D701" s="1" t="s">
        <v>196</v>
      </c>
      <c r="E701" s="33" t="s">
        <v>203</v>
      </c>
      <c r="F701" s="34" t="n">
        <v>-496000</v>
      </c>
      <c r="G701" s="34" t="n">
        <v>-284482.6675</v>
      </c>
      <c r="H701" s="35" t="n">
        <v>0.573553765168777</v>
      </c>
      <c r="I701" s="54" t="n">
        <v>-0.55154108</v>
      </c>
      <c r="J701" s="54" t="n">
        <v>-0.7</v>
      </c>
      <c r="K701" s="55" t="n">
        <v>0</v>
      </c>
      <c r="L701" s="55" t="n">
        <v>-42233.991</v>
      </c>
    </row>
    <row r="702" customFormat="false" ht="12.75" hidden="false" customHeight="false" outlineLevel="0" collapsed="false">
      <c r="A702" s="1" t="s">
        <v>193</v>
      </c>
      <c r="B702" s="1" t="s">
        <v>257</v>
      </c>
      <c r="C702" s="1" t="s">
        <v>195</v>
      </c>
      <c r="D702" s="1" t="s">
        <v>196</v>
      </c>
      <c r="E702" s="33" t="s">
        <v>204</v>
      </c>
      <c r="F702" s="34" t="n">
        <v>-480000</v>
      </c>
      <c r="G702" s="34" t="n">
        <v>-273656.486</v>
      </c>
      <c r="H702" s="35" t="n">
        <v>0.570117679209328</v>
      </c>
      <c r="I702" s="54" t="n">
        <v>-0.55154568</v>
      </c>
      <c r="J702" s="54" t="n">
        <v>-0.7</v>
      </c>
      <c r="K702" s="55" t="n">
        <v>0</v>
      </c>
      <c r="L702" s="55" t="n">
        <v>-40625.4877</v>
      </c>
    </row>
    <row r="703" customFormat="false" ht="12.75" hidden="false" customHeight="false" outlineLevel="0" collapsed="false">
      <c r="A703" s="1" t="s">
        <v>193</v>
      </c>
      <c r="B703" s="1" t="s">
        <v>257</v>
      </c>
      <c r="C703" s="1" t="s">
        <v>195</v>
      </c>
      <c r="D703" s="1" t="s">
        <v>196</v>
      </c>
      <c r="E703" s="33" t="s">
        <v>205</v>
      </c>
      <c r="F703" s="34" t="n">
        <v>-496000</v>
      </c>
      <c r="G703" s="34" t="n">
        <v>-281135.1051</v>
      </c>
      <c r="H703" s="35" t="n">
        <v>0.566804647322955</v>
      </c>
      <c r="I703" s="54" t="n">
        <v>-0.55155018</v>
      </c>
      <c r="J703" s="54" t="n">
        <v>-0.7</v>
      </c>
      <c r="K703" s="55" t="n">
        <v>0</v>
      </c>
      <c r="L703" s="55" t="n">
        <v>-41734.4546</v>
      </c>
    </row>
    <row r="704" customFormat="false" ht="12.75" hidden="false" customHeight="false" outlineLevel="0" collapsed="false">
      <c r="A704" s="1" t="s">
        <v>193</v>
      </c>
      <c r="B704" s="1" t="s">
        <v>257</v>
      </c>
      <c r="C704" s="1" t="s">
        <v>195</v>
      </c>
      <c r="D704" s="1" t="s">
        <v>196</v>
      </c>
      <c r="E704" s="33" t="s">
        <v>206</v>
      </c>
      <c r="F704" s="34" t="n">
        <v>-496000</v>
      </c>
      <c r="G704" s="34" t="n">
        <v>-279443.3333</v>
      </c>
      <c r="H704" s="35" t="n">
        <v>0.563393817175254</v>
      </c>
      <c r="I704" s="54" t="n">
        <v>-0.55155489</v>
      </c>
      <c r="J704" s="54" t="n">
        <v>-0.7</v>
      </c>
      <c r="K704" s="55" t="n">
        <v>0</v>
      </c>
      <c r="L704" s="55" t="n">
        <v>-41481.9965</v>
      </c>
    </row>
    <row r="705" customFormat="false" ht="12.75" hidden="false" customHeight="false" outlineLevel="0" collapsed="false">
      <c r="A705" s="1" t="s">
        <v>193</v>
      </c>
      <c r="B705" s="1" t="s">
        <v>257</v>
      </c>
      <c r="C705" s="1" t="s">
        <v>195</v>
      </c>
      <c r="D705" s="1" t="s">
        <v>196</v>
      </c>
      <c r="E705" s="33" t="s">
        <v>207</v>
      </c>
      <c r="F705" s="34" t="n">
        <v>-480000</v>
      </c>
      <c r="G705" s="34" t="n">
        <v>-268798.0063</v>
      </c>
      <c r="H705" s="35" t="n">
        <v>0.559995846415874</v>
      </c>
      <c r="I705" s="54" t="n">
        <v>-0.55155965</v>
      </c>
      <c r="J705" s="54" t="n">
        <v>-0.7</v>
      </c>
      <c r="K705" s="55" t="n">
        <v>0</v>
      </c>
      <c r="L705" s="55" t="n">
        <v>-39900.4712</v>
      </c>
    </row>
    <row r="706" customFormat="false" ht="12.75" hidden="false" customHeight="false" outlineLevel="0" collapsed="false">
      <c r="A706" s="1" t="s">
        <v>193</v>
      </c>
      <c r="B706" s="1" t="s">
        <v>257</v>
      </c>
      <c r="C706" s="1" t="s">
        <v>195</v>
      </c>
      <c r="D706" s="1" t="s">
        <v>196</v>
      </c>
      <c r="E706" s="33" t="s">
        <v>208</v>
      </c>
      <c r="F706" s="34" t="n">
        <v>-496000</v>
      </c>
      <c r="G706" s="34" t="n">
        <v>-276132.9941</v>
      </c>
      <c r="H706" s="35" t="n">
        <v>0.556719746213136</v>
      </c>
      <c r="I706" s="54" t="n">
        <v>-0.5515643</v>
      </c>
      <c r="J706" s="54" t="n">
        <v>-0.7</v>
      </c>
      <c r="K706" s="55" t="n">
        <v>0</v>
      </c>
      <c r="L706" s="55" t="n">
        <v>-40987.9949</v>
      </c>
    </row>
    <row r="707" customFormat="false" ht="12.75" hidden="false" customHeight="false" outlineLevel="0" collapsed="false">
      <c r="A707" s="1" t="s">
        <v>193</v>
      </c>
      <c r="B707" s="1" t="s">
        <v>257</v>
      </c>
      <c r="C707" s="1" t="s">
        <v>195</v>
      </c>
      <c r="D707" s="1" t="s">
        <v>196</v>
      </c>
      <c r="E707" s="33" t="s">
        <v>209</v>
      </c>
      <c r="F707" s="34" t="n">
        <v>-480000</v>
      </c>
      <c r="G707" s="34" t="n">
        <v>-265606.6198</v>
      </c>
      <c r="H707" s="35" t="n">
        <v>0.553347124516243</v>
      </c>
      <c r="I707" s="54" t="n">
        <v>-0.51156916</v>
      </c>
      <c r="J707" s="54" t="n">
        <v>-0.56</v>
      </c>
      <c r="K707" s="55" t="n">
        <v>0</v>
      </c>
      <c r="L707" s="55" t="n">
        <v>-12863.553</v>
      </c>
    </row>
    <row r="708" customFormat="false" ht="12.75" hidden="false" customHeight="false" outlineLevel="0" collapsed="false">
      <c r="A708" s="1" t="s">
        <v>193</v>
      </c>
      <c r="B708" s="1" t="s">
        <v>257</v>
      </c>
      <c r="C708" s="1" t="s">
        <v>195</v>
      </c>
      <c r="D708" s="1" t="s">
        <v>196</v>
      </c>
      <c r="E708" s="33" t="s">
        <v>210</v>
      </c>
      <c r="F708" s="34" t="n">
        <v>-496000</v>
      </c>
      <c r="G708" s="34" t="n">
        <v>-272847.4093</v>
      </c>
      <c r="H708" s="35" t="n">
        <v>0.550095583250567</v>
      </c>
      <c r="I708" s="54" t="n">
        <v>-0.5115739</v>
      </c>
      <c r="J708" s="54" t="n">
        <v>-0.56</v>
      </c>
      <c r="K708" s="55" t="n">
        <v>0</v>
      </c>
      <c r="L708" s="55" t="n">
        <v>-13212.9347</v>
      </c>
    </row>
    <row r="709" customFormat="false" ht="12.75" hidden="false" customHeight="false" outlineLevel="0" collapsed="false">
      <c r="A709" s="1" t="s">
        <v>193</v>
      </c>
      <c r="B709" s="1" t="s">
        <v>257</v>
      </c>
      <c r="C709" s="1" t="s">
        <v>195</v>
      </c>
      <c r="D709" s="1" t="s">
        <v>196</v>
      </c>
      <c r="E709" s="33" t="s">
        <v>211</v>
      </c>
      <c r="F709" s="34" t="n">
        <v>-496000</v>
      </c>
      <c r="G709" s="34" t="n">
        <v>-271187.1897</v>
      </c>
      <c r="H709" s="35" t="n">
        <v>0.546748366429717</v>
      </c>
      <c r="I709" s="54" t="n">
        <v>-0.51157886</v>
      </c>
      <c r="J709" s="54" t="n">
        <v>-0.56</v>
      </c>
      <c r="K709" s="55" t="n">
        <v>0</v>
      </c>
      <c r="L709" s="55" t="n">
        <v>-13131.1922</v>
      </c>
    </row>
    <row r="710" customFormat="false" ht="12.75" hidden="false" customHeight="false" outlineLevel="0" collapsed="false">
      <c r="A710" s="1" t="s">
        <v>193</v>
      </c>
      <c r="B710" s="1" t="s">
        <v>257</v>
      </c>
      <c r="C710" s="1" t="s">
        <v>195</v>
      </c>
      <c r="D710" s="1" t="s">
        <v>196</v>
      </c>
      <c r="E710" s="33" t="s">
        <v>212</v>
      </c>
      <c r="F710" s="34" t="n">
        <v>-448000</v>
      </c>
      <c r="G710" s="34" t="n">
        <v>-243449.5079</v>
      </c>
      <c r="H710" s="35" t="n">
        <v>0.543414080151493</v>
      </c>
      <c r="I710" s="54" t="n">
        <v>-0.51158387</v>
      </c>
      <c r="J710" s="54" t="n">
        <v>-0.56</v>
      </c>
      <c r="K710" s="55" t="n">
        <v>0</v>
      </c>
      <c r="L710" s="55" t="n">
        <v>-11786.8826</v>
      </c>
    </row>
    <row r="711" customFormat="false" ht="12.75" hidden="false" customHeight="false" outlineLevel="0" collapsed="false">
      <c r="A711" s="1" t="s">
        <v>193</v>
      </c>
      <c r="B711" s="1" t="s">
        <v>257</v>
      </c>
      <c r="C711" s="1" t="s">
        <v>195</v>
      </c>
      <c r="D711" s="1" t="s">
        <v>196</v>
      </c>
      <c r="E711" s="33" t="s">
        <v>213</v>
      </c>
      <c r="F711" s="34" t="n">
        <v>-496000</v>
      </c>
      <c r="G711" s="34" t="n">
        <v>-268045.1413</v>
      </c>
      <c r="H711" s="35" t="n">
        <v>0.540413591285025</v>
      </c>
      <c r="I711" s="54" t="n">
        <v>-0.51158844</v>
      </c>
      <c r="J711" s="54" t="n">
        <v>-0.56</v>
      </c>
      <c r="K711" s="55" t="n">
        <v>0</v>
      </c>
      <c r="L711" s="55" t="n">
        <v>-12976.4834</v>
      </c>
    </row>
    <row r="712" customFormat="false" ht="12.75" hidden="false" customHeight="false" outlineLevel="0" collapsed="false">
      <c r="A712" s="1" t="s">
        <v>193</v>
      </c>
      <c r="B712" s="1" t="s">
        <v>257</v>
      </c>
      <c r="C712" s="1" t="s">
        <v>195</v>
      </c>
      <c r="D712" s="1" t="s">
        <v>196</v>
      </c>
      <c r="E712" s="33" t="s">
        <v>214</v>
      </c>
      <c r="F712" s="34" t="n">
        <v>-480000</v>
      </c>
      <c r="G712" s="34" t="n">
        <v>-257809.8955</v>
      </c>
      <c r="H712" s="35" t="n">
        <v>0.537103948968379</v>
      </c>
      <c r="I712" s="54" t="n">
        <v>-0.58959355</v>
      </c>
      <c r="J712" s="54" t="n">
        <v>-0.7</v>
      </c>
      <c r="K712" s="55" t="n">
        <v>0</v>
      </c>
      <c r="L712" s="55" t="n">
        <v>-28463.8762</v>
      </c>
    </row>
    <row r="713" customFormat="false" ht="12.75" hidden="false" customHeight="false" outlineLevel="0" collapsed="false">
      <c r="A713" s="1" t="s">
        <v>193</v>
      </c>
      <c r="B713" s="1" t="s">
        <v>257</v>
      </c>
      <c r="C713" s="1" t="s">
        <v>195</v>
      </c>
      <c r="D713" s="1" t="s">
        <v>196</v>
      </c>
      <c r="E713" s="33" t="s">
        <v>215</v>
      </c>
      <c r="F713" s="34" t="n">
        <v>-496000</v>
      </c>
      <c r="G713" s="34" t="n">
        <v>-264821.0533</v>
      </c>
      <c r="H713" s="35" t="n">
        <v>0.533913413928813</v>
      </c>
      <c r="I713" s="54" t="n">
        <v>-0.58959854</v>
      </c>
      <c r="J713" s="54" t="n">
        <v>-0.7</v>
      </c>
      <c r="K713" s="55" t="n">
        <v>0</v>
      </c>
      <c r="L713" s="55" t="n">
        <v>-29236.6317</v>
      </c>
    </row>
    <row r="714" customFormat="false" ht="12.75" hidden="false" customHeight="false" outlineLevel="0" collapsed="false">
      <c r="A714" s="1" t="s">
        <v>193</v>
      </c>
      <c r="B714" s="1" t="s">
        <v>257</v>
      </c>
      <c r="C714" s="1" t="s">
        <v>195</v>
      </c>
      <c r="D714" s="1" t="s">
        <v>196</v>
      </c>
      <c r="E714" s="33" t="s">
        <v>216</v>
      </c>
      <c r="F714" s="34" t="n">
        <v>-480000</v>
      </c>
      <c r="G714" s="34" t="n">
        <v>-254706.1053</v>
      </c>
      <c r="H714" s="35" t="n">
        <v>0.530637719445579</v>
      </c>
      <c r="I714" s="54" t="n">
        <v>-0.58959276</v>
      </c>
      <c r="J714" s="54" t="n">
        <v>-0.7</v>
      </c>
      <c r="K714" s="55" t="n">
        <v>0</v>
      </c>
      <c r="L714" s="55" t="n">
        <v>-28121.3981</v>
      </c>
    </row>
    <row r="715" customFormat="false" ht="12.75" hidden="false" customHeight="false" outlineLevel="0" collapsed="false">
      <c r="A715" s="1" t="s">
        <v>193</v>
      </c>
      <c r="B715" s="1" t="s">
        <v>257</v>
      </c>
      <c r="C715" s="1" t="s">
        <v>195</v>
      </c>
      <c r="D715" s="1" t="s">
        <v>196</v>
      </c>
      <c r="E715" s="33" t="s">
        <v>217</v>
      </c>
      <c r="F715" s="34" t="n">
        <v>-496000</v>
      </c>
      <c r="G715" s="34" t="n">
        <v>-261751.7399</v>
      </c>
      <c r="H715" s="35" t="n">
        <v>0.52772528204371</v>
      </c>
      <c r="I715" s="54" t="n">
        <v>-0.58959338</v>
      </c>
      <c r="J715" s="54" t="n">
        <v>-0.7</v>
      </c>
      <c r="K715" s="55" t="n">
        <v>0</v>
      </c>
      <c r="L715" s="55" t="n">
        <v>-28899.1255</v>
      </c>
    </row>
    <row r="716" customFormat="false" ht="12.75" hidden="false" customHeight="false" outlineLevel="0" collapsed="false">
      <c r="A716" s="1" t="s">
        <v>193</v>
      </c>
      <c r="B716" s="1" t="s">
        <v>257</v>
      </c>
      <c r="C716" s="1" t="s">
        <v>195</v>
      </c>
      <c r="D716" s="1" t="s">
        <v>196</v>
      </c>
      <c r="E716" s="33" t="s">
        <v>218</v>
      </c>
      <c r="F716" s="34" t="n">
        <v>-496000</v>
      </c>
      <c r="G716" s="34" t="n">
        <v>-260265.9724</v>
      </c>
      <c r="H716" s="35" t="n">
        <v>0.524729782977838</v>
      </c>
      <c r="I716" s="54" t="n">
        <v>-0.58959399</v>
      </c>
      <c r="J716" s="54" t="n">
        <v>-0.7</v>
      </c>
      <c r="K716" s="55" t="n">
        <v>0</v>
      </c>
      <c r="L716" s="55" t="n">
        <v>-28734.9271</v>
      </c>
    </row>
    <row r="717" customFormat="false" ht="12.75" hidden="false" customHeight="false" outlineLevel="0" collapsed="false">
      <c r="A717" s="1" t="s">
        <v>193</v>
      </c>
      <c r="B717" s="1" t="s">
        <v>257</v>
      </c>
      <c r="C717" s="1" t="s">
        <v>195</v>
      </c>
      <c r="D717" s="1" t="s">
        <v>196</v>
      </c>
      <c r="E717" s="33" t="s">
        <v>219</v>
      </c>
      <c r="F717" s="34" t="n">
        <v>-480000</v>
      </c>
      <c r="G717" s="34" t="n">
        <v>-250439.2729</v>
      </c>
      <c r="H717" s="35" t="n">
        <v>0.521748485111939</v>
      </c>
      <c r="I717" s="54" t="n">
        <v>-0.58959458</v>
      </c>
      <c r="J717" s="54" t="n">
        <v>-0.7</v>
      </c>
      <c r="K717" s="55" t="n">
        <v>0</v>
      </c>
      <c r="L717" s="55" t="n">
        <v>-27649.8528</v>
      </c>
    </row>
    <row r="718" customFormat="false" ht="12.75" hidden="false" customHeight="false" outlineLevel="0" collapsed="false">
      <c r="A718" s="1" t="s">
        <v>193</v>
      </c>
      <c r="B718" s="1" t="s">
        <v>257</v>
      </c>
      <c r="C718" s="1" t="s">
        <v>195</v>
      </c>
      <c r="D718" s="1" t="s">
        <v>196</v>
      </c>
      <c r="E718" s="33" t="s">
        <v>220</v>
      </c>
      <c r="F718" s="34" t="n">
        <v>-496000</v>
      </c>
      <c r="G718" s="34" t="n">
        <v>-257362.9095</v>
      </c>
      <c r="H718" s="35" t="n">
        <v>0.518876833718604</v>
      </c>
      <c r="I718" s="54" t="n">
        <v>-0.58959513</v>
      </c>
      <c r="J718" s="54" t="n">
        <v>-0.7</v>
      </c>
      <c r="K718" s="55" t="n">
        <v>0</v>
      </c>
      <c r="L718" s="55" t="n">
        <v>-28414.1189</v>
      </c>
    </row>
    <row r="719" customFormat="false" ht="12.75" hidden="false" customHeight="false" outlineLevel="0" collapsed="false">
      <c r="A719" s="1" t="s">
        <v>193</v>
      </c>
      <c r="B719" s="1" t="s">
        <v>257</v>
      </c>
      <c r="C719" s="1" t="s">
        <v>195</v>
      </c>
      <c r="D719" s="1" t="s">
        <v>196</v>
      </c>
      <c r="E719" s="33" t="s">
        <v>221</v>
      </c>
      <c r="F719" s="34" t="n">
        <v>-480000</v>
      </c>
      <c r="G719" s="34" t="n">
        <v>-247643.2023</v>
      </c>
      <c r="H719" s="35" t="n">
        <v>0.515923338029299</v>
      </c>
      <c r="I719" s="54" t="n">
        <v>-0.52959567</v>
      </c>
      <c r="J719" s="54" t="n">
        <v>-0.56</v>
      </c>
      <c r="K719" s="55" t="n">
        <v>0</v>
      </c>
      <c r="L719" s="55" t="n">
        <v>-7529.4255</v>
      </c>
    </row>
    <row r="720" customFormat="false" ht="12.75" hidden="false" customHeight="false" outlineLevel="0" collapsed="false">
      <c r="A720" s="1" t="s">
        <v>193</v>
      </c>
      <c r="B720" s="1" t="s">
        <v>257</v>
      </c>
      <c r="C720" s="1" t="s">
        <v>195</v>
      </c>
      <c r="D720" s="1" t="s">
        <v>196</v>
      </c>
      <c r="E720" s="33" t="s">
        <v>222</v>
      </c>
      <c r="F720" s="34" t="n">
        <v>-496000</v>
      </c>
      <c r="G720" s="34" t="n">
        <v>-254486.9364</v>
      </c>
      <c r="H720" s="35" t="n">
        <v>0.513078500880791</v>
      </c>
      <c r="I720" s="54" t="n">
        <v>-0.52959617</v>
      </c>
      <c r="J720" s="54" t="n">
        <v>-0.56</v>
      </c>
      <c r="K720" s="55" t="n">
        <v>0</v>
      </c>
      <c r="L720" s="55" t="n">
        <v>-7737.3771</v>
      </c>
    </row>
    <row r="721" customFormat="false" ht="12.75" hidden="false" customHeight="false" outlineLevel="0" collapsed="false">
      <c r="A721" s="1" t="s">
        <v>193</v>
      </c>
      <c r="B721" s="1" t="s">
        <v>257</v>
      </c>
      <c r="C721" s="1" t="s">
        <v>195</v>
      </c>
      <c r="D721" s="1" t="s">
        <v>196</v>
      </c>
      <c r="E721" s="33" t="s">
        <v>223</v>
      </c>
      <c r="F721" s="34" t="n">
        <v>-496000</v>
      </c>
      <c r="G721" s="34" t="n">
        <v>-253035.6991</v>
      </c>
      <c r="H721" s="35" t="n">
        <v>0.510152619215488</v>
      </c>
      <c r="I721" s="54" t="n">
        <v>-0.52959667</v>
      </c>
      <c r="J721" s="54" t="n">
        <v>-0.56</v>
      </c>
      <c r="K721" s="55" t="n">
        <v>0</v>
      </c>
      <c r="L721" s="55" t="n">
        <v>-7693.129</v>
      </c>
    </row>
    <row r="722" customFormat="false" ht="12.75" hidden="false" customHeight="false" outlineLevel="0" collapsed="false">
      <c r="A722" s="1" t="s">
        <v>193</v>
      </c>
      <c r="B722" s="1" t="s">
        <v>257</v>
      </c>
      <c r="C722" s="1" t="s">
        <v>195</v>
      </c>
      <c r="D722" s="1" t="s">
        <v>196</v>
      </c>
      <c r="E722" s="33" t="s">
        <v>224</v>
      </c>
      <c r="F722" s="34" t="n">
        <v>-464000</v>
      </c>
      <c r="G722" s="34" t="n">
        <v>-235359.6843</v>
      </c>
      <c r="H722" s="35" t="n">
        <v>0.507240698922868</v>
      </c>
      <c r="I722" s="54" t="n">
        <v>-0.52959713</v>
      </c>
      <c r="J722" s="54" t="n">
        <v>-0.56</v>
      </c>
      <c r="K722" s="55" t="n">
        <v>0</v>
      </c>
      <c r="L722" s="55" t="n">
        <v>-7155.6087</v>
      </c>
    </row>
    <row r="723" customFormat="false" ht="12.75" hidden="false" customHeight="false" outlineLevel="0" collapsed="false">
      <c r="A723" s="1" t="s">
        <v>193</v>
      </c>
      <c r="B723" s="1" t="s">
        <v>257</v>
      </c>
      <c r="C723" s="1" t="s">
        <v>195</v>
      </c>
      <c r="D723" s="1" t="s">
        <v>196</v>
      </c>
      <c r="E723" s="33" t="s">
        <v>225</v>
      </c>
      <c r="F723" s="34" t="n">
        <v>-496000</v>
      </c>
      <c r="G723" s="34" t="n">
        <v>-250246.5035</v>
      </c>
      <c r="H723" s="35" t="n">
        <v>0.504529240870027</v>
      </c>
      <c r="I723" s="54" t="n">
        <v>-0.52959755</v>
      </c>
      <c r="J723" s="54" t="n">
        <v>-0.56</v>
      </c>
      <c r="K723" s="55" t="n">
        <v>0</v>
      </c>
      <c r="L723" s="55" t="n">
        <v>-7608.1063</v>
      </c>
    </row>
    <row r="724" customFormat="false" ht="12.75" hidden="false" customHeight="false" outlineLevel="0" collapsed="false">
      <c r="A724" s="1" t="s">
        <v>193</v>
      </c>
      <c r="B724" s="1" t="s">
        <v>257</v>
      </c>
      <c r="C724" s="1" t="s">
        <v>195</v>
      </c>
      <c r="D724" s="1" t="s">
        <v>196</v>
      </c>
      <c r="E724" s="33" t="s">
        <v>226</v>
      </c>
      <c r="F724" s="34" t="n">
        <v>-480000</v>
      </c>
      <c r="G724" s="34" t="n">
        <v>-240789.2184</v>
      </c>
      <c r="H724" s="35" t="n">
        <v>0.501644205018131</v>
      </c>
      <c r="I724" s="54" t="n">
        <v>-0.62959797</v>
      </c>
      <c r="J724" s="54" t="n">
        <v>-0.7</v>
      </c>
      <c r="K724" s="55" t="n">
        <v>0</v>
      </c>
      <c r="L724" s="55" t="n">
        <v>-16952.0487</v>
      </c>
    </row>
    <row r="725" customFormat="false" ht="12.75" hidden="false" customHeight="false" outlineLevel="0" collapsed="false">
      <c r="A725" s="1" t="s">
        <v>193</v>
      </c>
      <c r="B725" s="1" t="s">
        <v>257</v>
      </c>
      <c r="C725" s="1" t="s">
        <v>195</v>
      </c>
      <c r="D725" s="1" t="s">
        <v>196</v>
      </c>
      <c r="E725" s="33" t="s">
        <v>227</v>
      </c>
      <c r="F725" s="34" t="n">
        <v>-496000</v>
      </c>
      <c r="G725" s="34" t="n">
        <v>-247437.235</v>
      </c>
      <c r="H725" s="35" t="n">
        <v>0.49886539316379</v>
      </c>
      <c r="I725" s="54" t="n">
        <v>-0.62959836</v>
      </c>
      <c r="J725" s="54" t="n">
        <v>-0.7</v>
      </c>
      <c r="K725" s="55" t="n">
        <v>0</v>
      </c>
      <c r="L725" s="55" t="n">
        <v>-17419.9872</v>
      </c>
    </row>
    <row r="726" customFormat="false" ht="12.75" hidden="false" customHeight="false" outlineLevel="0" collapsed="false">
      <c r="A726" s="1" t="s">
        <v>193</v>
      </c>
      <c r="B726" s="1" t="s">
        <v>257</v>
      </c>
      <c r="C726" s="1" t="s">
        <v>195</v>
      </c>
      <c r="D726" s="1" t="s">
        <v>196</v>
      </c>
      <c r="E726" s="33" t="s">
        <v>228</v>
      </c>
      <c r="F726" s="34" t="n">
        <v>-480000</v>
      </c>
      <c r="G726" s="34" t="n">
        <v>-238083.602</v>
      </c>
      <c r="H726" s="35" t="n">
        <v>0.496007504183947</v>
      </c>
      <c r="I726" s="54" t="n">
        <v>-0.62959873</v>
      </c>
      <c r="J726" s="54" t="n">
        <v>-0.7</v>
      </c>
      <c r="K726" s="55" t="n">
        <v>0</v>
      </c>
      <c r="L726" s="55" t="n">
        <v>-16761.3869</v>
      </c>
    </row>
    <row r="727" customFormat="false" ht="12.75" hidden="false" customHeight="false" outlineLevel="0" collapsed="false">
      <c r="A727" s="1" t="s">
        <v>193</v>
      </c>
      <c r="B727" s="1" t="s">
        <v>257</v>
      </c>
      <c r="C727" s="1" t="s">
        <v>195</v>
      </c>
      <c r="D727" s="1" t="s">
        <v>196</v>
      </c>
      <c r="E727" s="33" t="s">
        <v>229</v>
      </c>
      <c r="F727" s="34" t="n">
        <v>-496000</v>
      </c>
      <c r="G727" s="34" t="n">
        <v>-244654.417</v>
      </c>
      <c r="H727" s="35" t="n">
        <v>0.493254873073531</v>
      </c>
      <c r="I727" s="54" t="n">
        <v>-0.62959907</v>
      </c>
      <c r="J727" s="54" t="n">
        <v>-0.7</v>
      </c>
      <c r="K727" s="55" t="n">
        <v>0</v>
      </c>
      <c r="L727" s="55" t="n">
        <v>-17223.8976</v>
      </c>
    </row>
    <row r="728" customFormat="false" ht="12.75" hidden="false" customHeight="false" outlineLevel="0" collapsed="false">
      <c r="A728" s="1" t="s">
        <v>193</v>
      </c>
      <c r="B728" s="1" t="s">
        <v>257</v>
      </c>
      <c r="C728" s="1" t="s">
        <v>195</v>
      </c>
      <c r="D728" s="1" t="s">
        <v>196</v>
      </c>
      <c r="E728" s="33" t="s">
        <v>230</v>
      </c>
      <c r="F728" s="34" t="n">
        <v>-496000</v>
      </c>
      <c r="G728" s="34" t="n">
        <v>-243250.2763</v>
      </c>
      <c r="H728" s="35" t="n">
        <v>0.490423944196932</v>
      </c>
      <c r="I728" s="54" t="n">
        <v>-0.6295994</v>
      </c>
      <c r="J728" s="54" t="n">
        <v>-0.7</v>
      </c>
      <c r="K728" s="55" t="n">
        <v>0</v>
      </c>
      <c r="L728" s="55" t="n">
        <v>-17124.9654</v>
      </c>
    </row>
    <row r="729" customFormat="false" ht="12.75" hidden="false" customHeight="false" outlineLevel="0" collapsed="false">
      <c r="A729" s="1" t="s">
        <v>193</v>
      </c>
      <c r="B729" s="1" t="s">
        <v>257</v>
      </c>
      <c r="C729" s="1" t="s">
        <v>195</v>
      </c>
      <c r="D729" s="1" t="s">
        <v>196</v>
      </c>
      <c r="E729" s="33" t="s">
        <v>231</v>
      </c>
      <c r="F729" s="34" t="n">
        <v>-480000</v>
      </c>
      <c r="G729" s="34" t="n">
        <v>-234051.1896</v>
      </c>
      <c r="H729" s="35" t="n">
        <v>0.48760664491549</v>
      </c>
      <c r="I729" s="54" t="n">
        <v>-0.6295997</v>
      </c>
      <c r="J729" s="54" t="n">
        <v>-0.7</v>
      </c>
      <c r="K729" s="55" t="n">
        <v>0</v>
      </c>
      <c r="L729" s="55" t="n">
        <v>-16477.2735</v>
      </c>
    </row>
    <row r="730" customFormat="false" ht="12.75" hidden="false" customHeight="false" outlineLevel="0" collapsed="false">
      <c r="A730" s="1" t="s">
        <v>193</v>
      </c>
      <c r="B730" s="1" t="s">
        <v>257</v>
      </c>
      <c r="C730" s="1" t="s">
        <v>195</v>
      </c>
      <c r="D730" s="1" t="s">
        <v>196</v>
      </c>
      <c r="E730" s="33" t="s">
        <v>232</v>
      </c>
      <c r="F730" s="34" t="n">
        <v>-496000</v>
      </c>
      <c r="G730" s="34" t="n">
        <v>-240507.0065</v>
      </c>
      <c r="H730" s="35" t="n">
        <v>0.484893158168073</v>
      </c>
      <c r="I730" s="54" t="n">
        <v>-0.62959997</v>
      </c>
      <c r="J730" s="54" t="n">
        <v>-0.7</v>
      </c>
      <c r="K730" s="55" t="n">
        <v>0</v>
      </c>
      <c r="L730" s="55" t="n">
        <v>-16931.7002</v>
      </c>
    </row>
    <row r="731" customFormat="false" ht="12.75" hidden="false" customHeight="false" outlineLevel="0" collapsed="false">
      <c r="A731" s="1" t="s">
        <v>193</v>
      </c>
      <c r="B731" s="1" t="s">
        <v>257</v>
      </c>
      <c r="C731" s="1" t="s">
        <v>195</v>
      </c>
      <c r="D731" s="1" t="s">
        <v>196</v>
      </c>
      <c r="E731" s="33" t="s">
        <v>233</v>
      </c>
      <c r="F731" s="34" t="n">
        <v>-480000</v>
      </c>
      <c r="G731" s="34" t="n">
        <v>-231409.2183</v>
      </c>
      <c r="H731" s="35" t="n">
        <v>0.482102538106082</v>
      </c>
      <c r="I731" s="54" t="n">
        <v>-0.56960023</v>
      </c>
      <c r="J731" s="54" t="n">
        <v>-0.56</v>
      </c>
      <c r="K731" s="55" t="n">
        <v>0</v>
      </c>
      <c r="L731" s="55" t="n">
        <v>2221.5807</v>
      </c>
    </row>
    <row r="732" customFormat="false" ht="12.75" hidden="false" customHeight="false" outlineLevel="0" collapsed="false">
      <c r="A732" s="1" t="s">
        <v>193</v>
      </c>
      <c r="B732" s="1" t="s">
        <v>257</v>
      </c>
      <c r="C732" s="1" t="s">
        <v>195</v>
      </c>
      <c r="D732" s="1" t="s">
        <v>196</v>
      </c>
      <c r="E732" s="33" t="s">
        <v>234</v>
      </c>
      <c r="F732" s="34" t="n">
        <v>-496000</v>
      </c>
      <c r="G732" s="34" t="n">
        <v>-237789.7309</v>
      </c>
      <c r="H732" s="35" t="n">
        <v>0.479414780053438</v>
      </c>
      <c r="I732" s="54" t="n">
        <v>-0.56960045</v>
      </c>
      <c r="J732" s="54" t="n">
        <v>-0.56</v>
      </c>
      <c r="K732" s="55" t="n">
        <v>0</v>
      </c>
      <c r="L732" s="55" t="n">
        <v>2282.888</v>
      </c>
    </row>
    <row r="733" customFormat="false" ht="12.75" hidden="false" customHeight="false" outlineLevel="0" collapsed="false">
      <c r="A733" s="1" t="s">
        <v>193</v>
      </c>
      <c r="B733" s="1" t="s">
        <v>257</v>
      </c>
      <c r="C733" s="1" t="s">
        <v>195</v>
      </c>
      <c r="D733" s="1" t="s">
        <v>196</v>
      </c>
      <c r="E733" s="33" t="s">
        <v>235</v>
      </c>
      <c r="F733" s="34" t="n">
        <v>-496000</v>
      </c>
      <c r="G733" s="34" t="n">
        <v>-236418.7241</v>
      </c>
      <c r="H733" s="35" t="n">
        <v>0.476650653519174</v>
      </c>
      <c r="I733" s="54" t="n">
        <v>-0.56960065</v>
      </c>
      <c r="J733" s="54" t="n">
        <v>-0.56</v>
      </c>
      <c r="K733" s="55" t="n">
        <v>0</v>
      </c>
      <c r="L733" s="55" t="n">
        <v>2269.7745</v>
      </c>
    </row>
    <row r="734" customFormat="false" ht="12.75" hidden="false" customHeight="false" outlineLevel="0" collapsed="false">
      <c r="A734" s="1" t="s">
        <v>193</v>
      </c>
      <c r="B734" s="1" t="s">
        <v>257</v>
      </c>
      <c r="C734" s="1" t="s">
        <v>195</v>
      </c>
      <c r="D734" s="1" t="s">
        <v>196</v>
      </c>
      <c r="E734" s="33" t="s">
        <v>236</v>
      </c>
      <c r="F734" s="34" t="n">
        <v>-448000</v>
      </c>
      <c r="G734" s="34" t="n">
        <v>-212307.1641</v>
      </c>
      <c r="H734" s="35" t="n">
        <v>0.473899919889311</v>
      </c>
      <c r="I734" s="54" t="n">
        <v>-0.56960084</v>
      </c>
      <c r="J734" s="54" t="n">
        <v>-0.56</v>
      </c>
      <c r="K734" s="55" t="n">
        <v>0</v>
      </c>
      <c r="L734" s="55" t="n">
        <v>2038.3264</v>
      </c>
    </row>
    <row r="735" customFormat="false" ht="12.75" hidden="false" customHeight="false" outlineLevel="0" collapsed="false">
      <c r="A735" s="1" t="s">
        <v>193</v>
      </c>
      <c r="B735" s="1" t="s">
        <v>257</v>
      </c>
      <c r="C735" s="1" t="s">
        <v>195</v>
      </c>
      <c r="D735" s="1" t="s">
        <v>196</v>
      </c>
      <c r="E735" s="33" t="s">
        <v>237</v>
      </c>
      <c r="F735" s="34" t="n">
        <v>-496000</v>
      </c>
      <c r="G735" s="34" t="n">
        <v>-233827.7216</v>
      </c>
      <c r="H735" s="35" t="n">
        <v>0.471426858029086</v>
      </c>
      <c r="I735" s="54" t="n">
        <v>-0.56960098</v>
      </c>
      <c r="J735" s="54" t="n">
        <v>-0.56</v>
      </c>
      <c r="K735" s="55" t="n">
        <v>0</v>
      </c>
      <c r="L735" s="55" t="n">
        <v>2244.9753</v>
      </c>
    </row>
    <row r="736" customFormat="false" ht="12.75" hidden="false" customHeight="false" outlineLevel="0" collapsed="false">
      <c r="A736" s="1" t="s">
        <v>193</v>
      </c>
      <c r="B736" s="1" t="s">
        <v>257</v>
      </c>
      <c r="C736" s="1" t="s">
        <v>195</v>
      </c>
      <c r="D736" s="1" t="s">
        <v>196</v>
      </c>
      <c r="E736" s="33" t="s">
        <v>238</v>
      </c>
      <c r="F736" s="34" t="n">
        <v>-480000</v>
      </c>
      <c r="G736" s="34" t="n">
        <v>-224976.7114</v>
      </c>
      <c r="H736" s="35" t="n">
        <v>0.468701482161096</v>
      </c>
      <c r="I736" s="54" t="n">
        <v>-0.66960112</v>
      </c>
      <c r="J736" s="54" t="n">
        <v>-0.7</v>
      </c>
      <c r="K736" s="55" t="n">
        <v>0</v>
      </c>
      <c r="L736" s="55" t="n">
        <v>-6839.041</v>
      </c>
    </row>
    <row r="737" customFormat="false" ht="12.75" hidden="false" customHeight="false" outlineLevel="0" collapsed="false">
      <c r="A737" s="1" t="s">
        <v>193</v>
      </c>
      <c r="B737" s="1" t="s">
        <v>257</v>
      </c>
      <c r="C737" s="1" t="s">
        <v>195</v>
      </c>
      <c r="D737" s="1" t="s">
        <v>196</v>
      </c>
      <c r="E737" s="33" t="s">
        <v>239</v>
      </c>
      <c r="F737" s="34" t="n">
        <v>-496000</v>
      </c>
      <c r="G737" s="34" t="n">
        <v>-231174.0145</v>
      </c>
      <c r="H737" s="35" t="n">
        <v>0.466076642037931</v>
      </c>
      <c r="I737" s="54" t="n">
        <v>-0.66960122</v>
      </c>
      <c r="J737" s="54" t="n">
        <v>-0.7</v>
      </c>
      <c r="K737" s="55" t="n">
        <v>0</v>
      </c>
      <c r="L737" s="55" t="n">
        <v>-7027.4071</v>
      </c>
    </row>
    <row r="738" customFormat="false" ht="12.75" hidden="false" customHeight="false" outlineLevel="0" collapsed="false">
      <c r="A738" s="1" t="s">
        <v>193</v>
      </c>
      <c r="B738" s="1" t="s">
        <v>257</v>
      </c>
      <c r="C738" s="1" t="s">
        <v>195</v>
      </c>
      <c r="D738" s="1" t="s">
        <v>196</v>
      </c>
      <c r="E738" s="33" t="s">
        <v>240</v>
      </c>
      <c r="F738" s="34" t="n">
        <v>-480000</v>
      </c>
      <c r="G738" s="34" t="n">
        <v>-222421.105</v>
      </c>
      <c r="H738" s="35" t="n">
        <v>0.463377301984077</v>
      </c>
      <c r="I738" s="54" t="n">
        <v>-0.66960131</v>
      </c>
      <c r="J738" s="54" t="n">
        <v>-0.7</v>
      </c>
      <c r="K738" s="55" t="n">
        <v>0</v>
      </c>
      <c r="L738" s="55" t="n">
        <v>-6761.3099</v>
      </c>
    </row>
    <row r="739" customFormat="false" ht="12.75" hidden="false" customHeight="false" outlineLevel="0" collapsed="false">
      <c r="A739" s="1" t="s">
        <v>193</v>
      </c>
      <c r="B739" s="1" t="s">
        <v>257</v>
      </c>
      <c r="C739" s="1" t="s">
        <v>195</v>
      </c>
      <c r="D739" s="1" t="s">
        <v>196</v>
      </c>
      <c r="E739" s="33" t="s">
        <v>241</v>
      </c>
      <c r="F739" s="34" t="n">
        <v>-496000</v>
      </c>
      <c r="G739" s="34" t="n">
        <v>-228545.6741</v>
      </c>
      <c r="H739" s="35" t="n">
        <v>0.46077756867608</v>
      </c>
      <c r="I739" s="54" t="n">
        <v>-0.66960137</v>
      </c>
      <c r="J739" s="54" t="n">
        <v>-0.7</v>
      </c>
      <c r="K739" s="55" t="n">
        <v>0</v>
      </c>
      <c r="L739" s="55" t="n">
        <v>-6947.4746</v>
      </c>
    </row>
    <row r="740" customFormat="false" ht="12.75" hidden="false" customHeight="false" outlineLevel="0" collapsed="false">
      <c r="A740" s="1" t="s">
        <v>193</v>
      </c>
      <c r="B740" s="1" t="s">
        <v>257</v>
      </c>
      <c r="C740" s="1" t="s">
        <v>195</v>
      </c>
      <c r="D740" s="1" t="s">
        <v>196</v>
      </c>
      <c r="E740" s="33" t="s">
        <v>242</v>
      </c>
      <c r="F740" s="34" t="n">
        <v>-496000</v>
      </c>
      <c r="G740" s="34" t="n">
        <v>-227219.6239</v>
      </c>
      <c r="H740" s="35" t="n">
        <v>0.458104080346391</v>
      </c>
      <c r="I740" s="54" t="n">
        <v>-0.66960141</v>
      </c>
      <c r="J740" s="54" t="n">
        <v>-0.7</v>
      </c>
      <c r="K740" s="55" t="n">
        <v>0</v>
      </c>
      <c r="L740" s="55" t="n">
        <v>-6907.1555</v>
      </c>
    </row>
    <row r="741" customFormat="false" ht="12.75" hidden="false" customHeight="false" outlineLevel="0" collapsed="false">
      <c r="A741" s="1" t="s">
        <v>193</v>
      </c>
      <c r="B741" s="1" t="s">
        <v>257</v>
      </c>
      <c r="C741" s="1" t="s">
        <v>195</v>
      </c>
      <c r="D741" s="1" t="s">
        <v>196</v>
      </c>
      <c r="E741" s="33" t="s">
        <v>243</v>
      </c>
      <c r="F741" s="34" t="n">
        <v>-480000</v>
      </c>
      <c r="G741" s="34" t="n">
        <v>-218612.9565</v>
      </c>
      <c r="H741" s="35" t="n">
        <v>0.455443659383841</v>
      </c>
      <c r="I741" s="54" t="n">
        <v>-0.66960143</v>
      </c>
      <c r="J741" s="54" t="n">
        <v>-0.7</v>
      </c>
      <c r="K741" s="55" t="n">
        <v>0</v>
      </c>
      <c r="L741" s="55" t="n">
        <v>-6645.5215</v>
      </c>
    </row>
    <row r="742" customFormat="false" ht="12.75" hidden="false" customHeight="false" outlineLevel="0" collapsed="false">
      <c r="A742" s="1" t="s">
        <v>193</v>
      </c>
      <c r="B742" s="1" t="s">
        <v>257</v>
      </c>
      <c r="C742" s="1" t="s">
        <v>195</v>
      </c>
      <c r="D742" s="1" t="s">
        <v>196</v>
      </c>
      <c r="E742" s="33" t="s">
        <v>244</v>
      </c>
      <c r="F742" s="34" t="n">
        <v>-496000</v>
      </c>
      <c r="G742" s="34" t="n">
        <v>-224629.202</v>
      </c>
      <c r="H742" s="35" t="n">
        <v>0.45288145572276</v>
      </c>
      <c r="I742" s="54" t="n">
        <v>-0.66960142</v>
      </c>
      <c r="J742" s="54" t="n">
        <v>-0.7</v>
      </c>
      <c r="K742" s="55" t="n">
        <v>0</v>
      </c>
      <c r="L742" s="55" t="n">
        <v>-6828.4086</v>
      </c>
    </row>
    <row r="743" customFormat="false" ht="12.75" hidden="false" customHeight="false" outlineLevel="0" collapsed="false">
      <c r="A743" s="1" t="s">
        <v>193</v>
      </c>
      <c r="B743" s="1" t="s">
        <v>257</v>
      </c>
      <c r="C743" s="1" t="s">
        <v>195</v>
      </c>
      <c r="D743" s="1" t="s">
        <v>196</v>
      </c>
      <c r="E743" s="33" t="s">
        <v>245</v>
      </c>
      <c r="F743" s="34" t="n">
        <v>-480000</v>
      </c>
      <c r="G743" s="34" t="n">
        <v>-216118.3727</v>
      </c>
      <c r="H743" s="35" t="n">
        <v>0.450246609758198</v>
      </c>
      <c r="I743" s="54" t="n">
        <v>-0.60960139</v>
      </c>
      <c r="J743" s="54" t="n">
        <v>-0.56</v>
      </c>
      <c r="K743" s="55" t="n">
        <v>0</v>
      </c>
      <c r="L743" s="55" t="n">
        <v>10719.7713</v>
      </c>
    </row>
    <row r="744" customFormat="false" ht="12.75" hidden="false" customHeight="false" outlineLevel="0" collapsed="false">
      <c r="A744" s="1" t="s">
        <v>193</v>
      </c>
      <c r="B744" s="1" t="s">
        <v>257</v>
      </c>
      <c r="C744" s="1" t="s">
        <v>195</v>
      </c>
      <c r="D744" s="1" t="s">
        <v>196</v>
      </c>
      <c r="E744" s="33" t="s">
        <v>246</v>
      </c>
      <c r="F744" s="34" t="n">
        <v>-496000</v>
      </c>
      <c r="G744" s="34" t="n">
        <v>-222063.6975</v>
      </c>
      <c r="H744" s="35" t="n">
        <v>0.447709067553986</v>
      </c>
      <c r="I744" s="54" t="n">
        <v>-0.60960133</v>
      </c>
      <c r="J744" s="54" t="n">
        <v>-0.56</v>
      </c>
      <c r="K744" s="55" t="n">
        <v>0</v>
      </c>
      <c r="L744" s="55" t="n">
        <v>11014.6556</v>
      </c>
    </row>
    <row r="745" customFormat="false" ht="12.75" hidden="false" customHeight="false" outlineLevel="0" collapsed="false">
      <c r="A745" s="1" t="s">
        <v>193</v>
      </c>
      <c r="B745" s="1" t="s">
        <v>257</v>
      </c>
      <c r="C745" s="1" t="s">
        <v>195</v>
      </c>
      <c r="D745" s="1" t="s">
        <v>196</v>
      </c>
      <c r="E745" s="33" t="s">
        <v>247</v>
      </c>
      <c r="F745" s="34" t="n">
        <v>-496000</v>
      </c>
      <c r="G745" s="34" t="n">
        <v>-220769.4084</v>
      </c>
      <c r="H745" s="35" t="n">
        <v>0.445099613728752</v>
      </c>
      <c r="I745" s="54" t="n">
        <v>-0.60960125</v>
      </c>
      <c r="J745" s="54" t="n">
        <v>-0.56</v>
      </c>
      <c r="K745" s="55" t="n">
        <v>0</v>
      </c>
      <c r="L745" s="55" t="n">
        <v>10950.4394</v>
      </c>
    </row>
    <row r="746" customFormat="false" ht="12.75" hidden="false" customHeight="false" outlineLevel="0" collapsed="false">
      <c r="A746" s="1" t="s">
        <v>193</v>
      </c>
      <c r="B746" s="1" t="s">
        <v>257</v>
      </c>
      <c r="C746" s="1" t="s">
        <v>195</v>
      </c>
      <c r="D746" s="1" t="s">
        <v>196</v>
      </c>
      <c r="E746" s="33" t="s">
        <v>248</v>
      </c>
      <c r="F746" s="34" t="n">
        <v>-448000</v>
      </c>
      <c r="G746" s="34" t="n">
        <v>-198241.3414</v>
      </c>
      <c r="H746" s="35" t="n">
        <v>0.44250299419084</v>
      </c>
      <c r="I746" s="54" t="n">
        <v>-0.60960115</v>
      </c>
      <c r="J746" s="54" t="n">
        <v>-0.56</v>
      </c>
      <c r="K746" s="55" t="n">
        <v>0</v>
      </c>
      <c r="L746" s="55" t="n">
        <v>9832.9983</v>
      </c>
    </row>
    <row r="747" customFormat="false" ht="12.75" hidden="false" customHeight="false" outlineLevel="0" collapsed="false">
      <c r="A747" s="1" t="s">
        <v>193</v>
      </c>
      <c r="B747" s="1" t="s">
        <v>257</v>
      </c>
      <c r="C747" s="1" t="s">
        <v>195</v>
      </c>
      <c r="D747" s="1" t="s">
        <v>196</v>
      </c>
      <c r="E747" s="33" t="s">
        <v>249</v>
      </c>
      <c r="F747" s="34" t="n">
        <v>-496000</v>
      </c>
      <c r="G747" s="34" t="n">
        <v>-218323.6517</v>
      </c>
      <c r="H747" s="35" t="n">
        <v>0.440168652640052</v>
      </c>
      <c r="I747" s="54" t="n">
        <v>-0.60960103</v>
      </c>
      <c r="J747" s="54" t="n">
        <v>-0.56</v>
      </c>
      <c r="K747" s="55" t="n">
        <v>0</v>
      </c>
      <c r="L747" s="55" t="n">
        <v>10829.0788</v>
      </c>
    </row>
    <row r="748" customFormat="false" ht="12.75" hidden="false" customHeight="false" outlineLevel="0" collapsed="false">
      <c r="A748" s="1" t="s">
        <v>193</v>
      </c>
      <c r="B748" s="1" t="s">
        <v>257</v>
      </c>
      <c r="C748" s="1" t="s">
        <v>195</v>
      </c>
      <c r="D748" s="1" t="s">
        <v>196</v>
      </c>
      <c r="E748" s="33" t="s">
        <v>250</v>
      </c>
      <c r="F748" s="34" t="n">
        <v>-480000</v>
      </c>
      <c r="G748" s="34" t="n">
        <v>-210046.2383</v>
      </c>
      <c r="H748" s="35" t="n">
        <v>0.43759632978147</v>
      </c>
      <c r="I748" s="54" t="n">
        <v>-0.70960088</v>
      </c>
      <c r="J748" s="54" t="n">
        <v>-0.7</v>
      </c>
      <c r="K748" s="55" t="n">
        <v>0</v>
      </c>
      <c r="L748" s="55" t="n">
        <v>2016.6293</v>
      </c>
    </row>
    <row r="749" customFormat="false" ht="12.75" hidden="false" customHeight="false" outlineLevel="0" collapsed="false">
      <c r="A749" s="1" t="s">
        <v>193</v>
      </c>
      <c r="B749" s="1" t="s">
        <v>257</v>
      </c>
      <c r="C749" s="1" t="s">
        <v>195</v>
      </c>
      <c r="D749" s="1" t="s">
        <v>196</v>
      </c>
      <c r="E749" s="33" t="s">
        <v>251</v>
      </c>
      <c r="F749" s="34" t="n">
        <v>-496000</v>
      </c>
      <c r="G749" s="34" t="n">
        <v>-215819.0615</v>
      </c>
      <c r="H749" s="35" t="n">
        <v>0.435119075694857</v>
      </c>
      <c r="I749" s="54" t="n">
        <v>-0.70960071</v>
      </c>
      <c r="J749" s="54" t="n">
        <v>-0.7</v>
      </c>
      <c r="K749" s="55" t="n">
        <v>0</v>
      </c>
      <c r="L749" s="55" t="n">
        <v>2072.017</v>
      </c>
    </row>
    <row r="750" customFormat="false" ht="12.75" hidden="false" customHeight="false" outlineLevel="0" collapsed="false">
      <c r="A750" s="1" t="s">
        <v>193</v>
      </c>
      <c r="B750" s="1" t="s">
        <v>257</v>
      </c>
      <c r="C750" s="1" t="s">
        <v>195</v>
      </c>
      <c r="D750" s="1" t="s">
        <v>196</v>
      </c>
      <c r="E750" s="33" t="s">
        <v>252</v>
      </c>
      <c r="F750" s="34" t="n">
        <v>-480000</v>
      </c>
      <c r="G750" s="34" t="n">
        <v>-207634.4134</v>
      </c>
      <c r="H750" s="35" t="n">
        <v>0.432571694529905</v>
      </c>
      <c r="I750" s="54" t="n">
        <v>-0.70960051</v>
      </c>
      <c r="J750" s="54" t="n">
        <v>-0.7</v>
      </c>
      <c r="K750" s="55" t="n">
        <v>0</v>
      </c>
      <c r="L750" s="55" t="n">
        <v>1993.3973</v>
      </c>
    </row>
    <row r="751" customFormat="false" ht="12.75" hidden="false" customHeight="false" outlineLevel="0" collapsed="false">
      <c r="A751" s="1" t="s">
        <v>193</v>
      </c>
      <c r="B751" s="1" t="s">
        <v>257</v>
      </c>
      <c r="C751" s="1" t="s">
        <v>195</v>
      </c>
      <c r="D751" s="1" t="s">
        <v>196</v>
      </c>
      <c r="E751" s="33" t="s">
        <v>253</v>
      </c>
      <c r="F751" s="34" t="n">
        <v>-496000</v>
      </c>
      <c r="G751" s="34" t="n">
        <v>-213338.771</v>
      </c>
      <c r="H751" s="35" t="n">
        <v>0.430118489894499</v>
      </c>
      <c r="I751" s="54" t="n">
        <v>-0.7096003</v>
      </c>
      <c r="J751" s="54" t="n">
        <v>-0.7</v>
      </c>
      <c r="K751" s="55" t="n">
        <v>0</v>
      </c>
      <c r="L751" s="55" t="n">
        <v>2048.1161</v>
      </c>
    </row>
    <row r="752" customFormat="false" ht="12.75" hidden="false" customHeight="false" outlineLevel="0" collapsed="false">
      <c r="A752" s="1" t="s">
        <v>193</v>
      </c>
      <c r="B752" s="1" t="s">
        <v>257</v>
      </c>
      <c r="C752" s="1" t="s">
        <v>195</v>
      </c>
      <c r="D752" s="1" t="s">
        <v>196</v>
      </c>
      <c r="E752" s="33" t="s">
        <v>254</v>
      </c>
      <c r="F752" s="34" t="n">
        <v>-496000</v>
      </c>
      <c r="G752" s="34" t="n">
        <v>-212087.5512</v>
      </c>
      <c r="H752" s="35" t="n">
        <v>0.427595869369657</v>
      </c>
      <c r="I752" s="54" t="n">
        <v>-0.70960005</v>
      </c>
      <c r="J752" s="54" t="n">
        <v>-0.7</v>
      </c>
      <c r="K752" s="55" t="n">
        <v>0</v>
      </c>
      <c r="L752" s="55" t="n">
        <v>2036.0517</v>
      </c>
    </row>
    <row r="753" customFormat="false" ht="12.75" hidden="false" customHeight="false" outlineLevel="0" collapsed="false">
      <c r="A753" s="1" t="s">
        <v>193</v>
      </c>
      <c r="B753" s="1" t="s">
        <v>257</v>
      </c>
      <c r="C753" s="1" t="s">
        <v>195</v>
      </c>
      <c r="D753" s="1" t="s">
        <v>196</v>
      </c>
      <c r="E753" s="33" t="s">
        <v>255</v>
      </c>
      <c r="F753" s="34" t="n">
        <v>-480000</v>
      </c>
      <c r="G753" s="34" t="n">
        <v>-204041.1662</v>
      </c>
      <c r="H753" s="35" t="n">
        <v>0.425085762908357</v>
      </c>
      <c r="I753" s="54" t="n">
        <v>-0.70959978</v>
      </c>
      <c r="J753" s="54" t="n">
        <v>-0.7</v>
      </c>
      <c r="K753" s="55" t="n">
        <v>0</v>
      </c>
      <c r="L753" s="55" t="n">
        <v>1958.7507</v>
      </c>
    </row>
    <row r="754" customFormat="false" ht="12.75" hidden="false" customHeight="false" outlineLevel="0" collapsed="false">
      <c r="A754" s="1" t="s">
        <v>193</v>
      </c>
      <c r="B754" s="1" t="s">
        <v>257</v>
      </c>
      <c r="C754" s="1" t="s">
        <v>195</v>
      </c>
      <c r="D754" s="1" t="s">
        <v>196</v>
      </c>
      <c r="E754" s="33" t="s">
        <v>256</v>
      </c>
      <c r="F754" s="34" t="n">
        <v>-496000</v>
      </c>
      <c r="G754" s="34" t="n">
        <v>-209643.5754</v>
      </c>
      <c r="H754" s="35" t="n">
        <v>0.422668498834102</v>
      </c>
      <c r="I754" s="54" t="n">
        <v>-0.7095995</v>
      </c>
      <c r="J754" s="54" t="n">
        <v>-0.7</v>
      </c>
      <c r="K754" s="55" t="n">
        <v>0</v>
      </c>
      <c r="L754" s="55" t="n">
        <v>2012.4728</v>
      </c>
    </row>
    <row r="755" customFormat="false" ht="12.75" hidden="false" customHeight="false" outlineLevel="0" collapsed="false">
      <c r="A755" s="1" t="s">
        <v>193</v>
      </c>
      <c r="B755" s="1" t="s">
        <v>257</v>
      </c>
      <c r="C755" s="1" t="s">
        <v>195</v>
      </c>
      <c r="D755" s="1" t="s">
        <v>196</v>
      </c>
      <c r="E755" s="33" t="s">
        <v>258</v>
      </c>
      <c r="F755" s="34" t="n">
        <v>-930000</v>
      </c>
      <c r="G755" s="34" t="n">
        <v>-390770.0793</v>
      </c>
      <c r="H755" s="35" t="n">
        <v>0.42018288097252</v>
      </c>
      <c r="I755" s="54" t="n">
        <v>-0.64959918</v>
      </c>
      <c r="J755" s="54" t="n">
        <v>-0.56</v>
      </c>
      <c r="K755" s="55" t="n">
        <v>0</v>
      </c>
      <c r="L755" s="55" t="n">
        <v>35012.6778</v>
      </c>
    </row>
    <row r="756" customFormat="false" ht="12.75" hidden="false" customHeight="false" outlineLevel="0" collapsed="false">
      <c r="A756" s="1" t="s">
        <v>193</v>
      </c>
      <c r="B756" s="1" t="s">
        <v>257</v>
      </c>
      <c r="C756" s="1" t="s">
        <v>195</v>
      </c>
      <c r="D756" s="1" t="s">
        <v>196</v>
      </c>
      <c r="E756" s="33" t="s">
        <v>259</v>
      </c>
      <c r="F756" s="34" t="n">
        <v>-961000</v>
      </c>
      <c r="G756" s="34" t="n">
        <v>-401495.4486</v>
      </c>
      <c r="H756" s="35" t="n">
        <v>0.417789228532069</v>
      </c>
      <c r="I756" s="54" t="n">
        <v>-0.64959885</v>
      </c>
      <c r="J756" s="54" t="n">
        <v>-0.56</v>
      </c>
      <c r="K756" s="55" t="n">
        <v>0</v>
      </c>
      <c r="L756" s="55" t="n">
        <v>35973.529</v>
      </c>
    </row>
    <row r="932" customFormat="false" ht="13.5" hidden="false" customHeight="false" outlineLevel="0" collapsed="false">
      <c r="G932" s="69"/>
    </row>
    <row r="933" customFormat="false" ht="13.5" hidden="false" customHeight="false" outlineLevel="0" collapsed="false"/>
    <row r="1231" customFormat="false" ht="15.75" hidden="false" customHeight="false" outlineLevel="0" collapsed="false">
      <c r="G1231" s="146"/>
    </row>
  </sheetData>
  <autoFilter ref="A4:Q354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kreeve1</cp:lastModifiedBy>
  <cp:lastPrinted>2001-05-25T21:09:53Z</cp:lastPrinted>
  <dcterms:modified xsi:type="dcterms:W3CDTF">2001-05-25T21:22:19Z</dcterms:modified>
  <cp:revision>0</cp:revision>
  <dc:subject/>
  <dc:title/>
</cp:coreProperties>
</file>