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TRANSPORTFEE" sheetId="2" state="visible" r:id="rId4"/>
    <sheet name="ALL" sheetId="3" state="visible" r:id="rId5"/>
    <sheet name="Summary" sheetId="4" state="visible" r:id="rId6"/>
    <sheet name="Index" sheetId="5" state="visible" r:id="rId7"/>
    <sheet name="Split" sheetId="6" state="visible" r:id="rId8"/>
    <sheet name="Deals" sheetId="7" state="visible" r:id="rId9"/>
    <sheet name="ENA deals" sheetId="8" state="visible" r:id="rId10"/>
    <sheet name="IndexSum" sheetId="9" state="visible" r:id="rId11"/>
    <sheet name="Results" sheetId="10" state="visible" r:id="rId12"/>
  </sheets>
  <definedNames>
    <definedName function="false" hidden="true" localSheetId="2" name="_xlnm._FilterDatabase" vbProcedure="false">ALL!$A$6:$L$753</definedName>
    <definedName function="false" hidden="false" localSheetId="9" name="_xlnm.Print_Area" vbProcedure="false">Results!$A$1:$M$3547</definedName>
    <definedName function="false" hidden="false" localSheetId="9" name="_xlnm.Print_Titles" vbProcedure="false">Results!$1:$4</definedName>
    <definedName function="false" hidden="true" localSheetId="9" name="_xlnm._FilterDatabase" vbProcedure="false">Results!$A$4:$Q$3546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<sst xmlns="http://schemas.openxmlformats.org/spreadsheetml/2006/main" count="9281" uniqueCount="347">
  <si>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</si>
  <si>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</si>
  <si>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</si>
  <si>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</si>
  <si>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</si>
  <si>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</si>
  <si>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</si>
  <si>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</si>
  <si>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</si>
  <si>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</si>
  <si>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</si>
  <si>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</si>
  <si>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</si>
  <si>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</si>
  <si>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</si>
  <si>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</si>
  <si>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</si>
  <si>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</si>
  <si>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</si>
  <si>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</si>
  <si>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</si>
  <si>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</si>
  <si>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</si>
  <si>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</si>
  <si>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</si>
  <si>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</si>
  <si>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</si>
  <si>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</si>
  <si>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</si>
  <si>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ENA</t>
  </si>
  <si>
    <t xml:space="preserve">QA1354.7</t>
  </si>
  <si>
    <t xml:space="preserve">F</t>
  </si>
  <si>
    <t xml:space="preserve">ANNUITY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</si>
  <si>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</si>
  <si>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</si>
  <si>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</si>
  <si>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</si>
  <si>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</si>
  <si>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</si>
  <si>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</si>
  <si>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</si>
  <si>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</si>
  <si>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</si>
  <si>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</si>
  <si>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</si>
  <si>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</si>
  <si>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</si>
  <si>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</si>
  <si>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</si>
  <si>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</si>
  <si>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</si>
  <si>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</si>
  <si>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</si>
  <si>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</si>
  <si>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</si>
  <si>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</si>
  <si>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</si>
  <si>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</si>
  <si>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</si>
  <si>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</si>
  <si>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</si>
  <si>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</si>
  <si>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</si>
  <si>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</si>
  <si>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</si>
  <si>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</si>
  <si>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</si>
  <si>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</si>
  <si>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</si>
  <si>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</si>
  <si>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</si>
  <si>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</si>
  <si>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</si>
  <si>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</si>
  <si>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</si>
  <si>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</si>
  <si>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</si>
  <si>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</si>
  <si>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</si>
  <si>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</si>
  <si>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</si>
  <si>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</si>
  <si>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</si>
  <si>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</si>
  <si>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</si>
  <si>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</si>
  <si>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</si>
  <si>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</si>
  <si>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</si>
  <si>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</si>
  <si>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</si>
  <si>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</si>
  <si>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</si>
  <si>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</si>
  <si>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</si>
  <si>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</si>
  <si>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</si>
  <si>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</si>
  <si>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</si>
  <si>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</si>
  <si>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</si>
  <si>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</si>
  <si>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</si>
  <si>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</si>
  <si>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</si>
  <si>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</si>
  <si>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</si>
  <si>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</si>
  <si>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</si>
  <si>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</si>
  <si>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</si>
  <si>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</si>
  <si>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</si>
  <si>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</si>
  <si>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</si>
  <si>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</si>
  <si>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</si>
  <si>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</si>
  <si>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</si>
  <si>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</si>
  <si>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</si>
  <si>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</si>
  <si>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01-NOV-2008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</si>
  <si>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</si>
  <si>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</si>
  <si>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</si>
  <si>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</si>
  <si>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</si>
  <si>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</si>
  <si>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</si>
  <si>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</si>
  <si>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</si>
  <si>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</si>
  <si>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</si>
  <si>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01-NOV-2009</t>
  </si>
  <si>
    <t xml:space="preserve">01-DEC-2009</t>
  </si>
  <si>
    <t xml:space="preserve">01-JAN-2010</t>
  </si>
  <si>
    <t xml:space="preserve">01-FEB-2010</t>
  </si>
  <si>
    <t xml:space="preserve">01-MAR-2010</t>
  </si>
  <si>
    <t xml:space="preserve">01-APR-2010</t>
  </si>
  <si>
    <t xml:space="preserve">01-MAY-2010</t>
  </si>
  <si>
    <t xml:space="preserve">01-JUN-2010</t>
  </si>
  <si>
    <t xml:space="preserve">01-JUL-2010</t>
  </si>
  <si>
    <t xml:space="preserve">01-AUG-2010</t>
  </si>
  <si>
    <t xml:space="preserve">01-SEP-2010</t>
  </si>
  <si>
    <t xml:space="preserve">01-OCT-2010</t>
  </si>
  <si>
    <t xml:space="preserve">01-NOV-2010</t>
  </si>
  <si>
    <t xml:space="preserve">01-DEC-2010</t>
  </si>
  <si>
    <t xml:space="preserve">01-JAN-2011</t>
  </si>
  <si>
    <t xml:space="preserve">01-FEB-2011</t>
  </si>
  <si>
    <t xml:space="preserve">01-MAR-2011</t>
  </si>
  <si>
    <t xml:space="preserve">01-APR-2011</t>
  </si>
  <si>
    <t xml:space="preserve">01-MAY-2011</t>
  </si>
  <si>
    <t xml:space="preserve">01-JUN-2011</t>
  </si>
  <si>
    <t xml:space="preserve">01-JUL-2011</t>
  </si>
  <si>
    <t xml:space="preserve">01-AUG-2011</t>
  </si>
  <si>
    <t xml:space="preserve">01-SEP-2011</t>
  </si>
  <si>
    <t xml:space="preserve">01-OCT-2011</t>
  </si>
  <si>
    <t xml:space="preserve">01-NOV-2011</t>
  </si>
  <si>
    <t xml:space="preserve">01-DEC-2011</t>
  </si>
  <si>
    <t xml:space="preserve">01-JAN-2012</t>
  </si>
  <si>
    <t xml:space="preserve">01-FEB-2012</t>
  </si>
  <si>
    <t xml:space="preserve">01-MAR-2012</t>
  </si>
  <si>
    <t xml:space="preserve">01-APR-2012</t>
  </si>
  <si>
    <t xml:space="preserve">01-MAY-2012</t>
  </si>
  <si>
    <t xml:space="preserve">01-JUN-2012</t>
  </si>
  <si>
    <t xml:space="preserve">01-JUL-2012</t>
  </si>
  <si>
    <t xml:space="preserve">01-AUG-2012</t>
  </si>
  <si>
    <t xml:space="preserve">01-SEP-2012</t>
  </si>
  <si>
    <t xml:space="preserve">01-OCT-2012</t>
  </si>
  <si>
    <t xml:space="preserve">01-NOV-2012</t>
  </si>
  <si>
    <t xml:space="preserve">01-DEC-2012</t>
  </si>
  <si>
    <t xml:space="preserve">01-JAN-2013</t>
  </si>
  <si>
    <t xml:space="preserve">01-FEB-2013</t>
  </si>
  <si>
    <t xml:space="preserve">01-MAR-2013</t>
  </si>
  <si>
    <t xml:space="preserve">01-APR-2013</t>
  </si>
  <si>
    <t xml:space="preserve">01-MAY-2013</t>
  </si>
  <si>
    <t xml:space="preserve">01-JUN-2013</t>
  </si>
  <si>
    <t xml:space="preserve">01-JUL-2013</t>
  </si>
  <si>
    <t xml:space="preserve">01-AUG-2013</t>
  </si>
  <si>
    <t xml:space="preserve">01-SEP-2013</t>
  </si>
  <si>
    <t xml:space="preserve">01-OCT-2013</t>
  </si>
  <si>
    <t xml:space="preserve">01-NOV-2013</t>
  </si>
  <si>
    <t xml:space="preserve">01-DEC-2013</t>
  </si>
  <si>
    <t xml:space="preserve">01-JAN-2014</t>
  </si>
  <si>
    <t xml:space="preserve">01-FEB-2014</t>
  </si>
  <si>
    <t xml:space="preserve">01-MAR-2014</t>
  </si>
  <si>
    <t xml:space="preserve">01-APR-2014</t>
  </si>
  <si>
    <t xml:space="preserve">01-MAY-2014</t>
  </si>
  <si>
    <t xml:space="preserve">01-JUN-2014</t>
  </si>
  <si>
    <t xml:space="preserve">01-JUL-2014</t>
  </si>
  <si>
    <t xml:space="preserve">01-AUG-2014</t>
  </si>
  <si>
    <t xml:space="preserve">01-SEP-2014</t>
  </si>
  <si>
    <t xml:space="preserve">01-OCT-2014</t>
  </si>
  <si>
    <t xml:space="preserve">01-NOV-2014</t>
  </si>
  <si>
    <t xml:space="preserve">01-DEC-2014</t>
  </si>
  <si>
    <t xml:space="preserve">QA1354.8</t>
  </si>
  <si>
    <t xml:space="preserve">Month</t>
  </si>
  <si>
    <t xml:space="preserve">FT-CAND-ERMS</t>
  </si>
  <si>
    <t xml:space="preserve">E30623.2</t>
  </si>
  <si>
    <t xml:space="preserve">CGPR-ALBR/BASIS</t>
  </si>
  <si>
    <t xml:space="preserve">E34612.2</t>
  </si>
  <si>
    <t xml:space="preserve">TRANSCANADA</t>
  </si>
  <si>
    <t xml:space="preserve">NH1353.3</t>
  </si>
  <si>
    <t xml:space="preserve">P</t>
  </si>
  <si>
    <t xml:space="preserve">NGGJUS</t>
  </si>
  <si>
    <t xml:space="preserve">NH1353.4</t>
  </si>
  <si>
    <t xml:space="preserve">CHIPPAWA</t>
  </si>
  <si>
    <t xml:space="preserve">NH1353.5</t>
  </si>
  <si>
    <t xml:space="preserve">NH1353.6</t>
  </si>
  <si>
    <t xml:space="preserve">NH1353.7</t>
  </si>
  <si>
    <t xml:space="preserve">TOLL:EMP/WADD</t>
  </si>
  <si>
    <t xml:space="preserve">NH1353.8</t>
  </si>
  <si>
    <t xml:space="preserve">NH1353.9</t>
  </si>
  <si>
    <t xml:space="preserve">CGPR-CHIPPAWA</t>
  </si>
  <si>
    <t xml:space="preserve">NH1353.A</t>
  </si>
  <si>
    <t xml:space="preserve">NH1353.B</t>
  </si>
  <si>
    <t xml:space="preserve">NH1353.C</t>
  </si>
  <si>
    <t xml:space="preserve">NOT TO BE UNWOUND</t>
  </si>
  <si>
    <t xml:space="preserve">MTM FOR SITHE RELATED DEALS IN ENRON CANADA'S BOOKS</t>
  </si>
  <si>
    <t xml:space="preserve">  </t>
  </si>
  <si>
    <t xml:space="preserve">Note:  MTM Value is for  June 2001 forward as at June 1, 2001  (does not include June and July IM MTM)</t>
  </si>
  <si>
    <t xml:space="preserve">USD$</t>
  </si>
  <si>
    <t xml:space="preserve">With ENA</t>
  </si>
  <si>
    <t xml:space="preserve">PostID's:  </t>
  </si>
  <si>
    <t xml:space="preserve">Transport</t>
  </si>
  <si>
    <t xml:space="preserve">Index</t>
  </si>
  <si>
    <t xml:space="preserve">Trans fee</t>
  </si>
  <si>
    <t xml:space="preserve">Sithe Fee</t>
  </si>
  <si>
    <t xml:space="preserve">Transport Fee</t>
  </si>
  <si>
    <t xml:space="preserve">Total</t>
  </si>
  <si>
    <t xml:space="preserve">Check</t>
  </si>
  <si>
    <t xml:space="preserve">The following deals in TAGG would need to be unwound:</t>
  </si>
  <si>
    <t xml:space="preserve">ENA/Transport</t>
  </si>
  <si>
    <t xml:space="preserve">NH1353</t>
  </si>
  <si>
    <t xml:space="preserve">VC1474</t>
  </si>
  <si>
    <t xml:space="preserve">Legs 3 thru 12</t>
  </si>
  <si>
    <t xml:space="preserve">ENA </t>
  </si>
  <si>
    <t xml:space="preserve">E30623</t>
  </si>
  <si>
    <t xml:space="preserve">VC1490</t>
  </si>
  <si>
    <t xml:space="preserve">Leg 2</t>
  </si>
  <si>
    <t xml:space="preserve">(note only Nov 04 forward to be unwound; E34612.1 financially offsets the first few years)</t>
  </si>
  <si>
    <t xml:space="preserve">E34612</t>
  </si>
  <si>
    <t xml:space="preserve">VC1494</t>
  </si>
  <si>
    <t xml:space="preserve">E30623.4</t>
  </si>
  <si>
    <t xml:space="preserve">Leg 4 </t>
  </si>
  <si>
    <t xml:space="preserve">(note that with this unwind E34612.4 would need to be increased for the total Engage vol)</t>
  </si>
  <si>
    <t xml:space="preserve">Leg 3</t>
  </si>
  <si>
    <t xml:space="preserve">Sithe Index</t>
  </si>
  <si>
    <t xml:space="preserve">E32934</t>
  </si>
  <si>
    <t xml:space="preserve">VC1495</t>
  </si>
  <si>
    <t xml:space="preserve">Leg 9</t>
  </si>
  <si>
    <t xml:space="preserve">EA2386</t>
  </si>
  <si>
    <t xml:space="preserve">VC1496</t>
  </si>
  <si>
    <t xml:space="preserve">Leg 1</t>
  </si>
  <si>
    <t xml:space="preserve">Transport Rebook</t>
  </si>
  <si>
    <t xml:space="preserve">Legs 13 thru 14</t>
  </si>
  <si>
    <t xml:space="preserve">QA1354</t>
  </si>
  <si>
    <t xml:space="preserve">VC1497</t>
  </si>
  <si>
    <t xml:space="preserve">ALL</t>
  </si>
  <si>
    <t xml:space="preserve">Represents the assignment of transport to ENA</t>
  </si>
  <si>
    <t xml:space="preserve">SITHE IND POWER</t>
  </si>
  <si>
    <t xml:space="preserve">E32934.9</t>
  </si>
  <si>
    <t xml:space="preserve">UNIGASINC</t>
  </si>
  <si>
    <t xml:space="preserve">EA2386.1</t>
  </si>
  <si>
    <t xml:space="preserve">EA2386.2</t>
  </si>
  <si>
    <t xml:space="preserve">NX1</t>
  </si>
  <si>
    <t xml:space="preserve">NX3</t>
  </si>
  <si>
    <t xml:space="preserve">TRANSPORT</t>
  </si>
  <si>
    <t xml:space="preserve">#</t>
  </si>
  <si>
    <t xml:space="preserve">Short</t>
  </si>
  <si>
    <t xml:space="preserve">Long</t>
  </si>
  <si>
    <t xml:space="preserve">Chip</t>
  </si>
  <si>
    <t xml:space="preserve">Model C$</t>
  </si>
  <si>
    <t xml:space="preserve">Model US$</t>
  </si>
  <si>
    <t xml:space="preserve">Correct C$</t>
  </si>
  <si>
    <t xml:space="preserve">Correct US$</t>
  </si>
  <si>
    <t xml:space="preserve">Calculation of Weighted contract price</t>
  </si>
  <si>
    <t xml:space="preserve">Vol at Chip</t>
  </si>
  <si>
    <t xml:space="preserve">Days</t>
  </si>
  <si>
    <t xml:space="preserve">Empress</t>
  </si>
  <si>
    <t xml:space="preserve">Tolls</t>
  </si>
  <si>
    <t xml:space="preserve">Contract</t>
  </si>
  <si>
    <t xml:space="preserve">$ USD</t>
  </si>
  <si>
    <t xml:space="preserve">Basis</t>
  </si>
  <si>
    <t xml:space="preserve">fx</t>
  </si>
  <si>
    <t xml:space="preserve">Total Volume</t>
  </si>
  <si>
    <t xml:space="preserve">From</t>
  </si>
  <si>
    <t xml:space="preserve">To</t>
  </si>
  <si>
    <t xml:space="preserve">Volume</t>
  </si>
  <si>
    <t xml:space="preserve">% Age</t>
  </si>
  <si>
    <t xml:space="preserve">present</t>
  </si>
  <si>
    <t xml:space="preserve">Assumes Fuel Loss</t>
  </si>
  <si>
    <t xml:space="preserve">Winter</t>
  </si>
  <si>
    <t xml:space="preserve">Summer</t>
  </si>
  <si>
    <t xml:space="preserve">ENRON CANADA DEALS REGARDING SITHE</t>
  </si>
  <si>
    <t xml:space="preserve">Tagg#</t>
  </si>
  <si>
    <t xml:space="preserve">Term</t>
  </si>
  <si>
    <t xml:space="preserve">Vol (MM)</t>
  </si>
  <si>
    <t xml:space="preserve">Deal Description</t>
  </si>
  <si>
    <t xml:space="preserve">Engage</t>
  </si>
  <si>
    <t xml:space="preserve">NH1353.1</t>
  </si>
  <si>
    <t xml:space="preserve">May 96 to Oct 04</t>
  </si>
  <si>
    <t xml:space="preserve">ECC buys Empress gas for NX3 - $.41</t>
  </si>
  <si>
    <t xml:space="preserve">NH1353.2</t>
  </si>
  <si>
    <t xml:space="preserve">Nov 04 to Oct 09</t>
  </si>
  <si>
    <t xml:space="preserve">ECC buys Empress gas for NX3 - $.48</t>
  </si>
  <si>
    <t xml:space="preserve">TransCanada</t>
  </si>
  <si>
    <t xml:space="preserve">NH1353.3 to 8</t>
  </si>
  <si>
    <t xml:space="preserve">TransCanada moves gas from Empress</t>
  </si>
  <si>
    <t xml:space="preserve">  to Chip for tolls</t>
  </si>
  <si>
    <t xml:space="preserve">Enron North America</t>
  </si>
  <si>
    <t xml:space="preserve">NH1353.9/11</t>
  </si>
  <si>
    <t xml:space="preserve">ECC sells Chip gas for NX3 - $.41 plus $.005 plus TCPL tolls</t>
  </si>
  <si>
    <t xml:space="preserve">NH1353.10/12</t>
  </si>
  <si>
    <t xml:space="preserve">ECC sells Chip gas for NX3 - $.48 plus $.005 plus TCPL tolls</t>
  </si>
  <si>
    <t xml:space="preserve">Nov 04 to Oct 14</t>
  </si>
  <si>
    <t xml:space="preserve">ECC sells Chip gas for NX3 - $.65510 plus TCPL tolls</t>
  </si>
  <si>
    <t xml:space="preserve">ECC sells Chip gas for NX3 - $.56 (W)/ NX3 - $.70 (S) plus TCPL tolls</t>
  </si>
  <si>
    <t xml:space="preserve">Nov 09 to Oct 14</t>
  </si>
  <si>
    <t xml:space="preserve">Nov 14 to Dec 14</t>
  </si>
  <si>
    <t xml:space="preserve">ECC sells Chip gas for NX3 - $.56  plus TCPL tolls</t>
  </si>
  <si>
    <t xml:space="preserve">Note:  NH1353 to replace structure in FT-CAND-ERMS book E34614.1, E34613.3, E32934.14 and E32934.21</t>
  </si>
  <si>
    <t xml:space="preserve">DEALS B/W ENA AND ECC IN THE BOOKS FOR THE SITHE DEAL</t>
  </si>
  <si>
    <t xml:space="preserve">From:</t>
  </si>
  <si>
    <t xml:space="preserve">To:</t>
  </si>
  <si>
    <t xml:space="preserve">NH1353.10</t>
  </si>
  <si>
    <t xml:space="preserve">Example of TP-Canada DEALS - NH1353</t>
  </si>
  <si>
    <t xml:space="preserve">Chip Gas</t>
  </si>
  <si>
    <t xml:space="preserve">NX3 - $.405</t>
  </si>
  <si>
    <t xml:space="preserve">     Chip Gas</t>
  </si>
  <si>
    <t xml:space="preserve">Emp Gas</t>
  </si>
  <si>
    <t xml:space="preserve">                   Legs 3 &amp;4</t>
  </si>
  <si>
    <t xml:space="preserve">Example of FT-CAND-ERMS DEALS - E30623.2</t>
  </si>
  <si>
    <t xml:space="preserve">NX3 - $.65510</t>
  </si>
  <si>
    <t xml:space="preserve">INDEX POSITION BOOKED IN THE BOOKS FOR THE SITHE DEAL</t>
  </si>
  <si>
    <t xml:space="preserve">C4 BOOK:</t>
  </si>
  <si>
    <t xml:space="preserve">E34612.3</t>
  </si>
  <si>
    <t xml:space="preserve">E34612.4</t>
  </si>
  <si>
    <t xml:space="preserve">Total C4 Index Position</t>
  </si>
  <si>
    <t xml:space="preserve">Represents short position for Sithe Obligation because Engage does not back entire period</t>
  </si>
  <si>
    <t xml:space="preserve">NG-INDEX-CAND BOOK:</t>
  </si>
  <si>
    <t xml:space="preserve">EA2386.9</t>
  </si>
  <si>
    <t xml:space="preserve">Total Position</t>
  </si>
  <si>
    <t xml:space="preserve">Would not be appropriate to show this as a position in the NG-INDEX CAND Book,</t>
  </si>
  <si>
    <t xml:space="preserve"> I therefore created a deal (Oct 26/00) which will offset this position  - N34612.4</t>
  </si>
  <si>
    <t xml:space="preserve">As per discussion with Geof Gosset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</si>
</sst>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[$-409]mmm\-yy"/>
    <numFmt numFmtId="172" formatCode="_(* #,##0_);_(* \(#,##0\);_(* \-_);_(@_)"/>
    <numFmt numFmtId="173" formatCode="0_);\(0\)"/>
    <numFmt numFmtId="174" formatCode="_(\$* #,##0.00_);_(\$* \(#,##0.00\);_(\$* \-??_);_(@_)"/>
    <numFmt numFmtId="175" formatCode="_(\$* #,##0_);_(\$* \(#,##0\);_(\$* \-??_);_(@_)"/>
    <numFmt numFmtId="176" formatCode="0.00000000_)"/>
    <numFmt numFmtId="177" formatCode="0"/>
    <numFmt numFmtId="178" formatCode="0%"/>
    <numFmt numFmtId="179" formatCode="0.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4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7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9"/>
      <color rgb="FF008000"/>
      <name val="Arial"/>
      <family val="2"/>
    </font>
    <font>
      <b val="true"/>
      <u val="single"/>
      <sz val="10"/>
      <name val="Times New Roman"/>
      <family val="1"/>
    </font>
    <font>
      <sz val="10"/>
      <color rgb="FF008000"/>
      <name val="Arial"/>
      <family val="2"/>
    </font>
    <font>
      <b val="true"/>
      <i val="true"/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00FF00"/>
        <bgColor rgb="FF33CC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4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4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1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6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1_1" xfId="20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482760</xdr:colOff>
      <xdr:row>13</xdr:row>
      <xdr:rowOff>28440</xdr:rowOff>
    </xdr:from>
    <xdr:to>
      <xdr:col>6</xdr:col>
      <xdr:colOff>232200</xdr:colOff>
      <xdr:row>25</xdr:row>
      <xdr:rowOff>47520</xdr:rowOff>
    </xdr:to>
    <xdr:sp>
      <xdr:nvSpPr>
        <xdr:cNvPr id="0" name="Rectangle 1"/>
        <xdr:cNvSpPr/>
      </xdr:nvSpPr>
      <xdr:spPr>
        <a:xfrm>
          <a:off x="482760" y="2228760"/>
          <a:ext cx="4589280" cy="1962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The above summary assumes that ECC moves the gas from Empress to Chippawa on TCPL and then this gas is sold to ENA at Chippawa for NX3 less a basis (varies).  Therefore the MTM with ENA represents chippawa gas verses the contract price, which includes tolls.  -  Negative MTM for ECC and positive MTM for ENA.  The MTM for Transport represents empress gas verses chippawa gas less tolls, assuming 7.7% fuel required.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The Sithe fee represents a $.0175 item liquidating out of deals E32934.9 and EA2386.1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The Transport fee represents a fee paid by the ft-ontario desk to ft-cand-egsc in January 2001 when ENA became agent of the transport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966600</xdr:colOff>
      <xdr:row>13</xdr:row>
      <xdr:rowOff>0</xdr:rowOff>
    </xdr:from>
    <xdr:to>
      <xdr:col>8</xdr:col>
      <xdr:colOff>249840</xdr:colOff>
      <xdr:row>21</xdr:row>
      <xdr:rowOff>95760</xdr:rowOff>
    </xdr:to>
    <xdr:sp>
      <xdr:nvSpPr>
        <xdr:cNvPr id="1" name="Rectangle 1"/>
        <xdr:cNvSpPr/>
      </xdr:nvSpPr>
      <xdr:spPr>
        <a:xfrm>
          <a:off x="966600" y="2143080"/>
          <a:ext cx="5199480" cy="1391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Note:  NH1353 is booked at Chippawa with TP-Canada, whereas E34612 and E30623 is booked with FT-CAND-ERMS at Empress.  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The difference is because for those years where Engage backed the volumes a transportation deal was also booked which then moved the gas from Empress to Chippawa (Deal NH1353).  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The two resulting structures are effectively the same.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653760</xdr:colOff>
      <xdr:row>25</xdr:row>
      <xdr:rowOff>66240</xdr:rowOff>
    </xdr:from>
    <xdr:to>
      <xdr:col>1</xdr:col>
      <xdr:colOff>170280</xdr:colOff>
      <xdr:row>28</xdr:row>
      <xdr:rowOff>95400</xdr:rowOff>
    </xdr:to>
    <xdr:sp>
      <xdr:nvSpPr>
        <xdr:cNvPr id="2" name="Rectangle 3"/>
        <xdr:cNvSpPr/>
      </xdr:nvSpPr>
      <xdr:spPr>
        <a:xfrm>
          <a:off x="653760" y="4152600"/>
          <a:ext cx="965520" cy="514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ECC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369000</xdr:colOff>
      <xdr:row>25</xdr:row>
      <xdr:rowOff>104760</xdr:rowOff>
    </xdr:from>
    <xdr:to>
      <xdr:col>6</xdr:col>
      <xdr:colOff>20520</xdr:colOff>
      <xdr:row>28</xdr:row>
      <xdr:rowOff>114480</xdr:rowOff>
    </xdr:to>
    <xdr:sp>
      <xdr:nvSpPr>
        <xdr:cNvPr id="3" name="Rectangle 4"/>
        <xdr:cNvSpPr/>
      </xdr:nvSpPr>
      <xdr:spPr>
        <a:xfrm>
          <a:off x="3732480" y="4191120"/>
          <a:ext cx="928080" cy="495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ENA (TP Canada)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299160</xdr:colOff>
      <xdr:row>26</xdr:row>
      <xdr:rowOff>95760</xdr:rowOff>
    </xdr:from>
    <xdr:to>
      <xdr:col>4</xdr:col>
      <xdr:colOff>270000</xdr:colOff>
      <xdr:row>26</xdr:row>
      <xdr:rowOff>95760</xdr:rowOff>
    </xdr:to>
    <xdr:sp>
      <xdr:nvSpPr>
        <xdr:cNvPr id="4" name="Line 5"/>
        <xdr:cNvSpPr/>
      </xdr:nvSpPr>
      <xdr:spPr>
        <a:xfrm>
          <a:off x="1748160" y="4343760"/>
          <a:ext cx="18853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358920</xdr:colOff>
      <xdr:row>28</xdr:row>
      <xdr:rowOff>0</xdr:rowOff>
    </xdr:from>
    <xdr:to>
      <xdr:col>4</xdr:col>
      <xdr:colOff>230040</xdr:colOff>
      <xdr:row>28</xdr:row>
      <xdr:rowOff>9360</xdr:rowOff>
    </xdr:to>
    <xdr:sp>
      <xdr:nvSpPr>
        <xdr:cNvPr id="5" name="Line 6"/>
        <xdr:cNvSpPr/>
      </xdr:nvSpPr>
      <xdr:spPr>
        <a:xfrm flipH="1">
          <a:off x="1807920" y="4572000"/>
          <a:ext cx="1785600" cy="9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614160</xdr:colOff>
      <xdr:row>33</xdr:row>
      <xdr:rowOff>95400</xdr:rowOff>
    </xdr:from>
    <xdr:to>
      <xdr:col>1</xdr:col>
      <xdr:colOff>210240</xdr:colOff>
      <xdr:row>37</xdr:row>
      <xdr:rowOff>9360</xdr:rowOff>
    </xdr:to>
    <xdr:sp>
      <xdr:nvSpPr>
        <xdr:cNvPr id="6" name="Rectangle 7"/>
        <xdr:cNvSpPr/>
      </xdr:nvSpPr>
      <xdr:spPr>
        <a:xfrm>
          <a:off x="614160" y="5477040"/>
          <a:ext cx="1045080" cy="561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TransCanada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1378440</xdr:colOff>
      <xdr:row>28</xdr:row>
      <xdr:rowOff>152280</xdr:rowOff>
    </xdr:from>
    <xdr:to>
      <xdr:col>0</xdr:col>
      <xdr:colOff>1379880</xdr:colOff>
      <xdr:row>33</xdr:row>
      <xdr:rowOff>37800</xdr:rowOff>
    </xdr:to>
    <xdr:sp>
      <xdr:nvSpPr>
        <xdr:cNvPr id="7" name="Line 9"/>
        <xdr:cNvSpPr/>
      </xdr:nvSpPr>
      <xdr:spPr>
        <a:xfrm>
          <a:off x="1378440" y="4724280"/>
          <a:ext cx="1440" cy="695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875520</xdr:colOff>
      <xdr:row>28</xdr:row>
      <xdr:rowOff>142560</xdr:rowOff>
    </xdr:from>
    <xdr:to>
      <xdr:col>0</xdr:col>
      <xdr:colOff>896760</xdr:colOff>
      <xdr:row>33</xdr:row>
      <xdr:rowOff>28080</xdr:rowOff>
    </xdr:to>
    <xdr:sp>
      <xdr:nvSpPr>
        <xdr:cNvPr id="8" name="Line 10"/>
        <xdr:cNvSpPr/>
      </xdr:nvSpPr>
      <xdr:spPr>
        <a:xfrm flipH="1" flipV="1">
          <a:off x="875520" y="4714560"/>
          <a:ext cx="21240" cy="695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653760</xdr:colOff>
      <xdr:row>40</xdr:row>
      <xdr:rowOff>66240</xdr:rowOff>
    </xdr:from>
    <xdr:to>
      <xdr:col>1</xdr:col>
      <xdr:colOff>170280</xdr:colOff>
      <xdr:row>43</xdr:row>
      <xdr:rowOff>95400</xdr:rowOff>
    </xdr:to>
    <xdr:sp>
      <xdr:nvSpPr>
        <xdr:cNvPr id="9" name="Rectangle 11"/>
        <xdr:cNvSpPr/>
      </xdr:nvSpPr>
      <xdr:spPr>
        <a:xfrm>
          <a:off x="653760" y="6581520"/>
          <a:ext cx="965520" cy="514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ECC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369000</xdr:colOff>
      <xdr:row>40</xdr:row>
      <xdr:rowOff>104760</xdr:rowOff>
    </xdr:from>
    <xdr:to>
      <xdr:col>6</xdr:col>
      <xdr:colOff>20520</xdr:colOff>
      <xdr:row>43</xdr:row>
      <xdr:rowOff>114480</xdr:rowOff>
    </xdr:to>
    <xdr:sp>
      <xdr:nvSpPr>
        <xdr:cNvPr id="10" name="Rectangle 12"/>
        <xdr:cNvSpPr/>
      </xdr:nvSpPr>
      <xdr:spPr>
        <a:xfrm>
          <a:off x="3732480" y="6620040"/>
          <a:ext cx="928080" cy="495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ENA (ft-cand-erms)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299160</xdr:colOff>
      <xdr:row>41</xdr:row>
      <xdr:rowOff>95760</xdr:rowOff>
    </xdr:from>
    <xdr:to>
      <xdr:col>4</xdr:col>
      <xdr:colOff>270000</xdr:colOff>
      <xdr:row>41</xdr:row>
      <xdr:rowOff>95760</xdr:rowOff>
    </xdr:to>
    <xdr:sp>
      <xdr:nvSpPr>
        <xdr:cNvPr id="11" name="Line 13"/>
        <xdr:cNvSpPr/>
      </xdr:nvSpPr>
      <xdr:spPr>
        <a:xfrm>
          <a:off x="1748160" y="6772680"/>
          <a:ext cx="18853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358920</xdr:colOff>
      <xdr:row>43</xdr:row>
      <xdr:rowOff>0</xdr:rowOff>
    </xdr:from>
    <xdr:to>
      <xdr:col>4</xdr:col>
      <xdr:colOff>230040</xdr:colOff>
      <xdr:row>43</xdr:row>
      <xdr:rowOff>9360</xdr:rowOff>
    </xdr:to>
    <xdr:sp>
      <xdr:nvSpPr>
        <xdr:cNvPr id="12" name="Line 14"/>
        <xdr:cNvSpPr/>
      </xdr:nvSpPr>
      <xdr:spPr>
        <a:xfrm flipH="1">
          <a:off x="1807920" y="7000920"/>
          <a:ext cx="1785600" cy="9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1159368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231"/>
  <sheetViews>
    <sheetView showFormulas="false" showGridLines="false" showRowColHeaders="true" showZeros="true" rightToLeft="false" tabSelected="false" showOutlineSymbols="true" defaultGridColor="true" view="normal" topLeftCell="B301" colorId="64" zoomScale="100" zoomScaleNormal="100" zoomScalePageLayoutView="100" workbookViewId="0">
      <selection pane="topLeft" activeCell="A5" activeCellId="0" sqref="A5:L33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6" min="6" style="12" width="12.7"/>
    <col collapsed="false" customWidth="true" hidden="false" outlineLevel="0" max="7" min="7" style="12" width="14.99"/>
    <col collapsed="false" customWidth="true" hidden="false" outlineLevel="0" max="8" min="8" style="13" width="10.71"/>
    <col collapsed="false" customWidth="true" hidden="false" outlineLevel="0" max="10" min="9" style="32" width="10.71"/>
    <col collapsed="false" customWidth="true" hidden="false" outlineLevel="0" max="12" min="11" style="33" width="14.7"/>
    <col collapsed="false" customWidth="true" hidden="false" outlineLevel="0" max="14" min="13" style="12" width="14.7"/>
    <col collapsed="false" customWidth="true" hidden="false" outlineLevel="0" max="15" min="15" style="140" width="12.99"/>
    <col collapsed="false" customWidth="true" hidden="false" outlineLevel="0" max="16" min="16" style="141" width="12.28"/>
    <col collapsed="false" customWidth="true" hidden="false" outlineLevel="0" max="17" min="17" style="141" width="10.56"/>
    <col collapsed="false" customWidth="false" hidden="false" outlineLevel="0" max="257" min="18" style="140" width="38.56"/>
  </cols>
  <sheetData>
    <row r="2" customFormat="false" ht="12.75" hidden="false" customHeight="false" outlineLevel="0" collapsed="false">
      <c r="I2" s="14"/>
      <c r="J2" s="15" t="s">
        <v>12</v>
      </c>
      <c r="K2" s="16" t="n">
        <f aca="false">SUM(K5:K65536)</f>
        <v>813496.2601</v>
      </c>
      <c r="L2" s="16" t="n">
        <f aca="false">SUM(L5:L65536)</f>
        <v>0</v>
      </c>
      <c r="M2" s="142" t="n">
        <f aca="false">SUM(K2:L2)</f>
        <v>813496.2601</v>
      </c>
      <c r="N2" s="143"/>
    </row>
    <row r="3" customFormat="false" ht="12.75" hidden="false" customHeight="false" outlineLevel="0" collapsed="false">
      <c r="A3" s="17"/>
      <c r="B3" s="17"/>
      <c r="C3" s="17" t="s">
        <v>13</v>
      </c>
      <c r="D3" s="17"/>
      <c r="E3" s="18"/>
      <c r="F3" s="19" t="s">
        <v>14</v>
      </c>
      <c r="G3" s="19" t="s">
        <v>15</v>
      </c>
      <c r="H3" s="20" t="s">
        <v>16</v>
      </c>
      <c r="I3" s="21" t="s">
        <v>17</v>
      </c>
      <c r="J3" s="22" t="s">
        <v>18</v>
      </c>
      <c r="K3" s="23"/>
      <c r="L3" s="23" t="s">
        <v>17</v>
      </c>
      <c r="M3" s="144"/>
      <c r="N3" s="144"/>
      <c r="O3" s="145"/>
    </row>
    <row r="4" customFormat="false" ht="12.75" hidden="false" customHeight="true" outlineLevel="0" collapsed="false">
      <c r="A4" s="24" t="s">
        <v>19</v>
      </c>
      <c r="B4" s="24" t="s">
        <v>20</v>
      </c>
      <c r="C4" s="24" t="s">
        <v>21</v>
      </c>
      <c r="D4" s="24" t="s">
        <v>22</v>
      </c>
      <c r="E4" s="25" t="s">
        <v>23</v>
      </c>
      <c r="F4" s="26" t="s">
        <v>24</v>
      </c>
      <c r="G4" s="26" t="s">
        <v>24</v>
      </c>
      <c r="H4" s="27" t="s">
        <v>25</v>
      </c>
      <c r="I4" s="28" t="s">
        <v>26</v>
      </c>
      <c r="J4" s="29" t="s">
        <v>26</v>
      </c>
      <c r="K4" s="30" t="s">
        <v>27</v>
      </c>
      <c r="L4" s="30" t="s">
        <v>28</v>
      </c>
      <c r="M4" s="144"/>
      <c r="N4" s="144"/>
      <c r="O4" s="145"/>
      <c r="P4" s="118"/>
      <c r="Q4" s="118"/>
    </row>
    <row r="5" customFormat="false" ht="12.75" hidden="false" customHeight="false" outlineLevel="0" collapsed="false">
      <c r="A5" s="31" t="s">
        <v>29</v>
      </c>
      <c r="B5" s="31" t="s">
        <v>30</v>
      </c>
      <c r="C5" s="31" t="s">
        <v>31</v>
      </c>
      <c r="D5" s="31" t="s">
        <v>32</v>
      </c>
      <c r="E5" s="11" t="s">
        <v>33</v>
      </c>
      <c r="F5" s="12" t="n">
        <v>0</v>
      </c>
      <c r="G5" s="12" t="n">
        <v>0</v>
      </c>
      <c r="H5" s="13" t="n">
        <v>1</v>
      </c>
      <c r="I5" s="32" t="n">
        <v>3.738</v>
      </c>
      <c r="J5" s="32" t="n">
        <v>0</v>
      </c>
      <c r="K5" s="33" t="n">
        <v>3000</v>
      </c>
      <c r="L5" s="33" t="n">
        <v>0</v>
      </c>
      <c r="P5" s="118"/>
      <c r="Q5" s="118"/>
    </row>
    <row r="6" customFormat="false" ht="12.75" hidden="false" customHeight="false" outlineLevel="0" collapsed="false">
      <c r="A6" s="31" t="s">
        <v>29</v>
      </c>
      <c r="B6" s="31" t="s">
        <v>30</v>
      </c>
      <c r="C6" s="31" t="s">
        <v>31</v>
      </c>
      <c r="D6" s="31" t="s">
        <v>32</v>
      </c>
      <c r="E6" s="11" t="s">
        <v>34</v>
      </c>
      <c r="F6" s="12" t="n">
        <v>0</v>
      </c>
      <c r="G6" s="12" t="n">
        <v>0</v>
      </c>
      <c r="H6" s="13" t="n">
        <v>0.996643408700464</v>
      </c>
      <c r="I6" s="32" t="n">
        <v>3.93</v>
      </c>
      <c r="J6" s="32" t="n">
        <v>0</v>
      </c>
      <c r="K6" s="33" t="n">
        <v>3089.5946</v>
      </c>
      <c r="L6" s="33" t="n">
        <v>0</v>
      </c>
      <c r="P6" s="118"/>
      <c r="Q6" s="146"/>
    </row>
    <row r="7" customFormat="false" ht="12.75" hidden="false" customHeight="false" outlineLevel="0" collapsed="false">
      <c r="A7" s="31" t="s">
        <v>29</v>
      </c>
      <c r="B7" s="31" t="s">
        <v>30</v>
      </c>
      <c r="C7" s="31" t="s">
        <v>31</v>
      </c>
      <c r="D7" s="31" t="s">
        <v>32</v>
      </c>
      <c r="E7" s="11" t="s">
        <v>35</v>
      </c>
      <c r="F7" s="12" t="n">
        <v>0</v>
      </c>
      <c r="G7" s="12" t="n">
        <v>0</v>
      </c>
      <c r="H7" s="13" t="n">
        <v>0.993293092866467</v>
      </c>
      <c r="I7" s="32" t="n">
        <v>4.009</v>
      </c>
      <c r="J7" s="32" t="n">
        <v>0</v>
      </c>
      <c r="K7" s="33" t="n">
        <v>3079.2086</v>
      </c>
      <c r="L7" s="33" t="n">
        <v>0</v>
      </c>
      <c r="P7" s="118"/>
      <c r="Q7" s="146"/>
    </row>
    <row r="8" customFormat="false" ht="12.75" hidden="false" customHeight="false" outlineLevel="0" collapsed="false">
      <c r="A8" s="31" t="s">
        <v>29</v>
      </c>
      <c r="B8" s="31" t="s">
        <v>30</v>
      </c>
      <c r="C8" s="31" t="s">
        <v>31</v>
      </c>
      <c r="D8" s="31" t="s">
        <v>32</v>
      </c>
      <c r="E8" s="11" t="s">
        <v>36</v>
      </c>
      <c r="F8" s="12" t="n">
        <v>0</v>
      </c>
      <c r="G8" s="12" t="n">
        <v>0</v>
      </c>
      <c r="H8" s="13" t="n">
        <v>0.990005175432501</v>
      </c>
      <c r="I8" s="32" t="n">
        <v>4.046</v>
      </c>
      <c r="J8" s="32" t="n">
        <v>0</v>
      </c>
      <c r="K8" s="33" t="n">
        <v>2970.0155</v>
      </c>
      <c r="L8" s="33" t="n">
        <v>0</v>
      </c>
      <c r="P8" s="118"/>
      <c r="Q8" s="146"/>
    </row>
    <row r="9" customFormat="false" ht="12.75" hidden="false" customHeight="false" outlineLevel="0" collapsed="false">
      <c r="A9" s="31" t="s">
        <v>29</v>
      </c>
      <c r="B9" s="31" t="s">
        <v>30</v>
      </c>
      <c r="C9" s="31" t="s">
        <v>31</v>
      </c>
      <c r="D9" s="31" t="s">
        <v>32</v>
      </c>
      <c r="E9" s="11" t="s">
        <v>37</v>
      </c>
      <c r="F9" s="12" t="n">
        <v>0</v>
      </c>
      <c r="G9" s="12" t="n">
        <v>0</v>
      </c>
      <c r="H9" s="13" t="n">
        <v>0.986753019200291</v>
      </c>
      <c r="I9" s="32" t="n">
        <v>4.079</v>
      </c>
      <c r="J9" s="32" t="n">
        <v>0</v>
      </c>
      <c r="K9" s="33" t="n">
        <v>3058.9344</v>
      </c>
      <c r="L9" s="33" t="n">
        <v>0</v>
      </c>
      <c r="P9" s="118"/>
      <c r="Q9" s="146"/>
    </row>
    <row r="10" customFormat="false" ht="12.75" hidden="false" customHeight="false" outlineLevel="0" collapsed="false">
      <c r="A10" s="31" t="s">
        <v>29</v>
      </c>
      <c r="B10" s="31" t="s">
        <v>30</v>
      </c>
      <c r="C10" s="31" t="s">
        <v>31</v>
      </c>
      <c r="D10" s="31" t="s">
        <v>32</v>
      </c>
      <c r="E10" s="11" t="s">
        <v>38</v>
      </c>
      <c r="F10" s="12" t="n">
        <v>0</v>
      </c>
      <c r="G10" s="12" t="n">
        <v>0</v>
      </c>
      <c r="H10" s="13" t="n">
        <v>0.983452488962294</v>
      </c>
      <c r="I10" s="32" t="n">
        <v>4.244</v>
      </c>
      <c r="J10" s="32" t="n">
        <v>0</v>
      </c>
      <c r="K10" s="33" t="n">
        <v>2950.3575</v>
      </c>
      <c r="L10" s="33" t="n">
        <v>0</v>
      </c>
      <c r="P10" s="118"/>
      <c r="Q10" s="146"/>
    </row>
    <row r="11" customFormat="false" ht="12.75" hidden="false" customHeight="false" outlineLevel="0" collapsed="false">
      <c r="A11" s="31" t="s">
        <v>29</v>
      </c>
      <c r="B11" s="31" t="s">
        <v>30</v>
      </c>
      <c r="C11" s="31" t="s">
        <v>31</v>
      </c>
      <c r="D11" s="31" t="s">
        <v>32</v>
      </c>
      <c r="E11" s="11" t="s">
        <v>39</v>
      </c>
      <c r="F11" s="12" t="n">
        <v>0</v>
      </c>
      <c r="G11" s="12" t="n">
        <v>0</v>
      </c>
      <c r="H11" s="13" t="n">
        <v>0.980283345305461</v>
      </c>
      <c r="I11" s="32" t="n">
        <v>4.409</v>
      </c>
      <c r="J11" s="32" t="n">
        <v>0</v>
      </c>
      <c r="K11" s="33" t="n">
        <v>3038.8784</v>
      </c>
      <c r="L11" s="33" t="n">
        <v>0</v>
      </c>
      <c r="P11" s="118"/>
      <c r="Q11" s="146"/>
    </row>
    <row r="12" customFormat="false" ht="12.75" hidden="false" customHeight="false" outlineLevel="0" collapsed="false">
      <c r="A12" s="31" t="s">
        <v>29</v>
      </c>
      <c r="B12" s="31" t="s">
        <v>30</v>
      </c>
      <c r="C12" s="31" t="s">
        <v>31</v>
      </c>
      <c r="D12" s="31" t="s">
        <v>32</v>
      </c>
      <c r="E12" s="11" t="s">
        <v>40</v>
      </c>
      <c r="F12" s="12" t="n">
        <v>0</v>
      </c>
      <c r="G12" s="12" t="n">
        <v>0</v>
      </c>
      <c r="H12" s="13" t="n">
        <v>0.976933808325231</v>
      </c>
      <c r="I12" s="32" t="n">
        <v>4.477</v>
      </c>
      <c r="J12" s="32" t="n">
        <v>0</v>
      </c>
      <c r="K12" s="33" t="n">
        <v>3028.4948</v>
      </c>
      <c r="L12" s="33" t="n">
        <v>0</v>
      </c>
      <c r="P12" s="118"/>
      <c r="Q12" s="146"/>
    </row>
    <row r="13" customFormat="false" ht="12.75" hidden="false" customHeight="false" outlineLevel="0" collapsed="false">
      <c r="A13" s="31" t="s">
        <v>29</v>
      </c>
      <c r="B13" s="31" t="s">
        <v>30</v>
      </c>
      <c r="C13" s="31" t="s">
        <v>31</v>
      </c>
      <c r="D13" s="31" t="s">
        <v>32</v>
      </c>
      <c r="E13" s="11" t="s">
        <v>41</v>
      </c>
      <c r="F13" s="12" t="n">
        <v>0</v>
      </c>
      <c r="G13" s="12" t="n">
        <v>0</v>
      </c>
      <c r="H13" s="13" t="n">
        <v>0.973423342154668</v>
      </c>
      <c r="I13" s="32" t="n">
        <v>4.36</v>
      </c>
      <c r="J13" s="32" t="n">
        <v>0</v>
      </c>
      <c r="K13" s="33" t="n">
        <v>2725.5854</v>
      </c>
      <c r="L13" s="33" t="n">
        <v>0</v>
      </c>
      <c r="P13" s="118"/>
      <c r="Q13" s="146"/>
    </row>
    <row r="14" customFormat="false" ht="12.75" hidden="false" customHeight="false" outlineLevel="0" collapsed="false">
      <c r="A14" s="31" t="s">
        <v>29</v>
      </c>
      <c r="B14" s="31" t="s">
        <v>30</v>
      </c>
      <c r="C14" s="31" t="s">
        <v>31</v>
      </c>
      <c r="D14" s="31" t="s">
        <v>32</v>
      </c>
      <c r="E14" s="11" t="s">
        <v>42</v>
      </c>
      <c r="F14" s="12" t="n">
        <v>0</v>
      </c>
      <c r="G14" s="12" t="n">
        <v>0</v>
      </c>
      <c r="H14" s="13" t="n">
        <v>0.970217190580811</v>
      </c>
      <c r="I14" s="32" t="n">
        <v>4.19</v>
      </c>
      <c r="J14" s="32" t="n">
        <v>0</v>
      </c>
      <c r="K14" s="33" t="n">
        <v>3007.6733</v>
      </c>
      <c r="L14" s="33" t="n">
        <v>0</v>
      </c>
      <c r="P14" s="118"/>
      <c r="Q14" s="146"/>
    </row>
    <row r="15" customFormat="false" ht="12.75" hidden="false" customHeight="false" outlineLevel="0" collapsed="false">
      <c r="A15" s="31" t="s">
        <v>29</v>
      </c>
      <c r="B15" s="31" t="s">
        <v>30</v>
      </c>
      <c r="C15" s="31" t="s">
        <v>31</v>
      </c>
      <c r="D15" s="31" t="s">
        <v>32</v>
      </c>
      <c r="E15" s="11" t="s">
        <v>43</v>
      </c>
      <c r="F15" s="12" t="n">
        <v>0</v>
      </c>
      <c r="G15" s="12" t="n">
        <v>0</v>
      </c>
      <c r="H15" s="13" t="n">
        <v>0.966611165678234</v>
      </c>
      <c r="I15" s="32" t="n">
        <v>3.84</v>
      </c>
      <c r="J15" s="32" t="n">
        <v>0</v>
      </c>
      <c r="K15" s="33" t="n">
        <v>2899.8335</v>
      </c>
      <c r="L15" s="33" t="n">
        <v>0</v>
      </c>
      <c r="P15" s="118"/>
      <c r="Q15" s="146"/>
    </row>
    <row r="16" customFormat="false" ht="12.75" hidden="false" customHeight="false" outlineLevel="0" collapsed="false">
      <c r="A16" s="31" t="s">
        <v>29</v>
      </c>
      <c r="B16" s="31" t="s">
        <v>30</v>
      </c>
      <c r="C16" s="31" t="s">
        <v>31</v>
      </c>
      <c r="D16" s="31" t="s">
        <v>32</v>
      </c>
      <c r="E16" s="11" t="s">
        <v>44</v>
      </c>
      <c r="F16" s="12" t="n">
        <v>0</v>
      </c>
      <c r="G16" s="12" t="n">
        <v>0</v>
      </c>
      <c r="H16" s="13" t="n">
        <v>0.963063454719403</v>
      </c>
      <c r="I16" s="32" t="n">
        <v>3.765</v>
      </c>
      <c r="J16" s="32" t="n">
        <v>0</v>
      </c>
      <c r="K16" s="33" t="n">
        <v>2985.4967</v>
      </c>
      <c r="L16" s="33" t="n">
        <v>0</v>
      </c>
      <c r="P16" s="118"/>
      <c r="Q16" s="146"/>
    </row>
    <row r="17" customFormat="false" ht="12.75" hidden="false" customHeight="false" outlineLevel="0" collapsed="false">
      <c r="A17" s="31" t="s">
        <v>29</v>
      </c>
      <c r="B17" s="31" t="s">
        <v>30</v>
      </c>
      <c r="C17" s="31" t="s">
        <v>31</v>
      </c>
      <c r="D17" s="31" t="s">
        <v>32</v>
      </c>
      <c r="E17" s="11" t="s">
        <v>45</v>
      </c>
      <c r="F17" s="12" t="n">
        <v>0</v>
      </c>
      <c r="G17" s="12" t="n">
        <v>0</v>
      </c>
      <c r="H17" s="13" t="n">
        <v>0.959352241967473</v>
      </c>
      <c r="I17" s="32" t="n">
        <v>3.81</v>
      </c>
      <c r="J17" s="32" t="n">
        <v>0</v>
      </c>
      <c r="K17" s="33" t="n">
        <v>2878.0567</v>
      </c>
      <c r="L17" s="33" t="n">
        <v>0</v>
      </c>
      <c r="P17" s="118"/>
      <c r="Q17" s="146"/>
    </row>
    <row r="18" customFormat="false" ht="12.75" hidden="false" customHeight="false" outlineLevel="0" collapsed="false">
      <c r="A18" s="31" t="s">
        <v>29</v>
      </c>
      <c r="B18" s="31" t="s">
        <v>30</v>
      </c>
      <c r="C18" s="31" t="s">
        <v>31</v>
      </c>
      <c r="D18" s="31" t="s">
        <v>32</v>
      </c>
      <c r="E18" s="11" t="s">
        <v>46</v>
      </c>
      <c r="F18" s="12" t="n">
        <v>0</v>
      </c>
      <c r="G18" s="12" t="n">
        <v>0</v>
      </c>
      <c r="H18" s="13" t="n">
        <v>0.95568570475684</v>
      </c>
      <c r="I18" s="32" t="n">
        <v>3.85</v>
      </c>
      <c r="J18" s="32" t="n">
        <v>0</v>
      </c>
      <c r="K18" s="33" t="n">
        <v>2962.6257</v>
      </c>
      <c r="L18" s="33" t="n">
        <v>0</v>
      </c>
      <c r="P18" s="118"/>
      <c r="Q18" s="146"/>
    </row>
    <row r="19" customFormat="false" ht="12.75" hidden="false" customHeight="false" outlineLevel="0" collapsed="false">
      <c r="A19" s="31" t="s">
        <v>29</v>
      </c>
      <c r="B19" s="31" t="s">
        <v>30</v>
      </c>
      <c r="C19" s="31" t="s">
        <v>31</v>
      </c>
      <c r="D19" s="31" t="s">
        <v>32</v>
      </c>
      <c r="E19" s="11" t="s">
        <v>47</v>
      </c>
      <c r="F19" s="12" t="n">
        <v>0</v>
      </c>
      <c r="G19" s="12" t="n">
        <v>0</v>
      </c>
      <c r="H19" s="13" t="n">
        <v>0.951792256698508</v>
      </c>
      <c r="I19" s="32" t="n">
        <v>3.87</v>
      </c>
      <c r="J19" s="32" t="n">
        <v>0</v>
      </c>
      <c r="K19" s="33" t="n">
        <v>2950.556</v>
      </c>
      <c r="L19" s="33" t="n">
        <v>0</v>
      </c>
      <c r="P19" s="118"/>
      <c r="Q19" s="146"/>
    </row>
    <row r="20" customFormat="false" ht="12.75" hidden="false" customHeight="false" outlineLevel="0" collapsed="false">
      <c r="A20" s="31" t="s">
        <v>29</v>
      </c>
      <c r="B20" s="31" t="s">
        <v>30</v>
      </c>
      <c r="C20" s="31" t="s">
        <v>31</v>
      </c>
      <c r="D20" s="31" t="s">
        <v>32</v>
      </c>
      <c r="E20" s="11" t="s">
        <v>48</v>
      </c>
      <c r="F20" s="12" t="n">
        <v>0</v>
      </c>
      <c r="G20" s="12" t="n">
        <v>0</v>
      </c>
      <c r="H20" s="13" t="n">
        <v>0.947842356279675</v>
      </c>
      <c r="I20" s="32" t="n">
        <v>3.887</v>
      </c>
      <c r="J20" s="32" t="n">
        <v>0</v>
      </c>
      <c r="K20" s="33" t="n">
        <v>2843.5271</v>
      </c>
      <c r="L20" s="33" t="n">
        <v>0</v>
      </c>
      <c r="P20" s="118"/>
      <c r="Q20" s="146"/>
    </row>
    <row r="21" customFormat="false" ht="12.75" hidden="false" customHeight="false" outlineLevel="0" collapsed="false">
      <c r="A21" s="31" t="s">
        <v>29</v>
      </c>
      <c r="B21" s="31" t="s">
        <v>30</v>
      </c>
      <c r="C21" s="31" t="s">
        <v>31</v>
      </c>
      <c r="D21" s="31" t="s">
        <v>32</v>
      </c>
      <c r="E21" s="11" t="s">
        <v>49</v>
      </c>
      <c r="F21" s="12" t="n">
        <v>0</v>
      </c>
      <c r="G21" s="12" t="n">
        <v>0</v>
      </c>
      <c r="H21" s="13" t="n">
        <v>0.943949847425621</v>
      </c>
      <c r="I21" s="32" t="n">
        <v>3.905</v>
      </c>
      <c r="J21" s="32" t="n">
        <v>0</v>
      </c>
      <c r="K21" s="33" t="n">
        <v>2926.2445</v>
      </c>
      <c r="L21" s="33" t="n">
        <v>0</v>
      </c>
      <c r="P21" s="118"/>
      <c r="Q21" s="146"/>
    </row>
    <row r="22" customFormat="false" ht="12.75" hidden="false" customHeight="false" outlineLevel="0" collapsed="false">
      <c r="A22" s="31" t="s">
        <v>29</v>
      </c>
      <c r="B22" s="31" t="s">
        <v>30</v>
      </c>
      <c r="C22" s="31" t="s">
        <v>31</v>
      </c>
      <c r="D22" s="31" t="s">
        <v>32</v>
      </c>
      <c r="E22" s="11" t="s">
        <v>50</v>
      </c>
      <c r="F22" s="12" t="n">
        <v>0</v>
      </c>
      <c r="G22" s="12" t="n">
        <v>0</v>
      </c>
      <c r="H22" s="13" t="n">
        <v>0.939845852219759</v>
      </c>
      <c r="I22" s="32" t="n">
        <v>4.015</v>
      </c>
      <c r="J22" s="32" t="n">
        <v>0</v>
      </c>
      <c r="K22" s="33" t="n">
        <v>2819.5376</v>
      </c>
      <c r="L22" s="33" t="n">
        <v>0</v>
      </c>
      <c r="P22" s="118"/>
      <c r="Q22" s="146"/>
    </row>
    <row r="23" customFormat="false" ht="12.75" hidden="false" customHeight="false" outlineLevel="0" collapsed="false">
      <c r="A23" s="31" t="s">
        <v>29</v>
      </c>
      <c r="B23" s="31" t="s">
        <v>30</v>
      </c>
      <c r="C23" s="31" t="s">
        <v>31</v>
      </c>
      <c r="D23" s="31" t="s">
        <v>32</v>
      </c>
      <c r="E23" s="11" t="s">
        <v>51</v>
      </c>
      <c r="F23" s="12" t="n">
        <v>0</v>
      </c>
      <c r="G23" s="12" t="n">
        <v>0</v>
      </c>
      <c r="H23" s="13" t="n">
        <v>0.935818290684193</v>
      </c>
      <c r="I23" s="32" t="n">
        <v>4.145</v>
      </c>
      <c r="J23" s="32" t="n">
        <v>0</v>
      </c>
      <c r="K23" s="33" t="n">
        <v>2901.0367</v>
      </c>
      <c r="L23" s="33" t="n">
        <v>0</v>
      </c>
      <c r="P23" s="118"/>
      <c r="Q23" s="146"/>
    </row>
    <row r="24" customFormat="false" ht="12.75" hidden="false" customHeight="false" outlineLevel="0" collapsed="false">
      <c r="A24" s="31" t="s">
        <v>29</v>
      </c>
      <c r="B24" s="31" t="s">
        <v>30</v>
      </c>
      <c r="C24" s="31" t="s">
        <v>31</v>
      </c>
      <c r="D24" s="31" t="s">
        <v>32</v>
      </c>
      <c r="E24" s="11" t="s">
        <v>52</v>
      </c>
      <c r="F24" s="12" t="n">
        <v>0</v>
      </c>
      <c r="G24" s="12" t="n">
        <v>0</v>
      </c>
      <c r="H24" s="13" t="n">
        <v>0.931578704589997</v>
      </c>
      <c r="I24" s="32" t="n">
        <v>4.205</v>
      </c>
      <c r="J24" s="32" t="n">
        <v>0</v>
      </c>
      <c r="K24" s="33" t="n">
        <v>2887.894</v>
      </c>
      <c r="L24" s="33" t="n">
        <v>0</v>
      </c>
      <c r="P24" s="118"/>
      <c r="Q24" s="146"/>
    </row>
    <row r="25" customFormat="false" ht="12.75" hidden="false" customHeight="false" outlineLevel="0" collapsed="false">
      <c r="A25" s="31" t="s">
        <v>29</v>
      </c>
      <c r="B25" s="31" t="s">
        <v>30</v>
      </c>
      <c r="C25" s="31" t="s">
        <v>31</v>
      </c>
      <c r="D25" s="31" t="s">
        <v>32</v>
      </c>
      <c r="E25" s="11" t="s">
        <v>53</v>
      </c>
      <c r="F25" s="12" t="n">
        <v>0</v>
      </c>
      <c r="G25" s="12" t="n">
        <v>0</v>
      </c>
      <c r="H25" s="13" t="n">
        <v>0.92725365051806</v>
      </c>
      <c r="I25" s="32" t="n">
        <v>4.085</v>
      </c>
      <c r="J25" s="32" t="n">
        <v>0</v>
      </c>
      <c r="K25" s="33" t="n">
        <v>2596.3102</v>
      </c>
      <c r="L25" s="33" t="n">
        <v>0</v>
      </c>
      <c r="P25" s="118"/>
      <c r="Q25" s="146"/>
    </row>
    <row r="26" customFormat="false" ht="12.75" hidden="false" customHeight="false" outlineLevel="0" collapsed="false">
      <c r="A26" s="31" t="s">
        <v>29</v>
      </c>
      <c r="B26" s="31" t="s">
        <v>30</v>
      </c>
      <c r="C26" s="31" t="s">
        <v>31</v>
      </c>
      <c r="D26" s="31" t="s">
        <v>32</v>
      </c>
      <c r="E26" s="11" t="s">
        <v>54</v>
      </c>
      <c r="F26" s="12" t="n">
        <v>0</v>
      </c>
      <c r="G26" s="12" t="n">
        <v>0</v>
      </c>
      <c r="H26" s="13" t="n">
        <v>0.923295316763245</v>
      </c>
      <c r="I26" s="32" t="n">
        <v>3.938</v>
      </c>
      <c r="J26" s="32" t="n">
        <v>0</v>
      </c>
      <c r="K26" s="33" t="n">
        <v>2862.2155</v>
      </c>
      <c r="L26" s="33" t="n">
        <v>0</v>
      </c>
      <c r="P26" s="118"/>
      <c r="Q26" s="146"/>
    </row>
    <row r="27" customFormat="false" ht="12.75" hidden="false" customHeight="false" outlineLevel="0" collapsed="false">
      <c r="A27" s="31" t="s">
        <v>29</v>
      </c>
      <c r="B27" s="31" t="s">
        <v>30</v>
      </c>
      <c r="C27" s="31" t="s">
        <v>31</v>
      </c>
      <c r="D27" s="31" t="s">
        <v>32</v>
      </c>
      <c r="E27" s="11" t="s">
        <v>55</v>
      </c>
      <c r="F27" s="12" t="n">
        <v>0</v>
      </c>
      <c r="G27" s="12" t="n">
        <v>0</v>
      </c>
      <c r="H27" s="13" t="n">
        <v>0.91889981235345</v>
      </c>
      <c r="I27" s="32" t="n">
        <v>3.675</v>
      </c>
      <c r="J27" s="32" t="n">
        <v>0</v>
      </c>
      <c r="K27" s="33" t="n">
        <v>2756.6994</v>
      </c>
      <c r="L27" s="33" t="n">
        <v>0</v>
      </c>
      <c r="P27" s="118"/>
      <c r="Q27" s="146"/>
    </row>
    <row r="28" customFormat="false" ht="12.75" hidden="false" customHeight="false" outlineLevel="0" collapsed="false">
      <c r="A28" s="31" t="s">
        <v>29</v>
      </c>
      <c r="B28" s="31" t="s">
        <v>30</v>
      </c>
      <c r="C28" s="31" t="s">
        <v>31</v>
      </c>
      <c r="D28" s="31" t="s">
        <v>32</v>
      </c>
      <c r="E28" s="11" t="s">
        <v>56</v>
      </c>
      <c r="F28" s="12" t="n">
        <v>0</v>
      </c>
      <c r="G28" s="12" t="n">
        <v>0</v>
      </c>
      <c r="H28" s="13" t="n">
        <v>0.914656923598885</v>
      </c>
      <c r="I28" s="32" t="n">
        <v>3.66</v>
      </c>
      <c r="J28" s="32" t="n">
        <v>0</v>
      </c>
      <c r="K28" s="33" t="n">
        <v>2835.4365</v>
      </c>
      <c r="L28" s="33" t="n">
        <v>0</v>
      </c>
      <c r="P28" s="118"/>
      <c r="Q28" s="146"/>
    </row>
    <row r="29" customFormat="false" ht="12.75" hidden="false" customHeight="false" outlineLevel="0" collapsed="false">
      <c r="A29" s="31" t="s">
        <v>29</v>
      </c>
      <c r="B29" s="31" t="s">
        <v>30</v>
      </c>
      <c r="C29" s="31" t="s">
        <v>31</v>
      </c>
      <c r="D29" s="31" t="s">
        <v>32</v>
      </c>
      <c r="E29" s="11" t="s">
        <v>57</v>
      </c>
      <c r="F29" s="12" t="n">
        <v>0</v>
      </c>
      <c r="G29" s="12" t="n">
        <v>0</v>
      </c>
      <c r="H29" s="13" t="n">
        <v>0.910224802170824</v>
      </c>
      <c r="I29" s="32" t="n">
        <v>3.7</v>
      </c>
      <c r="J29" s="32" t="n">
        <v>0</v>
      </c>
      <c r="K29" s="33" t="n">
        <v>2730.6744</v>
      </c>
      <c r="L29" s="33" t="n">
        <v>0</v>
      </c>
      <c r="P29" s="118"/>
      <c r="Q29" s="146"/>
    </row>
    <row r="30" customFormat="false" ht="12.75" hidden="false" customHeight="false" outlineLevel="0" collapsed="false">
      <c r="A30" s="31" t="s">
        <v>29</v>
      </c>
      <c r="B30" s="31" t="s">
        <v>30</v>
      </c>
      <c r="C30" s="31" t="s">
        <v>31</v>
      </c>
      <c r="D30" s="31" t="s">
        <v>32</v>
      </c>
      <c r="E30" s="11" t="s">
        <v>58</v>
      </c>
      <c r="F30" s="12" t="n">
        <v>0</v>
      </c>
      <c r="G30" s="12" t="n">
        <v>0</v>
      </c>
      <c r="H30" s="13" t="n">
        <v>0.905914874022823</v>
      </c>
      <c r="I30" s="32" t="n">
        <v>3.755</v>
      </c>
      <c r="J30" s="32" t="n">
        <v>0</v>
      </c>
      <c r="K30" s="33" t="n">
        <v>2808.3361</v>
      </c>
      <c r="L30" s="33" t="n">
        <v>0</v>
      </c>
      <c r="P30" s="118"/>
      <c r="Q30" s="146"/>
    </row>
    <row r="31" customFormat="false" ht="12.75" hidden="false" customHeight="false" outlineLevel="0" collapsed="false">
      <c r="A31" s="31" t="s">
        <v>29</v>
      </c>
      <c r="B31" s="31" t="s">
        <v>30</v>
      </c>
      <c r="C31" s="31" t="s">
        <v>31</v>
      </c>
      <c r="D31" s="31" t="s">
        <v>32</v>
      </c>
      <c r="E31" s="11" t="s">
        <v>59</v>
      </c>
      <c r="F31" s="12" t="n">
        <v>0</v>
      </c>
      <c r="G31" s="12" t="n">
        <v>0</v>
      </c>
      <c r="H31" s="13" t="n">
        <v>0.901453598223756</v>
      </c>
      <c r="I31" s="32" t="n">
        <v>3.785</v>
      </c>
      <c r="J31" s="32" t="n">
        <v>0</v>
      </c>
      <c r="K31" s="33" t="n">
        <v>2794.5062</v>
      </c>
      <c r="L31" s="33" t="n">
        <v>0</v>
      </c>
      <c r="P31" s="118"/>
      <c r="Q31" s="146"/>
    </row>
    <row r="32" customFormat="false" ht="12.75" hidden="false" customHeight="false" outlineLevel="0" collapsed="false">
      <c r="A32" s="31" t="s">
        <v>29</v>
      </c>
      <c r="B32" s="31" t="s">
        <v>30</v>
      </c>
      <c r="C32" s="31" t="s">
        <v>31</v>
      </c>
      <c r="D32" s="31" t="s">
        <v>32</v>
      </c>
      <c r="E32" s="11" t="s">
        <v>60</v>
      </c>
      <c r="F32" s="12" t="n">
        <v>0</v>
      </c>
      <c r="G32" s="12" t="n">
        <v>0</v>
      </c>
      <c r="H32" s="13" t="n">
        <v>0.896950744939033</v>
      </c>
      <c r="I32" s="32" t="n">
        <v>3.797</v>
      </c>
      <c r="J32" s="32" t="n">
        <v>0</v>
      </c>
      <c r="K32" s="33" t="n">
        <v>2690.8522</v>
      </c>
      <c r="L32" s="33" t="n">
        <v>0</v>
      </c>
      <c r="P32" s="118"/>
      <c r="Q32" s="146"/>
    </row>
    <row r="33" customFormat="false" ht="12.75" hidden="false" customHeight="false" outlineLevel="0" collapsed="false">
      <c r="A33" s="31" t="s">
        <v>29</v>
      </c>
      <c r="B33" s="31" t="s">
        <v>30</v>
      </c>
      <c r="C33" s="31" t="s">
        <v>31</v>
      </c>
      <c r="D33" s="31" t="s">
        <v>32</v>
      </c>
      <c r="E33" s="11" t="s">
        <v>61</v>
      </c>
      <c r="F33" s="12" t="n">
        <v>0</v>
      </c>
      <c r="G33" s="12" t="n">
        <v>0</v>
      </c>
      <c r="H33" s="13" t="n">
        <v>0.892594835749197</v>
      </c>
      <c r="I33" s="32" t="n">
        <v>3.82</v>
      </c>
      <c r="J33" s="32" t="n">
        <v>0</v>
      </c>
      <c r="K33" s="33" t="n">
        <v>2767.044</v>
      </c>
      <c r="L33" s="33" t="n">
        <v>0</v>
      </c>
      <c r="P33" s="118"/>
      <c r="Q33" s="146"/>
    </row>
    <row r="34" customFormat="false" ht="12.75" hidden="false" customHeight="false" outlineLevel="0" collapsed="false">
      <c r="A34" s="31" t="s">
        <v>29</v>
      </c>
      <c r="B34" s="31" t="s">
        <v>30</v>
      </c>
      <c r="C34" s="31" t="s">
        <v>31</v>
      </c>
      <c r="D34" s="31" t="s">
        <v>32</v>
      </c>
      <c r="E34" s="11" t="s">
        <v>62</v>
      </c>
      <c r="F34" s="12" t="n">
        <v>0</v>
      </c>
      <c r="G34" s="12" t="n">
        <v>0</v>
      </c>
      <c r="H34" s="13" t="n">
        <v>0.888109355578514</v>
      </c>
      <c r="I34" s="32" t="n">
        <v>3.955</v>
      </c>
      <c r="J34" s="32" t="n">
        <v>0</v>
      </c>
      <c r="K34" s="33" t="n">
        <v>2664.3281</v>
      </c>
      <c r="L34" s="33" t="n">
        <v>0</v>
      </c>
      <c r="P34" s="118"/>
      <c r="Q34" s="146"/>
    </row>
    <row r="35" customFormat="false" ht="12.75" hidden="false" customHeight="false" outlineLevel="0" collapsed="false">
      <c r="A35" s="31" t="s">
        <v>29</v>
      </c>
      <c r="B35" s="31" t="s">
        <v>30</v>
      </c>
      <c r="C35" s="31" t="s">
        <v>31</v>
      </c>
      <c r="D35" s="31" t="s">
        <v>32</v>
      </c>
      <c r="E35" s="11" t="s">
        <v>63</v>
      </c>
      <c r="F35" s="12" t="n">
        <v>0</v>
      </c>
      <c r="G35" s="12" t="n">
        <v>0</v>
      </c>
      <c r="H35" s="13" t="n">
        <v>0.883736782497525</v>
      </c>
      <c r="I35" s="32" t="n">
        <v>4.095</v>
      </c>
      <c r="J35" s="32" t="n">
        <v>0</v>
      </c>
      <c r="K35" s="33" t="n">
        <v>2739.584</v>
      </c>
      <c r="L35" s="33" t="n">
        <v>0</v>
      </c>
      <c r="P35" s="118"/>
      <c r="Q35" s="146"/>
    </row>
    <row r="36" customFormat="false" ht="12.75" hidden="false" customHeight="false" outlineLevel="0" collapsed="false">
      <c r="A36" s="31" t="s">
        <v>29</v>
      </c>
      <c r="B36" s="31" t="s">
        <v>30</v>
      </c>
      <c r="C36" s="31" t="s">
        <v>31</v>
      </c>
      <c r="D36" s="31" t="s">
        <v>32</v>
      </c>
      <c r="E36" s="11" t="s">
        <v>64</v>
      </c>
      <c r="F36" s="12" t="n">
        <v>0</v>
      </c>
      <c r="G36" s="12" t="n">
        <v>0</v>
      </c>
      <c r="H36" s="13" t="n">
        <v>0.87921050917871</v>
      </c>
      <c r="I36" s="32" t="n">
        <v>4.141</v>
      </c>
      <c r="J36" s="32" t="n">
        <v>0</v>
      </c>
      <c r="K36" s="33" t="n">
        <v>2725.5526</v>
      </c>
      <c r="L36" s="33" t="n">
        <v>0</v>
      </c>
      <c r="P36" s="118"/>
      <c r="Q36" s="146"/>
    </row>
    <row r="37" customFormat="false" ht="12.75" hidden="false" customHeight="false" outlineLevel="0" collapsed="false">
      <c r="A37" s="31" t="s">
        <v>29</v>
      </c>
      <c r="B37" s="31" t="s">
        <v>30</v>
      </c>
      <c r="C37" s="31" t="s">
        <v>31</v>
      </c>
      <c r="D37" s="31" t="s">
        <v>32</v>
      </c>
      <c r="E37" s="11" t="s">
        <v>65</v>
      </c>
      <c r="F37" s="12" t="n">
        <v>0</v>
      </c>
      <c r="G37" s="12" t="n">
        <v>0</v>
      </c>
      <c r="H37" s="13" t="n">
        <v>0.874680145011615</v>
      </c>
      <c r="I37" s="32" t="n">
        <v>4.023</v>
      </c>
      <c r="J37" s="32" t="n">
        <v>0</v>
      </c>
      <c r="K37" s="33" t="n">
        <v>2536.5724</v>
      </c>
      <c r="L37" s="33" t="n">
        <v>0</v>
      </c>
    </row>
    <row r="38" customFormat="false" ht="12.75" hidden="false" customHeight="false" outlineLevel="0" collapsed="false">
      <c r="A38" s="31" t="s">
        <v>29</v>
      </c>
      <c r="B38" s="31" t="s">
        <v>30</v>
      </c>
      <c r="C38" s="31" t="s">
        <v>31</v>
      </c>
      <c r="D38" s="31" t="s">
        <v>32</v>
      </c>
      <c r="E38" s="11" t="s">
        <v>66</v>
      </c>
      <c r="F38" s="12" t="n">
        <v>0</v>
      </c>
      <c r="G38" s="12" t="n">
        <v>0</v>
      </c>
      <c r="H38" s="13" t="n">
        <v>0.870416294366806</v>
      </c>
      <c r="I38" s="32" t="n">
        <v>3.89</v>
      </c>
      <c r="J38" s="32" t="n">
        <v>0</v>
      </c>
      <c r="K38" s="33" t="n">
        <v>2698.2905</v>
      </c>
      <c r="L38" s="33" t="n">
        <v>0</v>
      </c>
    </row>
    <row r="39" customFormat="false" ht="12.75" hidden="false" customHeight="false" outlineLevel="0" collapsed="false">
      <c r="A39" s="31" t="s">
        <v>29</v>
      </c>
      <c r="B39" s="31" t="s">
        <v>30</v>
      </c>
      <c r="C39" s="31" t="s">
        <v>31</v>
      </c>
      <c r="D39" s="31" t="s">
        <v>32</v>
      </c>
      <c r="E39" s="11" t="s">
        <v>67</v>
      </c>
      <c r="F39" s="12" t="n">
        <v>0</v>
      </c>
      <c r="G39" s="12" t="n">
        <v>0</v>
      </c>
      <c r="H39" s="13" t="n">
        <v>0.865899996823638</v>
      </c>
      <c r="I39" s="32" t="n">
        <v>3.705</v>
      </c>
      <c r="J39" s="32" t="n">
        <v>0</v>
      </c>
      <c r="K39" s="33" t="n">
        <v>2597.7</v>
      </c>
      <c r="L39" s="33" t="n">
        <v>0</v>
      </c>
    </row>
    <row r="40" customFormat="false" ht="12.75" hidden="false" customHeight="false" outlineLevel="0" collapsed="false">
      <c r="A40" s="31" t="s">
        <v>29</v>
      </c>
      <c r="B40" s="31" t="s">
        <v>30</v>
      </c>
      <c r="C40" s="31" t="s">
        <v>31</v>
      </c>
      <c r="D40" s="31" t="s">
        <v>32</v>
      </c>
      <c r="E40" s="11" t="s">
        <v>68</v>
      </c>
      <c r="F40" s="12" t="n">
        <v>0</v>
      </c>
      <c r="G40" s="12" t="n">
        <v>0</v>
      </c>
      <c r="H40" s="13" t="n">
        <v>0.861579140287549</v>
      </c>
      <c r="I40" s="32" t="n">
        <v>3.695</v>
      </c>
      <c r="J40" s="32" t="n">
        <v>0</v>
      </c>
      <c r="K40" s="33" t="n">
        <v>2670.8953</v>
      </c>
      <c r="L40" s="33" t="n">
        <v>0</v>
      </c>
    </row>
    <row r="41" customFormat="false" ht="12.75" hidden="false" customHeight="false" outlineLevel="0" collapsed="false">
      <c r="A41" s="31" t="s">
        <v>29</v>
      </c>
      <c r="B41" s="31" t="s">
        <v>30</v>
      </c>
      <c r="C41" s="31" t="s">
        <v>31</v>
      </c>
      <c r="D41" s="31" t="s">
        <v>32</v>
      </c>
      <c r="E41" s="11" t="s">
        <v>69</v>
      </c>
      <c r="F41" s="12" t="n">
        <v>0</v>
      </c>
      <c r="G41" s="12" t="n">
        <v>0</v>
      </c>
      <c r="H41" s="13" t="n">
        <v>0.857094959186564</v>
      </c>
      <c r="I41" s="32" t="n">
        <v>3.731</v>
      </c>
      <c r="J41" s="32" t="n">
        <v>0</v>
      </c>
      <c r="K41" s="33" t="n">
        <v>2571.2849</v>
      </c>
      <c r="L41" s="33" t="n">
        <v>0</v>
      </c>
    </row>
    <row r="42" customFormat="false" ht="12.75" hidden="false" customHeight="false" outlineLevel="0" collapsed="false">
      <c r="A42" s="31" t="s">
        <v>29</v>
      </c>
      <c r="B42" s="31" t="s">
        <v>30</v>
      </c>
      <c r="C42" s="31" t="s">
        <v>31</v>
      </c>
      <c r="D42" s="31" t="s">
        <v>32</v>
      </c>
      <c r="E42" s="11" t="s">
        <v>70</v>
      </c>
      <c r="F42" s="12" t="n">
        <v>0</v>
      </c>
      <c r="G42" s="12" t="n">
        <v>0</v>
      </c>
      <c r="H42" s="13" t="n">
        <v>0.852770224010615</v>
      </c>
      <c r="I42" s="32" t="n">
        <v>3.775</v>
      </c>
      <c r="J42" s="32" t="n">
        <v>0</v>
      </c>
      <c r="K42" s="33" t="n">
        <v>2643.5877</v>
      </c>
      <c r="L42" s="33" t="n">
        <v>0</v>
      </c>
    </row>
    <row r="43" customFormat="false" ht="12.75" hidden="false" customHeight="false" outlineLevel="0" collapsed="false">
      <c r="A43" s="31" t="s">
        <v>29</v>
      </c>
      <c r="B43" s="31" t="s">
        <v>30</v>
      </c>
      <c r="C43" s="31" t="s">
        <v>31</v>
      </c>
      <c r="D43" s="31" t="s">
        <v>32</v>
      </c>
      <c r="E43" s="11" t="s">
        <v>71</v>
      </c>
      <c r="F43" s="12" t="n">
        <v>0</v>
      </c>
      <c r="G43" s="12" t="n">
        <v>0</v>
      </c>
      <c r="H43" s="13" t="n">
        <v>0.848321565093857</v>
      </c>
      <c r="I43" s="32" t="n">
        <v>3.825</v>
      </c>
      <c r="J43" s="32" t="n">
        <v>0</v>
      </c>
      <c r="K43" s="33" t="n">
        <v>2629.7969</v>
      </c>
      <c r="L43" s="33" t="n">
        <v>0</v>
      </c>
    </row>
    <row r="44" customFormat="false" ht="12.75" hidden="false" customHeight="false" outlineLevel="0" collapsed="false">
      <c r="A44" s="31" t="s">
        <v>29</v>
      </c>
      <c r="B44" s="31" t="s">
        <v>30</v>
      </c>
      <c r="C44" s="31" t="s">
        <v>31</v>
      </c>
      <c r="D44" s="31" t="s">
        <v>32</v>
      </c>
      <c r="E44" s="11" t="s">
        <v>72</v>
      </c>
      <c r="F44" s="12" t="n">
        <v>0</v>
      </c>
      <c r="G44" s="12" t="n">
        <v>0</v>
      </c>
      <c r="H44" s="13" t="n">
        <v>0.843857971405261</v>
      </c>
      <c r="I44" s="32" t="n">
        <v>3.837</v>
      </c>
      <c r="J44" s="32" t="n">
        <v>0</v>
      </c>
      <c r="K44" s="33" t="n">
        <v>2531.5739</v>
      </c>
      <c r="L44" s="33" t="n">
        <v>0</v>
      </c>
    </row>
    <row r="45" customFormat="false" ht="12.75" hidden="false" customHeight="false" outlineLevel="0" collapsed="false">
      <c r="A45" s="31" t="s">
        <v>29</v>
      </c>
      <c r="B45" s="31" t="s">
        <v>30</v>
      </c>
      <c r="C45" s="31" t="s">
        <v>31</v>
      </c>
      <c r="D45" s="31" t="s">
        <v>32</v>
      </c>
      <c r="E45" s="11" t="s">
        <v>73</v>
      </c>
      <c r="F45" s="12" t="n">
        <v>0</v>
      </c>
      <c r="G45" s="12" t="n">
        <v>0</v>
      </c>
      <c r="H45" s="13" t="n">
        <v>0.839555041776163</v>
      </c>
      <c r="I45" s="32" t="n">
        <v>3.87</v>
      </c>
      <c r="J45" s="32" t="n">
        <v>0</v>
      </c>
      <c r="K45" s="33" t="n">
        <v>2602.6206</v>
      </c>
      <c r="L45" s="33" t="n">
        <v>0</v>
      </c>
    </row>
    <row r="46" customFormat="false" ht="12.75" hidden="false" customHeight="false" outlineLevel="0" collapsed="false">
      <c r="A46" s="31" t="s">
        <v>29</v>
      </c>
      <c r="B46" s="31" t="s">
        <v>30</v>
      </c>
      <c r="C46" s="31" t="s">
        <v>31</v>
      </c>
      <c r="D46" s="31" t="s">
        <v>32</v>
      </c>
      <c r="E46" s="11" t="s">
        <v>74</v>
      </c>
      <c r="F46" s="12" t="n">
        <v>0</v>
      </c>
      <c r="G46" s="12" t="n">
        <v>0</v>
      </c>
      <c r="H46" s="13" t="n">
        <v>0.835126024277419</v>
      </c>
      <c r="I46" s="32" t="n">
        <v>4.005</v>
      </c>
      <c r="J46" s="32" t="n">
        <v>0</v>
      </c>
      <c r="K46" s="33" t="n">
        <v>2505.3781</v>
      </c>
      <c r="L46" s="33" t="n">
        <v>0</v>
      </c>
    </row>
    <row r="47" customFormat="false" ht="12.75" hidden="false" customHeight="false" outlineLevel="0" collapsed="false">
      <c r="A47" s="31" t="s">
        <v>29</v>
      </c>
      <c r="B47" s="31" t="s">
        <v>30</v>
      </c>
      <c r="C47" s="31" t="s">
        <v>31</v>
      </c>
      <c r="D47" s="31" t="s">
        <v>32</v>
      </c>
      <c r="E47" s="11" t="s">
        <v>75</v>
      </c>
      <c r="F47" s="12" t="n">
        <v>0</v>
      </c>
      <c r="G47" s="12" t="n">
        <v>0</v>
      </c>
      <c r="H47" s="13" t="n">
        <v>0.830829288467595</v>
      </c>
      <c r="I47" s="32" t="n">
        <v>4.145</v>
      </c>
      <c r="J47" s="32" t="n">
        <v>0</v>
      </c>
      <c r="K47" s="33" t="n">
        <v>2575.5708</v>
      </c>
      <c r="L47" s="33" t="n">
        <v>0</v>
      </c>
    </row>
    <row r="48" customFormat="false" ht="12.75" hidden="false" customHeight="false" outlineLevel="0" collapsed="false">
      <c r="A48" s="31" t="s">
        <v>29</v>
      </c>
      <c r="B48" s="31" t="s">
        <v>30</v>
      </c>
      <c r="C48" s="31" t="s">
        <v>31</v>
      </c>
      <c r="D48" s="31" t="s">
        <v>32</v>
      </c>
      <c r="E48" s="11" t="s">
        <v>76</v>
      </c>
      <c r="F48" s="12" t="n">
        <v>0</v>
      </c>
      <c r="G48" s="12" t="n">
        <v>0</v>
      </c>
      <c r="H48" s="13" t="n">
        <v>0.826392980457374</v>
      </c>
      <c r="I48" s="32" t="n">
        <v>4.176</v>
      </c>
      <c r="J48" s="32" t="n">
        <v>0</v>
      </c>
      <c r="K48" s="33" t="n">
        <v>2561.8182</v>
      </c>
      <c r="L48" s="33" t="n">
        <v>0</v>
      </c>
    </row>
    <row r="49" customFormat="false" ht="12.75" hidden="false" customHeight="false" outlineLevel="0" collapsed="false">
      <c r="A49" s="31" t="s">
        <v>29</v>
      </c>
      <c r="B49" s="31" t="s">
        <v>30</v>
      </c>
      <c r="C49" s="31" t="s">
        <v>31</v>
      </c>
      <c r="D49" s="31" t="s">
        <v>32</v>
      </c>
      <c r="E49" s="11" t="s">
        <v>77</v>
      </c>
      <c r="F49" s="12" t="n">
        <v>0</v>
      </c>
      <c r="G49" s="12" t="n">
        <v>0</v>
      </c>
      <c r="H49" s="13" t="n">
        <v>0.821958800044216</v>
      </c>
      <c r="I49" s="32" t="n">
        <v>4.058</v>
      </c>
      <c r="J49" s="32" t="n">
        <v>0</v>
      </c>
      <c r="K49" s="33" t="n">
        <v>2301.4846</v>
      </c>
      <c r="L49" s="33" t="n">
        <v>0</v>
      </c>
    </row>
    <row r="50" customFormat="false" ht="12.75" hidden="false" customHeight="false" outlineLevel="0" collapsed="false">
      <c r="A50" s="31" t="s">
        <v>29</v>
      </c>
      <c r="B50" s="31" t="s">
        <v>30</v>
      </c>
      <c r="C50" s="31" t="s">
        <v>31</v>
      </c>
      <c r="D50" s="31" t="s">
        <v>32</v>
      </c>
      <c r="E50" s="11" t="s">
        <v>78</v>
      </c>
      <c r="F50" s="12" t="n">
        <v>0</v>
      </c>
      <c r="G50" s="12" t="n">
        <v>0</v>
      </c>
      <c r="H50" s="13" t="n">
        <v>0.817946054421448</v>
      </c>
      <c r="I50" s="32" t="n">
        <v>3.925</v>
      </c>
      <c r="J50" s="32" t="n">
        <v>0</v>
      </c>
      <c r="K50" s="33" t="n">
        <v>2535.6328</v>
      </c>
      <c r="L50" s="33" t="n">
        <v>0</v>
      </c>
    </row>
    <row r="51" customFormat="false" ht="12.75" hidden="false" customHeight="false" outlineLevel="0" collapsed="false">
      <c r="A51" s="31" t="s">
        <v>29</v>
      </c>
      <c r="B51" s="31" t="s">
        <v>30</v>
      </c>
      <c r="C51" s="31" t="s">
        <v>31</v>
      </c>
      <c r="D51" s="31" t="s">
        <v>32</v>
      </c>
      <c r="E51" s="11" t="s">
        <v>79</v>
      </c>
      <c r="F51" s="12" t="n">
        <v>0</v>
      </c>
      <c r="G51" s="12" t="n">
        <v>0</v>
      </c>
      <c r="H51" s="13" t="n">
        <v>0.813551278385708</v>
      </c>
      <c r="I51" s="32" t="n">
        <v>3.74</v>
      </c>
      <c r="J51" s="32" t="n">
        <v>0</v>
      </c>
      <c r="K51" s="33" t="n">
        <v>2440.6538</v>
      </c>
      <c r="L51" s="33" t="n">
        <v>0</v>
      </c>
    </row>
    <row r="52" customFormat="false" ht="12.75" hidden="false" customHeight="false" outlineLevel="0" collapsed="false">
      <c r="A52" s="31" t="s">
        <v>29</v>
      </c>
      <c r="B52" s="31" t="s">
        <v>30</v>
      </c>
      <c r="C52" s="31" t="s">
        <v>31</v>
      </c>
      <c r="D52" s="31" t="s">
        <v>32</v>
      </c>
      <c r="E52" s="11" t="s">
        <v>80</v>
      </c>
      <c r="F52" s="12" t="n">
        <v>0</v>
      </c>
      <c r="G52" s="12" t="n">
        <v>0</v>
      </c>
      <c r="H52" s="13" t="n">
        <v>0.809342115883542</v>
      </c>
      <c r="I52" s="32" t="n">
        <v>3.73</v>
      </c>
      <c r="J52" s="32" t="n">
        <v>0</v>
      </c>
      <c r="K52" s="33" t="n">
        <v>2508.9606</v>
      </c>
      <c r="L52" s="33" t="n">
        <v>0</v>
      </c>
    </row>
    <row r="53" customFormat="false" ht="12.75" hidden="false" customHeight="false" outlineLevel="0" collapsed="false">
      <c r="A53" s="31" t="s">
        <v>29</v>
      </c>
      <c r="B53" s="31" t="s">
        <v>30</v>
      </c>
      <c r="C53" s="31" t="s">
        <v>31</v>
      </c>
      <c r="D53" s="31" t="s">
        <v>32</v>
      </c>
      <c r="E53" s="11" t="s">
        <v>81</v>
      </c>
      <c r="F53" s="12" t="n">
        <v>0</v>
      </c>
      <c r="G53" s="12" t="n">
        <v>0</v>
      </c>
      <c r="H53" s="13" t="n">
        <v>0.804988425425596</v>
      </c>
      <c r="I53" s="32" t="n">
        <v>3.766</v>
      </c>
      <c r="J53" s="32" t="n">
        <v>0</v>
      </c>
      <c r="K53" s="33" t="n">
        <v>2414.9653</v>
      </c>
      <c r="L53" s="33" t="n">
        <v>0</v>
      </c>
    </row>
    <row r="54" customFormat="false" ht="12.75" hidden="false" customHeight="false" outlineLevel="0" collapsed="false">
      <c r="A54" s="31" t="s">
        <v>29</v>
      </c>
      <c r="B54" s="31" t="s">
        <v>30</v>
      </c>
      <c r="C54" s="31" t="s">
        <v>31</v>
      </c>
      <c r="D54" s="31" t="s">
        <v>32</v>
      </c>
      <c r="E54" s="11" t="s">
        <v>82</v>
      </c>
      <c r="F54" s="12" t="n">
        <v>0</v>
      </c>
      <c r="G54" s="12" t="n">
        <v>0</v>
      </c>
      <c r="H54" s="13" t="n">
        <v>0.800742056418233</v>
      </c>
      <c r="I54" s="32" t="n">
        <v>3.81</v>
      </c>
      <c r="J54" s="32" t="n">
        <v>0</v>
      </c>
      <c r="K54" s="33" t="n">
        <v>2482.3004</v>
      </c>
      <c r="L54" s="33" t="n">
        <v>0</v>
      </c>
    </row>
    <row r="55" customFormat="false" ht="12.75" hidden="false" customHeight="false" outlineLevel="0" collapsed="false">
      <c r="A55" s="31" t="s">
        <v>29</v>
      </c>
      <c r="B55" s="31" t="s">
        <v>30</v>
      </c>
      <c r="C55" s="31" t="s">
        <v>31</v>
      </c>
      <c r="D55" s="31" t="s">
        <v>32</v>
      </c>
      <c r="E55" s="11" t="s">
        <v>83</v>
      </c>
      <c r="F55" s="12" t="n">
        <v>0</v>
      </c>
      <c r="G55" s="12" t="n">
        <v>0</v>
      </c>
      <c r="H55" s="13" t="n">
        <v>0.796318874832954</v>
      </c>
      <c r="I55" s="32" t="n">
        <v>3.86</v>
      </c>
      <c r="J55" s="32" t="n">
        <v>0</v>
      </c>
      <c r="K55" s="33" t="n">
        <v>2468.5885</v>
      </c>
      <c r="L55" s="33" t="n">
        <v>0</v>
      </c>
    </row>
    <row r="56" customFormat="false" ht="12.75" hidden="false" customHeight="false" outlineLevel="0" collapsed="false">
      <c r="A56" s="31" t="s">
        <v>29</v>
      </c>
      <c r="B56" s="31" t="s">
        <v>30</v>
      </c>
      <c r="C56" s="31" t="s">
        <v>31</v>
      </c>
      <c r="D56" s="31" t="s">
        <v>32</v>
      </c>
      <c r="E56" s="11" t="s">
        <v>84</v>
      </c>
      <c r="F56" s="12" t="n">
        <v>0</v>
      </c>
      <c r="G56" s="12" t="n">
        <v>0</v>
      </c>
      <c r="H56" s="13" t="n">
        <v>0.791890562976563</v>
      </c>
      <c r="I56" s="32" t="n">
        <v>3.872</v>
      </c>
      <c r="J56" s="32" t="n">
        <v>0</v>
      </c>
      <c r="K56" s="33" t="n">
        <v>2375.6717</v>
      </c>
      <c r="L56" s="33" t="n">
        <v>0</v>
      </c>
    </row>
    <row r="57" customFormat="false" ht="12.75" hidden="false" customHeight="false" outlineLevel="0" collapsed="false">
      <c r="A57" s="31" t="s">
        <v>29</v>
      </c>
      <c r="B57" s="31" t="s">
        <v>30</v>
      </c>
      <c r="C57" s="31" t="s">
        <v>31</v>
      </c>
      <c r="D57" s="31" t="s">
        <v>32</v>
      </c>
      <c r="E57" s="11" t="s">
        <v>85</v>
      </c>
      <c r="F57" s="12" t="n">
        <v>0</v>
      </c>
      <c r="G57" s="12" t="n">
        <v>0</v>
      </c>
      <c r="H57" s="13" t="n">
        <v>0.787600557194333</v>
      </c>
      <c r="I57" s="32" t="n">
        <v>3.905</v>
      </c>
      <c r="J57" s="32" t="n">
        <v>0</v>
      </c>
      <c r="K57" s="33" t="n">
        <v>2441.5617</v>
      </c>
      <c r="L57" s="33" t="n">
        <v>0</v>
      </c>
    </row>
    <row r="58" customFormat="false" ht="12.75" hidden="false" customHeight="false" outlineLevel="0" collapsed="false">
      <c r="A58" s="31" t="s">
        <v>29</v>
      </c>
      <c r="B58" s="31" t="s">
        <v>30</v>
      </c>
      <c r="C58" s="31" t="s">
        <v>31</v>
      </c>
      <c r="D58" s="31" t="s">
        <v>32</v>
      </c>
      <c r="E58" s="11" t="s">
        <v>86</v>
      </c>
      <c r="F58" s="12" t="n">
        <v>0</v>
      </c>
      <c r="G58" s="12" t="n">
        <v>0</v>
      </c>
      <c r="H58" s="13" t="n">
        <v>0.783163208985392</v>
      </c>
      <c r="I58" s="32" t="n">
        <v>4.04</v>
      </c>
      <c r="J58" s="32" t="n">
        <v>0</v>
      </c>
      <c r="K58" s="33" t="n">
        <v>2349.4896</v>
      </c>
      <c r="L58" s="33" t="n">
        <v>0</v>
      </c>
    </row>
    <row r="59" customFormat="false" ht="12.75" hidden="false" customHeight="false" outlineLevel="0" collapsed="false">
      <c r="A59" s="31" t="s">
        <v>29</v>
      </c>
      <c r="B59" s="31" t="s">
        <v>30</v>
      </c>
      <c r="C59" s="31" t="s">
        <v>31</v>
      </c>
      <c r="D59" s="31" t="s">
        <v>32</v>
      </c>
      <c r="E59" s="11" t="s">
        <v>87</v>
      </c>
      <c r="F59" s="12" t="n">
        <v>0</v>
      </c>
      <c r="G59" s="12" t="n">
        <v>0</v>
      </c>
      <c r="H59" s="13" t="n">
        <v>0.778865134225868</v>
      </c>
      <c r="I59" s="32" t="n">
        <v>4.18</v>
      </c>
      <c r="J59" s="32" t="n">
        <v>0</v>
      </c>
      <c r="K59" s="33" t="n">
        <v>2414.4819</v>
      </c>
      <c r="L59" s="33" t="n">
        <v>0</v>
      </c>
    </row>
    <row r="60" customFormat="false" ht="12.75" hidden="false" customHeight="false" outlineLevel="0" collapsed="false">
      <c r="A60" s="31" t="s">
        <v>29</v>
      </c>
      <c r="B60" s="31" t="s">
        <v>30</v>
      </c>
      <c r="C60" s="31" t="s">
        <v>31</v>
      </c>
      <c r="D60" s="31" t="s">
        <v>32</v>
      </c>
      <c r="E60" s="11" t="s">
        <v>88</v>
      </c>
      <c r="F60" s="12" t="n">
        <v>0</v>
      </c>
      <c r="G60" s="12" t="n">
        <v>0</v>
      </c>
      <c r="H60" s="13" t="n">
        <v>0.774420143337115</v>
      </c>
      <c r="I60" s="32" t="n">
        <v>4.226</v>
      </c>
      <c r="J60" s="32" t="n">
        <v>0</v>
      </c>
      <c r="K60" s="33" t="n">
        <v>2400.7024</v>
      </c>
      <c r="L60" s="33" t="n">
        <v>0</v>
      </c>
    </row>
    <row r="61" customFormat="false" ht="12.75" hidden="false" customHeight="false" outlineLevel="0" collapsed="false">
      <c r="A61" s="31" t="s">
        <v>29</v>
      </c>
      <c r="B61" s="31" t="s">
        <v>30</v>
      </c>
      <c r="C61" s="31" t="s">
        <v>31</v>
      </c>
      <c r="D61" s="31" t="s">
        <v>32</v>
      </c>
      <c r="E61" s="11" t="s">
        <v>89</v>
      </c>
      <c r="F61" s="12" t="n">
        <v>0</v>
      </c>
      <c r="G61" s="12" t="n">
        <v>0</v>
      </c>
      <c r="H61" s="13" t="n">
        <v>0.769971798471003</v>
      </c>
      <c r="I61" s="32" t="n">
        <v>4.108</v>
      </c>
      <c r="J61" s="32" t="n">
        <v>0</v>
      </c>
      <c r="K61" s="33" t="n">
        <v>2155.921</v>
      </c>
      <c r="L61" s="33" t="n">
        <v>0</v>
      </c>
    </row>
    <row r="62" customFormat="false" ht="12.75" hidden="false" customHeight="false" outlineLevel="0" collapsed="false">
      <c r="A62" s="31" t="s">
        <v>29</v>
      </c>
      <c r="B62" s="31" t="s">
        <v>30</v>
      </c>
      <c r="C62" s="31" t="s">
        <v>31</v>
      </c>
      <c r="D62" s="31" t="s">
        <v>32</v>
      </c>
      <c r="E62" s="11" t="s">
        <v>90</v>
      </c>
      <c r="F62" s="12" t="n">
        <v>0</v>
      </c>
      <c r="G62" s="12" t="n">
        <v>0</v>
      </c>
      <c r="H62" s="13" t="n">
        <v>0.765951350997712</v>
      </c>
      <c r="I62" s="32" t="n">
        <v>3.975</v>
      </c>
      <c r="J62" s="32" t="n">
        <v>0</v>
      </c>
      <c r="K62" s="33" t="n">
        <v>2374.4492</v>
      </c>
      <c r="L62" s="33" t="n">
        <v>0</v>
      </c>
    </row>
    <row r="63" customFormat="false" ht="12.75" hidden="false" customHeight="false" outlineLevel="0" collapsed="false">
      <c r="A63" s="31" t="s">
        <v>29</v>
      </c>
      <c r="B63" s="31" t="s">
        <v>30</v>
      </c>
      <c r="C63" s="31" t="s">
        <v>31</v>
      </c>
      <c r="D63" s="31" t="s">
        <v>32</v>
      </c>
      <c r="E63" s="11" t="s">
        <v>91</v>
      </c>
      <c r="F63" s="12" t="n">
        <v>0</v>
      </c>
      <c r="G63" s="12" t="n">
        <v>0</v>
      </c>
      <c r="H63" s="13" t="n">
        <v>0.761497601699917</v>
      </c>
      <c r="I63" s="32" t="n">
        <v>3.79</v>
      </c>
      <c r="J63" s="32" t="n">
        <v>0</v>
      </c>
      <c r="K63" s="33" t="n">
        <v>2284.4928</v>
      </c>
      <c r="L63" s="33" t="n">
        <v>0</v>
      </c>
    </row>
    <row r="64" customFormat="false" ht="12.75" hidden="false" customHeight="false" outlineLevel="0" collapsed="false">
      <c r="A64" s="31" t="s">
        <v>29</v>
      </c>
      <c r="B64" s="31" t="s">
        <v>30</v>
      </c>
      <c r="C64" s="31" t="s">
        <v>31</v>
      </c>
      <c r="D64" s="31" t="s">
        <v>32</v>
      </c>
      <c r="E64" s="11" t="s">
        <v>92</v>
      </c>
      <c r="F64" s="12" t="n">
        <v>0</v>
      </c>
      <c r="G64" s="12" t="n">
        <v>0</v>
      </c>
      <c r="H64" s="13" t="n">
        <v>0.757185300937344</v>
      </c>
      <c r="I64" s="32" t="n">
        <v>3.78</v>
      </c>
      <c r="J64" s="32" t="n">
        <v>0</v>
      </c>
      <c r="K64" s="33" t="n">
        <v>2347.2744</v>
      </c>
      <c r="L64" s="33" t="n">
        <v>0</v>
      </c>
    </row>
    <row r="65" customFormat="false" ht="12.75" hidden="false" customHeight="false" outlineLevel="0" collapsed="false">
      <c r="A65" s="31" t="s">
        <v>29</v>
      </c>
      <c r="B65" s="31" t="s">
        <v>30</v>
      </c>
      <c r="C65" s="31" t="s">
        <v>31</v>
      </c>
      <c r="D65" s="31" t="s">
        <v>32</v>
      </c>
      <c r="E65" s="11" t="s">
        <v>93</v>
      </c>
      <c r="F65" s="12" t="n">
        <v>0</v>
      </c>
      <c r="G65" s="12" t="n">
        <v>0</v>
      </c>
      <c r="H65" s="13" t="n">
        <v>0.75272730223977</v>
      </c>
      <c r="I65" s="32" t="n">
        <v>3.816</v>
      </c>
      <c r="J65" s="32" t="n">
        <v>0</v>
      </c>
      <c r="K65" s="33" t="n">
        <v>2258.1819</v>
      </c>
      <c r="L65" s="33" t="n">
        <v>0</v>
      </c>
    </row>
    <row r="66" customFormat="false" ht="12.75" hidden="false" customHeight="false" outlineLevel="0" collapsed="false">
      <c r="A66" s="31" t="s">
        <v>29</v>
      </c>
      <c r="B66" s="31" t="s">
        <v>30</v>
      </c>
      <c r="C66" s="31" t="s">
        <v>31</v>
      </c>
      <c r="D66" s="31" t="s">
        <v>32</v>
      </c>
      <c r="E66" s="11" t="s">
        <v>94</v>
      </c>
      <c r="F66" s="12" t="n">
        <v>0</v>
      </c>
      <c r="G66" s="12" t="n">
        <v>0</v>
      </c>
      <c r="H66" s="13" t="n">
        <v>0.748752329850951</v>
      </c>
      <c r="I66" s="32" t="n">
        <v>3.86</v>
      </c>
      <c r="J66" s="32" t="n">
        <v>0</v>
      </c>
      <c r="K66" s="33" t="n">
        <v>2321.1322</v>
      </c>
      <c r="L66" s="33" t="n">
        <v>0</v>
      </c>
    </row>
    <row r="67" customFormat="false" ht="12.75" hidden="false" customHeight="false" outlineLevel="0" collapsed="false">
      <c r="A67" s="31" t="s">
        <v>29</v>
      </c>
      <c r="B67" s="31" t="s">
        <v>30</v>
      </c>
      <c r="C67" s="31" t="s">
        <v>31</v>
      </c>
      <c r="D67" s="31" t="s">
        <v>32</v>
      </c>
      <c r="E67" s="11" t="s">
        <v>95</v>
      </c>
      <c r="F67" s="12" t="n">
        <v>0</v>
      </c>
      <c r="G67" s="12" t="n">
        <v>0</v>
      </c>
      <c r="H67" s="13" t="n">
        <v>0.744705850990822</v>
      </c>
      <c r="I67" s="32" t="n">
        <v>3.91</v>
      </c>
      <c r="J67" s="32" t="n">
        <v>0</v>
      </c>
      <c r="K67" s="33" t="n">
        <v>2308.5881</v>
      </c>
      <c r="L67" s="33" t="n">
        <v>0</v>
      </c>
    </row>
    <row r="68" customFormat="false" ht="12.75" hidden="false" customHeight="false" outlineLevel="0" collapsed="false">
      <c r="A68" s="31" t="s">
        <v>29</v>
      </c>
      <c r="B68" s="31" t="s">
        <v>30</v>
      </c>
      <c r="C68" s="31" t="s">
        <v>31</v>
      </c>
      <c r="D68" s="31" t="s">
        <v>32</v>
      </c>
      <c r="E68" s="11" t="s">
        <v>96</v>
      </c>
      <c r="F68" s="12" t="n">
        <v>0</v>
      </c>
      <c r="G68" s="12" t="n">
        <v>0</v>
      </c>
      <c r="H68" s="13" t="n">
        <v>0.740667002057133</v>
      </c>
      <c r="I68" s="32" t="n">
        <v>3.922</v>
      </c>
      <c r="J68" s="32" t="n">
        <v>0</v>
      </c>
      <c r="K68" s="33" t="n">
        <v>2222.001</v>
      </c>
      <c r="L68" s="33" t="n">
        <v>0</v>
      </c>
    </row>
    <row r="69" customFormat="false" ht="12.75" hidden="false" customHeight="false" outlineLevel="0" collapsed="false">
      <c r="A69" s="31" t="s">
        <v>29</v>
      </c>
      <c r="B69" s="31" t="s">
        <v>30</v>
      </c>
      <c r="C69" s="31" t="s">
        <v>31</v>
      </c>
      <c r="D69" s="31" t="s">
        <v>32</v>
      </c>
      <c r="E69" s="11" t="s">
        <v>97</v>
      </c>
      <c r="F69" s="12" t="n">
        <v>0</v>
      </c>
      <c r="G69" s="12" t="n">
        <v>0</v>
      </c>
      <c r="H69" s="13" t="n">
        <v>0.736765811306824</v>
      </c>
      <c r="I69" s="32" t="n">
        <v>3.955</v>
      </c>
      <c r="J69" s="32" t="n">
        <v>0</v>
      </c>
      <c r="K69" s="33" t="n">
        <v>2283.974</v>
      </c>
      <c r="L69" s="33" t="n">
        <v>0</v>
      </c>
    </row>
    <row r="70" customFormat="false" ht="12.75" hidden="false" customHeight="false" outlineLevel="0" collapsed="false">
      <c r="A70" s="31" t="s">
        <v>29</v>
      </c>
      <c r="B70" s="31" t="s">
        <v>30</v>
      </c>
      <c r="C70" s="31" t="s">
        <v>31</v>
      </c>
      <c r="D70" s="31" t="s">
        <v>32</v>
      </c>
      <c r="E70" s="11" t="s">
        <v>98</v>
      </c>
      <c r="F70" s="12" t="n">
        <v>0</v>
      </c>
      <c r="G70" s="12" t="n">
        <v>0</v>
      </c>
      <c r="H70" s="13" t="n">
        <v>0.732742309934434</v>
      </c>
      <c r="I70" s="32" t="n">
        <v>4.09</v>
      </c>
      <c r="J70" s="32" t="n">
        <v>0</v>
      </c>
      <c r="K70" s="33" t="n">
        <v>2198.2269</v>
      </c>
      <c r="L70" s="33" t="n">
        <v>0</v>
      </c>
    </row>
    <row r="71" customFormat="false" ht="12.75" hidden="false" customHeight="false" outlineLevel="0" collapsed="false">
      <c r="A71" s="31" t="s">
        <v>29</v>
      </c>
      <c r="B71" s="31" t="s">
        <v>30</v>
      </c>
      <c r="C71" s="31" t="s">
        <v>31</v>
      </c>
      <c r="D71" s="31" t="s">
        <v>32</v>
      </c>
      <c r="E71" s="11" t="s">
        <v>99</v>
      </c>
      <c r="F71" s="12" t="n">
        <v>0</v>
      </c>
      <c r="G71" s="12" t="n">
        <v>0</v>
      </c>
      <c r="H71" s="13" t="n">
        <v>0.728856183521335</v>
      </c>
      <c r="I71" s="32" t="n">
        <v>4.23</v>
      </c>
      <c r="J71" s="32" t="n">
        <v>0</v>
      </c>
      <c r="K71" s="33" t="n">
        <v>2259.4542</v>
      </c>
      <c r="L71" s="33" t="n">
        <v>0</v>
      </c>
    </row>
    <row r="72" customFormat="false" ht="12.75" hidden="false" customHeight="false" outlineLevel="0" collapsed="false">
      <c r="A72" s="31" t="s">
        <v>29</v>
      </c>
      <c r="B72" s="31" t="s">
        <v>30</v>
      </c>
      <c r="C72" s="31" t="s">
        <v>31</v>
      </c>
      <c r="D72" s="31" t="s">
        <v>32</v>
      </c>
      <c r="E72" s="11" t="s">
        <v>100</v>
      </c>
      <c r="F72" s="12" t="n">
        <v>0</v>
      </c>
      <c r="G72" s="12" t="n">
        <v>0</v>
      </c>
      <c r="H72" s="13" t="n">
        <v>0.724848465459321</v>
      </c>
      <c r="I72" s="32" t="n">
        <v>4.286</v>
      </c>
      <c r="J72" s="32" t="n">
        <v>0</v>
      </c>
      <c r="K72" s="33" t="n">
        <v>2247.0302</v>
      </c>
      <c r="L72" s="33" t="n">
        <v>0</v>
      </c>
    </row>
    <row r="73" customFormat="false" ht="12.75" hidden="false" customHeight="false" outlineLevel="0" collapsed="false">
      <c r="A73" s="31" t="s">
        <v>29</v>
      </c>
      <c r="B73" s="31" t="s">
        <v>30</v>
      </c>
      <c r="C73" s="31" t="s">
        <v>31</v>
      </c>
      <c r="D73" s="31" t="s">
        <v>32</v>
      </c>
      <c r="E73" s="11" t="s">
        <v>101</v>
      </c>
      <c r="F73" s="12" t="n">
        <v>0</v>
      </c>
      <c r="G73" s="12" t="n">
        <v>0</v>
      </c>
      <c r="H73" s="13" t="n">
        <v>0.720848932745135</v>
      </c>
      <c r="I73" s="32" t="n">
        <v>4.168</v>
      </c>
      <c r="J73" s="32" t="n">
        <v>0</v>
      </c>
      <c r="K73" s="33" t="n">
        <v>2018.377</v>
      </c>
      <c r="L73" s="33" t="n">
        <v>0</v>
      </c>
    </row>
    <row r="74" customFormat="false" ht="12.75" hidden="false" customHeight="false" outlineLevel="0" collapsed="false">
      <c r="A74" s="31" t="s">
        <v>29</v>
      </c>
      <c r="B74" s="31" t="s">
        <v>30</v>
      </c>
      <c r="C74" s="31" t="s">
        <v>31</v>
      </c>
      <c r="D74" s="31" t="s">
        <v>32</v>
      </c>
      <c r="E74" s="11" t="s">
        <v>102</v>
      </c>
      <c r="F74" s="12" t="n">
        <v>0</v>
      </c>
      <c r="G74" s="12" t="n">
        <v>0</v>
      </c>
      <c r="H74" s="13" t="n">
        <v>0.71724357799099</v>
      </c>
      <c r="I74" s="32" t="n">
        <v>4.035</v>
      </c>
      <c r="J74" s="32" t="n">
        <v>0</v>
      </c>
      <c r="K74" s="33" t="n">
        <v>2223.4551</v>
      </c>
      <c r="L74" s="33" t="n">
        <v>0</v>
      </c>
    </row>
    <row r="75" customFormat="false" ht="12.75" hidden="false" customHeight="false" outlineLevel="0" collapsed="false">
      <c r="A75" s="31" t="s">
        <v>29</v>
      </c>
      <c r="B75" s="31" t="s">
        <v>30</v>
      </c>
      <c r="C75" s="31" t="s">
        <v>31</v>
      </c>
      <c r="D75" s="31" t="s">
        <v>32</v>
      </c>
      <c r="E75" s="11" t="s">
        <v>103</v>
      </c>
      <c r="F75" s="12" t="n">
        <v>0</v>
      </c>
      <c r="G75" s="12" t="n">
        <v>0</v>
      </c>
      <c r="H75" s="13" t="n">
        <v>0.713259924857309</v>
      </c>
      <c r="I75" s="32" t="n">
        <v>3.85</v>
      </c>
      <c r="J75" s="32" t="n">
        <v>0</v>
      </c>
      <c r="K75" s="33" t="n">
        <v>2139.7798</v>
      </c>
      <c r="L75" s="33" t="n">
        <v>0</v>
      </c>
    </row>
    <row r="76" customFormat="false" ht="12.75" hidden="false" customHeight="false" outlineLevel="0" collapsed="false">
      <c r="A76" s="31" t="s">
        <v>29</v>
      </c>
      <c r="B76" s="31" t="s">
        <v>30</v>
      </c>
      <c r="C76" s="31" t="s">
        <v>31</v>
      </c>
      <c r="D76" s="31" t="s">
        <v>32</v>
      </c>
      <c r="E76" s="11" t="s">
        <v>104</v>
      </c>
      <c r="F76" s="12" t="n">
        <v>0</v>
      </c>
      <c r="G76" s="12" t="n">
        <v>0</v>
      </c>
      <c r="H76" s="13" t="n">
        <v>0.709412868314887</v>
      </c>
      <c r="I76" s="32" t="n">
        <v>3.84</v>
      </c>
      <c r="J76" s="32" t="n">
        <v>0</v>
      </c>
      <c r="K76" s="33" t="n">
        <v>2199.1799</v>
      </c>
      <c r="L76" s="33" t="n">
        <v>0</v>
      </c>
    </row>
    <row r="77" customFormat="false" ht="12.75" hidden="false" customHeight="false" outlineLevel="0" collapsed="false">
      <c r="A77" s="31" t="s">
        <v>29</v>
      </c>
      <c r="B77" s="31" t="s">
        <v>30</v>
      </c>
      <c r="C77" s="31" t="s">
        <v>31</v>
      </c>
      <c r="D77" s="31" t="s">
        <v>32</v>
      </c>
      <c r="E77" s="11" t="s">
        <v>105</v>
      </c>
      <c r="F77" s="12" t="n">
        <v>0</v>
      </c>
      <c r="G77" s="12" t="n">
        <v>0</v>
      </c>
      <c r="H77" s="13" t="n">
        <v>0.705446041197128</v>
      </c>
      <c r="I77" s="32" t="n">
        <v>3.876</v>
      </c>
      <c r="J77" s="32" t="n">
        <v>0</v>
      </c>
      <c r="K77" s="33" t="n">
        <v>2116.3381</v>
      </c>
      <c r="L77" s="33" t="n">
        <v>0</v>
      </c>
    </row>
    <row r="78" customFormat="false" ht="12.75" hidden="false" customHeight="false" outlineLevel="0" collapsed="false">
      <c r="A78" s="31" t="s">
        <v>29</v>
      </c>
      <c r="B78" s="31" t="s">
        <v>30</v>
      </c>
      <c r="C78" s="31" t="s">
        <v>31</v>
      </c>
      <c r="D78" s="31" t="s">
        <v>32</v>
      </c>
      <c r="E78" s="11" t="s">
        <v>106</v>
      </c>
      <c r="F78" s="12" t="n">
        <v>0</v>
      </c>
      <c r="G78" s="12" t="n">
        <v>0</v>
      </c>
      <c r="H78" s="13" t="n">
        <v>0.701615465672142</v>
      </c>
      <c r="I78" s="32" t="n">
        <v>3.92</v>
      </c>
      <c r="J78" s="32" t="n">
        <v>0</v>
      </c>
      <c r="K78" s="33" t="n">
        <v>2175.0079</v>
      </c>
      <c r="L78" s="33" t="n">
        <v>0</v>
      </c>
    </row>
    <row r="79" customFormat="false" ht="12.75" hidden="false" customHeight="false" outlineLevel="0" collapsed="false">
      <c r="A79" s="31" t="s">
        <v>29</v>
      </c>
      <c r="B79" s="31" t="s">
        <v>30</v>
      </c>
      <c r="C79" s="31" t="s">
        <v>31</v>
      </c>
      <c r="D79" s="31" t="s">
        <v>32</v>
      </c>
      <c r="E79" s="11" t="s">
        <v>107</v>
      </c>
      <c r="F79" s="12" t="n">
        <v>0</v>
      </c>
      <c r="G79" s="12" t="n">
        <v>0</v>
      </c>
      <c r="H79" s="13" t="n">
        <v>0.697665871187402</v>
      </c>
      <c r="I79" s="32" t="n">
        <v>3.97</v>
      </c>
      <c r="J79" s="32" t="n">
        <v>0</v>
      </c>
      <c r="K79" s="33" t="n">
        <v>2162.7642</v>
      </c>
      <c r="L79" s="33" t="n">
        <v>0</v>
      </c>
    </row>
    <row r="80" customFormat="false" ht="12.75" hidden="false" customHeight="false" outlineLevel="0" collapsed="false">
      <c r="A80" s="31" t="s">
        <v>29</v>
      </c>
      <c r="B80" s="31" t="s">
        <v>30</v>
      </c>
      <c r="C80" s="31" t="s">
        <v>31</v>
      </c>
      <c r="D80" s="31" t="s">
        <v>32</v>
      </c>
      <c r="E80" s="11" t="s">
        <v>108</v>
      </c>
      <c r="F80" s="12" t="n">
        <v>0</v>
      </c>
      <c r="G80" s="12" t="n">
        <v>0</v>
      </c>
      <c r="H80" s="13" t="n">
        <v>0.693725187392356</v>
      </c>
      <c r="I80" s="32" t="n">
        <v>3.982</v>
      </c>
      <c r="J80" s="32" t="n">
        <v>0</v>
      </c>
      <c r="K80" s="33" t="n">
        <v>2081.1756</v>
      </c>
      <c r="L80" s="33" t="n">
        <v>0</v>
      </c>
    </row>
    <row r="81" customFormat="false" ht="12.75" hidden="false" customHeight="false" outlineLevel="0" collapsed="false">
      <c r="A81" s="31" t="s">
        <v>29</v>
      </c>
      <c r="B81" s="31" t="s">
        <v>30</v>
      </c>
      <c r="C81" s="31" t="s">
        <v>31</v>
      </c>
      <c r="D81" s="31" t="s">
        <v>32</v>
      </c>
      <c r="E81" s="11" t="s">
        <v>109</v>
      </c>
      <c r="F81" s="12" t="n">
        <v>0</v>
      </c>
      <c r="G81" s="12" t="n">
        <v>0</v>
      </c>
      <c r="H81" s="13" t="n">
        <v>0.689920202412598</v>
      </c>
      <c r="I81" s="32" t="n">
        <v>4.015</v>
      </c>
      <c r="J81" s="32" t="n">
        <v>0</v>
      </c>
      <c r="K81" s="33" t="n">
        <v>2138.7526</v>
      </c>
      <c r="L81" s="33" t="n">
        <v>0</v>
      </c>
    </row>
    <row r="82" customFormat="false" ht="12.75" hidden="false" customHeight="false" outlineLevel="0" collapsed="false">
      <c r="A82" s="31" t="s">
        <v>29</v>
      </c>
      <c r="B82" s="31" t="s">
        <v>30</v>
      </c>
      <c r="C82" s="31" t="s">
        <v>31</v>
      </c>
      <c r="D82" s="31" t="s">
        <v>32</v>
      </c>
      <c r="E82" s="11" t="s">
        <v>110</v>
      </c>
      <c r="F82" s="12" t="n">
        <v>0</v>
      </c>
      <c r="G82" s="12" t="n">
        <v>0</v>
      </c>
      <c r="H82" s="13" t="n">
        <v>0.685997348522404</v>
      </c>
      <c r="I82" s="32" t="n">
        <v>4.15</v>
      </c>
      <c r="J82" s="32" t="n">
        <v>0</v>
      </c>
      <c r="K82" s="33" t="n">
        <v>2057.992</v>
      </c>
      <c r="L82" s="33" t="n">
        <v>0</v>
      </c>
    </row>
    <row r="83" customFormat="false" ht="12.75" hidden="false" customHeight="false" outlineLevel="0" collapsed="false">
      <c r="A83" s="31" t="s">
        <v>29</v>
      </c>
      <c r="B83" s="31" t="s">
        <v>30</v>
      </c>
      <c r="C83" s="31" t="s">
        <v>31</v>
      </c>
      <c r="D83" s="31" t="s">
        <v>32</v>
      </c>
      <c r="E83" s="11" t="s">
        <v>111</v>
      </c>
      <c r="F83" s="12" t="n">
        <v>0</v>
      </c>
      <c r="G83" s="12" t="n">
        <v>0</v>
      </c>
      <c r="H83" s="13" t="n">
        <v>0.682209805798539</v>
      </c>
      <c r="I83" s="32" t="n">
        <v>4.29</v>
      </c>
      <c r="J83" s="32" t="n">
        <v>0</v>
      </c>
      <c r="K83" s="33" t="n">
        <v>2114.8504</v>
      </c>
      <c r="L83" s="33" t="n">
        <v>0</v>
      </c>
    </row>
    <row r="84" customFormat="false" ht="12.75" hidden="false" customHeight="false" outlineLevel="0" collapsed="false">
      <c r="A84" s="31" t="s">
        <v>29</v>
      </c>
      <c r="B84" s="31" t="s">
        <v>30</v>
      </c>
      <c r="C84" s="31" t="s">
        <v>31</v>
      </c>
      <c r="D84" s="31" t="s">
        <v>32</v>
      </c>
      <c r="E84" s="11" t="s">
        <v>112</v>
      </c>
      <c r="F84" s="12" t="n">
        <v>0</v>
      </c>
      <c r="G84" s="12" t="n">
        <v>0</v>
      </c>
      <c r="H84" s="13" t="n">
        <v>0.678305167197896</v>
      </c>
      <c r="I84" s="32" t="n">
        <v>4.351</v>
      </c>
      <c r="J84" s="32" t="n">
        <v>0</v>
      </c>
      <c r="K84" s="33" t="n">
        <v>2102.746</v>
      </c>
      <c r="L84" s="33" t="n">
        <v>0</v>
      </c>
    </row>
    <row r="85" customFormat="false" ht="12.75" hidden="false" customHeight="false" outlineLevel="0" collapsed="false">
      <c r="A85" s="31" t="s">
        <v>29</v>
      </c>
      <c r="B85" s="31" t="s">
        <v>30</v>
      </c>
      <c r="C85" s="31" t="s">
        <v>31</v>
      </c>
      <c r="D85" s="31" t="s">
        <v>32</v>
      </c>
      <c r="E85" s="11" t="s">
        <v>113</v>
      </c>
      <c r="F85" s="12" t="n">
        <v>0</v>
      </c>
      <c r="G85" s="12" t="n">
        <v>0</v>
      </c>
      <c r="H85" s="13" t="n">
        <v>0.674409930516047</v>
      </c>
      <c r="I85" s="32" t="n">
        <v>4.233</v>
      </c>
      <c r="J85" s="32" t="n">
        <v>0</v>
      </c>
      <c r="K85" s="33" t="n">
        <v>1955.7888</v>
      </c>
      <c r="L85" s="33" t="n">
        <v>0</v>
      </c>
    </row>
    <row r="86" customFormat="false" ht="12.75" hidden="false" customHeight="false" outlineLevel="0" collapsed="false">
      <c r="A86" s="31" t="s">
        <v>29</v>
      </c>
      <c r="B86" s="31" t="s">
        <v>30</v>
      </c>
      <c r="C86" s="31" t="s">
        <v>31</v>
      </c>
      <c r="D86" s="31" t="s">
        <v>32</v>
      </c>
      <c r="E86" s="11" t="s">
        <v>114</v>
      </c>
      <c r="F86" s="12" t="n">
        <v>0</v>
      </c>
      <c r="G86" s="12" t="n">
        <v>0</v>
      </c>
      <c r="H86" s="13" t="n">
        <v>0.670774596299567</v>
      </c>
      <c r="I86" s="32" t="n">
        <v>4.1</v>
      </c>
      <c r="J86" s="32" t="n">
        <v>0</v>
      </c>
      <c r="K86" s="33" t="n">
        <v>2079.4012</v>
      </c>
      <c r="L86" s="33" t="n">
        <v>0</v>
      </c>
    </row>
    <row r="87" customFormat="false" ht="12.75" hidden="false" customHeight="false" outlineLevel="0" collapsed="false">
      <c r="A87" s="31" t="s">
        <v>29</v>
      </c>
      <c r="B87" s="31" t="s">
        <v>30</v>
      </c>
      <c r="C87" s="31" t="s">
        <v>31</v>
      </c>
      <c r="D87" s="31" t="s">
        <v>32</v>
      </c>
      <c r="E87" s="11" t="s">
        <v>115</v>
      </c>
      <c r="F87" s="12" t="n">
        <v>0</v>
      </c>
      <c r="G87" s="12" t="n">
        <v>0</v>
      </c>
      <c r="H87" s="13" t="n">
        <v>0.666897829227456</v>
      </c>
      <c r="I87" s="32" t="n">
        <v>3.915</v>
      </c>
      <c r="J87" s="32" t="n">
        <v>0</v>
      </c>
      <c r="K87" s="33" t="n">
        <v>2000.6935</v>
      </c>
      <c r="L87" s="33" t="n">
        <v>0</v>
      </c>
    </row>
    <row r="88" customFormat="false" ht="12.75" hidden="false" customHeight="false" outlineLevel="0" collapsed="false">
      <c r="A88" s="31" t="s">
        <v>29</v>
      </c>
      <c r="B88" s="31" t="s">
        <v>30</v>
      </c>
      <c r="C88" s="31" t="s">
        <v>31</v>
      </c>
      <c r="D88" s="31" t="s">
        <v>32</v>
      </c>
      <c r="E88" s="11" t="s">
        <v>116</v>
      </c>
      <c r="F88" s="12" t="n">
        <v>0</v>
      </c>
      <c r="G88" s="12" t="n">
        <v>0</v>
      </c>
      <c r="H88" s="13" t="n">
        <v>0.663155335986939</v>
      </c>
      <c r="I88" s="32" t="n">
        <v>3.905</v>
      </c>
      <c r="J88" s="32" t="n">
        <v>0</v>
      </c>
      <c r="K88" s="33" t="n">
        <v>2055.7815</v>
      </c>
      <c r="L88" s="33" t="n">
        <v>0</v>
      </c>
    </row>
    <row r="89" customFormat="false" ht="12.75" hidden="false" customHeight="false" outlineLevel="0" collapsed="false">
      <c r="A89" s="31" t="s">
        <v>29</v>
      </c>
      <c r="B89" s="31" t="s">
        <v>30</v>
      </c>
      <c r="C89" s="31" t="s">
        <v>31</v>
      </c>
      <c r="D89" s="31" t="s">
        <v>32</v>
      </c>
      <c r="E89" s="11" t="s">
        <v>117</v>
      </c>
      <c r="F89" s="12" t="n">
        <v>0</v>
      </c>
      <c r="G89" s="12" t="n">
        <v>0</v>
      </c>
      <c r="H89" s="13" t="n">
        <v>0.659297707499296</v>
      </c>
      <c r="I89" s="32" t="n">
        <v>3.941</v>
      </c>
      <c r="J89" s="32" t="n">
        <v>0</v>
      </c>
      <c r="K89" s="33" t="n">
        <v>1977.8931</v>
      </c>
      <c r="L89" s="33" t="n">
        <v>0</v>
      </c>
    </row>
    <row r="90" customFormat="false" ht="12.75" hidden="false" customHeight="false" outlineLevel="0" collapsed="false">
      <c r="A90" s="31" t="s">
        <v>29</v>
      </c>
      <c r="B90" s="31" t="s">
        <v>30</v>
      </c>
      <c r="C90" s="31" t="s">
        <v>31</v>
      </c>
      <c r="D90" s="31" t="s">
        <v>32</v>
      </c>
      <c r="E90" s="11" t="s">
        <v>118</v>
      </c>
      <c r="F90" s="12" t="n">
        <v>0</v>
      </c>
      <c r="G90" s="12" t="n">
        <v>0</v>
      </c>
      <c r="H90" s="13" t="n">
        <v>0.655766894809736</v>
      </c>
      <c r="I90" s="32" t="n">
        <v>3.985</v>
      </c>
      <c r="J90" s="32" t="n">
        <v>0</v>
      </c>
      <c r="K90" s="33" t="n">
        <v>2032.8774</v>
      </c>
      <c r="L90" s="33" t="n">
        <v>0</v>
      </c>
    </row>
    <row r="91" customFormat="false" ht="12.75" hidden="false" customHeight="false" outlineLevel="0" collapsed="false">
      <c r="A91" s="31" t="s">
        <v>29</v>
      </c>
      <c r="B91" s="31" t="s">
        <v>30</v>
      </c>
      <c r="C91" s="31" t="s">
        <v>31</v>
      </c>
      <c r="D91" s="31" t="s">
        <v>32</v>
      </c>
      <c r="E91" s="11" t="s">
        <v>119</v>
      </c>
      <c r="F91" s="12" t="n">
        <v>0</v>
      </c>
      <c r="G91" s="12" t="n">
        <v>0</v>
      </c>
      <c r="H91" s="13" t="n">
        <v>0.652161480155727</v>
      </c>
      <c r="I91" s="32" t="n">
        <v>4.035</v>
      </c>
      <c r="J91" s="32" t="n">
        <v>0</v>
      </c>
      <c r="K91" s="33" t="n">
        <v>2021.7006</v>
      </c>
      <c r="L91" s="33" t="n">
        <v>0</v>
      </c>
    </row>
    <row r="92" customFormat="false" ht="12.75" hidden="false" customHeight="false" outlineLevel="0" collapsed="false">
      <c r="A92" s="31" t="s">
        <v>29</v>
      </c>
      <c r="B92" s="31" t="s">
        <v>30</v>
      </c>
      <c r="C92" s="31" t="s">
        <v>31</v>
      </c>
      <c r="D92" s="31" t="s">
        <v>32</v>
      </c>
      <c r="E92" s="11" t="s">
        <v>120</v>
      </c>
      <c r="F92" s="12" t="n">
        <v>0</v>
      </c>
      <c r="G92" s="12" t="n">
        <v>0</v>
      </c>
      <c r="H92" s="13" t="n">
        <v>0.648568878934949</v>
      </c>
      <c r="I92" s="32" t="n">
        <v>4.047</v>
      </c>
      <c r="J92" s="32" t="n">
        <v>0</v>
      </c>
      <c r="K92" s="33" t="n">
        <v>1945.7066</v>
      </c>
      <c r="L92" s="33" t="n">
        <v>0</v>
      </c>
    </row>
    <row r="93" customFormat="false" ht="12.75" hidden="false" customHeight="false" outlineLevel="0" collapsed="false">
      <c r="A93" s="31" t="s">
        <v>29</v>
      </c>
      <c r="B93" s="31" t="s">
        <v>30</v>
      </c>
      <c r="C93" s="31" t="s">
        <v>31</v>
      </c>
      <c r="D93" s="31" t="s">
        <v>32</v>
      </c>
      <c r="E93" s="11" t="s">
        <v>121</v>
      </c>
      <c r="F93" s="12" t="n">
        <v>0</v>
      </c>
      <c r="G93" s="12" t="n">
        <v>0</v>
      </c>
      <c r="H93" s="13" t="n">
        <v>0.645104374940946</v>
      </c>
      <c r="I93" s="32" t="n">
        <v>4.08</v>
      </c>
      <c r="J93" s="32" t="n">
        <v>0</v>
      </c>
      <c r="K93" s="33" t="n">
        <v>1999.8236</v>
      </c>
      <c r="L93" s="33" t="n">
        <v>0</v>
      </c>
    </row>
    <row r="94" customFormat="false" ht="12.75" hidden="false" customHeight="false" outlineLevel="0" collapsed="false">
      <c r="A94" s="31" t="s">
        <v>29</v>
      </c>
      <c r="B94" s="31" t="s">
        <v>30</v>
      </c>
      <c r="C94" s="31" t="s">
        <v>31</v>
      </c>
      <c r="D94" s="31" t="s">
        <v>32</v>
      </c>
      <c r="E94" s="11" t="s">
        <v>122</v>
      </c>
      <c r="F94" s="12" t="n">
        <v>0</v>
      </c>
      <c r="G94" s="12" t="n">
        <v>0</v>
      </c>
      <c r="H94" s="13" t="n">
        <v>0.641537007792341</v>
      </c>
      <c r="I94" s="32" t="n">
        <v>4.215</v>
      </c>
      <c r="J94" s="32" t="n">
        <v>0</v>
      </c>
      <c r="K94" s="33" t="n">
        <v>1924.611</v>
      </c>
      <c r="L94" s="33" t="n">
        <v>0</v>
      </c>
    </row>
    <row r="95" customFormat="false" ht="12.75" hidden="false" customHeight="false" outlineLevel="0" collapsed="false">
      <c r="A95" s="31" t="s">
        <v>29</v>
      </c>
      <c r="B95" s="31" t="s">
        <v>30</v>
      </c>
      <c r="C95" s="31" t="s">
        <v>31</v>
      </c>
      <c r="D95" s="31" t="s">
        <v>32</v>
      </c>
      <c r="E95" s="11" t="s">
        <v>123</v>
      </c>
      <c r="F95" s="12" t="n">
        <v>0</v>
      </c>
      <c r="G95" s="12" t="n">
        <v>0</v>
      </c>
      <c r="H95" s="13" t="n">
        <v>0.638096936060385</v>
      </c>
      <c r="I95" s="32" t="n">
        <v>4.355</v>
      </c>
      <c r="J95" s="32" t="n">
        <v>0</v>
      </c>
      <c r="K95" s="33" t="n">
        <v>1978.1005</v>
      </c>
      <c r="L95" s="33" t="n">
        <v>0</v>
      </c>
    </row>
    <row r="96" customFormat="false" ht="12.75" hidden="false" customHeight="false" outlineLevel="0" collapsed="false">
      <c r="A96" s="31" t="s">
        <v>29</v>
      </c>
      <c r="B96" s="31" t="s">
        <v>30</v>
      </c>
      <c r="C96" s="31" t="s">
        <v>31</v>
      </c>
      <c r="D96" s="31" t="s">
        <v>32</v>
      </c>
      <c r="E96" s="11" t="s">
        <v>124</v>
      </c>
      <c r="F96" s="12" t="n">
        <v>0</v>
      </c>
      <c r="G96" s="12" t="n">
        <v>0</v>
      </c>
      <c r="H96" s="13" t="n">
        <v>0.634554827307257</v>
      </c>
      <c r="I96" s="32" t="n">
        <v>4.421</v>
      </c>
      <c r="J96" s="32" t="n">
        <v>0</v>
      </c>
      <c r="K96" s="33" t="n">
        <v>1967.12</v>
      </c>
      <c r="L96" s="33" t="n">
        <v>0</v>
      </c>
    </row>
    <row r="97" customFormat="false" ht="12.75" hidden="false" customHeight="false" outlineLevel="0" collapsed="false">
      <c r="A97" s="31" t="s">
        <v>29</v>
      </c>
      <c r="B97" s="31" t="s">
        <v>30</v>
      </c>
      <c r="C97" s="31" t="s">
        <v>31</v>
      </c>
      <c r="D97" s="31" t="s">
        <v>32</v>
      </c>
      <c r="E97" s="11" t="s">
        <v>125</v>
      </c>
      <c r="F97" s="12" t="n">
        <v>0</v>
      </c>
      <c r="G97" s="12" t="n">
        <v>0</v>
      </c>
      <c r="H97" s="13" t="n">
        <v>0.631025562999566</v>
      </c>
      <c r="I97" s="32" t="n">
        <v>4.303</v>
      </c>
      <c r="J97" s="32" t="n">
        <v>0</v>
      </c>
      <c r="K97" s="33" t="n">
        <v>1766.8716</v>
      </c>
      <c r="L97" s="33" t="n">
        <v>0</v>
      </c>
    </row>
    <row r="98" customFormat="false" ht="12.75" hidden="false" customHeight="false" outlineLevel="0" collapsed="false">
      <c r="A98" s="31" t="s">
        <v>29</v>
      </c>
      <c r="B98" s="31" t="s">
        <v>30</v>
      </c>
      <c r="C98" s="31" t="s">
        <v>31</v>
      </c>
      <c r="D98" s="31" t="s">
        <v>32</v>
      </c>
      <c r="E98" s="11" t="s">
        <v>126</v>
      </c>
      <c r="F98" s="12" t="n">
        <v>0</v>
      </c>
      <c r="G98" s="12" t="n">
        <v>0</v>
      </c>
      <c r="H98" s="13" t="n">
        <v>0.627848884589737</v>
      </c>
      <c r="I98" s="32" t="n">
        <v>4.17</v>
      </c>
      <c r="J98" s="32" t="n">
        <v>0</v>
      </c>
      <c r="K98" s="33" t="n">
        <v>1946.3315</v>
      </c>
      <c r="L98" s="33" t="n">
        <v>0</v>
      </c>
    </row>
    <row r="99" customFormat="false" ht="12.75" hidden="false" customHeight="false" outlineLevel="0" collapsed="false">
      <c r="A99" s="31" t="s">
        <v>29</v>
      </c>
      <c r="B99" s="31" t="s">
        <v>30</v>
      </c>
      <c r="C99" s="31" t="s">
        <v>31</v>
      </c>
      <c r="D99" s="31" t="s">
        <v>32</v>
      </c>
      <c r="E99" s="11" t="s">
        <v>127</v>
      </c>
      <c r="F99" s="12" t="n">
        <v>0</v>
      </c>
      <c r="G99" s="12" t="n">
        <v>0</v>
      </c>
      <c r="H99" s="13" t="n">
        <v>0.624344079429552</v>
      </c>
      <c r="I99" s="32" t="n">
        <v>3.985</v>
      </c>
      <c r="J99" s="32" t="n">
        <v>0</v>
      </c>
      <c r="K99" s="33" t="n">
        <v>1873.0322</v>
      </c>
      <c r="L99" s="33" t="n">
        <v>0</v>
      </c>
    </row>
    <row r="100" customFormat="false" ht="12.75" hidden="false" customHeight="false" outlineLevel="0" collapsed="false">
      <c r="A100" s="31" t="s">
        <v>29</v>
      </c>
      <c r="B100" s="31" t="s">
        <v>30</v>
      </c>
      <c r="C100" s="31" t="s">
        <v>31</v>
      </c>
      <c r="D100" s="31" t="s">
        <v>32</v>
      </c>
      <c r="E100" s="11" t="s">
        <v>128</v>
      </c>
      <c r="F100" s="12" t="n">
        <v>0</v>
      </c>
      <c r="G100" s="12" t="n">
        <v>0</v>
      </c>
      <c r="H100" s="13" t="n">
        <v>0.620964574555296</v>
      </c>
      <c r="I100" s="32" t="n">
        <v>3.975</v>
      </c>
      <c r="J100" s="32" t="n">
        <v>0</v>
      </c>
      <c r="K100" s="33" t="n">
        <v>1924.9902</v>
      </c>
      <c r="L100" s="33" t="n">
        <v>0</v>
      </c>
    </row>
    <row r="101" customFormat="false" ht="12.75" hidden="false" customHeight="false" outlineLevel="0" collapsed="false">
      <c r="A101" s="31" t="s">
        <v>29</v>
      </c>
      <c r="B101" s="31" t="s">
        <v>30</v>
      </c>
      <c r="C101" s="31" t="s">
        <v>31</v>
      </c>
      <c r="D101" s="31" t="s">
        <v>32</v>
      </c>
      <c r="E101" s="11" t="s">
        <v>129</v>
      </c>
      <c r="F101" s="12" t="n">
        <v>0</v>
      </c>
      <c r="G101" s="12" t="n">
        <v>0</v>
      </c>
      <c r="H101" s="13" t="n">
        <v>0.617485073194014</v>
      </c>
      <c r="I101" s="32" t="n">
        <v>4.011</v>
      </c>
      <c r="J101" s="32" t="n">
        <v>0</v>
      </c>
      <c r="K101" s="33" t="n">
        <v>1852.4552</v>
      </c>
      <c r="L101" s="33" t="n">
        <v>0</v>
      </c>
    </row>
    <row r="102" customFormat="false" ht="12.75" hidden="false" customHeight="false" outlineLevel="0" collapsed="false">
      <c r="A102" s="31" t="s">
        <v>29</v>
      </c>
      <c r="B102" s="31" t="s">
        <v>30</v>
      </c>
      <c r="C102" s="31" t="s">
        <v>31</v>
      </c>
      <c r="D102" s="31" t="s">
        <v>32</v>
      </c>
      <c r="E102" s="11" t="s">
        <v>130</v>
      </c>
      <c r="F102" s="12" t="n">
        <v>0</v>
      </c>
      <c r="G102" s="12" t="n">
        <v>0</v>
      </c>
      <c r="H102" s="13" t="n">
        <v>0.614130062299872</v>
      </c>
      <c r="I102" s="32" t="n">
        <v>4.055</v>
      </c>
      <c r="J102" s="32" t="n">
        <v>0</v>
      </c>
      <c r="K102" s="33" t="n">
        <v>1903.8032</v>
      </c>
      <c r="L102" s="33" t="n">
        <v>0</v>
      </c>
    </row>
    <row r="103" customFormat="false" ht="12.75" hidden="false" customHeight="false" outlineLevel="0" collapsed="false">
      <c r="A103" s="31" t="s">
        <v>29</v>
      </c>
      <c r="B103" s="31" t="s">
        <v>30</v>
      </c>
      <c r="C103" s="31" t="s">
        <v>31</v>
      </c>
      <c r="D103" s="31" t="s">
        <v>32</v>
      </c>
      <c r="E103" s="11" t="s">
        <v>131</v>
      </c>
      <c r="F103" s="12" t="n">
        <v>0</v>
      </c>
      <c r="G103" s="12" t="n">
        <v>0</v>
      </c>
      <c r="H103" s="13" t="n">
        <v>0.610675877188632</v>
      </c>
      <c r="I103" s="32" t="n">
        <v>4.105</v>
      </c>
      <c r="J103" s="32" t="n">
        <v>0</v>
      </c>
      <c r="K103" s="33" t="n">
        <v>1893.0952</v>
      </c>
      <c r="L103" s="33" t="n">
        <v>0</v>
      </c>
    </row>
    <row r="104" customFormat="false" ht="12.75" hidden="false" customHeight="false" outlineLevel="0" collapsed="false">
      <c r="A104" s="31" t="s">
        <v>29</v>
      </c>
      <c r="B104" s="31" t="s">
        <v>30</v>
      </c>
      <c r="C104" s="31" t="s">
        <v>31</v>
      </c>
      <c r="D104" s="31" t="s">
        <v>32</v>
      </c>
      <c r="E104" s="11" t="s">
        <v>132</v>
      </c>
      <c r="F104" s="12" t="n">
        <v>0</v>
      </c>
      <c r="G104" s="12" t="n">
        <v>0</v>
      </c>
      <c r="H104" s="13" t="n">
        <v>0.607234561413725</v>
      </c>
      <c r="I104" s="32" t="n">
        <v>4.117</v>
      </c>
      <c r="J104" s="32" t="n">
        <v>0</v>
      </c>
      <c r="K104" s="33" t="n">
        <v>1821.7037</v>
      </c>
      <c r="L104" s="33" t="n">
        <v>0</v>
      </c>
    </row>
    <row r="105" customFormat="false" ht="12.75" hidden="false" customHeight="false" outlineLevel="0" collapsed="false">
      <c r="A105" s="31" t="s">
        <v>29</v>
      </c>
      <c r="B105" s="31" t="s">
        <v>30</v>
      </c>
      <c r="C105" s="31" t="s">
        <v>31</v>
      </c>
      <c r="D105" s="31" t="s">
        <v>32</v>
      </c>
      <c r="E105" s="11" t="s">
        <v>133</v>
      </c>
      <c r="F105" s="12" t="n">
        <v>0</v>
      </c>
      <c r="G105" s="12" t="n">
        <v>0</v>
      </c>
      <c r="H105" s="13" t="n">
        <v>0.603916510958091</v>
      </c>
      <c r="I105" s="32" t="n">
        <v>4.15</v>
      </c>
      <c r="J105" s="32" t="n">
        <v>0</v>
      </c>
      <c r="K105" s="33" t="n">
        <v>1872.1412</v>
      </c>
      <c r="L105" s="33" t="n">
        <v>0</v>
      </c>
    </row>
    <row r="106" customFormat="false" ht="12.75" hidden="false" customHeight="false" outlineLevel="0" collapsed="false">
      <c r="A106" s="31" t="s">
        <v>29</v>
      </c>
      <c r="B106" s="31" t="s">
        <v>30</v>
      </c>
      <c r="C106" s="31" t="s">
        <v>31</v>
      </c>
      <c r="D106" s="31" t="s">
        <v>32</v>
      </c>
      <c r="E106" s="11" t="s">
        <v>134</v>
      </c>
      <c r="F106" s="12" t="n">
        <v>0</v>
      </c>
      <c r="G106" s="12" t="n">
        <v>0</v>
      </c>
      <c r="H106" s="13" t="n">
        <v>0.600500523911913</v>
      </c>
      <c r="I106" s="32" t="n">
        <v>4.285</v>
      </c>
      <c r="J106" s="32" t="n">
        <v>0</v>
      </c>
      <c r="K106" s="33" t="n">
        <v>1801.5016</v>
      </c>
      <c r="L106" s="33" t="n">
        <v>0</v>
      </c>
    </row>
    <row r="107" customFormat="false" ht="12.75" hidden="false" customHeight="false" outlineLevel="0" collapsed="false">
      <c r="A107" s="31" t="s">
        <v>29</v>
      </c>
      <c r="B107" s="31" t="s">
        <v>30</v>
      </c>
      <c r="C107" s="31" t="s">
        <v>31</v>
      </c>
      <c r="D107" s="31" t="s">
        <v>32</v>
      </c>
      <c r="E107" s="11" t="s">
        <v>135</v>
      </c>
      <c r="F107" s="12" t="n">
        <v>0</v>
      </c>
      <c r="G107" s="12" t="n">
        <v>0</v>
      </c>
      <c r="H107" s="13" t="n">
        <v>0.597206987534107</v>
      </c>
      <c r="I107" s="32" t="n">
        <v>4.425</v>
      </c>
      <c r="J107" s="32" t="n">
        <v>0</v>
      </c>
      <c r="K107" s="33" t="n">
        <v>1851.3417</v>
      </c>
      <c r="L107" s="33" t="n">
        <v>0</v>
      </c>
    </row>
    <row r="108" customFormat="false" ht="12.75" hidden="false" customHeight="false" outlineLevel="0" collapsed="false">
      <c r="A108" s="31" t="s">
        <v>29</v>
      </c>
      <c r="B108" s="31" t="s">
        <v>30</v>
      </c>
      <c r="C108" s="31" t="s">
        <v>31</v>
      </c>
      <c r="D108" s="31" t="s">
        <v>32</v>
      </c>
      <c r="E108" s="11" t="s">
        <v>136</v>
      </c>
      <c r="F108" s="12" t="n">
        <v>0</v>
      </c>
      <c r="G108" s="12" t="n">
        <v>0</v>
      </c>
      <c r="H108" s="13" t="n">
        <v>0.593816333366124</v>
      </c>
      <c r="I108" s="32" t="n">
        <v>4.496</v>
      </c>
      <c r="J108" s="32" t="n">
        <v>0</v>
      </c>
      <c r="K108" s="33" t="n">
        <v>1840.8306</v>
      </c>
      <c r="L108" s="33" t="n">
        <v>0</v>
      </c>
    </row>
    <row r="109" customFormat="false" ht="12.75" hidden="false" customHeight="false" outlineLevel="0" collapsed="false">
      <c r="A109" s="31" t="s">
        <v>29</v>
      </c>
      <c r="B109" s="31" t="s">
        <v>30</v>
      </c>
      <c r="C109" s="31" t="s">
        <v>31</v>
      </c>
      <c r="D109" s="31" t="s">
        <v>32</v>
      </c>
      <c r="E109" s="11" t="s">
        <v>137</v>
      </c>
      <c r="F109" s="12" t="n">
        <v>0</v>
      </c>
      <c r="G109" s="12" t="n">
        <v>0</v>
      </c>
      <c r="H109" s="13" t="n">
        <v>0.590438553832406</v>
      </c>
      <c r="I109" s="32" t="n">
        <v>4.378</v>
      </c>
      <c r="J109" s="32" t="n">
        <v>0</v>
      </c>
      <c r="K109" s="33" t="n">
        <v>1653.228</v>
      </c>
      <c r="L109" s="33" t="n">
        <v>0</v>
      </c>
    </row>
    <row r="110" customFormat="false" ht="12.75" hidden="false" customHeight="false" outlineLevel="0" collapsed="false">
      <c r="A110" s="31" t="s">
        <v>29</v>
      </c>
      <c r="B110" s="31" t="s">
        <v>30</v>
      </c>
      <c r="C110" s="31" t="s">
        <v>31</v>
      </c>
      <c r="D110" s="31" t="s">
        <v>32</v>
      </c>
      <c r="E110" s="11" t="s">
        <v>138</v>
      </c>
      <c r="F110" s="12" t="n">
        <v>0</v>
      </c>
      <c r="G110" s="12" t="n">
        <v>0</v>
      </c>
      <c r="H110" s="13" t="n">
        <v>0.587398722062437</v>
      </c>
      <c r="I110" s="32" t="n">
        <v>4.245</v>
      </c>
      <c r="J110" s="32" t="n">
        <v>0</v>
      </c>
      <c r="K110" s="33" t="n">
        <v>1820.936</v>
      </c>
      <c r="L110" s="33" t="n">
        <v>0</v>
      </c>
    </row>
    <row r="111" customFormat="false" ht="12.75" hidden="false" customHeight="false" outlineLevel="0" collapsed="false">
      <c r="A111" s="31" t="s">
        <v>29</v>
      </c>
      <c r="B111" s="31" t="s">
        <v>30</v>
      </c>
      <c r="C111" s="31" t="s">
        <v>31</v>
      </c>
      <c r="D111" s="31" t="s">
        <v>32</v>
      </c>
      <c r="E111" s="11" t="s">
        <v>139</v>
      </c>
      <c r="F111" s="12" t="n">
        <v>0</v>
      </c>
      <c r="G111" s="12" t="n">
        <v>0</v>
      </c>
      <c r="H111" s="13" t="n">
        <v>0.584045444991157</v>
      </c>
      <c r="I111" s="32" t="n">
        <v>4.06</v>
      </c>
      <c r="J111" s="32" t="n">
        <v>0</v>
      </c>
      <c r="K111" s="33" t="n">
        <v>1752.1363</v>
      </c>
      <c r="L111" s="33" t="n">
        <v>0</v>
      </c>
    </row>
    <row r="112" customFormat="false" ht="12.75" hidden="false" customHeight="false" outlineLevel="0" collapsed="false">
      <c r="A112" s="31" t="s">
        <v>29</v>
      </c>
      <c r="B112" s="31" t="s">
        <v>30</v>
      </c>
      <c r="C112" s="31" t="s">
        <v>31</v>
      </c>
      <c r="D112" s="31" t="s">
        <v>32</v>
      </c>
      <c r="E112" s="11" t="s">
        <v>140</v>
      </c>
      <c r="F112" s="12" t="n">
        <v>0</v>
      </c>
      <c r="G112" s="12" t="n">
        <v>0</v>
      </c>
      <c r="H112" s="13" t="n">
        <v>0.580812594900396</v>
      </c>
      <c r="I112" s="32" t="n">
        <v>4.05</v>
      </c>
      <c r="J112" s="32" t="n">
        <v>0</v>
      </c>
      <c r="K112" s="33" t="n">
        <v>1800.519</v>
      </c>
      <c r="L112" s="33" t="n">
        <v>0</v>
      </c>
    </row>
    <row r="113" customFormat="false" ht="12.75" hidden="false" customHeight="false" outlineLevel="0" collapsed="false">
      <c r="A113" s="31" t="s">
        <v>29</v>
      </c>
      <c r="B113" s="31" t="s">
        <v>30</v>
      </c>
      <c r="C113" s="31" t="s">
        <v>31</v>
      </c>
      <c r="D113" s="31" t="s">
        <v>32</v>
      </c>
      <c r="E113" s="11" t="s">
        <v>141</v>
      </c>
      <c r="F113" s="12" t="n">
        <v>0</v>
      </c>
      <c r="G113" s="34" t="n">
        <v>0</v>
      </c>
      <c r="H113" s="13" t="n">
        <v>0.577484647092367</v>
      </c>
      <c r="I113" s="32" t="n">
        <v>4.086</v>
      </c>
      <c r="J113" s="32" t="n">
        <v>0</v>
      </c>
      <c r="K113" s="33" t="n">
        <v>1732.4539</v>
      </c>
      <c r="L113" s="33" t="n">
        <v>0</v>
      </c>
    </row>
    <row r="114" customFormat="false" ht="12.75" hidden="false" customHeight="false" outlineLevel="0" collapsed="false">
      <c r="A114" s="31" t="s">
        <v>29</v>
      </c>
      <c r="B114" s="31" t="s">
        <v>30</v>
      </c>
      <c r="C114" s="31" t="s">
        <v>31</v>
      </c>
      <c r="D114" s="31" t="s">
        <v>32</v>
      </c>
      <c r="E114" s="11" t="s">
        <v>142</v>
      </c>
      <c r="F114" s="12" t="n">
        <v>0</v>
      </c>
      <c r="G114" s="12" t="n">
        <v>0</v>
      </c>
      <c r="H114" s="13" t="n">
        <v>0.57427630619849</v>
      </c>
      <c r="I114" s="32" t="n">
        <v>4.13</v>
      </c>
      <c r="J114" s="32" t="n">
        <v>0</v>
      </c>
      <c r="K114" s="33" t="n">
        <v>1780.2565</v>
      </c>
      <c r="L114" s="33" t="n">
        <v>0</v>
      </c>
    </row>
    <row r="115" customFormat="false" ht="12.75" hidden="false" customHeight="false" outlineLevel="0" collapsed="false">
      <c r="A115" s="31" t="s">
        <v>29</v>
      </c>
      <c r="B115" s="31" t="s">
        <v>30</v>
      </c>
      <c r="C115" s="31" t="s">
        <v>31</v>
      </c>
      <c r="D115" s="31" t="s">
        <v>32</v>
      </c>
      <c r="E115" s="11" t="s">
        <v>143</v>
      </c>
      <c r="F115" s="12" t="n">
        <v>0</v>
      </c>
      <c r="G115" s="12" t="n">
        <v>0</v>
      </c>
      <c r="H115" s="13" t="n">
        <v>0.570973680678988</v>
      </c>
      <c r="I115" s="32" t="n">
        <v>4.18</v>
      </c>
      <c r="J115" s="32" t="n">
        <v>0</v>
      </c>
      <c r="K115" s="33" t="n">
        <v>1770.0184</v>
      </c>
      <c r="L115" s="33" t="n">
        <v>0</v>
      </c>
    </row>
    <row r="116" customFormat="false" ht="12.75" hidden="false" customHeight="false" outlineLevel="0" collapsed="false">
      <c r="A116" s="31" t="s">
        <v>29</v>
      </c>
      <c r="B116" s="31" t="s">
        <v>30</v>
      </c>
      <c r="C116" s="31" t="s">
        <v>31</v>
      </c>
      <c r="D116" s="31" t="s">
        <v>32</v>
      </c>
      <c r="E116" s="11" t="s">
        <v>144</v>
      </c>
      <c r="F116" s="12" t="n">
        <v>0</v>
      </c>
      <c r="G116" s="12" t="n">
        <v>0</v>
      </c>
      <c r="H116" s="13" t="n">
        <v>0.567683920190087</v>
      </c>
      <c r="I116" s="32" t="n">
        <v>4.192</v>
      </c>
      <c r="J116" s="32" t="n">
        <v>0</v>
      </c>
      <c r="K116" s="33" t="n">
        <v>1703.0518</v>
      </c>
      <c r="L116" s="33" t="n">
        <v>0</v>
      </c>
    </row>
    <row r="117" customFormat="false" ht="12.75" hidden="false" customHeight="false" outlineLevel="0" collapsed="false">
      <c r="A117" s="31" t="s">
        <v>29</v>
      </c>
      <c r="B117" s="31" t="s">
        <v>30</v>
      </c>
      <c r="C117" s="31" t="s">
        <v>31</v>
      </c>
      <c r="D117" s="31" t="s">
        <v>32</v>
      </c>
      <c r="E117" s="11" t="s">
        <v>145</v>
      </c>
      <c r="F117" s="12" t="n">
        <v>0</v>
      </c>
      <c r="G117" s="12" t="n">
        <v>0</v>
      </c>
      <c r="H117" s="13" t="n">
        <v>0.564512527395378</v>
      </c>
      <c r="I117" s="32" t="n">
        <v>4.225</v>
      </c>
      <c r="J117" s="32" t="n">
        <v>0</v>
      </c>
      <c r="K117" s="33" t="n">
        <v>1749.9888</v>
      </c>
      <c r="L117" s="33" t="n">
        <v>0</v>
      </c>
    </row>
    <row r="118" customFormat="false" ht="12.75" hidden="false" customHeight="false" outlineLevel="0" collapsed="false">
      <c r="A118" s="31" t="s">
        <v>29</v>
      </c>
      <c r="B118" s="31" t="s">
        <v>30</v>
      </c>
      <c r="C118" s="31" t="s">
        <v>31</v>
      </c>
      <c r="D118" s="31" t="s">
        <v>32</v>
      </c>
      <c r="E118" s="11" t="s">
        <v>146</v>
      </c>
      <c r="F118" s="12" t="n">
        <v>0</v>
      </c>
      <c r="G118" s="12" t="n">
        <v>0</v>
      </c>
      <c r="H118" s="13" t="n">
        <v>0.561248072790355</v>
      </c>
      <c r="I118" s="32" t="n">
        <v>4.36</v>
      </c>
      <c r="J118" s="32" t="n">
        <v>0</v>
      </c>
      <c r="K118" s="33" t="n">
        <v>1683.7442</v>
      </c>
      <c r="L118" s="33" t="n">
        <v>0</v>
      </c>
    </row>
    <row r="119" customFormat="false" ht="12.75" hidden="false" customHeight="false" outlineLevel="0" collapsed="false">
      <c r="A119" s="31" t="s">
        <v>29</v>
      </c>
      <c r="B119" s="31" t="s">
        <v>30</v>
      </c>
      <c r="C119" s="31" t="s">
        <v>31</v>
      </c>
      <c r="D119" s="31" t="s">
        <v>32</v>
      </c>
      <c r="E119" s="11" t="s">
        <v>147</v>
      </c>
      <c r="F119" s="12" t="n">
        <v>0</v>
      </c>
      <c r="G119" s="12" t="n">
        <v>0</v>
      </c>
      <c r="H119" s="13" t="n">
        <v>0.558101162806115</v>
      </c>
      <c r="I119" s="32" t="n">
        <v>4.5</v>
      </c>
      <c r="J119" s="32" t="n">
        <v>0</v>
      </c>
      <c r="K119" s="33" t="n">
        <v>1730.1136</v>
      </c>
      <c r="L119" s="33" t="n">
        <v>0</v>
      </c>
    </row>
    <row r="120" customFormat="false" ht="12.75" hidden="false" customHeight="false" outlineLevel="0" collapsed="false">
      <c r="A120" s="31" t="s">
        <v>29</v>
      </c>
      <c r="B120" s="31" t="s">
        <v>30</v>
      </c>
      <c r="C120" s="31" t="s">
        <v>31</v>
      </c>
      <c r="D120" s="31" t="s">
        <v>32</v>
      </c>
      <c r="E120" s="11" t="s">
        <v>148</v>
      </c>
      <c r="F120" s="12" t="n">
        <v>0</v>
      </c>
      <c r="G120" s="12" t="n">
        <v>0</v>
      </c>
      <c r="H120" s="13" t="n">
        <v>0.554861999360736</v>
      </c>
      <c r="I120" s="32" t="n">
        <v>4.576</v>
      </c>
      <c r="J120" s="32" t="n">
        <v>0</v>
      </c>
      <c r="K120" s="33" t="n">
        <v>1720.0722</v>
      </c>
      <c r="L120" s="33" t="n">
        <v>0</v>
      </c>
    </row>
    <row r="121" customFormat="false" ht="12.75" hidden="false" customHeight="false" outlineLevel="0" collapsed="false">
      <c r="A121" s="31" t="s">
        <v>29</v>
      </c>
      <c r="B121" s="31" t="s">
        <v>30</v>
      </c>
      <c r="C121" s="31" t="s">
        <v>31</v>
      </c>
      <c r="D121" s="31" t="s">
        <v>32</v>
      </c>
      <c r="E121" s="11" t="s">
        <v>149</v>
      </c>
      <c r="F121" s="12" t="n">
        <v>0</v>
      </c>
      <c r="G121" s="12" t="n">
        <v>0</v>
      </c>
      <c r="H121" s="13" t="n">
        <v>0.551635682186723</v>
      </c>
      <c r="I121" s="32" t="n">
        <v>4.458</v>
      </c>
      <c r="J121" s="32" t="n">
        <v>0</v>
      </c>
      <c r="K121" s="33" t="n">
        <v>1544.5799</v>
      </c>
      <c r="L121" s="33" t="n">
        <v>0</v>
      </c>
    </row>
    <row r="122" customFormat="false" ht="12.75" hidden="false" customHeight="false" outlineLevel="0" collapsed="false">
      <c r="A122" s="31" t="s">
        <v>29</v>
      </c>
      <c r="B122" s="31" t="s">
        <v>30</v>
      </c>
      <c r="C122" s="31" t="s">
        <v>31</v>
      </c>
      <c r="D122" s="31" t="s">
        <v>32</v>
      </c>
      <c r="E122" s="11" t="s">
        <v>150</v>
      </c>
      <c r="F122" s="12" t="n">
        <v>0</v>
      </c>
      <c r="G122" s="12" t="n">
        <v>0</v>
      </c>
      <c r="H122" s="13" t="n">
        <v>0.548732626767396</v>
      </c>
      <c r="I122" s="32" t="n">
        <v>4.325</v>
      </c>
      <c r="J122" s="32" t="n">
        <v>0</v>
      </c>
      <c r="K122" s="33" t="n">
        <v>1701.0711</v>
      </c>
      <c r="L122" s="33" t="n">
        <v>0</v>
      </c>
    </row>
    <row r="123" customFormat="false" ht="12.75" hidden="false" customHeight="false" outlineLevel="0" collapsed="false">
      <c r="A123" s="31" t="s">
        <v>29</v>
      </c>
      <c r="B123" s="31" t="s">
        <v>30</v>
      </c>
      <c r="C123" s="31" t="s">
        <v>31</v>
      </c>
      <c r="D123" s="31" t="s">
        <v>32</v>
      </c>
      <c r="E123" s="11" t="s">
        <v>151</v>
      </c>
      <c r="F123" s="12" t="n">
        <v>0</v>
      </c>
      <c r="G123" s="12" t="n">
        <v>0</v>
      </c>
      <c r="H123" s="13" t="n">
        <v>0.545530744872592</v>
      </c>
      <c r="I123" s="32" t="n">
        <v>4.14</v>
      </c>
      <c r="J123" s="32" t="n">
        <v>0</v>
      </c>
      <c r="K123" s="33" t="n">
        <v>1636.5922</v>
      </c>
      <c r="L123" s="33" t="n">
        <v>0</v>
      </c>
    </row>
    <row r="124" customFormat="false" ht="12.75" hidden="false" customHeight="false" outlineLevel="0" collapsed="false">
      <c r="A124" s="31" t="s">
        <v>29</v>
      </c>
      <c r="B124" s="31" t="s">
        <v>30</v>
      </c>
      <c r="C124" s="31" t="s">
        <v>31</v>
      </c>
      <c r="D124" s="31" t="s">
        <v>32</v>
      </c>
      <c r="E124" s="11" t="s">
        <v>152</v>
      </c>
      <c r="F124" s="12" t="n">
        <v>0</v>
      </c>
      <c r="G124" s="12" t="n">
        <v>0</v>
      </c>
      <c r="H124" s="13" t="n">
        <v>0.542444366129494</v>
      </c>
      <c r="I124" s="32" t="n">
        <v>4.13</v>
      </c>
      <c r="J124" s="32" t="n">
        <v>0</v>
      </c>
      <c r="K124" s="33" t="n">
        <v>1681.5775</v>
      </c>
      <c r="L124" s="33" t="n">
        <v>0</v>
      </c>
    </row>
    <row r="125" customFormat="false" ht="12.75" hidden="false" customHeight="false" outlineLevel="0" collapsed="false">
      <c r="A125" s="31" t="s">
        <v>29</v>
      </c>
      <c r="B125" s="31" t="s">
        <v>30</v>
      </c>
      <c r="C125" s="31" t="s">
        <v>31</v>
      </c>
      <c r="D125" s="31" t="s">
        <v>32</v>
      </c>
      <c r="E125" s="11" t="s">
        <v>153</v>
      </c>
      <c r="F125" s="12" t="n">
        <v>0</v>
      </c>
      <c r="G125" s="12" t="n">
        <v>0</v>
      </c>
      <c r="H125" s="13" t="n">
        <v>0.53926772602017</v>
      </c>
      <c r="I125" s="32" t="n">
        <v>4.166</v>
      </c>
      <c r="J125" s="32" t="n">
        <v>0</v>
      </c>
      <c r="K125" s="33" t="n">
        <v>1617.8032</v>
      </c>
      <c r="L125" s="33" t="n">
        <v>0</v>
      </c>
    </row>
    <row r="126" customFormat="false" ht="12.75" hidden="false" customHeight="false" outlineLevel="0" collapsed="false">
      <c r="A126" s="31" t="s">
        <v>29</v>
      </c>
      <c r="B126" s="31" t="s">
        <v>30</v>
      </c>
      <c r="C126" s="31" t="s">
        <v>31</v>
      </c>
      <c r="D126" s="31" t="s">
        <v>32</v>
      </c>
      <c r="E126" s="11" t="s">
        <v>154</v>
      </c>
      <c r="F126" s="12" t="n">
        <v>0</v>
      </c>
      <c r="G126" s="12" t="n">
        <v>0</v>
      </c>
      <c r="H126" s="13" t="n">
        <v>0.536343678132974</v>
      </c>
      <c r="I126" s="32" t="n">
        <v>4.21</v>
      </c>
      <c r="J126" s="32" t="n">
        <v>0</v>
      </c>
      <c r="K126" s="33" t="n">
        <v>1662.6654</v>
      </c>
      <c r="L126" s="33" t="n">
        <v>0</v>
      </c>
    </row>
    <row r="127" customFormat="false" ht="12.75" hidden="false" customHeight="false" outlineLevel="0" collapsed="false">
      <c r="A127" s="31" t="s">
        <v>29</v>
      </c>
      <c r="B127" s="31" t="s">
        <v>30</v>
      </c>
      <c r="C127" s="31" t="s">
        <v>31</v>
      </c>
      <c r="D127" s="31" t="s">
        <v>32</v>
      </c>
      <c r="E127" s="11" t="s">
        <v>155</v>
      </c>
      <c r="F127" s="12" t="n">
        <v>0</v>
      </c>
      <c r="G127" s="12" t="n">
        <v>0</v>
      </c>
      <c r="H127" s="13" t="n">
        <v>0.533364082225996</v>
      </c>
      <c r="I127" s="32" t="n">
        <v>4.26</v>
      </c>
      <c r="J127" s="32" t="n">
        <v>0</v>
      </c>
      <c r="K127" s="33" t="n">
        <v>1653.4287</v>
      </c>
      <c r="L127" s="33" t="n">
        <v>0</v>
      </c>
    </row>
    <row r="128" customFormat="false" ht="12.75" hidden="false" customHeight="false" outlineLevel="0" collapsed="false">
      <c r="A128" s="31" t="s">
        <v>29</v>
      </c>
      <c r="B128" s="31" t="s">
        <v>30</v>
      </c>
      <c r="C128" s="31" t="s">
        <v>31</v>
      </c>
      <c r="D128" s="31" t="s">
        <v>32</v>
      </c>
      <c r="E128" s="11" t="s">
        <v>156</v>
      </c>
      <c r="F128" s="12" t="n">
        <v>0</v>
      </c>
      <c r="G128" s="12" t="n">
        <v>0</v>
      </c>
      <c r="H128" s="13" t="n">
        <v>0.530398156465097</v>
      </c>
      <c r="I128" s="32" t="n">
        <v>4.272</v>
      </c>
      <c r="J128" s="32" t="n">
        <v>0</v>
      </c>
      <c r="K128" s="33" t="n">
        <v>1591.1945</v>
      </c>
      <c r="L128" s="33" t="n">
        <v>0</v>
      </c>
    </row>
    <row r="129" customFormat="false" ht="12.75" hidden="false" customHeight="false" outlineLevel="0" collapsed="false">
      <c r="A129" s="31" t="s">
        <v>29</v>
      </c>
      <c r="B129" s="31" t="s">
        <v>30</v>
      </c>
      <c r="C129" s="31" t="s">
        <v>31</v>
      </c>
      <c r="D129" s="31" t="s">
        <v>32</v>
      </c>
      <c r="E129" s="11" t="s">
        <v>157</v>
      </c>
      <c r="F129" s="12" t="n">
        <v>0</v>
      </c>
      <c r="G129" s="12" t="n">
        <v>0</v>
      </c>
      <c r="H129" s="13" t="n">
        <v>0.527540880274562</v>
      </c>
      <c r="I129" s="32" t="n">
        <v>4.305</v>
      </c>
      <c r="J129" s="32" t="n">
        <v>0</v>
      </c>
      <c r="K129" s="33" t="n">
        <v>1635.3767</v>
      </c>
      <c r="L129" s="33" t="n">
        <v>0</v>
      </c>
    </row>
    <row r="130" customFormat="false" ht="12.75" hidden="false" customHeight="false" outlineLevel="0" collapsed="false">
      <c r="A130" s="31" t="s">
        <v>29</v>
      </c>
      <c r="B130" s="31" t="s">
        <v>30</v>
      </c>
      <c r="C130" s="31" t="s">
        <v>31</v>
      </c>
      <c r="D130" s="31" t="s">
        <v>32</v>
      </c>
      <c r="E130" s="11" t="s">
        <v>158</v>
      </c>
      <c r="F130" s="12" t="n">
        <v>0</v>
      </c>
      <c r="G130" s="12" t="n">
        <v>0</v>
      </c>
      <c r="H130" s="13" t="n">
        <v>0.524601725966068</v>
      </c>
      <c r="I130" s="32" t="n">
        <v>4.44</v>
      </c>
      <c r="J130" s="32" t="n">
        <v>0</v>
      </c>
      <c r="K130" s="33" t="n">
        <v>1573.8052</v>
      </c>
      <c r="L130" s="33" t="n">
        <v>0</v>
      </c>
    </row>
    <row r="131" customFormat="false" ht="12.75" hidden="false" customHeight="false" outlineLevel="0" collapsed="false">
      <c r="A131" s="31" t="s">
        <v>29</v>
      </c>
      <c r="B131" s="31" t="s">
        <v>30</v>
      </c>
      <c r="C131" s="31" t="s">
        <v>31</v>
      </c>
      <c r="D131" s="31" t="s">
        <v>32</v>
      </c>
      <c r="E131" s="11" t="s">
        <v>159</v>
      </c>
      <c r="F131" s="12" t="n">
        <v>0</v>
      </c>
      <c r="G131" s="12" t="n">
        <v>0</v>
      </c>
      <c r="H131" s="13" t="n">
        <v>0.521770275631938</v>
      </c>
      <c r="I131" s="32" t="n">
        <v>4.58</v>
      </c>
      <c r="J131" s="32" t="n">
        <v>0</v>
      </c>
      <c r="K131" s="33" t="n">
        <v>1617.4879</v>
      </c>
      <c r="L131" s="33" t="n">
        <v>0</v>
      </c>
    </row>
    <row r="132" customFormat="false" ht="12.75" hidden="false" customHeight="false" outlineLevel="0" collapsed="false">
      <c r="A132" s="31" t="s">
        <v>29</v>
      </c>
      <c r="B132" s="31" t="s">
        <v>30</v>
      </c>
      <c r="C132" s="31" t="s">
        <v>31</v>
      </c>
      <c r="D132" s="31" t="s">
        <v>32</v>
      </c>
      <c r="E132" s="11" t="s">
        <v>160</v>
      </c>
      <c r="F132" s="12" t="n">
        <v>0</v>
      </c>
      <c r="G132" s="12" t="n">
        <v>0</v>
      </c>
      <c r="H132" s="13" t="n">
        <v>0.518857723350132</v>
      </c>
      <c r="I132" s="32" t="n">
        <v>4.661</v>
      </c>
      <c r="J132" s="32" t="n">
        <v>0</v>
      </c>
      <c r="K132" s="33" t="n">
        <v>1608.4589</v>
      </c>
      <c r="L132" s="33" t="n">
        <v>0</v>
      </c>
    </row>
    <row r="133" customFormat="false" ht="12.75" hidden="false" customHeight="false" outlineLevel="0" collapsed="false">
      <c r="A133" s="31" t="s">
        <v>29</v>
      </c>
      <c r="B133" s="31" t="s">
        <v>30</v>
      </c>
      <c r="C133" s="31" t="s">
        <v>31</v>
      </c>
      <c r="D133" s="31" t="s">
        <v>32</v>
      </c>
      <c r="E133" s="11" t="s">
        <v>161</v>
      </c>
      <c r="F133" s="12" t="n">
        <v>0</v>
      </c>
      <c r="G133" s="12" t="n">
        <v>0</v>
      </c>
      <c r="H133" s="13" t="n">
        <v>0.515958625257722</v>
      </c>
      <c r="I133" s="32" t="n">
        <v>4.543</v>
      </c>
      <c r="J133" s="32" t="n">
        <v>0</v>
      </c>
      <c r="K133" s="33" t="n">
        <v>1496.28</v>
      </c>
      <c r="L133" s="33" t="n">
        <v>0</v>
      </c>
    </row>
    <row r="134" customFormat="false" ht="12.75" hidden="false" customHeight="false" outlineLevel="0" collapsed="false">
      <c r="A134" s="31" t="s">
        <v>29</v>
      </c>
      <c r="B134" s="31" t="s">
        <v>30</v>
      </c>
      <c r="C134" s="31" t="s">
        <v>31</v>
      </c>
      <c r="D134" s="31" t="s">
        <v>32</v>
      </c>
      <c r="E134" s="11" t="s">
        <v>162</v>
      </c>
      <c r="F134" s="12" t="n">
        <v>0</v>
      </c>
      <c r="G134" s="12" t="n">
        <v>0</v>
      </c>
      <c r="H134" s="13" t="n">
        <v>0.513258707223246</v>
      </c>
      <c r="I134" s="32" t="n">
        <v>4.41</v>
      </c>
      <c r="J134" s="32" t="n">
        <v>0</v>
      </c>
      <c r="K134" s="33" t="n">
        <v>1591.102</v>
      </c>
      <c r="L134" s="33" t="n">
        <v>0</v>
      </c>
    </row>
    <row r="135" customFormat="false" ht="12.75" hidden="false" customHeight="false" outlineLevel="0" collapsed="false">
      <c r="A135" s="31" t="s">
        <v>29</v>
      </c>
      <c r="B135" s="31" t="s">
        <v>30</v>
      </c>
      <c r="C135" s="31" t="s">
        <v>31</v>
      </c>
      <c r="D135" s="31" t="s">
        <v>32</v>
      </c>
      <c r="E135" s="11" t="s">
        <v>163</v>
      </c>
      <c r="F135" s="12" t="n">
        <v>0</v>
      </c>
      <c r="G135" s="12" t="n">
        <v>0</v>
      </c>
      <c r="H135" s="13" t="n">
        <v>0.510385525413435</v>
      </c>
      <c r="I135" s="32" t="n">
        <v>4.225</v>
      </c>
      <c r="J135" s="32" t="n">
        <v>0</v>
      </c>
      <c r="K135" s="33" t="n">
        <v>1531.1566</v>
      </c>
      <c r="L135" s="33" t="n">
        <v>0</v>
      </c>
    </row>
    <row r="136" customFormat="false" ht="12.75" hidden="false" customHeight="false" outlineLevel="0" collapsed="false">
      <c r="A136" s="31" t="s">
        <v>29</v>
      </c>
      <c r="B136" s="31" t="s">
        <v>30</v>
      </c>
      <c r="C136" s="31" t="s">
        <v>31</v>
      </c>
      <c r="D136" s="31" t="s">
        <v>32</v>
      </c>
      <c r="E136" s="11" t="s">
        <v>164</v>
      </c>
      <c r="F136" s="12" t="n">
        <v>0</v>
      </c>
      <c r="G136" s="12" t="n">
        <v>0</v>
      </c>
      <c r="H136" s="13" t="n">
        <v>0.507617715478772</v>
      </c>
      <c r="I136" s="32" t="n">
        <v>4.215</v>
      </c>
      <c r="J136" s="32" t="n">
        <v>0</v>
      </c>
      <c r="K136" s="33" t="n">
        <v>1573.6149</v>
      </c>
      <c r="L136" s="33" t="n">
        <v>0</v>
      </c>
    </row>
    <row r="137" customFormat="false" ht="12.75" hidden="false" customHeight="false" outlineLevel="0" collapsed="false">
      <c r="A137" s="31" t="s">
        <v>29</v>
      </c>
      <c r="B137" s="31" t="s">
        <v>30</v>
      </c>
      <c r="C137" s="31" t="s">
        <v>31</v>
      </c>
      <c r="D137" s="31" t="s">
        <v>32</v>
      </c>
      <c r="E137" s="11" t="s">
        <v>165</v>
      </c>
      <c r="F137" s="12" t="n">
        <v>0</v>
      </c>
      <c r="G137" s="12" t="n">
        <v>0</v>
      </c>
      <c r="H137" s="13" t="n">
        <v>0.504770714310034</v>
      </c>
      <c r="I137" s="32" t="n">
        <v>4.251</v>
      </c>
      <c r="J137" s="32" t="n">
        <v>0</v>
      </c>
      <c r="K137" s="33" t="n">
        <v>1514.3121</v>
      </c>
      <c r="L137" s="33" t="n">
        <v>0</v>
      </c>
    </row>
    <row r="138" customFormat="false" ht="12.75" hidden="false" customHeight="false" outlineLevel="0" collapsed="false">
      <c r="A138" s="31" t="s">
        <v>29</v>
      </c>
      <c r="B138" s="31" t="s">
        <v>30</v>
      </c>
      <c r="C138" s="31" t="s">
        <v>31</v>
      </c>
      <c r="D138" s="31" t="s">
        <v>32</v>
      </c>
      <c r="E138" s="11" t="s">
        <v>166</v>
      </c>
      <c r="F138" s="12" t="n">
        <v>0</v>
      </c>
      <c r="G138" s="12" t="n">
        <v>0</v>
      </c>
      <c r="H138" s="13" t="n">
        <v>0.502028158795984</v>
      </c>
      <c r="I138" s="32" t="n">
        <v>4.295</v>
      </c>
      <c r="J138" s="32" t="n">
        <v>0</v>
      </c>
      <c r="K138" s="33" t="n">
        <v>1556.2873</v>
      </c>
      <c r="L138" s="33" t="n">
        <v>0</v>
      </c>
    </row>
    <row r="139" customFormat="false" ht="12.75" hidden="false" customHeight="false" outlineLevel="0" collapsed="false">
      <c r="A139" s="31" t="s">
        <v>29</v>
      </c>
      <c r="B139" s="31" t="s">
        <v>30</v>
      </c>
      <c r="C139" s="31" t="s">
        <v>31</v>
      </c>
      <c r="D139" s="31" t="s">
        <v>32</v>
      </c>
      <c r="E139" s="11" t="s">
        <v>167</v>
      </c>
      <c r="F139" s="12" t="n">
        <v>0</v>
      </c>
      <c r="G139" s="12" t="n">
        <v>0</v>
      </c>
      <c r="H139" s="13" t="n">
        <v>0.499207169508745</v>
      </c>
      <c r="I139" s="32" t="n">
        <v>4.345</v>
      </c>
      <c r="J139" s="32" t="n">
        <v>0</v>
      </c>
      <c r="K139" s="33" t="n">
        <v>1547.5422</v>
      </c>
      <c r="L139" s="33" t="n">
        <v>0</v>
      </c>
    </row>
    <row r="140" customFormat="false" ht="12.75" hidden="false" customHeight="false" outlineLevel="0" collapsed="false">
      <c r="A140" s="31" t="s">
        <v>29</v>
      </c>
      <c r="B140" s="31" t="s">
        <v>30</v>
      </c>
      <c r="C140" s="31" t="s">
        <v>31</v>
      </c>
      <c r="D140" s="31" t="s">
        <v>32</v>
      </c>
      <c r="E140" s="11" t="s">
        <v>168</v>
      </c>
      <c r="F140" s="12" t="n">
        <v>0</v>
      </c>
      <c r="G140" s="12" t="n">
        <v>0</v>
      </c>
      <c r="H140" s="13" t="n">
        <v>0.496399334770009</v>
      </c>
      <c r="I140" s="32" t="n">
        <v>4.357</v>
      </c>
      <c r="J140" s="32" t="n">
        <v>0</v>
      </c>
      <c r="K140" s="33" t="n">
        <v>1489.198</v>
      </c>
      <c r="L140" s="33" t="n">
        <v>0</v>
      </c>
    </row>
    <row r="141" customFormat="false" ht="12.75" hidden="false" customHeight="false" outlineLevel="0" collapsed="false">
      <c r="A141" s="31" t="s">
        <v>29</v>
      </c>
      <c r="B141" s="31" t="s">
        <v>30</v>
      </c>
      <c r="C141" s="31" t="s">
        <v>31</v>
      </c>
      <c r="D141" s="31" t="s">
        <v>32</v>
      </c>
      <c r="E141" s="11" t="s">
        <v>169</v>
      </c>
      <c r="F141" s="12" t="n">
        <v>0</v>
      </c>
      <c r="G141" s="12" t="n">
        <v>0</v>
      </c>
      <c r="H141" s="13" t="n">
        <v>0.493694559256366</v>
      </c>
      <c r="I141" s="32" t="n">
        <v>4.39</v>
      </c>
      <c r="J141" s="32" t="n">
        <v>0</v>
      </c>
      <c r="K141" s="33" t="n">
        <v>1530.4531</v>
      </c>
      <c r="L141" s="33" t="n">
        <v>0</v>
      </c>
    </row>
    <row r="142" customFormat="false" ht="12.75" hidden="false" customHeight="false" outlineLevel="0" collapsed="false">
      <c r="A142" s="31" t="s">
        <v>29</v>
      </c>
      <c r="B142" s="31" t="s">
        <v>30</v>
      </c>
      <c r="C142" s="31" t="s">
        <v>31</v>
      </c>
      <c r="D142" s="31" t="s">
        <v>32</v>
      </c>
      <c r="E142" s="11" t="s">
        <v>170</v>
      </c>
      <c r="F142" s="12" t="n">
        <v>0</v>
      </c>
      <c r="G142" s="12" t="n">
        <v>0</v>
      </c>
      <c r="H142" s="13" t="n">
        <v>0.490912482292706</v>
      </c>
      <c r="I142" s="32" t="n">
        <v>4.525</v>
      </c>
      <c r="J142" s="32" t="n">
        <v>0</v>
      </c>
      <c r="K142" s="33" t="n">
        <v>1472.7374</v>
      </c>
      <c r="L142" s="33" t="n">
        <v>0</v>
      </c>
    </row>
    <row r="143" customFormat="false" ht="12.75" hidden="false" customHeight="false" outlineLevel="0" collapsed="false">
      <c r="A143" s="1" t="s">
        <v>29</v>
      </c>
      <c r="B143" s="1" t="s">
        <v>30</v>
      </c>
      <c r="C143" s="1" t="s">
        <v>31</v>
      </c>
      <c r="D143" s="1" t="s">
        <v>32</v>
      </c>
      <c r="E143" s="11" t="s">
        <v>171</v>
      </c>
      <c r="F143" s="12" t="n">
        <v>0</v>
      </c>
      <c r="G143" s="12" t="n">
        <v>0</v>
      </c>
      <c r="H143" s="13" t="n">
        <v>0.488232552246363</v>
      </c>
      <c r="I143" s="32" t="n">
        <v>4.665</v>
      </c>
      <c r="J143" s="32" t="n">
        <v>0</v>
      </c>
      <c r="K143" s="33" t="n">
        <v>1513.5209</v>
      </c>
      <c r="L143" s="33" t="n">
        <v>0</v>
      </c>
    </row>
    <row r="144" customFormat="false" ht="12.75" hidden="false" customHeight="false" outlineLevel="0" collapsed="false">
      <c r="A144" s="1" t="s">
        <v>29</v>
      </c>
      <c r="B144" s="1" t="s">
        <v>30</v>
      </c>
      <c r="C144" s="1" t="s">
        <v>31</v>
      </c>
      <c r="D144" s="1" t="s">
        <v>32</v>
      </c>
      <c r="E144" s="11" t="s">
        <v>172</v>
      </c>
      <c r="F144" s="12" t="n">
        <v>0</v>
      </c>
      <c r="G144" s="12" t="n">
        <v>0</v>
      </c>
      <c r="H144" s="13" t="n">
        <v>0.485476064867469</v>
      </c>
      <c r="I144" s="32" t="n">
        <v>4.751</v>
      </c>
      <c r="J144" s="32" t="n">
        <v>0</v>
      </c>
      <c r="K144" s="33" t="n">
        <v>1504.9758</v>
      </c>
      <c r="L144" s="33" t="n">
        <v>0</v>
      </c>
    </row>
    <row r="145" customFormat="false" ht="12.75" hidden="false" customHeight="false" outlineLevel="0" collapsed="false">
      <c r="A145" s="1" t="s">
        <v>29</v>
      </c>
      <c r="B145" s="1" t="s">
        <v>30</v>
      </c>
      <c r="C145" s="1" t="s">
        <v>31</v>
      </c>
      <c r="D145" s="1" t="s">
        <v>32</v>
      </c>
      <c r="E145" s="11" t="s">
        <v>173</v>
      </c>
      <c r="F145" s="12" t="n">
        <v>0</v>
      </c>
      <c r="G145" s="12" t="n">
        <v>0</v>
      </c>
      <c r="H145" s="13" t="n">
        <v>0.482732517654862</v>
      </c>
      <c r="I145" s="32" t="n">
        <v>4.633</v>
      </c>
      <c r="J145" s="32" t="n">
        <v>0</v>
      </c>
      <c r="K145" s="33" t="n">
        <v>1351.651</v>
      </c>
      <c r="L145" s="33" t="n">
        <v>0</v>
      </c>
    </row>
    <row r="146" customFormat="false" ht="12.75" hidden="false" customHeight="false" outlineLevel="0" collapsed="false">
      <c r="A146" s="1" t="s">
        <v>29</v>
      </c>
      <c r="B146" s="1" t="s">
        <v>30</v>
      </c>
      <c r="C146" s="1" t="s">
        <v>31</v>
      </c>
      <c r="D146" s="1" t="s">
        <v>32</v>
      </c>
      <c r="E146" s="11" t="s">
        <v>174</v>
      </c>
      <c r="F146" s="12" t="n">
        <v>0</v>
      </c>
      <c r="G146" s="12" t="n">
        <v>0</v>
      </c>
      <c r="H146" s="13" t="n">
        <v>0.4802655613094</v>
      </c>
      <c r="I146" s="32" t="n">
        <v>4.5</v>
      </c>
      <c r="J146" s="32" t="n">
        <v>0</v>
      </c>
      <c r="K146" s="33" t="n">
        <v>1488.8232</v>
      </c>
      <c r="L146" s="33" t="n">
        <v>0</v>
      </c>
    </row>
    <row r="147" customFormat="false" ht="12.75" hidden="false" customHeight="false" outlineLevel="0" collapsed="false">
      <c r="A147" s="1" t="s">
        <v>29</v>
      </c>
      <c r="B147" s="1" t="s">
        <v>30</v>
      </c>
      <c r="C147" s="1" t="s">
        <v>31</v>
      </c>
      <c r="D147" s="1" t="s">
        <v>32</v>
      </c>
      <c r="E147" s="11" t="s">
        <v>175</v>
      </c>
      <c r="F147" s="12" t="n">
        <v>0</v>
      </c>
      <c r="G147" s="12" t="n">
        <v>0</v>
      </c>
      <c r="H147" s="13" t="n">
        <v>0.477546522445976</v>
      </c>
      <c r="I147" s="32" t="n">
        <v>4.315</v>
      </c>
      <c r="J147" s="32" t="n">
        <v>0</v>
      </c>
      <c r="K147" s="33" t="n">
        <v>1432.6396</v>
      </c>
      <c r="L147" s="33" t="n">
        <v>0</v>
      </c>
    </row>
    <row r="148" customFormat="false" ht="12.75" hidden="false" customHeight="false" outlineLevel="0" collapsed="false">
      <c r="A148" s="1" t="s">
        <v>29</v>
      </c>
      <c r="B148" s="1" t="s">
        <v>30</v>
      </c>
      <c r="C148" s="1" t="s">
        <v>31</v>
      </c>
      <c r="D148" s="1" t="s">
        <v>32</v>
      </c>
      <c r="E148" s="11" t="s">
        <v>176</v>
      </c>
      <c r="F148" s="12" t="n">
        <v>0</v>
      </c>
      <c r="G148" s="12" t="n">
        <v>0</v>
      </c>
      <c r="H148" s="13" t="n">
        <v>0.474927396006</v>
      </c>
      <c r="I148" s="32" t="n">
        <v>4.305</v>
      </c>
      <c r="J148" s="32" t="n">
        <v>0</v>
      </c>
      <c r="K148" s="33" t="n">
        <v>1472.2749</v>
      </c>
      <c r="L148" s="33" t="n">
        <v>0</v>
      </c>
    </row>
    <row r="149" customFormat="false" ht="12.75" hidden="false" customHeight="false" outlineLevel="0" collapsed="false">
      <c r="A149" s="1" t="s">
        <v>29</v>
      </c>
      <c r="B149" s="1" t="s">
        <v>30</v>
      </c>
      <c r="C149" s="1" t="s">
        <v>31</v>
      </c>
      <c r="D149" s="1" t="s">
        <v>32</v>
      </c>
      <c r="E149" s="11" t="s">
        <v>177</v>
      </c>
      <c r="F149" s="12" t="n">
        <v>0</v>
      </c>
      <c r="G149" s="12" t="n">
        <v>0</v>
      </c>
      <c r="H149" s="13" t="n">
        <v>0.472233531476148</v>
      </c>
      <c r="I149" s="32" t="n">
        <v>4.341</v>
      </c>
      <c r="J149" s="32" t="n">
        <v>0</v>
      </c>
      <c r="K149" s="33" t="n">
        <v>1416.7006</v>
      </c>
      <c r="L149" s="33" t="n">
        <v>0</v>
      </c>
    </row>
    <row r="150" customFormat="false" ht="12.75" hidden="false" customHeight="false" outlineLevel="0" collapsed="false">
      <c r="A150" s="1" t="s">
        <v>29</v>
      </c>
      <c r="B150" s="1" t="s">
        <v>30</v>
      </c>
      <c r="C150" s="1" t="s">
        <v>31</v>
      </c>
      <c r="D150" s="1" t="s">
        <v>32</v>
      </c>
      <c r="E150" s="11" t="s">
        <v>178</v>
      </c>
      <c r="F150" s="12" t="n">
        <v>0</v>
      </c>
      <c r="G150" s="12" t="n">
        <v>0</v>
      </c>
      <c r="H150" s="13" t="n">
        <v>0.469638686317744</v>
      </c>
      <c r="I150" s="32" t="n">
        <v>4.385</v>
      </c>
      <c r="J150" s="32" t="n">
        <v>0</v>
      </c>
      <c r="K150" s="33" t="n">
        <v>1455.8799</v>
      </c>
      <c r="L150" s="33" t="n">
        <v>0</v>
      </c>
    </row>
    <row r="151" customFormat="false" ht="12.75" hidden="false" customHeight="false" outlineLevel="0" collapsed="false">
      <c r="A151" s="1" t="s">
        <v>29</v>
      </c>
      <c r="B151" s="1" t="s">
        <v>30</v>
      </c>
      <c r="C151" s="1" t="s">
        <v>31</v>
      </c>
      <c r="D151" s="1" t="s">
        <v>32</v>
      </c>
      <c r="E151" s="11" t="s">
        <v>179</v>
      </c>
      <c r="F151" s="12" t="n">
        <v>0</v>
      </c>
      <c r="G151" s="12" t="n">
        <v>0</v>
      </c>
      <c r="H151" s="13" t="n">
        <v>0.466969828840228</v>
      </c>
      <c r="I151" s="32" t="n">
        <v>4.435</v>
      </c>
      <c r="J151" s="32" t="n">
        <v>0</v>
      </c>
      <c r="K151" s="33" t="n">
        <v>1447.6065</v>
      </c>
      <c r="L151" s="33" t="n">
        <v>0</v>
      </c>
    </row>
    <row r="152" customFormat="false" ht="12.75" hidden="false" customHeight="false" outlineLevel="0" collapsed="false">
      <c r="A152" s="1" t="s">
        <v>29</v>
      </c>
      <c r="B152" s="1" t="s">
        <v>30</v>
      </c>
      <c r="C152" s="1" t="s">
        <v>31</v>
      </c>
      <c r="D152" s="1" t="s">
        <v>32</v>
      </c>
      <c r="E152" s="11" t="s">
        <v>180</v>
      </c>
      <c r="F152" s="12" t="n">
        <v>0</v>
      </c>
      <c r="G152" s="12" t="n">
        <v>0</v>
      </c>
      <c r="H152" s="13" t="n">
        <v>0.464313615848894</v>
      </c>
      <c r="I152" s="32" t="n">
        <v>4.447</v>
      </c>
      <c r="J152" s="32" t="n">
        <v>0</v>
      </c>
      <c r="K152" s="33" t="n">
        <v>1392.9408</v>
      </c>
      <c r="L152" s="33" t="n">
        <v>0</v>
      </c>
    </row>
    <row r="153" customFormat="false" ht="12.75" hidden="false" customHeight="false" outlineLevel="0" collapsed="false">
      <c r="A153" s="1" t="s">
        <v>29</v>
      </c>
      <c r="B153" s="1" t="s">
        <v>30</v>
      </c>
      <c r="C153" s="1" t="s">
        <v>31</v>
      </c>
      <c r="D153" s="1" t="s">
        <v>32</v>
      </c>
      <c r="E153" s="11" t="s">
        <v>181</v>
      </c>
      <c r="F153" s="12" t="n">
        <v>0</v>
      </c>
      <c r="G153" s="12" t="n">
        <v>0</v>
      </c>
      <c r="H153" s="13" t="n">
        <v>0.461755085795928</v>
      </c>
      <c r="I153" s="32" t="n">
        <v>4.48</v>
      </c>
      <c r="J153" s="32" t="n">
        <v>0</v>
      </c>
      <c r="K153" s="33" t="n">
        <v>1431.4408</v>
      </c>
      <c r="L153" s="33" t="n">
        <v>0</v>
      </c>
    </row>
    <row r="154" customFormat="false" ht="12.75" hidden="false" customHeight="false" outlineLevel="0" collapsed="false">
      <c r="A154" s="1" t="s">
        <v>29</v>
      </c>
      <c r="B154" s="1" t="s">
        <v>30</v>
      </c>
      <c r="C154" s="1" t="s">
        <v>31</v>
      </c>
      <c r="D154" s="1" t="s">
        <v>32</v>
      </c>
      <c r="E154" s="11" t="s">
        <v>182</v>
      </c>
      <c r="F154" s="12" t="n">
        <v>0</v>
      </c>
      <c r="G154" s="12" t="n">
        <v>0</v>
      </c>
      <c r="H154" s="13" t="n">
        <v>0.459123628109603</v>
      </c>
      <c r="I154" s="32" t="n">
        <v>4.615</v>
      </c>
      <c r="J154" s="32" t="n">
        <v>0</v>
      </c>
      <c r="K154" s="33" t="n">
        <v>1377.3709</v>
      </c>
      <c r="L154" s="33" t="n">
        <v>0</v>
      </c>
    </row>
    <row r="155" customFormat="false" ht="12.75" hidden="false" customHeight="false" outlineLevel="0" collapsed="false">
      <c r="A155" s="1" t="s">
        <v>29</v>
      </c>
      <c r="B155" s="1" t="s">
        <v>30</v>
      </c>
      <c r="C155" s="1" t="s">
        <v>31</v>
      </c>
      <c r="D155" s="1" t="s">
        <v>32</v>
      </c>
      <c r="E155" s="11" t="s">
        <v>183</v>
      </c>
      <c r="F155" s="12" t="n">
        <v>0</v>
      </c>
      <c r="G155" s="12" t="n">
        <v>0</v>
      </c>
      <c r="H155" s="13" t="n">
        <v>0.456588974181234</v>
      </c>
      <c r="I155" s="32" t="n">
        <v>4.755</v>
      </c>
      <c r="J155" s="32" t="n">
        <v>0</v>
      </c>
      <c r="K155" s="33" t="n">
        <v>1415.4258</v>
      </c>
      <c r="L155" s="33" t="n">
        <v>0</v>
      </c>
    </row>
    <row r="156" customFormat="false" ht="12.75" hidden="false" customHeight="false" outlineLevel="0" collapsed="false">
      <c r="A156" s="1" t="s">
        <v>29</v>
      </c>
      <c r="B156" s="1" t="s">
        <v>30</v>
      </c>
      <c r="C156" s="1" t="s">
        <v>31</v>
      </c>
      <c r="D156" s="1" t="s">
        <v>32</v>
      </c>
      <c r="E156" s="11" t="s">
        <v>184</v>
      </c>
      <c r="F156" s="12" t="n">
        <v>0</v>
      </c>
      <c r="G156" s="12" t="n">
        <v>0</v>
      </c>
      <c r="H156" s="13" t="n">
        <v>0.453982105258262</v>
      </c>
      <c r="I156" s="32" t="n">
        <v>4.841</v>
      </c>
      <c r="J156" s="32" t="n">
        <v>0</v>
      </c>
      <c r="K156" s="33" t="n">
        <v>1407.3445</v>
      </c>
      <c r="L156" s="33" t="n">
        <v>0</v>
      </c>
    </row>
    <row r="157" customFormat="false" ht="12.75" hidden="false" customHeight="false" outlineLevel="0" collapsed="false">
      <c r="A157" s="1" t="s">
        <v>29</v>
      </c>
      <c r="B157" s="1" t="s">
        <v>30</v>
      </c>
      <c r="C157" s="1" t="s">
        <v>31</v>
      </c>
      <c r="D157" s="1" t="s">
        <v>32</v>
      </c>
      <c r="E157" s="11" t="s">
        <v>185</v>
      </c>
      <c r="F157" s="12" t="n">
        <v>0</v>
      </c>
      <c r="G157" s="12" t="n">
        <v>0</v>
      </c>
      <c r="H157" s="13" t="n">
        <v>0.451387668540512</v>
      </c>
      <c r="I157" s="32" t="n">
        <v>4.723</v>
      </c>
      <c r="J157" s="32" t="n">
        <v>0</v>
      </c>
      <c r="K157" s="33" t="n">
        <v>1263.8855</v>
      </c>
      <c r="L157" s="33" t="n">
        <v>0</v>
      </c>
    </row>
    <row r="158" customFormat="false" ht="12.75" hidden="false" customHeight="false" outlineLevel="0" collapsed="false">
      <c r="A158" s="1" t="s">
        <v>29</v>
      </c>
      <c r="B158" s="1" t="s">
        <v>30</v>
      </c>
      <c r="C158" s="1" t="s">
        <v>31</v>
      </c>
      <c r="D158" s="1" t="s">
        <v>32</v>
      </c>
      <c r="E158" s="11" t="s">
        <v>186</v>
      </c>
      <c r="F158" s="12" t="n">
        <v>0</v>
      </c>
      <c r="G158" s="12" t="n">
        <v>0</v>
      </c>
      <c r="H158" s="13" t="n">
        <v>0.449054956414038</v>
      </c>
      <c r="I158" s="32" t="n">
        <v>4.59</v>
      </c>
      <c r="J158" s="32" t="n">
        <v>0</v>
      </c>
      <c r="K158" s="33" t="n">
        <v>1392.0704</v>
      </c>
      <c r="L158" s="33" t="n">
        <v>0</v>
      </c>
    </row>
    <row r="159" customFormat="false" ht="12.75" hidden="false" customHeight="false" outlineLevel="0" collapsed="false">
      <c r="A159" s="1" t="s">
        <v>29</v>
      </c>
      <c r="B159" s="1" t="s">
        <v>30</v>
      </c>
      <c r="C159" s="1" t="s">
        <v>31</v>
      </c>
      <c r="D159" s="1" t="s">
        <v>32</v>
      </c>
      <c r="E159" s="11" t="s">
        <v>187</v>
      </c>
      <c r="F159" s="12" t="n">
        <v>0</v>
      </c>
      <c r="G159" s="12" t="n">
        <v>0</v>
      </c>
      <c r="H159" s="13" t="n">
        <v>0.446484062535396</v>
      </c>
      <c r="I159" s="32" t="n">
        <v>4.405</v>
      </c>
      <c r="J159" s="32" t="n">
        <v>0</v>
      </c>
      <c r="K159" s="33" t="n">
        <v>1339.4522</v>
      </c>
      <c r="L159" s="33" t="n">
        <v>0</v>
      </c>
    </row>
    <row r="160" customFormat="false" ht="12.75" hidden="false" customHeight="false" outlineLevel="0" collapsed="false">
      <c r="A160" s="1" t="s">
        <v>29</v>
      </c>
      <c r="B160" s="1" t="s">
        <v>30</v>
      </c>
      <c r="C160" s="1" t="s">
        <v>31</v>
      </c>
      <c r="D160" s="1" t="s">
        <v>32</v>
      </c>
      <c r="E160" s="11" t="s">
        <v>188</v>
      </c>
      <c r="F160" s="12" t="n">
        <v>0</v>
      </c>
      <c r="G160" s="12" t="n">
        <v>0</v>
      </c>
      <c r="H160" s="13" t="n">
        <v>0.444007819828829</v>
      </c>
      <c r="I160" s="32" t="n">
        <v>4.395</v>
      </c>
      <c r="J160" s="32" t="n">
        <v>0</v>
      </c>
      <c r="K160" s="33" t="n">
        <v>1376.4242</v>
      </c>
      <c r="L160" s="33" t="n">
        <v>0</v>
      </c>
    </row>
    <row r="161" customFormat="false" ht="12.75" hidden="false" customHeight="false" outlineLevel="0" collapsed="false">
      <c r="A161" s="1" t="s">
        <v>29</v>
      </c>
      <c r="B161" s="1" t="s">
        <v>30</v>
      </c>
      <c r="C161" s="1" t="s">
        <v>31</v>
      </c>
      <c r="D161" s="1" t="s">
        <v>32</v>
      </c>
      <c r="E161" s="11" t="s">
        <v>189</v>
      </c>
      <c r="F161" s="12" t="n">
        <v>0</v>
      </c>
      <c r="G161" s="12" t="n">
        <v>0</v>
      </c>
      <c r="H161" s="13" t="n">
        <v>0.441461103826557</v>
      </c>
      <c r="I161" s="32" t="n">
        <v>4.431</v>
      </c>
      <c r="J161" s="32" t="n">
        <v>0</v>
      </c>
      <c r="K161" s="33" t="n">
        <v>1324.3833</v>
      </c>
      <c r="L161" s="33" t="n">
        <v>0</v>
      </c>
    </row>
    <row r="162" customFormat="false" ht="12.75" hidden="false" customHeight="false" outlineLevel="0" collapsed="false">
      <c r="A162" s="1" t="s">
        <v>29</v>
      </c>
      <c r="B162" s="1" t="s">
        <v>30</v>
      </c>
      <c r="C162" s="1" t="s">
        <v>31</v>
      </c>
      <c r="D162" s="1" t="s">
        <v>32</v>
      </c>
      <c r="E162" s="11" t="s">
        <v>190</v>
      </c>
      <c r="F162" s="12" t="n">
        <v>0</v>
      </c>
      <c r="G162" s="12" t="n">
        <v>0</v>
      </c>
      <c r="H162" s="13" t="n">
        <v>0.439008178987663</v>
      </c>
      <c r="I162" s="32" t="n">
        <v>4.475</v>
      </c>
      <c r="J162" s="32" t="n">
        <v>0</v>
      </c>
      <c r="K162" s="33" t="n">
        <v>1360.9254</v>
      </c>
      <c r="L162" s="33" t="n">
        <v>0</v>
      </c>
    </row>
    <row r="163" customFormat="false" ht="12.75" hidden="false" customHeight="false" outlineLevel="0" collapsed="false">
      <c r="A163" s="1" t="s">
        <v>29</v>
      </c>
      <c r="B163" s="1" t="s">
        <v>30</v>
      </c>
      <c r="C163" s="1" t="s">
        <v>31</v>
      </c>
      <c r="D163" s="1" t="s">
        <v>32</v>
      </c>
      <c r="E163" s="11" t="s">
        <v>191</v>
      </c>
      <c r="F163" s="12" t="n">
        <v>0</v>
      </c>
      <c r="G163" s="12" t="n">
        <v>0</v>
      </c>
      <c r="H163" s="13" t="n">
        <v>0.436485475455512</v>
      </c>
      <c r="I163" s="32" t="n">
        <v>4.525</v>
      </c>
      <c r="J163" s="32" t="n">
        <v>0</v>
      </c>
      <c r="K163" s="33" t="n">
        <v>1353.105</v>
      </c>
      <c r="L163" s="33" t="n">
        <v>0</v>
      </c>
    </row>
    <row r="164" customFormat="false" ht="12.75" hidden="false" customHeight="false" outlineLevel="0" collapsed="false">
      <c r="A164" s="1" t="s">
        <v>29</v>
      </c>
      <c r="B164" s="1" t="s">
        <v>30</v>
      </c>
      <c r="C164" s="1" t="s">
        <v>31</v>
      </c>
      <c r="D164" s="1" t="s">
        <v>32</v>
      </c>
      <c r="E164" s="11" t="s">
        <v>192</v>
      </c>
      <c r="F164" s="12" t="n">
        <v>0</v>
      </c>
      <c r="G164" s="12" t="n">
        <v>0</v>
      </c>
      <c r="H164" s="13" t="n">
        <v>0.433974911704909</v>
      </c>
      <c r="I164" s="32" t="n">
        <v>4.537</v>
      </c>
      <c r="J164" s="32" t="n">
        <v>0</v>
      </c>
      <c r="K164" s="33" t="n">
        <v>1301.9247</v>
      </c>
      <c r="L164" s="33" t="n">
        <v>0</v>
      </c>
    </row>
    <row r="165" customFormat="false" ht="12.75" hidden="false" customHeight="false" outlineLevel="0" collapsed="false">
      <c r="A165" s="1" t="s">
        <v>29</v>
      </c>
      <c r="B165" s="1" t="s">
        <v>30</v>
      </c>
      <c r="C165" s="1" t="s">
        <v>31</v>
      </c>
      <c r="D165" s="1" t="s">
        <v>32</v>
      </c>
      <c r="E165" s="11" t="s">
        <v>193</v>
      </c>
      <c r="F165" s="12" t="n">
        <v>0</v>
      </c>
      <c r="G165" s="12" t="n">
        <v>0</v>
      </c>
      <c r="H165" s="13" t="n">
        <v>0.431556852463148</v>
      </c>
      <c r="I165" s="32" t="n">
        <v>4.57</v>
      </c>
      <c r="J165" s="32" t="n">
        <v>0</v>
      </c>
      <c r="K165" s="33" t="n">
        <v>1337.8262</v>
      </c>
      <c r="L165" s="33" t="n">
        <v>0</v>
      </c>
    </row>
    <row r="166" customFormat="false" ht="12.75" hidden="false" customHeight="false" outlineLevel="0" collapsed="false">
      <c r="A166" s="1" t="s">
        <v>29</v>
      </c>
      <c r="B166" s="1" t="s">
        <v>30</v>
      </c>
      <c r="C166" s="1" t="s">
        <v>31</v>
      </c>
      <c r="D166" s="1" t="s">
        <v>32</v>
      </c>
      <c r="E166" s="11" t="s">
        <v>194</v>
      </c>
      <c r="F166" s="12" t="n">
        <v>0</v>
      </c>
      <c r="G166" s="12" t="n">
        <v>0</v>
      </c>
      <c r="H166" s="13" t="n">
        <v>0.429070052382166</v>
      </c>
      <c r="I166" s="32" t="n">
        <v>4.705</v>
      </c>
      <c r="J166" s="32" t="n">
        <v>0</v>
      </c>
      <c r="K166" s="33" t="n">
        <v>1287.2102</v>
      </c>
      <c r="L166" s="33" t="n">
        <v>0</v>
      </c>
    </row>
    <row r="167" customFormat="false" ht="12.75" hidden="false" customHeight="false" outlineLevel="0" collapsed="false">
      <c r="A167" s="1" t="s">
        <v>29</v>
      </c>
      <c r="B167" s="1" t="s">
        <v>30</v>
      </c>
      <c r="C167" s="1" t="s">
        <v>31</v>
      </c>
      <c r="D167" s="1" t="s">
        <v>32</v>
      </c>
      <c r="E167" s="11" t="s">
        <v>195</v>
      </c>
      <c r="F167" s="12" t="n">
        <v>0</v>
      </c>
      <c r="G167" s="12" t="n">
        <v>0</v>
      </c>
      <c r="H167" s="13" t="n">
        <v>0.426674910593342</v>
      </c>
      <c r="I167" s="32" t="n">
        <v>4.845</v>
      </c>
      <c r="J167" s="32" t="n">
        <v>0</v>
      </c>
      <c r="K167" s="33" t="n">
        <v>1322.6922</v>
      </c>
      <c r="L167" s="33" t="n">
        <v>0</v>
      </c>
    </row>
    <row r="168" customFormat="false" ht="12.75" hidden="false" customHeight="false" outlineLevel="0" collapsed="false">
      <c r="A168" s="1" t="s">
        <v>29</v>
      </c>
      <c r="B168" s="1" t="s">
        <v>196</v>
      </c>
      <c r="C168" s="1" t="s">
        <v>31</v>
      </c>
      <c r="D168" s="1" t="s">
        <v>32</v>
      </c>
      <c r="E168" s="11" t="s">
        <v>33</v>
      </c>
      <c r="F168" s="12" t="n">
        <v>0</v>
      </c>
      <c r="G168" s="12" t="n">
        <v>0</v>
      </c>
      <c r="H168" s="13" t="n">
        <v>1</v>
      </c>
      <c r="I168" s="32" t="n">
        <v>3.738</v>
      </c>
      <c r="J168" s="32" t="n">
        <v>0</v>
      </c>
      <c r="K168" s="33" t="n">
        <v>4140</v>
      </c>
      <c r="L168" s="33" t="n">
        <v>0</v>
      </c>
    </row>
    <row r="169" customFormat="false" ht="12.75" hidden="false" customHeight="false" outlineLevel="0" collapsed="false">
      <c r="A169" s="1" t="s">
        <v>29</v>
      </c>
      <c r="B169" s="1" t="s">
        <v>196</v>
      </c>
      <c r="C169" s="1" t="s">
        <v>31</v>
      </c>
      <c r="D169" s="1" t="s">
        <v>32</v>
      </c>
      <c r="E169" s="11" t="s">
        <v>34</v>
      </c>
      <c r="F169" s="12" t="n">
        <v>0</v>
      </c>
      <c r="G169" s="12" t="n">
        <v>0</v>
      </c>
      <c r="H169" s="13" t="n">
        <v>0.996643408700464</v>
      </c>
      <c r="I169" s="32" t="n">
        <v>3.93</v>
      </c>
      <c r="J169" s="32" t="n">
        <v>0</v>
      </c>
      <c r="K169" s="33" t="n">
        <v>4263.6405</v>
      </c>
      <c r="L169" s="33" t="n">
        <v>0</v>
      </c>
    </row>
    <row r="170" customFormat="false" ht="12.75" hidden="false" customHeight="false" outlineLevel="0" collapsed="false">
      <c r="A170" s="1" t="s">
        <v>29</v>
      </c>
      <c r="B170" s="1" t="s">
        <v>196</v>
      </c>
      <c r="C170" s="1" t="s">
        <v>31</v>
      </c>
      <c r="D170" s="1" t="s">
        <v>32</v>
      </c>
      <c r="E170" s="11" t="s">
        <v>35</v>
      </c>
      <c r="F170" s="12" t="n">
        <v>0</v>
      </c>
      <c r="G170" s="12" t="n">
        <v>0</v>
      </c>
      <c r="H170" s="13" t="n">
        <v>0.993293092866467</v>
      </c>
      <c r="I170" s="32" t="n">
        <v>4.009</v>
      </c>
      <c r="J170" s="32" t="n">
        <v>0</v>
      </c>
      <c r="K170" s="33" t="n">
        <v>4249.3079</v>
      </c>
      <c r="L170" s="33" t="n">
        <v>0</v>
      </c>
    </row>
    <row r="171" customFormat="false" ht="12.75" hidden="false" customHeight="false" outlineLevel="0" collapsed="false">
      <c r="A171" s="1" t="s">
        <v>29</v>
      </c>
      <c r="B171" s="1" t="s">
        <v>196</v>
      </c>
      <c r="C171" s="1" t="s">
        <v>31</v>
      </c>
      <c r="D171" s="1" t="s">
        <v>32</v>
      </c>
      <c r="E171" s="11" t="s">
        <v>36</v>
      </c>
      <c r="F171" s="12" t="n">
        <v>0</v>
      </c>
      <c r="G171" s="12" t="n">
        <v>0</v>
      </c>
      <c r="H171" s="13" t="n">
        <v>0.990005175432501</v>
      </c>
      <c r="I171" s="32" t="n">
        <v>4.046</v>
      </c>
      <c r="J171" s="32" t="n">
        <v>0</v>
      </c>
      <c r="K171" s="33" t="n">
        <v>4098.6214</v>
      </c>
      <c r="L171" s="33" t="n">
        <v>0</v>
      </c>
    </row>
    <row r="172" customFormat="false" ht="12.75" hidden="false" customHeight="false" outlineLevel="0" collapsed="false">
      <c r="A172" s="1" t="s">
        <v>29</v>
      </c>
      <c r="B172" s="1" t="s">
        <v>196</v>
      </c>
      <c r="C172" s="1" t="s">
        <v>31</v>
      </c>
      <c r="D172" s="1" t="s">
        <v>32</v>
      </c>
      <c r="E172" s="11" t="s">
        <v>37</v>
      </c>
      <c r="F172" s="12" t="n">
        <v>0</v>
      </c>
      <c r="G172" s="12" t="n">
        <v>0</v>
      </c>
      <c r="H172" s="13" t="n">
        <v>0.986753019200291</v>
      </c>
      <c r="I172" s="32" t="n">
        <v>4.079</v>
      </c>
      <c r="J172" s="32" t="n">
        <v>0</v>
      </c>
      <c r="K172" s="33" t="n">
        <v>4221.3294</v>
      </c>
      <c r="L172" s="33" t="n">
        <v>0</v>
      </c>
    </row>
    <row r="173" customFormat="false" ht="12.75" hidden="false" customHeight="false" outlineLevel="0" collapsed="false">
      <c r="A173" s="1" t="s">
        <v>29</v>
      </c>
      <c r="B173" s="1" t="s">
        <v>196</v>
      </c>
      <c r="C173" s="1" t="s">
        <v>31</v>
      </c>
      <c r="D173" s="1" t="s">
        <v>32</v>
      </c>
      <c r="E173" s="11" t="s">
        <v>38</v>
      </c>
      <c r="F173" s="12" t="n">
        <v>0</v>
      </c>
      <c r="G173" s="12" t="n">
        <v>0</v>
      </c>
      <c r="H173" s="13" t="n">
        <v>0.983452488962294</v>
      </c>
      <c r="I173" s="32" t="n">
        <v>4.244</v>
      </c>
      <c r="J173" s="32" t="n">
        <v>0</v>
      </c>
      <c r="K173" s="33" t="n">
        <v>4071.4933</v>
      </c>
      <c r="L173" s="33" t="n">
        <v>0</v>
      </c>
    </row>
    <row r="174" customFormat="false" ht="12.75" hidden="false" customHeight="false" outlineLevel="0" collapsed="false">
      <c r="A174" s="1" t="s">
        <v>29</v>
      </c>
      <c r="B174" s="1" t="s">
        <v>196</v>
      </c>
      <c r="C174" s="1" t="s">
        <v>31</v>
      </c>
      <c r="D174" s="1" t="s">
        <v>32</v>
      </c>
      <c r="E174" s="11" t="s">
        <v>39</v>
      </c>
      <c r="F174" s="12" t="n">
        <v>0</v>
      </c>
      <c r="G174" s="12" t="n">
        <v>0</v>
      </c>
      <c r="H174" s="13" t="n">
        <v>0.980283345305461</v>
      </c>
      <c r="I174" s="32" t="n">
        <v>4.409</v>
      </c>
      <c r="J174" s="32" t="n">
        <v>0</v>
      </c>
      <c r="K174" s="33" t="n">
        <v>4193.6522</v>
      </c>
      <c r="L174" s="33" t="n">
        <v>0</v>
      </c>
    </row>
    <row r="175" customFormat="false" ht="12.75" hidden="false" customHeight="false" outlineLevel="0" collapsed="false">
      <c r="A175" s="1" t="s">
        <v>29</v>
      </c>
      <c r="B175" s="1" t="s">
        <v>196</v>
      </c>
      <c r="C175" s="1" t="s">
        <v>31</v>
      </c>
      <c r="D175" s="1" t="s">
        <v>32</v>
      </c>
      <c r="E175" s="11" t="s">
        <v>40</v>
      </c>
      <c r="F175" s="12" t="n">
        <v>0</v>
      </c>
      <c r="G175" s="12" t="n">
        <v>0</v>
      </c>
      <c r="H175" s="13" t="n">
        <v>0.976933808325231</v>
      </c>
      <c r="I175" s="32" t="n">
        <v>4.477</v>
      </c>
      <c r="J175" s="32" t="n">
        <v>0</v>
      </c>
      <c r="K175" s="33" t="n">
        <v>4179.3228</v>
      </c>
      <c r="L175" s="33" t="n">
        <v>0</v>
      </c>
    </row>
    <row r="176" customFormat="false" ht="12.75" hidden="false" customHeight="false" outlineLevel="0" collapsed="false">
      <c r="A176" s="1" t="s">
        <v>29</v>
      </c>
      <c r="B176" s="1" t="s">
        <v>196</v>
      </c>
      <c r="C176" s="1" t="s">
        <v>31</v>
      </c>
      <c r="D176" s="1" t="s">
        <v>32</v>
      </c>
      <c r="E176" s="11" t="s">
        <v>41</v>
      </c>
      <c r="F176" s="12" t="n">
        <v>0</v>
      </c>
      <c r="G176" s="12" t="n">
        <v>0</v>
      </c>
      <c r="H176" s="13" t="n">
        <v>0.973423342154668</v>
      </c>
      <c r="I176" s="32" t="n">
        <v>4.36</v>
      </c>
      <c r="J176" s="32" t="n">
        <v>0</v>
      </c>
      <c r="K176" s="33" t="n">
        <v>3761.3078</v>
      </c>
      <c r="L176" s="33" t="n">
        <v>0</v>
      </c>
    </row>
    <row r="177" customFormat="false" ht="12.75" hidden="false" customHeight="false" outlineLevel="0" collapsed="false">
      <c r="A177" s="1" t="s">
        <v>29</v>
      </c>
      <c r="B177" s="1" t="s">
        <v>196</v>
      </c>
      <c r="C177" s="1" t="s">
        <v>31</v>
      </c>
      <c r="D177" s="1" t="s">
        <v>32</v>
      </c>
      <c r="E177" s="11" t="s">
        <v>42</v>
      </c>
      <c r="F177" s="12" t="n">
        <v>0</v>
      </c>
      <c r="G177" s="12" t="n">
        <v>0</v>
      </c>
      <c r="H177" s="13" t="n">
        <v>0.970217190580811</v>
      </c>
      <c r="I177" s="32" t="n">
        <v>4.19</v>
      </c>
      <c r="J177" s="32" t="n">
        <v>0</v>
      </c>
      <c r="K177" s="33" t="n">
        <v>4150.5891</v>
      </c>
      <c r="L177" s="33" t="n">
        <v>0</v>
      </c>
    </row>
    <row r="178" customFormat="false" ht="12.75" hidden="false" customHeight="false" outlineLevel="0" collapsed="false">
      <c r="A178" s="1" t="s">
        <v>29</v>
      </c>
      <c r="B178" s="1" t="s">
        <v>196</v>
      </c>
      <c r="C178" s="1" t="s">
        <v>31</v>
      </c>
      <c r="D178" s="1" t="s">
        <v>32</v>
      </c>
      <c r="E178" s="11" t="s">
        <v>43</v>
      </c>
      <c r="F178" s="12" t="n">
        <v>0</v>
      </c>
      <c r="G178" s="12" t="n">
        <v>0</v>
      </c>
      <c r="H178" s="13" t="n">
        <v>0.966611165678234</v>
      </c>
      <c r="I178" s="32" t="n">
        <v>3.84</v>
      </c>
      <c r="J178" s="32" t="n">
        <v>0</v>
      </c>
      <c r="K178" s="33" t="n">
        <v>4001.7702</v>
      </c>
      <c r="L178" s="33" t="n">
        <v>0</v>
      </c>
    </row>
    <row r="179" customFormat="false" ht="12.75" hidden="false" customHeight="false" outlineLevel="0" collapsed="false">
      <c r="A179" s="1" t="s">
        <v>29</v>
      </c>
      <c r="B179" s="1" t="s">
        <v>196</v>
      </c>
      <c r="C179" s="1" t="s">
        <v>31</v>
      </c>
      <c r="D179" s="1" t="s">
        <v>32</v>
      </c>
      <c r="E179" s="11" t="s">
        <v>44</v>
      </c>
      <c r="F179" s="12" t="n">
        <v>0</v>
      </c>
      <c r="G179" s="12" t="n">
        <v>0</v>
      </c>
      <c r="H179" s="13" t="n">
        <v>0.963063454719403</v>
      </c>
      <c r="I179" s="32" t="n">
        <v>3.765</v>
      </c>
      <c r="J179" s="32" t="n">
        <v>0</v>
      </c>
      <c r="K179" s="33" t="n">
        <v>4119.9855</v>
      </c>
      <c r="L179" s="33" t="n">
        <v>0</v>
      </c>
    </row>
    <row r="180" customFormat="false" ht="12.75" hidden="false" customHeight="false" outlineLevel="0" collapsed="false">
      <c r="A180" s="1" t="s">
        <v>29</v>
      </c>
      <c r="B180" s="1" t="s">
        <v>196</v>
      </c>
      <c r="C180" s="1" t="s">
        <v>31</v>
      </c>
      <c r="D180" s="1" t="s">
        <v>32</v>
      </c>
      <c r="E180" s="11" t="s">
        <v>45</v>
      </c>
      <c r="F180" s="12" t="n">
        <v>0</v>
      </c>
      <c r="G180" s="12" t="n">
        <v>0</v>
      </c>
      <c r="H180" s="13" t="n">
        <v>0.959352241967473</v>
      </c>
      <c r="I180" s="32" t="n">
        <v>3.81</v>
      </c>
      <c r="J180" s="32" t="n">
        <v>0</v>
      </c>
      <c r="K180" s="33" t="n">
        <v>3971.7183</v>
      </c>
      <c r="L180" s="33" t="n">
        <v>0</v>
      </c>
    </row>
    <row r="181" customFormat="false" ht="12.75" hidden="false" customHeight="false" outlineLevel="0" collapsed="false">
      <c r="A181" s="1" t="s">
        <v>29</v>
      </c>
      <c r="B181" s="1" t="s">
        <v>196</v>
      </c>
      <c r="C181" s="1" t="s">
        <v>31</v>
      </c>
      <c r="D181" s="1" t="s">
        <v>32</v>
      </c>
      <c r="E181" s="11" t="s">
        <v>46</v>
      </c>
      <c r="F181" s="12" t="n">
        <v>0</v>
      </c>
      <c r="G181" s="12" t="n">
        <v>0</v>
      </c>
      <c r="H181" s="13" t="n">
        <v>0.95568570475684</v>
      </c>
      <c r="I181" s="32" t="n">
        <v>3.85</v>
      </c>
      <c r="J181" s="32" t="n">
        <v>0</v>
      </c>
      <c r="K181" s="33" t="n">
        <v>4088.4234</v>
      </c>
      <c r="L181" s="33" t="n">
        <v>0</v>
      </c>
    </row>
    <row r="182" customFormat="false" ht="12.75" hidden="false" customHeight="false" outlineLevel="0" collapsed="false">
      <c r="A182" s="1" t="s">
        <v>29</v>
      </c>
      <c r="B182" s="1" t="s">
        <v>196</v>
      </c>
      <c r="C182" s="1" t="s">
        <v>31</v>
      </c>
      <c r="D182" s="1" t="s">
        <v>32</v>
      </c>
      <c r="E182" s="11" t="s">
        <v>47</v>
      </c>
      <c r="F182" s="12" t="n">
        <v>0</v>
      </c>
      <c r="G182" s="12" t="n">
        <v>0</v>
      </c>
      <c r="H182" s="13" t="n">
        <v>0.951792256698508</v>
      </c>
      <c r="I182" s="32" t="n">
        <v>3.87</v>
      </c>
      <c r="J182" s="32" t="n">
        <v>0</v>
      </c>
      <c r="K182" s="33" t="n">
        <v>4071.7673</v>
      </c>
      <c r="L182" s="33" t="n">
        <v>0</v>
      </c>
    </row>
    <row r="183" customFormat="false" ht="12.75" hidden="false" customHeight="false" outlineLevel="0" collapsed="false">
      <c r="A183" s="1" t="s">
        <v>29</v>
      </c>
      <c r="B183" s="1" t="s">
        <v>196</v>
      </c>
      <c r="C183" s="1" t="s">
        <v>31</v>
      </c>
      <c r="D183" s="1" t="s">
        <v>32</v>
      </c>
      <c r="E183" s="11" t="s">
        <v>48</v>
      </c>
      <c r="F183" s="12" t="n">
        <v>0</v>
      </c>
      <c r="G183" s="12" t="n">
        <v>0</v>
      </c>
      <c r="H183" s="13" t="n">
        <v>0.947842356279675</v>
      </c>
      <c r="I183" s="32" t="n">
        <v>3.887</v>
      </c>
      <c r="J183" s="32" t="n">
        <v>0</v>
      </c>
      <c r="K183" s="33" t="n">
        <v>3924.0674</v>
      </c>
      <c r="L183" s="33" t="n">
        <v>0</v>
      </c>
    </row>
    <row r="184" customFormat="false" ht="12.75" hidden="false" customHeight="false" outlineLevel="0" collapsed="false">
      <c r="A184" s="1" t="s">
        <v>29</v>
      </c>
      <c r="B184" s="1" t="s">
        <v>196</v>
      </c>
      <c r="C184" s="1" t="s">
        <v>31</v>
      </c>
      <c r="D184" s="1" t="s">
        <v>32</v>
      </c>
      <c r="E184" s="11" t="s">
        <v>49</v>
      </c>
      <c r="F184" s="12" t="n">
        <v>0</v>
      </c>
      <c r="G184" s="12" t="n">
        <v>0</v>
      </c>
      <c r="H184" s="13" t="n">
        <v>0.943949847425621</v>
      </c>
      <c r="I184" s="32" t="n">
        <v>3.905</v>
      </c>
      <c r="J184" s="32" t="n">
        <v>0</v>
      </c>
      <c r="K184" s="33" t="n">
        <v>4038.2174</v>
      </c>
      <c r="L184" s="33" t="n">
        <v>0</v>
      </c>
    </row>
    <row r="185" customFormat="false" ht="12.75" hidden="false" customHeight="false" outlineLevel="0" collapsed="false">
      <c r="A185" s="1" t="s">
        <v>29</v>
      </c>
      <c r="B185" s="1" t="s">
        <v>196</v>
      </c>
      <c r="C185" s="1" t="s">
        <v>31</v>
      </c>
      <c r="D185" s="1" t="s">
        <v>32</v>
      </c>
      <c r="E185" s="11" t="s">
        <v>50</v>
      </c>
      <c r="F185" s="12" t="n">
        <v>0</v>
      </c>
      <c r="G185" s="12" t="n">
        <v>0</v>
      </c>
      <c r="H185" s="13" t="n">
        <v>0.939845852219759</v>
      </c>
      <c r="I185" s="32" t="n">
        <v>4.015</v>
      </c>
      <c r="J185" s="32" t="n">
        <v>0</v>
      </c>
      <c r="K185" s="33" t="n">
        <v>3890.9618</v>
      </c>
      <c r="L185" s="33" t="n">
        <v>0</v>
      </c>
    </row>
    <row r="186" customFormat="false" ht="12.75" hidden="false" customHeight="false" outlineLevel="0" collapsed="false">
      <c r="A186" s="1" t="s">
        <v>29</v>
      </c>
      <c r="B186" s="1" t="s">
        <v>196</v>
      </c>
      <c r="C186" s="1" t="s">
        <v>31</v>
      </c>
      <c r="D186" s="1" t="s">
        <v>32</v>
      </c>
      <c r="E186" s="11" t="s">
        <v>51</v>
      </c>
      <c r="F186" s="12" t="n">
        <v>0</v>
      </c>
      <c r="G186" s="12" t="n">
        <v>0</v>
      </c>
      <c r="H186" s="13" t="n">
        <v>0.935818290684193</v>
      </c>
      <c r="I186" s="32" t="n">
        <v>4.145</v>
      </c>
      <c r="J186" s="32" t="n">
        <v>0</v>
      </c>
      <c r="K186" s="33" t="n">
        <v>4003.4306</v>
      </c>
      <c r="L186" s="33" t="n">
        <v>0</v>
      </c>
    </row>
    <row r="187" customFormat="false" ht="12.75" hidden="false" customHeight="false" outlineLevel="0" collapsed="false">
      <c r="A187" s="1" t="s">
        <v>29</v>
      </c>
      <c r="B187" s="1" t="s">
        <v>196</v>
      </c>
      <c r="C187" s="1" t="s">
        <v>31</v>
      </c>
      <c r="D187" s="1" t="s">
        <v>32</v>
      </c>
      <c r="E187" s="11" t="s">
        <v>52</v>
      </c>
      <c r="F187" s="12" t="n">
        <v>0</v>
      </c>
      <c r="G187" s="12" t="n">
        <v>0</v>
      </c>
      <c r="H187" s="13" t="n">
        <v>0.931578704589997</v>
      </c>
      <c r="I187" s="32" t="n">
        <v>4.205</v>
      </c>
      <c r="J187" s="32" t="n">
        <v>0</v>
      </c>
      <c r="K187" s="33" t="n">
        <v>3985.2937</v>
      </c>
      <c r="L187" s="33" t="n">
        <v>0</v>
      </c>
    </row>
    <row r="188" customFormat="false" ht="12.75" hidden="false" customHeight="false" outlineLevel="0" collapsed="false">
      <c r="A188" s="1" t="s">
        <v>29</v>
      </c>
      <c r="B188" s="1" t="s">
        <v>196</v>
      </c>
      <c r="C188" s="1" t="s">
        <v>31</v>
      </c>
      <c r="D188" s="1" t="s">
        <v>32</v>
      </c>
      <c r="E188" s="11" t="s">
        <v>53</v>
      </c>
      <c r="F188" s="12" t="n">
        <v>0</v>
      </c>
      <c r="G188" s="12" t="n">
        <v>0</v>
      </c>
      <c r="H188" s="13" t="n">
        <v>0.92725365051806</v>
      </c>
      <c r="I188" s="32" t="n">
        <v>4.085</v>
      </c>
      <c r="J188" s="32" t="n">
        <v>0</v>
      </c>
      <c r="K188" s="33" t="n">
        <v>3582.9081</v>
      </c>
      <c r="L188" s="33" t="n">
        <v>0</v>
      </c>
    </row>
    <row r="189" customFormat="false" ht="12.75" hidden="false" customHeight="false" outlineLevel="0" collapsed="false">
      <c r="A189" s="1" t="s">
        <v>29</v>
      </c>
      <c r="B189" s="1" t="s">
        <v>196</v>
      </c>
      <c r="C189" s="1" t="s">
        <v>31</v>
      </c>
      <c r="D189" s="1" t="s">
        <v>32</v>
      </c>
      <c r="E189" s="11" t="s">
        <v>54</v>
      </c>
      <c r="F189" s="12" t="n">
        <v>0</v>
      </c>
      <c r="G189" s="12" t="n">
        <v>0</v>
      </c>
      <c r="H189" s="13" t="n">
        <v>0.923295316763245</v>
      </c>
      <c r="I189" s="32" t="n">
        <v>3.938</v>
      </c>
      <c r="J189" s="32" t="n">
        <v>0</v>
      </c>
      <c r="K189" s="33" t="n">
        <v>3949.8574</v>
      </c>
      <c r="L189" s="33" t="n">
        <v>0</v>
      </c>
    </row>
    <row r="190" customFormat="false" ht="12.75" hidden="false" customHeight="false" outlineLevel="0" collapsed="false">
      <c r="A190" s="1" t="s">
        <v>29</v>
      </c>
      <c r="B190" s="1" t="s">
        <v>196</v>
      </c>
      <c r="C190" s="1" t="s">
        <v>31</v>
      </c>
      <c r="D190" s="1" t="s">
        <v>32</v>
      </c>
      <c r="E190" s="11" t="s">
        <v>55</v>
      </c>
      <c r="F190" s="12" t="n">
        <v>0</v>
      </c>
      <c r="G190" s="12" t="n">
        <v>0</v>
      </c>
      <c r="H190" s="13" t="n">
        <v>0.91889981235345</v>
      </c>
      <c r="I190" s="32" t="n">
        <v>3.675</v>
      </c>
      <c r="J190" s="32" t="n">
        <v>0</v>
      </c>
      <c r="K190" s="33" t="n">
        <v>3804.2452</v>
      </c>
      <c r="L190" s="33" t="n">
        <v>0</v>
      </c>
    </row>
    <row r="191" customFormat="false" ht="12.75" hidden="false" customHeight="false" outlineLevel="0" collapsed="false">
      <c r="A191" s="1" t="s">
        <v>29</v>
      </c>
      <c r="B191" s="1" t="s">
        <v>196</v>
      </c>
      <c r="C191" s="1" t="s">
        <v>31</v>
      </c>
      <c r="D191" s="1" t="s">
        <v>32</v>
      </c>
      <c r="E191" s="11" t="s">
        <v>56</v>
      </c>
      <c r="F191" s="12" t="n">
        <v>0</v>
      </c>
      <c r="G191" s="12" t="n">
        <v>0</v>
      </c>
      <c r="H191" s="13" t="n">
        <v>0.914656923598885</v>
      </c>
      <c r="I191" s="32" t="n">
        <v>3.66</v>
      </c>
      <c r="J191" s="32" t="n">
        <v>0</v>
      </c>
      <c r="K191" s="33" t="n">
        <v>3912.9023</v>
      </c>
      <c r="L191" s="33" t="n">
        <v>0</v>
      </c>
    </row>
    <row r="192" customFormat="false" ht="12.75" hidden="false" customHeight="false" outlineLevel="0" collapsed="false">
      <c r="A192" s="1" t="s">
        <v>29</v>
      </c>
      <c r="B192" s="1" t="s">
        <v>196</v>
      </c>
      <c r="C192" s="1" t="s">
        <v>31</v>
      </c>
      <c r="D192" s="1" t="s">
        <v>32</v>
      </c>
      <c r="E192" s="11" t="s">
        <v>57</v>
      </c>
      <c r="F192" s="12" t="n">
        <v>0</v>
      </c>
      <c r="G192" s="12" t="n">
        <v>0</v>
      </c>
      <c r="H192" s="13" t="n">
        <v>0.910224802170824</v>
      </c>
      <c r="I192" s="32" t="n">
        <v>3.7</v>
      </c>
      <c r="J192" s="32" t="n">
        <v>0</v>
      </c>
      <c r="K192" s="33" t="n">
        <v>3768.3307</v>
      </c>
      <c r="L192" s="33" t="n">
        <v>0</v>
      </c>
    </row>
    <row r="193" customFormat="false" ht="12.75" hidden="false" customHeight="false" outlineLevel="0" collapsed="false">
      <c r="A193" s="1" t="s">
        <v>29</v>
      </c>
      <c r="B193" s="1" t="s">
        <v>196</v>
      </c>
      <c r="C193" s="1" t="s">
        <v>31</v>
      </c>
      <c r="D193" s="1" t="s">
        <v>32</v>
      </c>
      <c r="E193" s="11" t="s">
        <v>58</v>
      </c>
      <c r="F193" s="12" t="n">
        <v>0</v>
      </c>
      <c r="G193" s="12" t="n">
        <v>0</v>
      </c>
      <c r="H193" s="13" t="n">
        <v>0.905914874022823</v>
      </c>
      <c r="I193" s="32" t="n">
        <v>3.755</v>
      </c>
      <c r="J193" s="32" t="n">
        <v>0</v>
      </c>
      <c r="K193" s="33" t="n">
        <v>3875.5038</v>
      </c>
      <c r="L193" s="33" t="n">
        <v>0</v>
      </c>
    </row>
    <row r="194" customFormat="false" ht="12.75" hidden="false" customHeight="false" outlineLevel="0" collapsed="false">
      <c r="A194" s="1" t="s">
        <v>29</v>
      </c>
      <c r="B194" s="1" t="s">
        <v>196</v>
      </c>
      <c r="C194" s="1" t="s">
        <v>31</v>
      </c>
      <c r="D194" s="1" t="s">
        <v>32</v>
      </c>
      <c r="E194" s="11" t="s">
        <v>59</v>
      </c>
      <c r="F194" s="12" t="n">
        <v>0</v>
      </c>
      <c r="G194" s="12" t="n">
        <v>0</v>
      </c>
      <c r="H194" s="13" t="n">
        <v>0.901453598223756</v>
      </c>
      <c r="I194" s="32" t="n">
        <v>3.785</v>
      </c>
      <c r="J194" s="32" t="n">
        <v>0</v>
      </c>
      <c r="K194" s="33" t="n">
        <v>3856.4185</v>
      </c>
      <c r="L194" s="33" t="n">
        <v>0</v>
      </c>
    </row>
    <row r="195" customFormat="false" ht="12.75" hidden="false" customHeight="false" outlineLevel="0" collapsed="false">
      <c r="A195" s="1" t="s">
        <v>29</v>
      </c>
      <c r="B195" s="1" t="s">
        <v>196</v>
      </c>
      <c r="C195" s="1" t="s">
        <v>31</v>
      </c>
      <c r="D195" s="1" t="s">
        <v>32</v>
      </c>
      <c r="E195" s="11" t="s">
        <v>60</v>
      </c>
      <c r="F195" s="12" t="n">
        <v>0</v>
      </c>
      <c r="G195" s="12" t="n">
        <v>0</v>
      </c>
      <c r="H195" s="13" t="n">
        <v>0.896950744939033</v>
      </c>
      <c r="I195" s="32" t="n">
        <v>3.797</v>
      </c>
      <c r="J195" s="32" t="n">
        <v>0</v>
      </c>
      <c r="K195" s="33" t="n">
        <v>3713.3761</v>
      </c>
      <c r="L195" s="33" t="n">
        <v>0</v>
      </c>
    </row>
    <row r="196" customFormat="false" ht="12.75" hidden="false" customHeight="false" outlineLevel="0" collapsed="false">
      <c r="A196" s="1" t="s">
        <v>29</v>
      </c>
      <c r="B196" s="1" t="s">
        <v>196</v>
      </c>
      <c r="C196" s="1" t="s">
        <v>31</v>
      </c>
      <c r="D196" s="1" t="s">
        <v>32</v>
      </c>
      <c r="E196" s="11" t="s">
        <v>61</v>
      </c>
      <c r="F196" s="12" t="n">
        <v>0</v>
      </c>
      <c r="G196" s="12" t="n">
        <v>0</v>
      </c>
      <c r="H196" s="13" t="n">
        <v>0.892594835749197</v>
      </c>
      <c r="I196" s="32" t="n">
        <v>3.82</v>
      </c>
      <c r="J196" s="32" t="n">
        <v>0</v>
      </c>
      <c r="K196" s="33" t="n">
        <v>3818.5207</v>
      </c>
      <c r="L196" s="33" t="n">
        <v>0</v>
      </c>
    </row>
    <row r="197" customFormat="false" ht="12.75" hidden="false" customHeight="false" outlineLevel="0" collapsed="false">
      <c r="A197" s="1" t="s">
        <v>29</v>
      </c>
      <c r="B197" s="1" t="s">
        <v>196</v>
      </c>
      <c r="C197" s="1" t="s">
        <v>31</v>
      </c>
      <c r="D197" s="1" t="s">
        <v>32</v>
      </c>
      <c r="E197" s="11" t="s">
        <v>62</v>
      </c>
      <c r="F197" s="12" t="n">
        <v>0</v>
      </c>
      <c r="G197" s="12" t="n">
        <v>0</v>
      </c>
      <c r="H197" s="13" t="n">
        <v>0.888109355578514</v>
      </c>
      <c r="I197" s="32" t="n">
        <v>3.955</v>
      </c>
      <c r="J197" s="32" t="n">
        <v>0</v>
      </c>
      <c r="K197" s="33" t="n">
        <v>3676.7727</v>
      </c>
      <c r="L197" s="33" t="n">
        <v>0</v>
      </c>
    </row>
    <row r="198" customFormat="false" ht="12.75" hidden="false" customHeight="false" outlineLevel="0" collapsed="false">
      <c r="A198" s="1" t="s">
        <v>29</v>
      </c>
      <c r="B198" s="1" t="s">
        <v>196</v>
      </c>
      <c r="C198" s="1" t="s">
        <v>31</v>
      </c>
      <c r="D198" s="1" t="s">
        <v>32</v>
      </c>
      <c r="E198" s="11" t="s">
        <v>63</v>
      </c>
      <c r="F198" s="12" t="n">
        <v>0</v>
      </c>
      <c r="G198" s="12" t="n">
        <v>0</v>
      </c>
      <c r="H198" s="13" t="n">
        <v>0.883736782497525</v>
      </c>
      <c r="I198" s="32" t="n">
        <v>4.095</v>
      </c>
      <c r="J198" s="32" t="n">
        <v>0</v>
      </c>
      <c r="K198" s="33" t="n">
        <v>3780.626</v>
      </c>
      <c r="L198" s="33" t="n">
        <v>0</v>
      </c>
    </row>
    <row r="199" customFormat="false" ht="12.75" hidden="false" customHeight="false" outlineLevel="0" collapsed="false">
      <c r="A199" s="1" t="s">
        <v>29</v>
      </c>
      <c r="B199" s="1" t="s">
        <v>196</v>
      </c>
      <c r="C199" s="1" t="s">
        <v>31</v>
      </c>
      <c r="D199" s="1" t="s">
        <v>32</v>
      </c>
      <c r="E199" s="11" t="s">
        <v>64</v>
      </c>
      <c r="F199" s="12" t="n">
        <v>0</v>
      </c>
      <c r="G199" s="12" t="n">
        <v>0</v>
      </c>
      <c r="H199" s="13" t="n">
        <v>0.87921050917871</v>
      </c>
      <c r="I199" s="32" t="n">
        <v>4.141</v>
      </c>
      <c r="J199" s="32" t="n">
        <v>0</v>
      </c>
      <c r="K199" s="33" t="n">
        <v>3761.2626</v>
      </c>
      <c r="L199" s="33" t="n">
        <v>0</v>
      </c>
    </row>
    <row r="200" customFormat="false" ht="12.75" hidden="false" customHeight="false" outlineLevel="0" collapsed="false">
      <c r="A200" s="1" t="s">
        <v>29</v>
      </c>
      <c r="B200" s="1" t="s">
        <v>196</v>
      </c>
      <c r="C200" s="1" t="s">
        <v>31</v>
      </c>
      <c r="D200" s="1" t="s">
        <v>32</v>
      </c>
      <c r="E200" s="11" t="s">
        <v>65</v>
      </c>
      <c r="F200" s="12" t="n">
        <v>0</v>
      </c>
      <c r="G200" s="12" t="n">
        <v>0</v>
      </c>
      <c r="H200" s="13" t="n">
        <v>0.874680145011615</v>
      </c>
      <c r="I200" s="32" t="n">
        <v>4.023</v>
      </c>
      <c r="J200" s="32" t="n">
        <v>0</v>
      </c>
      <c r="K200" s="33" t="n">
        <v>3500.4699</v>
      </c>
      <c r="L200" s="33" t="n">
        <v>0</v>
      </c>
    </row>
    <row r="201" customFormat="false" ht="12.75" hidden="false" customHeight="false" outlineLevel="0" collapsed="false">
      <c r="A201" s="1" t="s">
        <v>29</v>
      </c>
      <c r="B201" s="1" t="s">
        <v>196</v>
      </c>
      <c r="C201" s="1" t="s">
        <v>31</v>
      </c>
      <c r="D201" s="1" t="s">
        <v>32</v>
      </c>
      <c r="E201" s="11" t="s">
        <v>66</v>
      </c>
      <c r="F201" s="12" t="n">
        <v>0</v>
      </c>
      <c r="G201" s="12" t="n">
        <v>0</v>
      </c>
      <c r="H201" s="13" t="n">
        <v>0.870416294366806</v>
      </c>
      <c r="I201" s="32" t="n">
        <v>3.89</v>
      </c>
      <c r="J201" s="32" t="n">
        <v>0</v>
      </c>
      <c r="K201" s="33" t="n">
        <v>3723.6409</v>
      </c>
      <c r="L201" s="33" t="n">
        <v>0</v>
      </c>
    </row>
    <row r="202" customFormat="false" ht="12.75" hidden="false" customHeight="false" outlineLevel="0" collapsed="false">
      <c r="A202" s="1" t="s">
        <v>29</v>
      </c>
      <c r="B202" s="1" t="s">
        <v>196</v>
      </c>
      <c r="C202" s="1" t="s">
        <v>31</v>
      </c>
      <c r="D202" s="1" t="s">
        <v>32</v>
      </c>
      <c r="E202" s="11" t="s">
        <v>67</v>
      </c>
      <c r="F202" s="12" t="n">
        <v>0</v>
      </c>
      <c r="G202" s="12" t="n">
        <v>0</v>
      </c>
      <c r="H202" s="13" t="n">
        <v>0.865899996823638</v>
      </c>
      <c r="I202" s="32" t="n">
        <v>3.705</v>
      </c>
      <c r="J202" s="32" t="n">
        <v>0</v>
      </c>
      <c r="K202" s="33" t="n">
        <v>3584.826</v>
      </c>
      <c r="L202" s="33" t="n">
        <v>0</v>
      </c>
    </row>
    <row r="203" customFormat="false" ht="12.75" hidden="false" customHeight="false" outlineLevel="0" collapsed="false">
      <c r="A203" s="1" t="s">
        <v>29</v>
      </c>
      <c r="B203" s="1" t="s">
        <v>196</v>
      </c>
      <c r="C203" s="1" t="s">
        <v>31</v>
      </c>
      <c r="D203" s="1" t="s">
        <v>32</v>
      </c>
      <c r="E203" s="11" t="s">
        <v>68</v>
      </c>
      <c r="F203" s="12" t="n">
        <v>0</v>
      </c>
      <c r="G203" s="12" t="n">
        <v>0</v>
      </c>
      <c r="H203" s="13" t="n">
        <v>0.861579140287549</v>
      </c>
      <c r="I203" s="32" t="n">
        <v>3.695</v>
      </c>
      <c r="J203" s="32" t="n">
        <v>0</v>
      </c>
      <c r="K203" s="33" t="n">
        <v>3685.8356</v>
      </c>
      <c r="L203" s="33" t="n">
        <v>0</v>
      </c>
    </row>
    <row r="204" customFormat="false" ht="12.75" hidden="false" customHeight="false" outlineLevel="0" collapsed="false">
      <c r="A204" s="1" t="s">
        <v>29</v>
      </c>
      <c r="B204" s="1" t="s">
        <v>196</v>
      </c>
      <c r="C204" s="1" t="s">
        <v>31</v>
      </c>
      <c r="D204" s="1" t="s">
        <v>32</v>
      </c>
      <c r="E204" s="11" t="s">
        <v>69</v>
      </c>
      <c r="F204" s="12" t="n">
        <v>0</v>
      </c>
      <c r="G204" s="12" t="n">
        <v>0</v>
      </c>
      <c r="H204" s="13" t="n">
        <v>0.857094959186564</v>
      </c>
      <c r="I204" s="32" t="n">
        <v>3.731</v>
      </c>
      <c r="J204" s="32" t="n">
        <v>0</v>
      </c>
      <c r="K204" s="33" t="n">
        <v>3548.3731</v>
      </c>
      <c r="L204" s="33" t="n">
        <v>0</v>
      </c>
    </row>
    <row r="205" customFormat="false" ht="12.75" hidden="false" customHeight="false" outlineLevel="0" collapsed="false">
      <c r="A205" s="1" t="s">
        <v>29</v>
      </c>
      <c r="B205" s="1" t="s">
        <v>196</v>
      </c>
      <c r="C205" s="1" t="s">
        <v>31</v>
      </c>
      <c r="D205" s="1" t="s">
        <v>32</v>
      </c>
      <c r="E205" s="11" t="s">
        <v>70</v>
      </c>
      <c r="F205" s="12" t="n">
        <v>0</v>
      </c>
      <c r="G205" s="12" t="n">
        <v>0</v>
      </c>
      <c r="H205" s="13" t="n">
        <v>0.852770224010615</v>
      </c>
      <c r="I205" s="32" t="n">
        <v>3.775</v>
      </c>
      <c r="J205" s="32" t="n">
        <v>0</v>
      </c>
      <c r="K205" s="33" t="n">
        <v>3648.151</v>
      </c>
      <c r="L205" s="33" t="n">
        <v>0</v>
      </c>
    </row>
    <row r="206" customFormat="false" ht="12.75" hidden="false" customHeight="false" outlineLevel="0" collapsed="false">
      <c r="A206" s="1" t="s">
        <v>29</v>
      </c>
      <c r="B206" s="1" t="s">
        <v>196</v>
      </c>
      <c r="C206" s="1" t="s">
        <v>31</v>
      </c>
      <c r="D206" s="1" t="s">
        <v>32</v>
      </c>
      <c r="E206" s="11" t="s">
        <v>71</v>
      </c>
      <c r="F206" s="12" t="n">
        <v>0</v>
      </c>
      <c r="G206" s="12" t="n">
        <v>0</v>
      </c>
      <c r="H206" s="13" t="n">
        <v>0.848321565093857</v>
      </c>
      <c r="I206" s="32" t="n">
        <v>3.825</v>
      </c>
      <c r="J206" s="32" t="n">
        <v>0</v>
      </c>
      <c r="K206" s="33" t="n">
        <v>3629.1197</v>
      </c>
      <c r="L206" s="33" t="n">
        <v>0</v>
      </c>
    </row>
    <row r="207" customFormat="false" ht="12.75" hidden="false" customHeight="false" outlineLevel="0" collapsed="false">
      <c r="A207" s="1" t="s">
        <v>29</v>
      </c>
      <c r="B207" s="1" t="s">
        <v>196</v>
      </c>
      <c r="C207" s="1" t="s">
        <v>31</v>
      </c>
      <c r="D207" s="1" t="s">
        <v>32</v>
      </c>
      <c r="E207" s="11" t="s">
        <v>72</v>
      </c>
      <c r="F207" s="12" t="n">
        <v>0</v>
      </c>
      <c r="G207" s="12" t="n">
        <v>0</v>
      </c>
      <c r="H207" s="13" t="n">
        <v>0.843857971405261</v>
      </c>
      <c r="I207" s="32" t="n">
        <v>3.837</v>
      </c>
      <c r="J207" s="32" t="n">
        <v>0</v>
      </c>
      <c r="K207" s="33" t="n">
        <v>3493.572</v>
      </c>
      <c r="L207" s="33" t="n">
        <v>0</v>
      </c>
    </row>
    <row r="208" customFormat="false" ht="12.75" hidden="false" customHeight="false" outlineLevel="0" collapsed="false">
      <c r="A208" s="1" t="s">
        <v>29</v>
      </c>
      <c r="B208" s="1" t="s">
        <v>196</v>
      </c>
      <c r="C208" s="1" t="s">
        <v>31</v>
      </c>
      <c r="D208" s="1" t="s">
        <v>32</v>
      </c>
      <c r="E208" s="11" t="s">
        <v>73</v>
      </c>
      <c r="F208" s="12" t="n">
        <v>0</v>
      </c>
      <c r="G208" s="12" t="n">
        <v>0</v>
      </c>
      <c r="H208" s="13" t="n">
        <v>0.839555041776163</v>
      </c>
      <c r="I208" s="32" t="n">
        <v>3.87</v>
      </c>
      <c r="J208" s="32" t="n">
        <v>0</v>
      </c>
      <c r="K208" s="33" t="n">
        <v>3591.6165</v>
      </c>
      <c r="L208" s="33" t="n">
        <v>0</v>
      </c>
    </row>
    <row r="209" customFormat="false" ht="12.75" hidden="false" customHeight="false" outlineLevel="0" collapsed="false">
      <c r="A209" s="1" t="s">
        <v>29</v>
      </c>
      <c r="B209" s="1" t="s">
        <v>196</v>
      </c>
      <c r="C209" s="1" t="s">
        <v>31</v>
      </c>
      <c r="D209" s="1" t="s">
        <v>32</v>
      </c>
      <c r="E209" s="11" t="s">
        <v>74</v>
      </c>
      <c r="F209" s="12" t="n">
        <v>0</v>
      </c>
      <c r="G209" s="12" t="n">
        <v>0</v>
      </c>
      <c r="H209" s="13" t="n">
        <v>0.835126024277419</v>
      </c>
      <c r="I209" s="32" t="n">
        <v>4.005</v>
      </c>
      <c r="J209" s="32" t="n">
        <v>0</v>
      </c>
      <c r="K209" s="33" t="n">
        <v>3457.4217</v>
      </c>
      <c r="L209" s="33" t="n">
        <v>0</v>
      </c>
    </row>
    <row r="210" customFormat="false" ht="12.75" hidden="false" customHeight="false" outlineLevel="0" collapsed="false">
      <c r="A210" s="1" t="s">
        <v>29</v>
      </c>
      <c r="B210" s="1" t="s">
        <v>196</v>
      </c>
      <c r="C210" s="1" t="s">
        <v>31</v>
      </c>
      <c r="D210" s="1" t="s">
        <v>32</v>
      </c>
      <c r="E210" s="11" t="s">
        <v>75</v>
      </c>
      <c r="F210" s="12" t="n">
        <v>0</v>
      </c>
      <c r="G210" s="12" t="n">
        <v>0</v>
      </c>
      <c r="H210" s="13" t="n">
        <v>0.830829288467595</v>
      </c>
      <c r="I210" s="32" t="n">
        <v>4.145</v>
      </c>
      <c r="J210" s="32" t="n">
        <v>0</v>
      </c>
      <c r="K210" s="33" t="n">
        <v>3554.2877</v>
      </c>
      <c r="L210" s="33" t="n">
        <v>0</v>
      </c>
    </row>
    <row r="211" customFormat="false" ht="12.75" hidden="false" customHeight="false" outlineLevel="0" collapsed="false">
      <c r="A211" s="1" t="s">
        <v>29</v>
      </c>
      <c r="B211" s="1" t="s">
        <v>196</v>
      </c>
      <c r="C211" s="1" t="s">
        <v>31</v>
      </c>
      <c r="D211" s="1" t="s">
        <v>32</v>
      </c>
      <c r="E211" s="11" t="s">
        <v>76</v>
      </c>
      <c r="F211" s="12" t="n">
        <v>0</v>
      </c>
      <c r="G211" s="12" t="n">
        <v>0</v>
      </c>
      <c r="H211" s="13" t="n">
        <v>0.826392980457374</v>
      </c>
      <c r="I211" s="32" t="n">
        <v>4.176</v>
      </c>
      <c r="J211" s="32" t="n">
        <v>0</v>
      </c>
      <c r="K211" s="33" t="n">
        <v>3535.3092</v>
      </c>
      <c r="L211" s="33" t="n">
        <v>0</v>
      </c>
    </row>
    <row r="212" customFormat="false" ht="12.75" hidden="false" customHeight="false" outlineLevel="0" collapsed="false">
      <c r="A212" s="1" t="s">
        <v>29</v>
      </c>
      <c r="B212" s="1" t="s">
        <v>196</v>
      </c>
      <c r="C212" s="1" t="s">
        <v>31</v>
      </c>
      <c r="D212" s="1" t="s">
        <v>32</v>
      </c>
      <c r="E212" s="11" t="s">
        <v>77</v>
      </c>
      <c r="F212" s="12" t="n">
        <v>0</v>
      </c>
      <c r="G212" s="12" t="n">
        <v>0</v>
      </c>
      <c r="H212" s="13" t="n">
        <v>0.821958800044216</v>
      </c>
      <c r="I212" s="32" t="n">
        <v>4.058</v>
      </c>
      <c r="J212" s="32" t="n">
        <v>0</v>
      </c>
      <c r="K212" s="33" t="n">
        <v>3176.0488</v>
      </c>
      <c r="L212" s="33" t="n">
        <v>0</v>
      </c>
    </row>
    <row r="213" customFormat="false" ht="12.75" hidden="false" customHeight="false" outlineLevel="0" collapsed="false">
      <c r="A213" s="1" t="s">
        <v>29</v>
      </c>
      <c r="B213" s="1" t="s">
        <v>196</v>
      </c>
      <c r="C213" s="1" t="s">
        <v>31</v>
      </c>
      <c r="D213" s="1" t="s">
        <v>32</v>
      </c>
      <c r="E213" s="11" t="s">
        <v>78</v>
      </c>
      <c r="F213" s="12" t="n">
        <v>0</v>
      </c>
      <c r="G213" s="12" t="n">
        <v>0</v>
      </c>
      <c r="H213" s="13" t="n">
        <v>0.817946054421448</v>
      </c>
      <c r="I213" s="32" t="n">
        <v>3.925</v>
      </c>
      <c r="J213" s="32" t="n">
        <v>0</v>
      </c>
      <c r="K213" s="33" t="n">
        <v>3499.1732</v>
      </c>
      <c r="L213" s="33" t="n">
        <v>0</v>
      </c>
    </row>
    <row r="214" customFormat="false" ht="12.75" hidden="false" customHeight="false" outlineLevel="0" collapsed="false">
      <c r="A214" s="1" t="s">
        <v>29</v>
      </c>
      <c r="B214" s="1" t="s">
        <v>196</v>
      </c>
      <c r="C214" s="1" t="s">
        <v>31</v>
      </c>
      <c r="D214" s="1" t="s">
        <v>32</v>
      </c>
      <c r="E214" s="11" t="s">
        <v>79</v>
      </c>
      <c r="F214" s="12" t="n">
        <v>0</v>
      </c>
      <c r="G214" s="12" t="n">
        <v>0</v>
      </c>
      <c r="H214" s="13" t="n">
        <v>0.813551278385708</v>
      </c>
      <c r="I214" s="32" t="n">
        <v>3.74</v>
      </c>
      <c r="J214" s="32" t="n">
        <v>0</v>
      </c>
      <c r="K214" s="33" t="n">
        <v>3368.1023</v>
      </c>
      <c r="L214" s="33" t="n">
        <v>0</v>
      </c>
    </row>
    <row r="215" customFormat="false" ht="12.75" hidden="false" customHeight="false" outlineLevel="0" collapsed="false">
      <c r="A215" s="1" t="s">
        <v>29</v>
      </c>
      <c r="B215" s="1" t="s">
        <v>196</v>
      </c>
      <c r="C215" s="1" t="s">
        <v>31</v>
      </c>
      <c r="D215" s="1" t="s">
        <v>32</v>
      </c>
      <c r="E215" s="11" t="s">
        <v>80</v>
      </c>
      <c r="F215" s="12" t="n">
        <v>0</v>
      </c>
      <c r="G215" s="12" t="n">
        <v>0</v>
      </c>
      <c r="H215" s="13" t="n">
        <v>0.809342115883542</v>
      </c>
      <c r="I215" s="32" t="n">
        <v>3.73</v>
      </c>
      <c r="J215" s="32" t="n">
        <v>0</v>
      </c>
      <c r="K215" s="33" t="n">
        <v>3462.3656</v>
      </c>
      <c r="L215" s="33" t="n">
        <v>0</v>
      </c>
    </row>
    <row r="216" customFormat="false" ht="12.75" hidden="false" customHeight="false" outlineLevel="0" collapsed="false">
      <c r="A216" s="1" t="s">
        <v>29</v>
      </c>
      <c r="B216" s="1" t="s">
        <v>196</v>
      </c>
      <c r="C216" s="1" t="s">
        <v>31</v>
      </c>
      <c r="D216" s="1" t="s">
        <v>32</v>
      </c>
      <c r="E216" s="11" t="s">
        <v>81</v>
      </c>
      <c r="F216" s="12" t="n">
        <v>0</v>
      </c>
      <c r="G216" s="12" t="n">
        <v>0</v>
      </c>
      <c r="H216" s="13" t="n">
        <v>0.804988425425596</v>
      </c>
      <c r="I216" s="32" t="n">
        <v>3.766</v>
      </c>
      <c r="J216" s="32" t="n">
        <v>0</v>
      </c>
      <c r="K216" s="33" t="n">
        <v>3332.6521</v>
      </c>
      <c r="L216" s="33" t="n">
        <v>0</v>
      </c>
    </row>
    <row r="217" customFormat="false" ht="12.75" hidden="false" customHeight="false" outlineLevel="0" collapsed="false">
      <c r="A217" s="1" t="s">
        <v>29</v>
      </c>
      <c r="B217" s="1" t="s">
        <v>196</v>
      </c>
      <c r="C217" s="1" t="s">
        <v>31</v>
      </c>
      <c r="D217" s="1" t="s">
        <v>32</v>
      </c>
      <c r="E217" s="11" t="s">
        <v>82</v>
      </c>
      <c r="F217" s="12" t="n">
        <v>0</v>
      </c>
      <c r="G217" s="12" t="n">
        <v>0</v>
      </c>
      <c r="H217" s="13" t="n">
        <v>0.800742056418233</v>
      </c>
      <c r="I217" s="32" t="n">
        <v>3.81</v>
      </c>
      <c r="J217" s="32" t="n">
        <v>0</v>
      </c>
      <c r="K217" s="33" t="n">
        <v>3425.5745</v>
      </c>
      <c r="L217" s="33" t="n">
        <v>0</v>
      </c>
    </row>
    <row r="218" customFormat="false" ht="12.75" hidden="false" customHeight="false" outlineLevel="0" collapsed="false">
      <c r="A218" s="1" t="s">
        <v>29</v>
      </c>
      <c r="B218" s="1" t="s">
        <v>196</v>
      </c>
      <c r="C218" s="1" t="s">
        <v>31</v>
      </c>
      <c r="D218" s="1" t="s">
        <v>32</v>
      </c>
      <c r="E218" s="11" t="s">
        <v>83</v>
      </c>
      <c r="F218" s="12" t="n">
        <v>0</v>
      </c>
      <c r="G218" s="12" t="n">
        <v>0</v>
      </c>
      <c r="H218" s="13" t="n">
        <v>0.796318874832954</v>
      </c>
      <c r="I218" s="32" t="n">
        <v>3.86</v>
      </c>
      <c r="J218" s="32" t="n">
        <v>0</v>
      </c>
      <c r="K218" s="33" t="n">
        <v>3406.6521</v>
      </c>
      <c r="L218" s="33" t="n">
        <v>0</v>
      </c>
    </row>
    <row r="219" customFormat="false" ht="12.75" hidden="false" customHeight="false" outlineLevel="0" collapsed="false">
      <c r="A219" s="1" t="s">
        <v>29</v>
      </c>
      <c r="B219" s="1" t="s">
        <v>196</v>
      </c>
      <c r="C219" s="1" t="s">
        <v>31</v>
      </c>
      <c r="D219" s="1" t="s">
        <v>32</v>
      </c>
      <c r="E219" s="11" t="s">
        <v>84</v>
      </c>
      <c r="F219" s="12" t="n">
        <v>0</v>
      </c>
      <c r="G219" s="12" t="n">
        <v>0</v>
      </c>
      <c r="H219" s="13" t="n">
        <v>0.791890562976563</v>
      </c>
      <c r="I219" s="32" t="n">
        <v>3.872</v>
      </c>
      <c r="J219" s="32" t="n">
        <v>0</v>
      </c>
      <c r="K219" s="33" t="n">
        <v>3278.4269</v>
      </c>
      <c r="L219" s="33" t="n">
        <v>0</v>
      </c>
    </row>
    <row r="220" customFormat="false" ht="12.75" hidden="false" customHeight="false" outlineLevel="0" collapsed="false">
      <c r="A220" s="1" t="s">
        <v>29</v>
      </c>
      <c r="B220" s="1" t="s">
        <v>196</v>
      </c>
      <c r="C220" s="1" t="s">
        <v>31</v>
      </c>
      <c r="D220" s="1" t="s">
        <v>32</v>
      </c>
      <c r="E220" s="11" t="s">
        <v>85</v>
      </c>
      <c r="F220" s="12" t="n">
        <v>0</v>
      </c>
      <c r="G220" s="12" t="n">
        <v>0</v>
      </c>
      <c r="H220" s="13" t="n">
        <v>0.787600557194333</v>
      </c>
      <c r="I220" s="32" t="n">
        <v>3.905</v>
      </c>
      <c r="J220" s="32" t="n">
        <v>0</v>
      </c>
      <c r="K220" s="33" t="n">
        <v>3369.3552</v>
      </c>
      <c r="L220" s="33" t="n">
        <v>0</v>
      </c>
    </row>
    <row r="221" customFormat="false" ht="12.75" hidden="false" customHeight="false" outlineLevel="0" collapsed="false">
      <c r="A221" s="1" t="s">
        <v>29</v>
      </c>
      <c r="B221" s="1" t="s">
        <v>196</v>
      </c>
      <c r="C221" s="1" t="s">
        <v>31</v>
      </c>
      <c r="D221" s="1" t="s">
        <v>32</v>
      </c>
      <c r="E221" s="11" t="s">
        <v>86</v>
      </c>
      <c r="F221" s="12" t="n">
        <v>0</v>
      </c>
      <c r="G221" s="12" t="n">
        <v>0</v>
      </c>
      <c r="H221" s="13" t="n">
        <v>0.783163208985392</v>
      </c>
      <c r="I221" s="32" t="n">
        <v>4.04</v>
      </c>
      <c r="J221" s="32" t="n">
        <v>0</v>
      </c>
      <c r="K221" s="33" t="n">
        <v>3242.2957</v>
      </c>
      <c r="L221" s="33" t="n">
        <v>0</v>
      </c>
    </row>
    <row r="222" customFormat="false" ht="12.75" hidden="false" customHeight="false" outlineLevel="0" collapsed="false">
      <c r="A222" s="1" t="s">
        <v>29</v>
      </c>
      <c r="B222" s="1" t="s">
        <v>196</v>
      </c>
      <c r="C222" s="1" t="s">
        <v>31</v>
      </c>
      <c r="D222" s="1" t="s">
        <v>32</v>
      </c>
      <c r="E222" s="11" t="s">
        <v>87</v>
      </c>
      <c r="F222" s="12" t="n">
        <v>0</v>
      </c>
      <c r="G222" s="12" t="n">
        <v>0</v>
      </c>
      <c r="H222" s="13" t="n">
        <v>0.778865134225868</v>
      </c>
      <c r="I222" s="32" t="n">
        <v>4.18</v>
      </c>
      <c r="J222" s="32" t="n">
        <v>0</v>
      </c>
      <c r="K222" s="33" t="n">
        <v>3331.985</v>
      </c>
      <c r="L222" s="33" t="n">
        <v>0</v>
      </c>
    </row>
    <row r="223" customFormat="false" ht="12.75" hidden="false" customHeight="false" outlineLevel="0" collapsed="false">
      <c r="A223" s="1" t="s">
        <v>29</v>
      </c>
      <c r="B223" s="1" t="s">
        <v>196</v>
      </c>
      <c r="C223" s="1" t="s">
        <v>31</v>
      </c>
      <c r="D223" s="1" t="s">
        <v>32</v>
      </c>
      <c r="E223" s="11" t="s">
        <v>88</v>
      </c>
      <c r="F223" s="12" t="n">
        <v>0</v>
      </c>
      <c r="G223" s="12" t="n">
        <v>0</v>
      </c>
      <c r="H223" s="13" t="n">
        <v>0.774420143337115</v>
      </c>
      <c r="I223" s="32" t="n">
        <v>4.226</v>
      </c>
      <c r="J223" s="32" t="n">
        <v>0</v>
      </c>
      <c r="K223" s="33" t="n">
        <v>3312.9694</v>
      </c>
      <c r="L223" s="33" t="n">
        <v>0</v>
      </c>
    </row>
    <row r="224" customFormat="false" ht="12.75" hidden="false" customHeight="false" outlineLevel="0" collapsed="false">
      <c r="A224" s="1" t="s">
        <v>29</v>
      </c>
      <c r="B224" s="1" t="s">
        <v>196</v>
      </c>
      <c r="C224" s="1" t="s">
        <v>31</v>
      </c>
      <c r="D224" s="1" t="s">
        <v>32</v>
      </c>
      <c r="E224" s="11" t="s">
        <v>89</v>
      </c>
      <c r="F224" s="12" t="n">
        <v>0</v>
      </c>
      <c r="G224" s="12" t="n">
        <v>0</v>
      </c>
      <c r="H224" s="13" t="n">
        <v>0.769971798471003</v>
      </c>
      <c r="I224" s="32" t="n">
        <v>4.108</v>
      </c>
      <c r="J224" s="32" t="n">
        <v>0</v>
      </c>
      <c r="K224" s="33" t="n">
        <v>2975.171</v>
      </c>
      <c r="L224" s="33" t="n">
        <v>0</v>
      </c>
    </row>
    <row r="225" customFormat="false" ht="12.75" hidden="false" customHeight="false" outlineLevel="0" collapsed="false">
      <c r="A225" s="1" t="s">
        <v>29</v>
      </c>
      <c r="B225" s="1" t="s">
        <v>196</v>
      </c>
      <c r="C225" s="1" t="s">
        <v>31</v>
      </c>
      <c r="D225" s="1" t="s">
        <v>32</v>
      </c>
      <c r="E225" s="11" t="s">
        <v>90</v>
      </c>
      <c r="F225" s="12" t="n">
        <v>0</v>
      </c>
      <c r="G225" s="12" t="n">
        <v>0</v>
      </c>
      <c r="H225" s="13" t="n">
        <v>0.765951350997712</v>
      </c>
      <c r="I225" s="32" t="n">
        <v>3.975</v>
      </c>
      <c r="J225" s="32" t="n">
        <v>0</v>
      </c>
      <c r="K225" s="33" t="n">
        <v>3276.7399</v>
      </c>
      <c r="L225" s="33" t="n">
        <v>0</v>
      </c>
    </row>
    <row r="226" customFormat="false" ht="12.75" hidden="false" customHeight="false" outlineLevel="0" collapsed="false">
      <c r="A226" s="1" t="s">
        <v>29</v>
      </c>
      <c r="B226" s="1" t="s">
        <v>196</v>
      </c>
      <c r="C226" s="1" t="s">
        <v>31</v>
      </c>
      <c r="D226" s="1" t="s">
        <v>32</v>
      </c>
      <c r="E226" s="11" t="s">
        <v>91</v>
      </c>
      <c r="F226" s="12" t="n">
        <v>0</v>
      </c>
      <c r="G226" s="12" t="n">
        <v>0</v>
      </c>
      <c r="H226" s="13" t="n">
        <v>0.761497601699917</v>
      </c>
      <c r="I226" s="32" t="n">
        <v>3.79</v>
      </c>
      <c r="J226" s="32" t="n">
        <v>0</v>
      </c>
      <c r="K226" s="33" t="n">
        <v>3152.6001</v>
      </c>
      <c r="L226" s="33" t="n">
        <v>0</v>
      </c>
    </row>
    <row r="227" customFormat="false" ht="12.75" hidden="false" customHeight="false" outlineLevel="0" collapsed="false">
      <c r="A227" s="1" t="s">
        <v>29</v>
      </c>
      <c r="B227" s="1" t="s">
        <v>196</v>
      </c>
      <c r="C227" s="1" t="s">
        <v>31</v>
      </c>
      <c r="D227" s="1" t="s">
        <v>32</v>
      </c>
      <c r="E227" s="11" t="s">
        <v>92</v>
      </c>
      <c r="F227" s="12" t="n">
        <v>0</v>
      </c>
      <c r="G227" s="12" t="n">
        <v>0</v>
      </c>
      <c r="H227" s="13" t="n">
        <v>0.757185300937344</v>
      </c>
      <c r="I227" s="32" t="n">
        <v>3.78</v>
      </c>
      <c r="J227" s="32" t="n">
        <v>0</v>
      </c>
      <c r="K227" s="33" t="n">
        <v>3239.2387</v>
      </c>
      <c r="L227" s="33" t="n">
        <v>0</v>
      </c>
    </row>
    <row r="228" customFormat="false" ht="12.75" hidden="false" customHeight="false" outlineLevel="0" collapsed="false">
      <c r="A228" s="1" t="s">
        <v>29</v>
      </c>
      <c r="B228" s="1" t="s">
        <v>196</v>
      </c>
      <c r="C228" s="1" t="s">
        <v>31</v>
      </c>
      <c r="D228" s="1" t="s">
        <v>32</v>
      </c>
      <c r="E228" s="11" t="s">
        <v>93</v>
      </c>
      <c r="F228" s="12" t="n">
        <v>0</v>
      </c>
      <c r="G228" s="12" t="n">
        <v>0</v>
      </c>
      <c r="H228" s="13" t="n">
        <v>0.75272730223977</v>
      </c>
      <c r="I228" s="32" t="n">
        <v>3.816</v>
      </c>
      <c r="J228" s="32" t="n">
        <v>0</v>
      </c>
      <c r="K228" s="33" t="n">
        <v>3116.291</v>
      </c>
      <c r="L228" s="33" t="n">
        <v>0</v>
      </c>
    </row>
    <row r="229" customFormat="false" ht="12.75" hidden="false" customHeight="false" outlineLevel="0" collapsed="false">
      <c r="A229" s="1" t="s">
        <v>29</v>
      </c>
      <c r="B229" s="1" t="s">
        <v>196</v>
      </c>
      <c r="C229" s="1" t="s">
        <v>31</v>
      </c>
      <c r="D229" s="1" t="s">
        <v>32</v>
      </c>
      <c r="E229" s="11" t="s">
        <v>94</v>
      </c>
      <c r="F229" s="12" t="n">
        <v>0</v>
      </c>
      <c r="G229" s="12" t="n">
        <v>0</v>
      </c>
      <c r="H229" s="13" t="n">
        <v>0.748752329850951</v>
      </c>
      <c r="I229" s="32" t="n">
        <v>3.86</v>
      </c>
      <c r="J229" s="32" t="n">
        <v>0</v>
      </c>
      <c r="K229" s="33" t="n">
        <v>3203.1625</v>
      </c>
      <c r="L229" s="33" t="n">
        <v>0</v>
      </c>
    </row>
    <row r="230" customFormat="false" ht="12.75" hidden="false" customHeight="false" outlineLevel="0" collapsed="false">
      <c r="A230" s="1" t="s">
        <v>29</v>
      </c>
      <c r="B230" s="1" t="s">
        <v>196</v>
      </c>
      <c r="C230" s="1" t="s">
        <v>31</v>
      </c>
      <c r="D230" s="1" t="s">
        <v>32</v>
      </c>
      <c r="E230" s="11" t="s">
        <v>95</v>
      </c>
      <c r="F230" s="12" t="n">
        <v>0</v>
      </c>
      <c r="G230" s="12" t="n">
        <v>0</v>
      </c>
      <c r="H230" s="13" t="n">
        <v>0.744705850990822</v>
      </c>
      <c r="I230" s="32" t="n">
        <v>3.91</v>
      </c>
      <c r="J230" s="32" t="n">
        <v>0</v>
      </c>
      <c r="K230" s="33" t="n">
        <v>3185.8516</v>
      </c>
      <c r="L230" s="33" t="n">
        <v>0</v>
      </c>
    </row>
    <row r="231" customFormat="false" ht="12.75" hidden="false" customHeight="false" outlineLevel="0" collapsed="false">
      <c r="A231" s="1" t="s">
        <v>29</v>
      </c>
      <c r="B231" s="1" t="s">
        <v>196</v>
      </c>
      <c r="C231" s="1" t="s">
        <v>31</v>
      </c>
      <c r="D231" s="1" t="s">
        <v>32</v>
      </c>
      <c r="E231" s="11" t="s">
        <v>96</v>
      </c>
      <c r="F231" s="12" t="n">
        <v>0</v>
      </c>
      <c r="G231" s="12" t="n">
        <v>0</v>
      </c>
      <c r="H231" s="13" t="n">
        <v>0.740667002057133</v>
      </c>
      <c r="I231" s="32" t="n">
        <v>3.922</v>
      </c>
      <c r="J231" s="32" t="n">
        <v>0</v>
      </c>
      <c r="K231" s="33" t="n">
        <v>3066.3614</v>
      </c>
      <c r="L231" s="33" t="n">
        <v>0</v>
      </c>
    </row>
    <row r="232" customFormat="false" ht="12.75" hidden="false" customHeight="false" outlineLevel="0" collapsed="false">
      <c r="A232" s="1" t="s">
        <v>29</v>
      </c>
      <c r="B232" s="1" t="s">
        <v>196</v>
      </c>
      <c r="C232" s="1" t="s">
        <v>31</v>
      </c>
      <c r="D232" s="1" t="s">
        <v>32</v>
      </c>
      <c r="E232" s="11" t="s">
        <v>97</v>
      </c>
      <c r="F232" s="12" t="n">
        <v>0</v>
      </c>
      <c r="G232" s="12" t="n">
        <v>0</v>
      </c>
      <c r="H232" s="13" t="n">
        <v>0.736765811306824</v>
      </c>
      <c r="I232" s="32" t="n">
        <v>3.955</v>
      </c>
      <c r="J232" s="32" t="n">
        <v>0</v>
      </c>
      <c r="K232" s="33" t="n">
        <v>3151.8841</v>
      </c>
      <c r="L232" s="33" t="n">
        <v>0</v>
      </c>
    </row>
    <row r="233" customFormat="false" ht="12.75" hidden="false" customHeight="false" outlineLevel="0" collapsed="false">
      <c r="A233" s="1" t="s">
        <v>29</v>
      </c>
      <c r="B233" s="1" t="s">
        <v>196</v>
      </c>
      <c r="C233" s="1" t="s">
        <v>31</v>
      </c>
      <c r="D233" s="1" t="s">
        <v>32</v>
      </c>
      <c r="E233" s="11" t="s">
        <v>98</v>
      </c>
      <c r="F233" s="12" t="n">
        <v>0</v>
      </c>
      <c r="G233" s="12" t="n">
        <v>0</v>
      </c>
      <c r="H233" s="13" t="n">
        <v>0.732742309934434</v>
      </c>
      <c r="I233" s="32" t="n">
        <v>4.09</v>
      </c>
      <c r="J233" s="32" t="n">
        <v>0</v>
      </c>
      <c r="K233" s="33" t="n">
        <v>3033.5532</v>
      </c>
      <c r="L233" s="33" t="n">
        <v>0</v>
      </c>
    </row>
    <row r="234" customFormat="false" ht="12.75" hidden="false" customHeight="false" outlineLevel="0" collapsed="false">
      <c r="A234" s="1" t="s">
        <v>29</v>
      </c>
      <c r="B234" s="1" t="s">
        <v>196</v>
      </c>
      <c r="C234" s="1" t="s">
        <v>31</v>
      </c>
      <c r="D234" s="1" t="s">
        <v>32</v>
      </c>
      <c r="E234" s="11" t="s">
        <v>99</v>
      </c>
      <c r="F234" s="12" t="n">
        <v>0</v>
      </c>
      <c r="G234" s="12" t="n">
        <v>0</v>
      </c>
      <c r="H234" s="13" t="n">
        <v>0.728856183521335</v>
      </c>
      <c r="I234" s="32" t="n">
        <v>4.23</v>
      </c>
      <c r="J234" s="32" t="n">
        <v>0</v>
      </c>
      <c r="K234" s="33" t="n">
        <v>3118.0468</v>
      </c>
      <c r="L234" s="33" t="n">
        <v>0</v>
      </c>
    </row>
    <row r="235" customFormat="false" ht="12.75" hidden="false" customHeight="false" outlineLevel="0" collapsed="false">
      <c r="A235" s="1" t="s">
        <v>29</v>
      </c>
      <c r="B235" s="1" t="s">
        <v>196</v>
      </c>
      <c r="C235" s="1" t="s">
        <v>31</v>
      </c>
      <c r="D235" s="1" t="s">
        <v>32</v>
      </c>
      <c r="E235" s="11" t="s">
        <v>100</v>
      </c>
      <c r="F235" s="12" t="n">
        <v>0</v>
      </c>
      <c r="G235" s="12" t="n">
        <v>0</v>
      </c>
      <c r="H235" s="13" t="n">
        <v>0.724848465459321</v>
      </c>
      <c r="I235" s="32" t="n">
        <v>4.286</v>
      </c>
      <c r="J235" s="32" t="n">
        <v>0</v>
      </c>
      <c r="K235" s="33" t="n">
        <v>3100.9017</v>
      </c>
      <c r="L235" s="33" t="n">
        <v>0</v>
      </c>
    </row>
    <row r="236" customFormat="false" ht="12.75" hidden="false" customHeight="false" outlineLevel="0" collapsed="false">
      <c r="A236" s="1" t="s">
        <v>29</v>
      </c>
      <c r="B236" s="1" t="s">
        <v>196</v>
      </c>
      <c r="C236" s="1" t="s">
        <v>31</v>
      </c>
      <c r="D236" s="1" t="s">
        <v>32</v>
      </c>
      <c r="E236" s="11" t="s">
        <v>101</v>
      </c>
      <c r="F236" s="12" t="n">
        <v>0</v>
      </c>
      <c r="G236" s="12" t="n">
        <v>0</v>
      </c>
      <c r="H236" s="13" t="n">
        <v>0.720848932745135</v>
      </c>
      <c r="I236" s="32" t="n">
        <v>4.168</v>
      </c>
      <c r="J236" s="32" t="n">
        <v>0</v>
      </c>
      <c r="K236" s="33" t="n">
        <v>2785.3603</v>
      </c>
      <c r="L236" s="33" t="n">
        <v>0</v>
      </c>
    </row>
    <row r="237" customFormat="false" ht="12.75" hidden="false" customHeight="false" outlineLevel="0" collapsed="false">
      <c r="A237" s="1" t="s">
        <v>29</v>
      </c>
      <c r="B237" s="1" t="s">
        <v>196</v>
      </c>
      <c r="C237" s="1" t="s">
        <v>31</v>
      </c>
      <c r="D237" s="1" t="s">
        <v>32</v>
      </c>
      <c r="E237" s="11" t="s">
        <v>102</v>
      </c>
      <c r="F237" s="12" t="n">
        <v>0</v>
      </c>
      <c r="G237" s="12" t="n">
        <v>0</v>
      </c>
      <c r="H237" s="13" t="n">
        <v>0.71724357799099</v>
      </c>
      <c r="I237" s="32" t="n">
        <v>4.035</v>
      </c>
      <c r="J237" s="32" t="n">
        <v>0</v>
      </c>
      <c r="K237" s="33" t="n">
        <v>3068.368</v>
      </c>
      <c r="L237" s="33" t="n">
        <v>0</v>
      </c>
    </row>
    <row r="238" customFormat="false" ht="12.75" hidden="false" customHeight="false" outlineLevel="0" collapsed="false">
      <c r="A238" s="1" t="s">
        <v>29</v>
      </c>
      <c r="B238" s="1" t="s">
        <v>196</v>
      </c>
      <c r="C238" s="1" t="s">
        <v>31</v>
      </c>
      <c r="D238" s="1" t="s">
        <v>32</v>
      </c>
      <c r="E238" s="11" t="s">
        <v>103</v>
      </c>
      <c r="F238" s="12" t="n">
        <v>0</v>
      </c>
      <c r="G238" s="12" t="n">
        <v>0</v>
      </c>
      <c r="H238" s="13" t="n">
        <v>0.713259924857309</v>
      </c>
      <c r="I238" s="32" t="n">
        <v>3.85</v>
      </c>
      <c r="J238" s="32" t="n">
        <v>0</v>
      </c>
      <c r="K238" s="33" t="n">
        <v>2952.8961</v>
      </c>
      <c r="L238" s="33" t="n">
        <v>0</v>
      </c>
    </row>
    <row r="239" customFormat="false" ht="12.75" hidden="false" customHeight="false" outlineLevel="0" collapsed="false">
      <c r="A239" s="1" t="s">
        <v>29</v>
      </c>
      <c r="B239" s="1" t="s">
        <v>196</v>
      </c>
      <c r="C239" s="1" t="s">
        <v>31</v>
      </c>
      <c r="D239" s="1" t="s">
        <v>32</v>
      </c>
      <c r="E239" s="11" t="s">
        <v>104</v>
      </c>
      <c r="F239" s="12" t="n">
        <v>0</v>
      </c>
      <c r="G239" s="12" t="n">
        <v>0</v>
      </c>
      <c r="H239" s="13" t="n">
        <v>0.709412868314887</v>
      </c>
      <c r="I239" s="32" t="n">
        <v>3.84</v>
      </c>
      <c r="J239" s="32" t="n">
        <v>0</v>
      </c>
      <c r="K239" s="33" t="n">
        <v>3034.8683</v>
      </c>
      <c r="L239" s="33" t="n">
        <v>0</v>
      </c>
    </row>
    <row r="240" customFormat="false" ht="12.75" hidden="false" customHeight="false" outlineLevel="0" collapsed="false">
      <c r="A240" s="1" t="s">
        <v>29</v>
      </c>
      <c r="B240" s="1" t="s">
        <v>196</v>
      </c>
      <c r="C240" s="1" t="s">
        <v>31</v>
      </c>
      <c r="D240" s="1" t="s">
        <v>32</v>
      </c>
      <c r="E240" s="11" t="s">
        <v>105</v>
      </c>
      <c r="F240" s="12" t="n">
        <v>0</v>
      </c>
      <c r="G240" s="12" t="n">
        <v>0</v>
      </c>
      <c r="H240" s="13" t="n">
        <v>0.705446041197128</v>
      </c>
      <c r="I240" s="32" t="n">
        <v>3.876</v>
      </c>
      <c r="J240" s="32" t="n">
        <v>0</v>
      </c>
      <c r="K240" s="33" t="n">
        <v>2920.5466</v>
      </c>
      <c r="L240" s="33" t="n">
        <v>0</v>
      </c>
    </row>
    <row r="241" customFormat="false" ht="12.75" hidden="false" customHeight="false" outlineLevel="0" collapsed="false">
      <c r="A241" s="1" t="s">
        <v>29</v>
      </c>
      <c r="B241" s="1" t="s">
        <v>196</v>
      </c>
      <c r="C241" s="1" t="s">
        <v>31</v>
      </c>
      <c r="D241" s="1" t="s">
        <v>32</v>
      </c>
      <c r="E241" s="11" t="s">
        <v>106</v>
      </c>
      <c r="F241" s="12" t="n">
        <v>0</v>
      </c>
      <c r="G241" s="12" t="n">
        <v>0</v>
      </c>
      <c r="H241" s="13" t="n">
        <v>0.701615465672142</v>
      </c>
      <c r="I241" s="32" t="n">
        <v>3.92</v>
      </c>
      <c r="J241" s="32" t="n">
        <v>0</v>
      </c>
      <c r="K241" s="33" t="n">
        <v>3001.511</v>
      </c>
      <c r="L241" s="33" t="n">
        <v>0</v>
      </c>
    </row>
    <row r="242" customFormat="false" ht="12.75" hidden="false" customHeight="false" outlineLevel="0" collapsed="false">
      <c r="A242" s="1" t="s">
        <v>29</v>
      </c>
      <c r="B242" s="1" t="s">
        <v>196</v>
      </c>
      <c r="C242" s="1" t="s">
        <v>31</v>
      </c>
      <c r="D242" s="1" t="s">
        <v>32</v>
      </c>
      <c r="E242" s="11" t="s">
        <v>107</v>
      </c>
      <c r="F242" s="12" t="n">
        <v>0</v>
      </c>
      <c r="G242" s="12" t="n">
        <v>0</v>
      </c>
      <c r="H242" s="13" t="n">
        <v>0.697665871187402</v>
      </c>
      <c r="I242" s="32" t="n">
        <v>3.97</v>
      </c>
      <c r="J242" s="32" t="n">
        <v>0</v>
      </c>
      <c r="K242" s="33" t="n">
        <v>2984.6146</v>
      </c>
      <c r="L242" s="33" t="n">
        <v>0</v>
      </c>
    </row>
    <row r="243" customFormat="false" ht="12.75" hidden="false" customHeight="false" outlineLevel="0" collapsed="false">
      <c r="A243" s="1" t="s">
        <v>29</v>
      </c>
      <c r="B243" s="1" t="s">
        <v>196</v>
      </c>
      <c r="C243" s="1" t="s">
        <v>31</v>
      </c>
      <c r="D243" s="1" t="s">
        <v>32</v>
      </c>
      <c r="E243" s="11" t="s">
        <v>108</v>
      </c>
      <c r="F243" s="12" t="n">
        <v>0</v>
      </c>
      <c r="G243" s="12" t="n">
        <v>0</v>
      </c>
      <c r="H243" s="13" t="n">
        <v>0.693725187392356</v>
      </c>
      <c r="I243" s="32" t="n">
        <v>3.982</v>
      </c>
      <c r="J243" s="32" t="n">
        <v>0</v>
      </c>
      <c r="K243" s="33" t="n">
        <v>2872.0223</v>
      </c>
      <c r="L243" s="33" t="n">
        <v>0</v>
      </c>
    </row>
    <row r="244" customFormat="false" ht="12.75" hidden="false" customHeight="false" outlineLevel="0" collapsed="false">
      <c r="A244" s="1" t="s">
        <v>29</v>
      </c>
      <c r="B244" s="1" t="s">
        <v>196</v>
      </c>
      <c r="C244" s="1" t="s">
        <v>31</v>
      </c>
      <c r="D244" s="1" t="s">
        <v>32</v>
      </c>
      <c r="E244" s="11" t="s">
        <v>109</v>
      </c>
      <c r="F244" s="12" t="n">
        <v>0</v>
      </c>
      <c r="G244" s="12" t="n">
        <v>0</v>
      </c>
      <c r="H244" s="13" t="n">
        <v>0.689920202412598</v>
      </c>
      <c r="I244" s="32" t="n">
        <v>4.015</v>
      </c>
      <c r="J244" s="32" t="n">
        <v>0</v>
      </c>
      <c r="K244" s="33" t="n">
        <v>2951.4786</v>
      </c>
      <c r="L244" s="33" t="n">
        <v>0</v>
      </c>
    </row>
    <row r="245" customFormat="false" ht="12.75" hidden="false" customHeight="false" outlineLevel="0" collapsed="false">
      <c r="A245" s="1" t="s">
        <v>29</v>
      </c>
      <c r="B245" s="1" t="s">
        <v>196</v>
      </c>
      <c r="C245" s="1" t="s">
        <v>31</v>
      </c>
      <c r="D245" s="1" t="s">
        <v>32</v>
      </c>
      <c r="E245" s="11" t="s">
        <v>110</v>
      </c>
      <c r="F245" s="12" t="n">
        <v>0</v>
      </c>
      <c r="G245" s="12" t="n">
        <v>0</v>
      </c>
      <c r="H245" s="13" t="n">
        <v>0.685997348522404</v>
      </c>
      <c r="I245" s="32" t="n">
        <v>4.15</v>
      </c>
      <c r="J245" s="32" t="n">
        <v>0</v>
      </c>
      <c r="K245" s="33" t="n">
        <v>2840.029</v>
      </c>
      <c r="L245" s="33" t="n">
        <v>0</v>
      </c>
    </row>
    <row r="246" customFormat="false" ht="12.75" hidden="false" customHeight="false" outlineLevel="0" collapsed="false">
      <c r="A246" s="1" t="s">
        <v>29</v>
      </c>
      <c r="B246" s="1" t="s">
        <v>196</v>
      </c>
      <c r="C246" s="1" t="s">
        <v>31</v>
      </c>
      <c r="D246" s="1" t="s">
        <v>32</v>
      </c>
      <c r="E246" s="11" t="s">
        <v>111</v>
      </c>
      <c r="F246" s="12" t="n">
        <v>0</v>
      </c>
      <c r="G246" s="12" t="n">
        <v>0</v>
      </c>
      <c r="H246" s="13" t="n">
        <v>0.682209805798539</v>
      </c>
      <c r="I246" s="32" t="n">
        <v>4.29</v>
      </c>
      <c r="J246" s="32" t="n">
        <v>0</v>
      </c>
      <c r="K246" s="33" t="n">
        <v>2918.4935</v>
      </c>
      <c r="L246" s="33" t="n">
        <v>0</v>
      </c>
    </row>
    <row r="247" customFormat="false" ht="12.75" hidden="false" customHeight="false" outlineLevel="0" collapsed="false">
      <c r="A247" s="1" t="s">
        <v>29</v>
      </c>
      <c r="B247" s="1" t="s">
        <v>196</v>
      </c>
      <c r="C247" s="1" t="s">
        <v>31</v>
      </c>
      <c r="D247" s="1" t="s">
        <v>32</v>
      </c>
      <c r="E247" s="11" t="s">
        <v>112</v>
      </c>
      <c r="F247" s="12" t="n">
        <v>0</v>
      </c>
      <c r="G247" s="12" t="n">
        <v>0</v>
      </c>
      <c r="H247" s="13" t="n">
        <v>0.678305167197896</v>
      </c>
      <c r="I247" s="32" t="n">
        <v>4.351</v>
      </c>
      <c r="J247" s="32" t="n">
        <v>0</v>
      </c>
      <c r="K247" s="33" t="n">
        <v>2901.7895</v>
      </c>
      <c r="L247" s="33" t="n">
        <v>0</v>
      </c>
    </row>
    <row r="248" customFormat="false" ht="12.75" hidden="false" customHeight="false" outlineLevel="0" collapsed="false">
      <c r="A248" s="1" t="s">
        <v>29</v>
      </c>
      <c r="B248" s="1" t="s">
        <v>196</v>
      </c>
      <c r="C248" s="1" t="s">
        <v>31</v>
      </c>
      <c r="D248" s="1" t="s">
        <v>32</v>
      </c>
      <c r="E248" s="11" t="s">
        <v>113</v>
      </c>
      <c r="F248" s="12" t="n">
        <v>0</v>
      </c>
      <c r="G248" s="12" t="n">
        <v>0</v>
      </c>
      <c r="H248" s="13" t="n">
        <v>0.674409930516047</v>
      </c>
      <c r="I248" s="32" t="n">
        <v>4.233</v>
      </c>
      <c r="J248" s="32" t="n">
        <v>0</v>
      </c>
      <c r="K248" s="33" t="n">
        <v>2698.9885</v>
      </c>
      <c r="L248" s="33" t="n">
        <v>0</v>
      </c>
    </row>
    <row r="249" customFormat="false" ht="12.75" hidden="false" customHeight="false" outlineLevel="0" collapsed="false">
      <c r="A249" s="1" t="s">
        <v>29</v>
      </c>
      <c r="B249" s="1" t="s">
        <v>196</v>
      </c>
      <c r="C249" s="1" t="s">
        <v>31</v>
      </c>
      <c r="D249" s="1" t="s">
        <v>32</v>
      </c>
      <c r="E249" s="11" t="s">
        <v>114</v>
      </c>
      <c r="F249" s="12" t="n">
        <v>0</v>
      </c>
      <c r="G249" s="12" t="n">
        <v>0</v>
      </c>
      <c r="H249" s="13" t="n">
        <v>0.670774596299567</v>
      </c>
      <c r="I249" s="32" t="n">
        <v>4.1</v>
      </c>
      <c r="J249" s="32" t="n">
        <v>0</v>
      </c>
      <c r="K249" s="33" t="n">
        <v>2869.5737</v>
      </c>
      <c r="L249" s="33" t="n">
        <v>0</v>
      </c>
    </row>
    <row r="250" customFormat="false" ht="12.75" hidden="false" customHeight="false" outlineLevel="0" collapsed="false">
      <c r="A250" s="1" t="s">
        <v>29</v>
      </c>
      <c r="B250" s="1" t="s">
        <v>196</v>
      </c>
      <c r="C250" s="1" t="s">
        <v>31</v>
      </c>
      <c r="D250" s="1" t="s">
        <v>32</v>
      </c>
      <c r="E250" s="11" t="s">
        <v>115</v>
      </c>
      <c r="F250" s="12" t="n">
        <v>0</v>
      </c>
      <c r="G250" s="12" t="n">
        <v>0</v>
      </c>
      <c r="H250" s="13" t="n">
        <v>0.666897829227456</v>
      </c>
      <c r="I250" s="32" t="n">
        <v>3.915</v>
      </c>
      <c r="J250" s="32" t="n">
        <v>0</v>
      </c>
      <c r="K250" s="33" t="n">
        <v>2760.957</v>
      </c>
      <c r="L250" s="33" t="n">
        <v>0</v>
      </c>
    </row>
    <row r="251" customFormat="false" ht="12.75" hidden="false" customHeight="false" outlineLevel="0" collapsed="false">
      <c r="A251" s="1" t="s">
        <v>29</v>
      </c>
      <c r="B251" s="1" t="s">
        <v>196</v>
      </c>
      <c r="C251" s="1" t="s">
        <v>31</v>
      </c>
      <c r="D251" s="1" t="s">
        <v>32</v>
      </c>
      <c r="E251" s="11" t="s">
        <v>116</v>
      </c>
      <c r="F251" s="12" t="n">
        <v>0</v>
      </c>
      <c r="G251" s="12" t="n">
        <v>0</v>
      </c>
      <c r="H251" s="13" t="n">
        <v>0.663155335986939</v>
      </c>
      <c r="I251" s="32" t="n">
        <v>3.905</v>
      </c>
      <c r="J251" s="32" t="n">
        <v>0</v>
      </c>
      <c r="K251" s="33" t="n">
        <v>2836.9785</v>
      </c>
      <c r="L251" s="33" t="n">
        <v>0</v>
      </c>
    </row>
    <row r="252" customFormat="false" ht="12.75" hidden="false" customHeight="false" outlineLevel="0" collapsed="false">
      <c r="A252" s="1" t="s">
        <v>29</v>
      </c>
      <c r="B252" s="1" t="s">
        <v>196</v>
      </c>
      <c r="C252" s="1" t="s">
        <v>31</v>
      </c>
      <c r="D252" s="1" t="s">
        <v>32</v>
      </c>
      <c r="E252" s="11" t="s">
        <v>117</v>
      </c>
      <c r="F252" s="12" t="n">
        <v>0</v>
      </c>
      <c r="G252" s="12" t="n">
        <v>0</v>
      </c>
      <c r="H252" s="13" t="n">
        <v>0.659297707499296</v>
      </c>
      <c r="I252" s="32" t="n">
        <v>3.941</v>
      </c>
      <c r="J252" s="32" t="n">
        <v>0</v>
      </c>
      <c r="K252" s="33" t="n">
        <v>2729.4925</v>
      </c>
      <c r="L252" s="33" t="n">
        <v>0</v>
      </c>
    </row>
    <row r="253" customFormat="false" ht="12.75" hidden="false" customHeight="false" outlineLevel="0" collapsed="false">
      <c r="A253" s="1" t="s">
        <v>29</v>
      </c>
      <c r="B253" s="1" t="s">
        <v>196</v>
      </c>
      <c r="C253" s="1" t="s">
        <v>31</v>
      </c>
      <c r="D253" s="1" t="s">
        <v>32</v>
      </c>
      <c r="E253" s="11" t="s">
        <v>118</v>
      </c>
      <c r="F253" s="12" t="n">
        <v>0</v>
      </c>
      <c r="G253" s="12" t="n">
        <v>0</v>
      </c>
      <c r="H253" s="13" t="n">
        <v>0.655766894809736</v>
      </c>
      <c r="I253" s="32" t="n">
        <v>3.985</v>
      </c>
      <c r="J253" s="32" t="n">
        <v>0</v>
      </c>
      <c r="K253" s="33" t="n">
        <v>2805.3708</v>
      </c>
      <c r="L253" s="33" t="n">
        <v>0</v>
      </c>
    </row>
    <row r="254" customFormat="false" ht="12.75" hidden="false" customHeight="false" outlineLevel="0" collapsed="false">
      <c r="A254" s="1" t="s">
        <v>29</v>
      </c>
      <c r="B254" s="1" t="s">
        <v>196</v>
      </c>
      <c r="C254" s="1" t="s">
        <v>31</v>
      </c>
      <c r="D254" s="1" t="s">
        <v>32</v>
      </c>
      <c r="E254" s="11" t="s">
        <v>119</v>
      </c>
      <c r="F254" s="12" t="n">
        <v>0</v>
      </c>
      <c r="G254" s="12" t="n">
        <v>0</v>
      </c>
      <c r="H254" s="13" t="n">
        <v>0.652161480155727</v>
      </c>
      <c r="I254" s="32" t="n">
        <v>4.035</v>
      </c>
      <c r="J254" s="32" t="n">
        <v>0</v>
      </c>
      <c r="K254" s="33" t="n">
        <v>2789.9468</v>
      </c>
      <c r="L254" s="33" t="n">
        <v>0</v>
      </c>
    </row>
    <row r="255" customFormat="false" ht="12.75" hidden="false" customHeight="false" outlineLevel="0" collapsed="false">
      <c r="A255" s="1" t="s">
        <v>29</v>
      </c>
      <c r="B255" s="1" t="s">
        <v>196</v>
      </c>
      <c r="C255" s="1" t="s">
        <v>31</v>
      </c>
      <c r="D255" s="1" t="s">
        <v>32</v>
      </c>
      <c r="E255" s="11" t="s">
        <v>120</v>
      </c>
      <c r="F255" s="12" t="n">
        <v>0</v>
      </c>
      <c r="G255" s="12" t="n">
        <v>0</v>
      </c>
      <c r="H255" s="13" t="n">
        <v>0.648568878934949</v>
      </c>
      <c r="I255" s="32" t="n">
        <v>4.047</v>
      </c>
      <c r="J255" s="32" t="n">
        <v>0</v>
      </c>
      <c r="K255" s="33" t="n">
        <v>2685.0752</v>
      </c>
      <c r="L255" s="33" t="n">
        <v>0</v>
      </c>
    </row>
    <row r="256" customFormat="false" ht="12.75" hidden="false" customHeight="false" outlineLevel="0" collapsed="false">
      <c r="A256" s="1" t="s">
        <v>29</v>
      </c>
      <c r="B256" s="1" t="s">
        <v>196</v>
      </c>
      <c r="C256" s="1" t="s">
        <v>31</v>
      </c>
      <c r="D256" s="1" t="s">
        <v>32</v>
      </c>
      <c r="E256" s="11" t="s">
        <v>121</v>
      </c>
      <c r="F256" s="12" t="n">
        <v>0</v>
      </c>
      <c r="G256" s="12" t="n">
        <v>0</v>
      </c>
      <c r="H256" s="13" t="n">
        <v>0.645104374940946</v>
      </c>
      <c r="I256" s="32" t="n">
        <v>4.08</v>
      </c>
      <c r="J256" s="32" t="n">
        <v>0</v>
      </c>
      <c r="K256" s="33" t="n">
        <v>2759.7565</v>
      </c>
      <c r="L256" s="33" t="n">
        <v>0</v>
      </c>
    </row>
    <row r="257" customFormat="false" ht="12.75" hidden="false" customHeight="false" outlineLevel="0" collapsed="false">
      <c r="A257" s="1" t="s">
        <v>29</v>
      </c>
      <c r="B257" s="1" t="s">
        <v>196</v>
      </c>
      <c r="C257" s="1" t="s">
        <v>31</v>
      </c>
      <c r="D257" s="1" t="s">
        <v>32</v>
      </c>
      <c r="E257" s="11" t="s">
        <v>122</v>
      </c>
      <c r="F257" s="12" t="n">
        <v>0</v>
      </c>
      <c r="G257" s="12" t="n">
        <v>0</v>
      </c>
      <c r="H257" s="13" t="n">
        <v>0.641537007792341</v>
      </c>
      <c r="I257" s="32" t="n">
        <v>4.215</v>
      </c>
      <c r="J257" s="32" t="n">
        <v>0</v>
      </c>
      <c r="K257" s="33" t="n">
        <v>2655.9632</v>
      </c>
      <c r="L257" s="33" t="n">
        <v>0</v>
      </c>
    </row>
    <row r="258" customFormat="false" ht="12.75" hidden="false" customHeight="false" outlineLevel="0" collapsed="false">
      <c r="A258" s="1" t="s">
        <v>29</v>
      </c>
      <c r="B258" s="1" t="s">
        <v>196</v>
      </c>
      <c r="C258" s="1" t="s">
        <v>31</v>
      </c>
      <c r="D258" s="1" t="s">
        <v>32</v>
      </c>
      <c r="E258" s="11" t="s">
        <v>123</v>
      </c>
      <c r="F258" s="12" t="n">
        <v>0</v>
      </c>
      <c r="G258" s="12" t="n">
        <v>0</v>
      </c>
      <c r="H258" s="13" t="n">
        <v>0.638096936060385</v>
      </c>
      <c r="I258" s="32" t="n">
        <v>4.355</v>
      </c>
      <c r="J258" s="32" t="n">
        <v>0</v>
      </c>
      <c r="K258" s="33" t="n">
        <v>2729.7787</v>
      </c>
      <c r="L258" s="33" t="n">
        <v>0</v>
      </c>
    </row>
    <row r="259" customFormat="false" ht="12.75" hidden="false" customHeight="false" outlineLevel="0" collapsed="false">
      <c r="A259" s="1" t="s">
        <v>29</v>
      </c>
      <c r="B259" s="1" t="s">
        <v>196</v>
      </c>
      <c r="C259" s="1" t="s">
        <v>31</v>
      </c>
      <c r="D259" s="1" t="s">
        <v>32</v>
      </c>
      <c r="E259" s="11" t="s">
        <v>124</v>
      </c>
      <c r="F259" s="12" t="n">
        <v>0</v>
      </c>
      <c r="G259" s="12" t="n">
        <v>0</v>
      </c>
      <c r="H259" s="13" t="n">
        <v>0.634554827307257</v>
      </c>
      <c r="I259" s="32" t="n">
        <v>4.421</v>
      </c>
      <c r="J259" s="32" t="n">
        <v>0</v>
      </c>
      <c r="K259" s="33" t="n">
        <v>2714.6256</v>
      </c>
      <c r="L259" s="33" t="n">
        <v>0</v>
      </c>
    </row>
    <row r="260" customFormat="false" ht="12.75" hidden="false" customHeight="false" outlineLevel="0" collapsed="false">
      <c r="A260" s="1" t="s">
        <v>29</v>
      </c>
      <c r="B260" s="1" t="s">
        <v>196</v>
      </c>
      <c r="C260" s="1" t="s">
        <v>31</v>
      </c>
      <c r="D260" s="1" t="s">
        <v>32</v>
      </c>
      <c r="E260" s="11" t="s">
        <v>125</v>
      </c>
      <c r="F260" s="12" t="n">
        <v>0</v>
      </c>
      <c r="G260" s="12" t="n">
        <v>0</v>
      </c>
      <c r="H260" s="13" t="n">
        <v>0.631025562999566</v>
      </c>
      <c r="I260" s="32" t="n">
        <v>4.303</v>
      </c>
      <c r="J260" s="32" t="n">
        <v>0</v>
      </c>
      <c r="K260" s="33" t="n">
        <v>2438.2828</v>
      </c>
      <c r="L260" s="33" t="n">
        <v>0</v>
      </c>
    </row>
    <row r="261" customFormat="false" ht="12.75" hidden="false" customHeight="false" outlineLevel="0" collapsed="false">
      <c r="A261" s="1" t="s">
        <v>29</v>
      </c>
      <c r="B261" s="1" t="s">
        <v>196</v>
      </c>
      <c r="C261" s="1" t="s">
        <v>31</v>
      </c>
      <c r="D261" s="1" t="s">
        <v>32</v>
      </c>
      <c r="E261" s="11" t="s">
        <v>126</v>
      </c>
      <c r="F261" s="12" t="n">
        <v>0</v>
      </c>
      <c r="G261" s="12" t="n">
        <v>0</v>
      </c>
      <c r="H261" s="13" t="n">
        <v>0.627848884589737</v>
      </c>
      <c r="I261" s="32" t="n">
        <v>4.17</v>
      </c>
      <c r="J261" s="32" t="n">
        <v>0</v>
      </c>
      <c r="K261" s="33" t="n">
        <v>2685.9375</v>
      </c>
      <c r="L261" s="33" t="n">
        <v>0</v>
      </c>
    </row>
    <row r="262" customFormat="false" ht="12.75" hidden="false" customHeight="false" outlineLevel="0" collapsed="false">
      <c r="A262" s="1" t="s">
        <v>29</v>
      </c>
      <c r="B262" s="1" t="s">
        <v>196</v>
      </c>
      <c r="C262" s="1" t="s">
        <v>31</v>
      </c>
      <c r="D262" s="1" t="s">
        <v>32</v>
      </c>
      <c r="E262" s="11" t="s">
        <v>127</v>
      </c>
      <c r="F262" s="12" t="n">
        <v>0</v>
      </c>
      <c r="G262" s="12" t="n">
        <v>0</v>
      </c>
      <c r="H262" s="13" t="n">
        <v>0.624344079429552</v>
      </c>
      <c r="I262" s="32" t="n">
        <v>3.985</v>
      </c>
      <c r="J262" s="32" t="n">
        <v>0</v>
      </c>
      <c r="K262" s="33" t="n">
        <v>2584.7845</v>
      </c>
      <c r="L262" s="33" t="n">
        <v>0</v>
      </c>
    </row>
    <row r="263" customFormat="false" ht="12.75" hidden="false" customHeight="false" outlineLevel="0" collapsed="false">
      <c r="A263" s="1" t="s">
        <v>29</v>
      </c>
      <c r="B263" s="1" t="s">
        <v>196</v>
      </c>
      <c r="C263" s="1" t="s">
        <v>31</v>
      </c>
      <c r="D263" s="1" t="s">
        <v>32</v>
      </c>
      <c r="E263" s="11" t="s">
        <v>128</v>
      </c>
      <c r="F263" s="12" t="n">
        <v>0</v>
      </c>
      <c r="G263" s="12" t="n">
        <v>0</v>
      </c>
      <c r="H263" s="13" t="n">
        <v>0.620964574555296</v>
      </c>
      <c r="I263" s="32" t="n">
        <v>3.975</v>
      </c>
      <c r="J263" s="32" t="n">
        <v>0</v>
      </c>
      <c r="K263" s="33" t="n">
        <v>2656.4864</v>
      </c>
      <c r="L263" s="33" t="n">
        <v>0</v>
      </c>
    </row>
    <row r="264" customFormat="false" ht="12.75" hidden="false" customHeight="false" outlineLevel="0" collapsed="false">
      <c r="A264" s="1" t="s">
        <v>29</v>
      </c>
      <c r="B264" s="1" t="s">
        <v>196</v>
      </c>
      <c r="C264" s="1" t="s">
        <v>31</v>
      </c>
      <c r="D264" s="1" t="s">
        <v>32</v>
      </c>
      <c r="E264" s="11" t="s">
        <v>129</v>
      </c>
      <c r="F264" s="12" t="n">
        <v>0</v>
      </c>
      <c r="G264" s="12" t="n">
        <v>0</v>
      </c>
      <c r="H264" s="13" t="n">
        <v>0.617485073194014</v>
      </c>
      <c r="I264" s="32" t="n">
        <v>4.011</v>
      </c>
      <c r="J264" s="32" t="n">
        <v>0</v>
      </c>
      <c r="K264" s="33" t="n">
        <v>2556.3882</v>
      </c>
      <c r="L264" s="33" t="n">
        <v>0</v>
      </c>
    </row>
    <row r="265" customFormat="false" ht="12.75" hidden="false" customHeight="false" outlineLevel="0" collapsed="false">
      <c r="A265" s="1" t="s">
        <v>29</v>
      </c>
      <c r="B265" s="1" t="s">
        <v>196</v>
      </c>
      <c r="C265" s="1" t="s">
        <v>31</v>
      </c>
      <c r="D265" s="1" t="s">
        <v>32</v>
      </c>
      <c r="E265" s="11" t="s">
        <v>130</v>
      </c>
      <c r="F265" s="12" t="n">
        <v>0</v>
      </c>
      <c r="G265" s="12" t="n">
        <v>0</v>
      </c>
      <c r="H265" s="13" t="n">
        <v>0.614130062299872</v>
      </c>
      <c r="I265" s="32" t="n">
        <v>4.055</v>
      </c>
      <c r="J265" s="32" t="n">
        <v>0</v>
      </c>
      <c r="K265" s="33" t="n">
        <v>2627.2484</v>
      </c>
      <c r="L265" s="33" t="n">
        <v>0</v>
      </c>
    </row>
    <row r="266" customFormat="false" ht="12.75" hidden="false" customHeight="false" outlineLevel="0" collapsed="false">
      <c r="A266" s="1" t="s">
        <v>29</v>
      </c>
      <c r="B266" s="1" t="s">
        <v>196</v>
      </c>
      <c r="C266" s="1" t="s">
        <v>31</v>
      </c>
      <c r="D266" s="1" t="s">
        <v>32</v>
      </c>
      <c r="E266" s="11" t="s">
        <v>131</v>
      </c>
      <c r="F266" s="12" t="n">
        <v>0</v>
      </c>
      <c r="G266" s="12" t="n">
        <v>0</v>
      </c>
      <c r="H266" s="13" t="n">
        <v>0.610675877188632</v>
      </c>
      <c r="I266" s="32" t="n">
        <v>4.105</v>
      </c>
      <c r="J266" s="32" t="n">
        <v>0</v>
      </c>
      <c r="K266" s="33" t="n">
        <v>2612.4714</v>
      </c>
      <c r="L266" s="33" t="n">
        <v>0</v>
      </c>
    </row>
    <row r="267" customFormat="false" ht="12.75" hidden="false" customHeight="false" outlineLevel="0" collapsed="false">
      <c r="A267" s="1" t="s">
        <v>29</v>
      </c>
      <c r="B267" s="1" t="s">
        <v>196</v>
      </c>
      <c r="C267" s="1" t="s">
        <v>31</v>
      </c>
      <c r="D267" s="1" t="s">
        <v>32</v>
      </c>
      <c r="E267" s="11" t="s">
        <v>132</v>
      </c>
      <c r="F267" s="12" t="n">
        <v>0</v>
      </c>
      <c r="G267" s="12" t="n">
        <v>0</v>
      </c>
      <c r="H267" s="13" t="n">
        <v>0.607234561413725</v>
      </c>
      <c r="I267" s="32" t="n">
        <v>4.117</v>
      </c>
      <c r="J267" s="32" t="n">
        <v>0</v>
      </c>
      <c r="K267" s="33" t="n">
        <v>2513.9511</v>
      </c>
      <c r="L267" s="33" t="n">
        <v>0</v>
      </c>
    </row>
    <row r="268" customFormat="false" ht="12.75" hidden="false" customHeight="false" outlineLevel="0" collapsed="false">
      <c r="A268" s="1" t="s">
        <v>29</v>
      </c>
      <c r="B268" s="1" t="s">
        <v>196</v>
      </c>
      <c r="C268" s="1" t="s">
        <v>31</v>
      </c>
      <c r="D268" s="1" t="s">
        <v>32</v>
      </c>
      <c r="E268" s="11" t="s">
        <v>133</v>
      </c>
      <c r="F268" s="12" t="n">
        <v>0</v>
      </c>
      <c r="G268" s="12" t="n">
        <v>0</v>
      </c>
      <c r="H268" s="13" t="n">
        <v>0.603916510958091</v>
      </c>
      <c r="I268" s="32" t="n">
        <v>4.15</v>
      </c>
      <c r="J268" s="32" t="n">
        <v>0</v>
      </c>
      <c r="K268" s="33" t="n">
        <v>2583.5548</v>
      </c>
      <c r="L268" s="33" t="n">
        <v>0</v>
      </c>
    </row>
    <row r="269" customFormat="false" ht="12.75" hidden="false" customHeight="false" outlineLevel="0" collapsed="false">
      <c r="A269" s="1" t="s">
        <v>29</v>
      </c>
      <c r="B269" s="1" t="s">
        <v>196</v>
      </c>
      <c r="C269" s="1" t="s">
        <v>31</v>
      </c>
      <c r="D269" s="1" t="s">
        <v>32</v>
      </c>
      <c r="E269" s="11" t="s">
        <v>134</v>
      </c>
      <c r="F269" s="12" t="n">
        <v>0</v>
      </c>
      <c r="G269" s="12" t="n">
        <v>0</v>
      </c>
      <c r="H269" s="13" t="n">
        <v>0.600500523911913</v>
      </c>
      <c r="I269" s="32" t="n">
        <v>4.285</v>
      </c>
      <c r="J269" s="32" t="n">
        <v>0</v>
      </c>
      <c r="K269" s="33" t="n">
        <v>2486.0722</v>
      </c>
      <c r="L269" s="33" t="n">
        <v>0</v>
      </c>
    </row>
    <row r="270" customFormat="false" ht="12.75" hidden="false" customHeight="false" outlineLevel="0" collapsed="false">
      <c r="A270" s="1" t="s">
        <v>29</v>
      </c>
      <c r="B270" s="1" t="s">
        <v>196</v>
      </c>
      <c r="C270" s="1" t="s">
        <v>31</v>
      </c>
      <c r="D270" s="1" t="s">
        <v>32</v>
      </c>
      <c r="E270" s="11" t="s">
        <v>135</v>
      </c>
      <c r="F270" s="12" t="n">
        <v>0</v>
      </c>
      <c r="G270" s="12" t="n">
        <v>0</v>
      </c>
      <c r="H270" s="13" t="n">
        <v>0.597206987534107</v>
      </c>
      <c r="I270" s="32" t="n">
        <v>4.425</v>
      </c>
      <c r="J270" s="32" t="n">
        <v>0</v>
      </c>
      <c r="K270" s="33" t="n">
        <v>2554.8515</v>
      </c>
      <c r="L270" s="33" t="n">
        <v>0</v>
      </c>
    </row>
    <row r="271" customFormat="false" ht="12.75" hidden="false" customHeight="false" outlineLevel="0" collapsed="false">
      <c r="A271" s="1" t="s">
        <v>29</v>
      </c>
      <c r="B271" s="1" t="s">
        <v>196</v>
      </c>
      <c r="C271" s="1" t="s">
        <v>31</v>
      </c>
      <c r="D271" s="1" t="s">
        <v>32</v>
      </c>
      <c r="E271" s="11" t="s">
        <v>136</v>
      </c>
      <c r="F271" s="12" t="n">
        <v>0</v>
      </c>
      <c r="G271" s="12" t="n">
        <v>0</v>
      </c>
      <c r="H271" s="13" t="n">
        <v>0.593816333366124</v>
      </c>
      <c r="I271" s="32" t="n">
        <v>4.496</v>
      </c>
      <c r="J271" s="32" t="n">
        <v>0</v>
      </c>
      <c r="K271" s="33" t="n">
        <v>2540.3463</v>
      </c>
      <c r="L271" s="33" t="n">
        <v>0</v>
      </c>
    </row>
    <row r="272" customFormat="false" ht="12.75" hidden="false" customHeight="false" outlineLevel="0" collapsed="false">
      <c r="A272" s="1" t="s">
        <v>29</v>
      </c>
      <c r="B272" s="1" t="s">
        <v>196</v>
      </c>
      <c r="C272" s="1" t="s">
        <v>31</v>
      </c>
      <c r="D272" s="1" t="s">
        <v>32</v>
      </c>
      <c r="E272" s="11" t="s">
        <v>137</v>
      </c>
      <c r="F272" s="12" t="n">
        <v>0</v>
      </c>
      <c r="G272" s="12" t="n">
        <v>0</v>
      </c>
      <c r="H272" s="13" t="n">
        <v>0.590438553832406</v>
      </c>
      <c r="I272" s="32" t="n">
        <v>4.378</v>
      </c>
      <c r="J272" s="32" t="n">
        <v>0</v>
      </c>
      <c r="K272" s="33" t="n">
        <v>2281.4546</v>
      </c>
      <c r="L272" s="33" t="n">
        <v>0</v>
      </c>
    </row>
    <row r="273" customFormat="false" ht="12.75" hidden="false" customHeight="false" outlineLevel="0" collapsed="false">
      <c r="A273" s="1" t="s">
        <v>29</v>
      </c>
      <c r="B273" s="1" t="s">
        <v>196</v>
      </c>
      <c r="C273" s="1" t="s">
        <v>31</v>
      </c>
      <c r="D273" s="1" t="s">
        <v>32</v>
      </c>
      <c r="E273" s="11" t="s">
        <v>138</v>
      </c>
      <c r="F273" s="12" t="n">
        <v>0</v>
      </c>
      <c r="G273" s="12" t="n">
        <v>0</v>
      </c>
      <c r="H273" s="13" t="n">
        <v>0.587398722062437</v>
      </c>
      <c r="I273" s="32" t="n">
        <v>4.245</v>
      </c>
      <c r="J273" s="32" t="n">
        <v>0</v>
      </c>
      <c r="K273" s="33" t="n">
        <v>2512.8917</v>
      </c>
      <c r="L273" s="33" t="n">
        <v>0</v>
      </c>
    </row>
    <row r="274" customFormat="false" ht="12.75" hidden="false" customHeight="false" outlineLevel="0" collapsed="false">
      <c r="A274" s="1" t="s">
        <v>29</v>
      </c>
      <c r="B274" s="1" t="s">
        <v>196</v>
      </c>
      <c r="C274" s="1" t="s">
        <v>31</v>
      </c>
      <c r="D274" s="1" t="s">
        <v>32</v>
      </c>
      <c r="E274" s="11" t="s">
        <v>139</v>
      </c>
      <c r="F274" s="12" t="n">
        <v>0</v>
      </c>
      <c r="G274" s="12" t="n">
        <v>0</v>
      </c>
      <c r="H274" s="13" t="n">
        <v>0.584045444991157</v>
      </c>
      <c r="I274" s="32" t="n">
        <v>4.06</v>
      </c>
      <c r="J274" s="32" t="n">
        <v>0</v>
      </c>
      <c r="K274" s="33" t="n">
        <v>2417.9481</v>
      </c>
      <c r="L274" s="33" t="n">
        <v>0</v>
      </c>
    </row>
    <row r="275" customFormat="false" ht="12.75" hidden="false" customHeight="false" outlineLevel="0" collapsed="false">
      <c r="A275" s="1" t="s">
        <v>29</v>
      </c>
      <c r="B275" s="1" t="s">
        <v>196</v>
      </c>
      <c r="C275" s="1" t="s">
        <v>31</v>
      </c>
      <c r="D275" s="1" t="s">
        <v>32</v>
      </c>
      <c r="E275" s="11" t="s">
        <v>140</v>
      </c>
      <c r="F275" s="12" t="n">
        <v>0</v>
      </c>
      <c r="G275" s="12" t="n">
        <v>0</v>
      </c>
      <c r="H275" s="13" t="n">
        <v>0.580812594900396</v>
      </c>
      <c r="I275" s="32" t="n">
        <v>4.05</v>
      </c>
      <c r="J275" s="32" t="n">
        <v>0</v>
      </c>
      <c r="K275" s="33" t="n">
        <v>2484.7163</v>
      </c>
      <c r="L275" s="33" t="n">
        <v>0</v>
      </c>
    </row>
    <row r="276" customFormat="false" ht="12.75" hidden="false" customHeight="false" outlineLevel="0" collapsed="false">
      <c r="A276" s="1" t="s">
        <v>29</v>
      </c>
      <c r="B276" s="1" t="s">
        <v>196</v>
      </c>
      <c r="C276" s="1" t="s">
        <v>31</v>
      </c>
      <c r="D276" s="1" t="s">
        <v>32</v>
      </c>
      <c r="E276" s="11" t="s">
        <v>141</v>
      </c>
      <c r="F276" s="12" t="n">
        <v>0</v>
      </c>
      <c r="G276" s="12" t="n">
        <v>0</v>
      </c>
      <c r="H276" s="13" t="n">
        <v>0.577484647092367</v>
      </c>
      <c r="I276" s="32" t="n">
        <v>4.086</v>
      </c>
      <c r="J276" s="32" t="n">
        <v>0</v>
      </c>
      <c r="K276" s="33" t="n">
        <v>2390.7864</v>
      </c>
      <c r="L276" s="33" t="n">
        <v>0</v>
      </c>
    </row>
    <row r="277" customFormat="false" ht="12.75" hidden="false" customHeight="false" outlineLevel="0" collapsed="false">
      <c r="A277" s="1" t="s">
        <v>29</v>
      </c>
      <c r="B277" s="1" t="s">
        <v>196</v>
      </c>
      <c r="C277" s="1" t="s">
        <v>31</v>
      </c>
      <c r="D277" s="1" t="s">
        <v>32</v>
      </c>
      <c r="E277" s="11" t="s">
        <v>142</v>
      </c>
      <c r="F277" s="12" t="n">
        <v>0</v>
      </c>
      <c r="G277" s="12" t="n">
        <v>0</v>
      </c>
      <c r="H277" s="13" t="n">
        <v>0.57427630619849</v>
      </c>
      <c r="I277" s="32" t="n">
        <v>4.13</v>
      </c>
      <c r="J277" s="32" t="n">
        <v>0</v>
      </c>
      <c r="K277" s="33" t="n">
        <v>2456.754</v>
      </c>
      <c r="L277" s="33" t="n">
        <v>0</v>
      </c>
    </row>
    <row r="278" customFormat="false" ht="12.75" hidden="false" customHeight="false" outlineLevel="0" collapsed="false">
      <c r="A278" s="1" t="s">
        <v>29</v>
      </c>
      <c r="B278" s="1" t="s">
        <v>196</v>
      </c>
      <c r="C278" s="1" t="s">
        <v>31</v>
      </c>
      <c r="D278" s="1" t="s">
        <v>32</v>
      </c>
      <c r="E278" s="11" t="s">
        <v>143</v>
      </c>
      <c r="F278" s="12" t="n">
        <v>0</v>
      </c>
      <c r="G278" s="12" t="n">
        <v>0</v>
      </c>
      <c r="H278" s="13" t="n">
        <v>0.570973680678988</v>
      </c>
      <c r="I278" s="32" t="n">
        <v>4.18</v>
      </c>
      <c r="J278" s="32" t="n">
        <v>0</v>
      </c>
      <c r="K278" s="33" t="n">
        <v>2442.6254</v>
      </c>
      <c r="L278" s="33" t="n">
        <v>0</v>
      </c>
    </row>
    <row r="279" customFormat="false" ht="12.75" hidden="false" customHeight="false" outlineLevel="0" collapsed="false">
      <c r="A279" s="1" t="s">
        <v>29</v>
      </c>
      <c r="B279" s="1" t="s">
        <v>196</v>
      </c>
      <c r="C279" s="1" t="s">
        <v>31</v>
      </c>
      <c r="D279" s="1" t="s">
        <v>32</v>
      </c>
      <c r="E279" s="11" t="s">
        <v>144</v>
      </c>
      <c r="F279" s="12" t="n">
        <v>0</v>
      </c>
      <c r="G279" s="12" t="n">
        <v>0</v>
      </c>
      <c r="H279" s="13" t="n">
        <v>0.567683920190087</v>
      </c>
      <c r="I279" s="32" t="n">
        <v>4.192</v>
      </c>
      <c r="J279" s="32" t="n">
        <v>0</v>
      </c>
      <c r="K279" s="33" t="n">
        <v>2350.2114</v>
      </c>
      <c r="L279" s="33" t="n">
        <v>0</v>
      </c>
    </row>
    <row r="280" customFormat="false" ht="12.75" hidden="false" customHeight="false" outlineLevel="0" collapsed="false">
      <c r="A280" s="1" t="s">
        <v>29</v>
      </c>
      <c r="B280" s="1" t="s">
        <v>196</v>
      </c>
      <c r="C280" s="1" t="s">
        <v>31</v>
      </c>
      <c r="D280" s="1" t="s">
        <v>32</v>
      </c>
      <c r="E280" s="11" t="s">
        <v>145</v>
      </c>
      <c r="F280" s="12" t="n">
        <v>0</v>
      </c>
      <c r="G280" s="12" t="n">
        <v>0</v>
      </c>
      <c r="H280" s="13" t="n">
        <v>0.564512527395378</v>
      </c>
      <c r="I280" s="32" t="n">
        <v>4.225</v>
      </c>
      <c r="J280" s="32" t="n">
        <v>0</v>
      </c>
      <c r="K280" s="33" t="n">
        <v>2414.9846</v>
      </c>
      <c r="L280" s="33" t="n">
        <v>0</v>
      </c>
    </row>
    <row r="281" customFormat="false" ht="12.75" hidden="false" customHeight="false" outlineLevel="0" collapsed="false">
      <c r="A281" s="1" t="s">
        <v>29</v>
      </c>
      <c r="B281" s="1" t="s">
        <v>196</v>
      </c>
      <c r="C281" s="1" t="s">
        <v>31</v>
      </c>
      <c r="D281" s="1" t="s">
        <v>32</v>
      </c>
      <c r="E281" s="11" t="s">
        <v>146</v>
      </c>
      <c r="F281" s="12" t="n">
        <v>0</v>
      </c>
      <c r="G281" s="12" t="n">
        <v>0</v>
      </c>
      <c r="H281" s="13" t="n">
        <v>0.561248072790355</v>
      </c>
      <c r="I281" s="32" t="n">
        <v>4.36</v>
      </c>
      <c r="J281" s="32" t="n">
        <v>0</v>
      </c>
      <c r="K281" s="33" t="n">
        <v>2323.567</v>
      </c>
      <c r="L281" s="33" t="n">
        <v>0</v>
      </c>
    </row>
    <row r="282" customFormat="false" ht="12.75" hidden="false" customHeight="false" outlineLevel="0" collapsed="false">
      <c r="A282" s="1" t="s">
        <v>29</v>
      </c>
      <c r="B282" s="1" t="s">
        <v>196</v>
      </c>
      <c r="C282" s="1" t="s">
        <v>31</v>
      </c>
      <c r="D282" s="1" t="s">
        <v>32</v>
      </c>
      <c r="E282" s="11" t="s">
        <v>147</v>
      </c>
      <c r="F282" s="12" t="n">
        <v>0</v>
      </c>
      <c r="G282" s="12" t="n">
        <v>0</v>
      </c>
      <c r="H282" s="13" t="n">
        <v>0.558101162806115</v>
      </c>
      <c r="I282" s="32" t="n">
        <v>4.5</v>
      </c>
      <c r="J282" s="32" t="n">
        <v>0</v>
      </c>
      <c r="K282" s="33" t="n">
        <v>2387.5568</v>
      </c>
      <c r="L282" s="33" t="n">
        <v>0</v>
      </c>
    </row>
    <row r="283" customFormat="false" ht="12.75" hidden="false" customHeight="false" outlineLevel="0" collapsed="false">
      <c r="A283" s="1" t="s">
        <v>29</v>
      </c>
      <c r="B283" s="1" t="s">
        <v>196</v>
      </c>
      <c r="C283" s="1" t="s">
        <v>31</v>
      </c>
      <c r="D283" s="1" t="s">
        <v>32</v>
      </c>
      <c r="E283" s="11" t="s">
        <v>148</v>
      </c>
      <c r="F283" s="12" t="n">
        <v>0</v>
      </c>
      <c r="G283" s="12" t="n">
        <v>0</v>
      </c>
      <c r="H283" s="13" t="n">
        <v>0.554861999360736</v>
      </c>
      <c r="I283" s="32" t="n">
        <v>4.576</v>
      </c>
      <c r="J283" s="32" t="n">
        <v>0</v>
      </c>
      <c r="K283" s="33" t="n">
        <v>2373.6996</v>
      </c>
      <c r="L283" s="33" t="n">
        <v>0</v>
      </c>
    </row>
    <row r="284" customFormat="false" ht="12.75" hidden="false" customHeight="false" outlineLevel="0" collapsed="false">
      <c r="A284" s="1" t="s">
        <v>29</v>
      </c>
      <c r="B284" s="1" t="s">
        <v>196</v>
      </c>
      <c r="C284" s="1" t="s">
        <v>31</v>
      </c>
      <c r="D284" s="1" t="s">
        <v>32</v>
      </c>
      <c r="E284" s="11" t="s">
        <v>149</v>
      </c>
      <c r="F284" s="12" t="n">
        <v>0</v>
      </c>
      <c r="G284" s="12" t="n">
        <v>0</v>
      </c>
      <c r="H284" s="13" t="n">
        <v>0.551635682186723</v>
      </c>
      <c r="I284" s="32" t="n">
        <v>4.458</v>
      </c>
      <c r="J284" s="32" t="n">
        <v>0</v>
      </c>
      <c r="K284" s="33" t="n">
        <v>2131.5203</v>
      </c>
      <c r="L284" s="33" t="n">
        <v>0</v>
      </c>
    </row>
    <row r="285" customFormat="false" ht="12.75" hidden="false" customHeight="false" outlineLevel="0" collapsed="false">
      <c r="A285" s="1" t="s">
        <v>29</v>
      </c>
      <c r="B285" s="1" t="s">
        <v>196</v>
      </c>
      <c r="C285" s="1" t="s">
        <v>31</v>
      </c>
      <c r="D285" s="1" t="s">
        <v>32</v>
      </c>
      <c r="E285" s="11" t="s">
        <v>150</v>
      </c>
      <c r="F285" s="12" t="n">
        <v>0</v>
      </c>
      <c r="G285" s="12" t="n">
        <v>0</v>
      </c>
      <c r="H285" s="13" t="n">
        <v>0.548732626767396</v>
      </c>
      <c r="I285" s="32" t="n">
        <v>4.325</v>
      </c>
      <c r="J285" s="32" t="n">
        <v>0</v>
      </c>
      <c r="K285" s="33" t="n">
        <v>2347.4782</v>
      </c>
      <c r="L285" s="33" t="n">
        <v>0</v>
      </c>
    </row>
    <row r="286" customFormat="false" ht="12.75" hidden="false" customHeight="false" outlineLevel="0" collapsed="false">
      <c r="A286" s="1" t="s">
        <v>29</v>
      </c>
      <c r="B286" s="1" t="s">
        <v>196</v>
      </c>
      <c r="C286" s="1" t="s">
        <v>31</v>
      </c>
      <c r="D286" s="1" t="s">
        <v>32</v>
      </c>
      <c r="E286" s="11" t="s">
        <v>151</v>
      </c>
      <c r="F286" s="12" t="n">
        <v>0</v>
      </c>
      <c r="G286" s="12" t="n">
        <v>0</v>
      </c>
      <c r="H286" s="13" t="n">
        <v>0.545530744872592</v>
      </c>
      <c r="I286" s="32" t="n">
        <v>4.14</v>
      </c>
      <c r="J286" s="32" t="n">
        <v>0</v>
      </c>
      <c r="K286" s="33" t="n">
        <v>2258.4973</v>
      </c>
      <c r="L286" s="33" t="n">
        <v>0</v>
      </c>
    </row>
    <row r="287" customFormat="false" ht="12.75" hidden="false" customHeight="false" outlineLevel="0" collapsed="false">
      <c r="A287" s="1" t="s">
        <v>29</v>
      </c>
      <c r="B287" s="1" t="s">
        <v>196</v>
      </c>
      <c r="C287" s="1" t="s">
        <v>31</v>
      </c>
      <c r="D287" s="1" t="s">
        <v>32</v>
      </c>
      <c r="E287" s="11" t="s">
        <v>152</v>
      </c>
      <c r="F287" s="12" t="n">
        <v>0</v>
      </c>
      <c r="G287" s="12" t="n">
        <v>0</v>
      </c>
      <c r="H287" s="13" t="n">
        <v>0.542444366129494</v>
      </c>
      <c r="I287" s="32" t="n">
        <v>4.13</v>
      </c>
      <c r="J287" s="32" t="n">
        <v>0</v>
      </c>
      <c r="K287" s="33" t="n">
        <v>2320.577</v>
      </c>
      <c r="L287" s="33" t="n">
        <v>0</v>
      </c>
    </row>
    <row r="288" customFormat="false" ht="12.75" hidden="false" customHeight="false" outlineLevel="0" collapsed="false">
      <c r="A288" s="1" t="s">
        <v>29</v>
      </c>
      <c r="B288" s="1" t="s">
        <v>196</v>
      </c>
      <c r="C288" s="1" t="s">
        <v>31</v>
      </c>
      <c r="D288" s="1" t="s">
        <v>32</v>
      </c>
      <c r="E288" s="11" t="s">
        <v>153</v>
      </c>
      <c r="F288" s="12" t="n">
        <v>0</v>
      </c>
      <c r="G288" s="12" t="n">
        <v>0</v>
      </c>
      <c r="H288" s="13" t="n">
        <v>0.53926772602017</v>
      </c>
      <c r="I288" s="32" t="n">
        <v>4.166</v>
      </c>
      <c r="J288" s="32" t="n">
        <v>0</v>
      </c>
      <c r="K288" s="33" t="n">
        <v>2232.5684</v>
      </c>
      <c r="L288" s="33" t="n">
        <v>0</v>
      </c>
    </row>
    <row r="289" customFormat="false" ht="12.75" hidden="false" customHeight="false" outlineLevel="0" collapsed="false">
      <c r="A289" s="1" t="s">
        <v>29</v>
      </c>
      <c r="B289" s="1" t="s">
        <v>196</v>
      </c>
      <c r="C289" s="1" t="s">
        <v>31</v>
      </c>
      <c r="D289" s="1" t="s">
        <v>32</v>
      </c>
      <c r="E289" s="11" t="s">
        <v>154</v>
      </c>
      <c r="F289" s="12" t="n">
        <v>0</v>
      </c>
      <c r="G289" s="12" t="n">
        <v>0</v>
      </c>
      <c r="H289" s="13" t="n">
        <v>0.536343678132974</v>
      </c>
      <c r="I289" s="32" t="n">
        <v>4.21</v>
      </c>
      <c r="J289" s="32" t="n">
        <v>0</v>
      </c>
      <c r="K289" s="33" t="n">
        <v>2294.4783</v>
      </c>
      <c r="L289" s="33" t="n">
        <v>0</v>
      </c>
    </row>
    <row r="290" customFormat="false" ht="12.75" hidden="false" customHeight="false" outlineLevel="0" collapsed="false">
      <c r="A290" s="1" t="s">
        <v>29</v>
      </c>
      <c r="B290" s="1" t="s">
        <v>196</v>
      </c>
      <c r="C290" s="1" t="s">
        <v>31</v>
      </c>
      <c r="D290" s="1" t="s">
        <v>32</v>
      </c>
      <c r="E290" s="11" t="s">
        <v>155</v>
      </c>
      <c r="F290" s="12" t="n">
        <v>0</v>
      </c>
      <c r="G290" s="12" t="n">
        <v>0</v>
      </c>
      <c r="H290" s="13" t="n">
        <v>0.533364082225996</v>
      </c>
      <c r="I290" s="32" t="n">
        <v>4.26</v>
      </c>
      <c r="J290" s="32" t="n">
        <v>0</v>
      </c>
      <c r="K290" s="33" t="n">
        <v>2281.7315</v>
      </c>
      <c r="L290" s="33" t="n">
        <v>0</v>
      </c>
    </row>
    <row r="291" customFormat="false" ht="12.75" hidden="false" customHeight="false" outlineLevel="0" collapsed="false">
      <c r="A291" s="1" t="s">
        <v>29</v>
      </c>
      <c r="B291" s="1" t="s">
        <v>196</v>
      </c>
      <c r="C291" s="1" t="s">
        <v>31</v>
      </c>
      <c r="D291" s="1" t="s">
        <v>32</v>
      </c>
      <c r="E291" s="11" t="s">
        <v>156</v>
      </c>
      <c r="F291" s="12" t="n">
        <v>0</v>
      </c>
      <c r="G291" s="12" t="n">
        <v>0</v>
      </c>
      <c r="H291" s="13" t="n">
        <v>0.530398156465097</v>
      </c>
      <c r="I291" s="32" t="n">
        <v>4.272</v>
      </c>
      <c r="J291" s="32" t="n">
        <v>0</v>
      </c>
      <c r="K291" s="33" t="n">
        <v>2195.8484</v>
      </c>
      <c r="L291" s="33" t="n">
        <v>0</v>
      </c>
    </row>
    <row r="292" customFormat="false" ht="12.75" hidden="false" customHeight="false" outlineLevel="0" collapsed="false">
      <c r="A292" s="1" t="s">
        <v>29</v>
      </c>
      <c r="B292" s="1" t="s">
        <v>196</v>
      </c>
      <c r="C292" s="1" t="s">
        <v>31</v>
      </c>
      <c r="D292" s="1" t="s">
        <v>32</v>
      </c>
      <c r="E292" s="11" t="s">
        <v>157</v>
      </c>
      <c r="F292" s="12" t="n">
        <v>0</v>
      </c>
      <c r="G292" s="12" t="n">
        <v>0</v>
      </c>
      <c r="H292" s="13" t="n">
        <v>0.527540880274562</v>
      </c>
      <c r="I292" s="32" t="n">
        <v>4.305</v>
      </c>
      <c r="J292" s="32" t="n">
        <v>0</v>
      </c>
      <c r="K292" s="33" t="n">
        <v>2256.8199</v>
      </c>
      <c r="L292" s="33" t="n">
        <v>0</v>
      </c>
    </row>
    <row r="293" customFormat="false" ht="12.75" hidden="false" customHeight="false" outlineLevel="0" collapsed="false">
      <c r="A293" s="1" t="s">
        <v>29</v>
      </c>
      <c r="B293" s="1" t="s">
        <v>196</v>
      </c>
      <c r="C293" s="1" t="s">
        <v>31</v>
      </c>
      <c r="D293" s="1" t="s">
        <v>32</v>
      </c>
      <c r="E293" s="11" t="s">
        <v>158</v>
      </c>
      <c r="F293" s="12" t="n">
        <v>0</v>
      </c>
      <c r="G293" s="12" t="n">
        <v>0</v>
      </c>
      <c r="H293" s="13" t="n">
        <v>0.524601725966068</v>
      </c>
      <c r="I293" s="32" t="n">
        <v>4.44</v>
      </c>
      <c r="J293" s="32" t="n">
        <v>0</v>
      </c>
      <c r="K293" s="33" t="n">
        <v>2171.8511</v>
      </c>
      <c r="L293" s="33" t="n">
        <v>0</v>
      </c>
    </row>
    <row r="294" customFormat="false" ht="12.75" hidden="false" customHeight="false" outlineLevel="0" collapsed="false">
      <c r="A294" s="1" t="s">
        <v>29</v>
      </c>
      <c r="B294" s="1" t="s">
        <v>196</v>
      </c>
      <c r="C294" s="1" t="s">
        <v>31</v>
      </c>
      <c r="D294" s="1" t="s">
        <v>32</v>
      </c>
      <c r="E294" s="11" t="s">
        <v>159</v>
      </c>
      <c r="F294" s="12" t="n">
        <v>0</v>
      </c>
      <c r="G294" s="12" t="n">
        <v>0</v>
      </c>
      <c r="H294" s="13" t="n">
        <v>0.521770275631938</v>
      </c>
      <c r="I294" s="32" t="n">
        <v>4.58</v>
      </c>
      <c r="J294" s="32" t="n">
        <v>0</v>
      </c>
      <c r="K294" s="33" t="n">
        <v>2232.1332</v>
      </c>
      <c r="L294" s="33" t="n">
        <v>0</v>
      </c>
    </row>
    <row r="295" customFormat="false" ht="12.75" hidden="false" customHeight="false" outlineLevel="0" collapsed="false">
      <c r="A295" s="1" t="s">
        <v>29</v>
      </c>
      <c r="B295" s="1" t="s">
        <v>196</v>
      </c>
      <c r="C295" s="1" t="s">
        <v>31</v>
      </c>
      <c r="D295" s="1" t="s">
        <v>32</v>
      </c>
      <c r="E295" s="11" t="s">
        <v>160</v>
      </c>
      <c r="F295" s="12" t="n">
        <v>0</v>
      </c>
      <c r="G295" s="12" t="n">
        <v>0</v>
      </c>
      <c r="H295" s="13" t="n">
        <v>0.518857723350132</v>
      </c>
      <c r="I295" s="32" t="n">
        <v>4.661</v>
      </c>
      <c r="J295" s="32" t="n">
        <v>0</v>
      </c>
      <c r="K295" s="33" t="n">
        <v>2219.6733</v>
      </c>
      <c r="L295" s="33" t="n">
        <v>0</v>
      </c>
    </row>
    <row r="296" customFormat="false" ht="12.75" hidden="false" customHeight="false" outlineLevel="0" collapsed="false">
      <c r="A296" s="1" t="s">
        <v>29</v>
      </c>
      <c r="B296" s="1" t="s">
        <v>196</v>
      </c>
      <c r="C296" s="1" t="s">
        <v>31</v>
      </c>
      <c r="D296" s="1" t="s">
        <v>32</v>
      </c>
      <c r="E296" s="11" t="s">
        <v>161</v>
      </c>
      <c r="F296" s="12" t="n">
        <v>0</v>
      </c>
      <c r="G296" s="12" t="n">
        <v>0</v>
      </c>
      <c r="H296" s="13" t="n">
        <v>0.515958625257722</v>
      </c>
      <c r="I296" s="32" t="n">
        <v>4.543</v>
      </c>
      <c r="J296" s="32" t="n">
        <v>0</v>
      </c>
      <c r="K296" s="33" t="n">
        <v>2064.8664</v>
      </c>
      <c r="L296" s="33" t="n">
        <v>0</v>
      </c>
    </row>
    <row r="297" customFormat="false" ht="12.75" hidden="false" customHeight="false" outlineLevel="0" collapsed="false">
      <c r="A297" s="1" t="s">
        <v>29</v>
      </c>
      <c r="B297" s="1" t="s">
        <v>196</v>
      </c>
      <c r="C297" s="1" t="s">
        <v>31</v>
      </c>
      <c r="D297" s="1" t="s">
        <v>32</v>
      </c>
      <c r="E297" s="11" t="s">
        <v>162</v>
      </c>
      <c r="F297" s="12" t="n">
        <v>0</v>
      </c>
      <c r="G297" s="12" t="n">
        <v>0</v>
      </c>
      <c r="H297" s="13" t="n">
        <v>0.513258707223246</v>
      </c>
      <c r="I297" s="32" t="n">
        <v>4.41</v>
      </c>
      <c r="J297" s="32" t="n">
        <v>0</v>
      </c>
      <c r="K297" s="33" t="n">
        <v>2195.7207</v>
      </c>
      <c r="L297" s="33" t="n">
        <v>0</v>
      </c>
    </row>
    <row r="298" customFormat="false" ht="12.75" hidden="false" customHeight="false" outlineLevel="0" collapsed="false">
      <c r="A298" s="1" t="s">
        <v>29</v>
      </c>
      <c r="B298" s="1" t="s">
        <v>196</v>
      </c>
      <c r="C298" s="1" t="s">
        <v>31</v>
      </c>
      <c r="D298" s="1" t="s">
        <v>32</v>
      </c>
      <c r="E298" s="11" t="s">
        <v>163</v>
      </c>
      <c r="F298" s="12" t="n">
        <v>0</v>
      </c>
      <c r="G298" s="12" t="n">
        <v>0</v>
      </c>
      <c r="H298" s="13" t="n">
        <v>0.510385525413435</v>
      </c>
      <c r="I298" s="32" t="n">
        <v>4.225</v>
      </c>
      <c r="J298" s="32" t="n">
        <v>0</v>
      </c>
      <c r="K298" s="33" t="n">
        <v>2112.9961</v>
      </c>
      <c r="L298" s="33" t="n">
        <v>0</v>
      </c>
    </row>
    <row r="299" customFormat="false" ht="12.75" hidden="false" customHeight="false" outlineLevel="0" collapsed="false">
      <c r="A299" s="1" t="s">
        <v>29</v>
      </c>
      <c r="B299" s="1" t="s">
        <v>196</v>
      </c>
      <c r="C299" s="1" t="s">
        <v>31</v>
      </c>
      <c r="D299" s="1" t="s">
        <v>32</v>
      </c>
      <c r="E299" s="11" t="s">
        <v>164</v>
      </c>
      <c r="F299" s="12" t="n">
        <v>0</v>
      </c>
      <c r="G299" s="12" t="n">
        <v>0</v>
      </c>
      <c r="H299" s="13" t="n">
        <v>0.507617715478772</v>
      </c>
      <c r="I299" s="32" t="n">
        <v>4.215</v>
      </c>
      <c r="J299" s="32" t="n">
        <v>0</v>
      </c>
      <c r="K299" s="33" t="n">
        <v>2171.5886</v>
      </c>
      <c r="L299" s="33" t="n">
        <v>0</v>
      </c>
    </row>
    <row r="300" customFormat="false" ht="12.75" hidden="false" customHeight="false" outlineLevel="0" collapsed="false">
      <c r="A300" s="1" t="s">
        <v>29</v>
      </c>
      <c r="B300" s="1" t="s">
        <v>196</v>
      </c>
      <c r="C300" s="1" t="s">
        <v>31</v>
      </c>
      <c r="D300" s="1" t="s">
        <v>32</v>
      </c>
      <c r="E300" s="11" t="s">
        <v>165</v>
      </c>
      <c r="F300" s="12" t="n">
        <v>0</v>
      </c>
      <c r="G300" s="12" t="n">
        <v>0</v>
      </c>
      <c r="H300" s="13" t="n">
        <v>0.504770714310034</v>
      </c>
      <c r="I300" s="32" t="n">
        <v>4.251</v>
      </c>
      <c r="J300" s="32" t="n">
        <v>0</v>
      </c>
      <c r="K300" s="33" t="n">
        <v>2089.7508</v>
      </c>
      <c r="L300" s="33" t="n">
        <v>0</v>
      </c>
    </row>
    <row r="301" customFormat="false" ht="12.75" hidden="false" customHeight="false" outlineLevel="0" collapsed="false">
      <c r="A301" s="1" t="s">
        <v>29</v>
      </c>
      <c r="B301" s="1" t="s">
        <v>196</v>
      </c>
      <c r="C301" s="1" t="s">
        <v>31</v>
      </c>
      <c r="D301" s="1" t="s">
        <v>32</v>
      </c>
      <c r="E301" s="11" t="s">
        <v>166</v>
      </c>
      <c r="F301" s="12" t="n">
        <v>0</v>
      </c>
      <c r="G301" s="12" t="n">
        <v>0</v>
      </c>
      <c r="H301" s="13" t="n">
        <v>0.502028158795984</v>
      </c>
      <c r="I301" s="32" t="n">
        <v>4.295</v>
      </c>
      <c r="J301" s="32" t="n">
        <v>0</v>
      </c>
      <c r="K301" s="33" t="n">
        <v>2147.6765</v>
      </c>
      <c r="L301" s="33" t="n">
        <v>0</v>
      </c>
    </row>
    <row r="302" customFormat="false" ht="12.75" hidden="false" customHeight="false" outlineLevel="0" collapsed="false">
      <c r="A302" s="1" t="s">
        <v>29</v>
      </c>
      <c r="B302" s="1" t="s">
        <v>196</v>
      </c>
      <c r="C302" s="1" t="s">
        <v>31</v>
      </c>
      <c r="D302" s="1" t="s">
        <v>32</v>
      </c>
      <c r="E302" s="11" t="s">
        <v>167</v>
      </c>
      <c r="F302" s="12" t="n">
        <v>0</v>
      </c>
      <c r="G302" s="12" t="n">
        <v>0</v>
      </c>
      <c r="H302" s="13" t="n">
        <v>0.499207169508745</v>
      </c>
      <c r="I302" s="32" t="n">
        <v>4.345</v>
      </c>
      <c r="J302" s="32" t="n">
        <v>0</v>
      </c>
      <c r="K302" s="33" t="n">
        <v>2135.6083</v>
      </c>
      <c r="L302" s="33" t="n">
        <v>0</v>
      </c>
    </row>
    <row r="303" customFormat="false" ht="12.75" hidden="false" customHeight="false" outlineLevel="0" collapsed="false">
      <c r="A303" s="1" t="s">
        <v>29</v>
      </c>
      <c r="B303" s="1" t="s">
        <v>196</v>
      </c>
      <c r="C303" s="1" t="s">
        <v>31</v>
      </c>
      <c r="D303" s="1" t="s">
        <v>32</v>
      </c>
      <c r="E303" s="11" t="s">
        <v>168</v>
      </c>
      <c r="F303" s="12" t="n">
        <v>0</v>
      </c>
      <c r="G303" s="12" t="n">
        <v>0</v>
      </c>
      <c r="H303" s="13" t="n">
        <v>0.496399334770009</v>
      </c>
      <c r="I303" s="32" t="n">
        <v>4.357</v>
      </c>
      <c r="J303" s="32" t="n">
        <v>0</v>
      </c>
      <c r="K303" s="33" t="n">
        <v>2055.0932</v>
      </c>
      <c r="L303" s="33" t="n">
        <v>0</v>
      </c>
    </row>
    <row r="304" customFormat="false" ht="12.75" hidden="false" customHeight="false" outlineLevel="0" collapsed="false">
      <c r="A304" s="1" t="s">
        <v>29</v>
      </c>
      <c r="B304" s="1" t="s">
        <v>196</v>
      </c>
      <c r="C304" s="1" t="s">
        <v>31</v>
      </c>
      <c r="D304" s="1" t="s">
        <v>32</v>
      </c>
      <c r="E304" s="11" t="s">
        <v>169</v>
      </c>
      <c r="F304" s="12" t="n">
        <v>0</v>
      </c>
      <c r="G304" s="12" t="n">
        <v>0</v>
      </c>
      <c r="H304" s="13" t="n">
        <v>0.493694559256366</v>
      </c>
      <c r="I304" s="32" t="n">
        <v>4.39</v>
      </c>
      <c r="J304" s="32" t="n">
        <v>0</v>
      </c>
      <c r="K304" s="33" t="n">
        <v>2112.0253</v>
      </c>
      <c r="L304" s="33" t="n">
        <v>0</v>
      </c>
    </row>
    <row r="305" customFormat="false" ht="12.75" hidden="false" customHeight="false" outlineLevel="0" collapsed="false">
      <c r="A305" s="1" t="s">
        <v>29</v>
      </c>
      <c r="B305" s="1" t="s">
        <v>196</v>
      </c>
      <c r="C305" s="1" t="s">
        <v>31</v>
      </c>
      <c r="D305" s="1" t="s">
        <v>32</v>
      </c>
      <c r="E305" s="11" t="s">
        <v>170</v>
      </c>
      <c r="F305" s="12" t="n">
        <v>0</v>
      </c>
      <c r="G305" s="12" t="n">
        <v>0</v>
      </c>
      <c r="H305" s="13" t="n">
        <v>0.490912482292706</v>
      </c>
      <c r="I305" s="32" t="n">
        <v>4.525</v>
      </c>
      <c r="J305" s="32" t="n">
        <v>0</v>
      </c>
      <c r="K305" s="33" t="n">
        <v>2032.3777</v>
      </c>
      <c r="L305" s="33" t="n">
        <v>0</v>
      </c>
    </row>
    <row r="306" customFormat="false" ht="12.75" hidden="false" customHeight="false" outlineLevel="0" collapsed="false">
      <c r="A306" s="1" t="s">
        <v>29</v>
      </c>
      <c r="B306" s="1" t="s">
        <v>196</v>
      </c>
      <c r="C306" s="1" t="s">
        <v>31</v>
      </c>
      <c r="D306" s="1" t="s">
        <v>32</v>
      </c>
      <c r="E306" s="11" t="s">
        <v>171</v>
      </c>
      <c r="F306" s="12" t="n">
        <v>0</v>
      </c>
      <c r="G306" s="12" t="n">
        <v>0</v>
      </c>
      <c r="H306" s="13" t="n">
        <v>0.488232552246363</v>
      </c>
      <c r="I306" s="32" t="n">
        <v>4.665</v>
      </c>
      <c r="J306" s="32" t="n">
        <v>0</v>
      </c>
      <c r="K306" s="33" t="n">
        <v>2088.6589</v>
      </c>
      <c r="L306" s="33" t="n">
        <v>0</v>
      </c>
    </row>
    <row r="307" customFormat="false" ht="12.75" hidden="false" customHeight="false" outlineLevel="0" collapsed="false">
      <c r="A307" s="1" t="s">
        <v>29</v>
      </c>
      <c r="B307" s="1" t="s">
        <v>196</v>
      </c>
      <c r="C307" s="1" t="s">
        <v>31</v>
      </c>
      <c r="D307" s="1" t="s">
        <v>32</v>
      </c>
      <c r="E307" s="11" t="s">
        <v>172</v>
      </c>
      <c r="F307" s="12" t="n">
        <v>0</v>
      </c>
      <c r="G307" s="12" t="n">
        <v>0</v>
      </c>
      <c r="H307" s="13" t="n">
        <v>0.485476064867469</v>
      </c>
      <c r="I307" s="32" t="n">
        <v>4.751</v>
      </c>
      <c r="J307" s="32" t="n">
        <v>0</v>
      </c>
      <c r="K307" s="33" t="n">
        <v>2076.8666</v>
      </c>
      <c r="L307" s="33" t="n">
        <v>0</v>
      </c>
    </row>
    <row r="308" customFormat="false" ht="12.75" hidden="false" customHeight="false" outlineLevel="0" collapsed="false">
      <c r="A308" s="1" t="s">
        <v>29</v>
      </c>
      <c r="B308" s="1" t="s">
        <v>196</v>
      </c>
      <c r="C308" s="1" t="s">
        <v>31</v>
      </c>
      <c r="D308" s="1" t="s">
        <v>32</v>
      </c>
      <c r="E308" s="11" t="s">
        <v>173</v>
      </c>
      <c r="F308" s="12" t="n">
        <v>0</v>
      </c>
      <c r="G308" s="12" t="n">
        <v>0</v>
      </c>
      <c r="H308" s="13" t="n">
        <v>0.482732517654862</v>
      </c>
      <c r="I308" s="32" t="n">
        <v>4.633</v>
      </c>
      <c r="J308" s="32" t="n">
        <v>0</v>
      </c>
      <c r="K308" s="33" t="n">
        <v>1865.2784</v>
      </c>
      <c r="L308" s="33" t="n">
        <v>0</v>
      </c>
    </row>
    <row r="309" customFormat="false" ht="12.75" hidden="false" customHeight="false" outlineLevel="0" collapsed="false">
      <c r="A309" s="1" t="s">
        <v>29</v>
      </c>
      <c r="B309" s="1" t="s">
        <v>196</v>
      </c>
      <c r="C309" s="1" t="s">
        <v>31</v>
      </c>
      <c r="D309" s="1" t="s">
        <v>32</v>
      </c>
      <c r="E309" s="11" t="s">
        <v>174</v>
      </c>
      <c r="F309" s="12" t="n">
        <v>0</v>
      </c>
      <c r="G309" s="12" t="n">
        <v>0</v>
      </c>
      <c r="H309" s="13" t="n">
        <v>0.4802655613094</v>
      </c>
      <c r="I309" s="32" t="n">
        <v>4.5</v>
      </c>
      <c r="J309" s="32" t="n">
        <v>0</v>
      </c>
      <c r="K309" s="33" t="n">
        <v>2054.5761</v>
      </c>
      <c r="L309" s="33" t="n">
        <v>0</v>
      </c>
    </row>
    <row r="310" customFormat="false" ht="12.75" hidden="false" customHeight="false" outlineLevel="0" collapsed="false">
      <c r="A310" s="1" t="s">
        <v>29</v>
      </c>
      <c r="B310" s="1" t="s">
        <v>196</v>
      </c>
      <c r="C310" s="1" t="s">
        <v>31</v>
      </c>
      <c r="D310" s="1" t="s">
        <v>32</v>
      </c>
      <c r="E310" s="11" t="s">
        <v>175</v>
      </c>
      <c r="F310" s="12" t="n">
        <v>0</v>
      </c>
      <c r="G310" s="12" t="n">
        <v>0</v>
      </c>
      <c r="H310" s="13" t="n">
        <v>0.477546522445976</v>
      </c>
      <c r="I310" s="32" t="n">
        <v>4.315</v>
      </c>
      <c r="J310" s="32" t="n">
        <v>0</v>
      </c>
      <c r="K310" s="33" t="n">
        <v>1977.0426</v>
      </c>
      <c r="L310" s="33" t="n">
        <v>0</v>
      </c>
    </row>
    <row r="311" customFormat="false" ht="12.75" hidden="false" customHeight="false" outlineLevel="0" collapsed="false">
      <c r="A311" s="1" t="s">
        <v>29</v>
      </c>
      <c r="B311" s="1" t="s">
        <v>196</v>
      </c>
      <c r="C311" s="1" t="s">
        <v>31</v>
      </c>
      <c r="D311" s="1" t="s">
        <v>32</v>
      </c>
      <c r="E311" s="11" t="s">
        <v>176</v>
      </c>
      <c r="F311" s="12" t="n">
        <v>0</v>
      </c>
      <c r="G311" s="12" t="n">
        <v>0</v>
      </c>
      <c r="H311" s="13" t="n">
        <v>0.474927396006</v>
      </c>
      <c r="I311" s="32" t="n">
        <v>4.305</v>
      </c>
      <c r="J311" s="32" t="n">
        <v>0</v>
      </c>
      <c r="K311" s="33" t="n">
        <v>2031.7394</v>
      </c>
      <c r="L311" s="33" t="n">
        <v>0</v>
      </c>
    </row>
    <row r="312" customFormat="false" ht="12.75" hidden="false" customHeight="false" outlineLevel="0" collapsed="false">
      <c r="A312" s="1" t="s">
        <v>29</v>
      </c>
      <c r="B312" s="1" t="s">
        <v>196</v>
      </c>
      <c r="C312" s="1" t="s">
        <v>31</v>
      </c>
      <c r="D312" s="1" t="s">
        <v>32</v>
      </c>
      <c r="E312" s="11" t="s">
        <v>177</v>
      </c>
      <c r="F312" s="12" t="n">
        <v>0</v>
      </c>
      <c r="G312" s="12" t="n">
        <v>0</v>
      </c>
      <c r="H312" s="13" t="n">
        <v>0.472233531476148</v>
      </c>
      <c r="I312" s="32" t="n">
        <v>4.341</v>
      </c>
      <c r="J312" s="32" t="n">
        <v>0</v>
      </c>
      <c r="K312" s="33" t="n">
        <v>1955.0468</v>
      </c>
      <c r="L312" s="33" t="n">
        <v>0</v>
      </c>
    </row>
    <row r="313" customFormat="false" ht="12.75" hidden="false" customHeight="false" outlineLevel="0" collapsed="false">
      <c r="A313" s="1" t="s">
        <v>29</v>
      </c>
      <c r="B313" s="1" t="s">
        <v>196</v>
      </c>
      <c r="C313" s="1" t="s">
        <v>31</v>
      </c>
      <c r="D313" s="1" t="s">
        <v>32</v>
      </c>
      <c r="E313" s="11" t="s">
        <v>178</v>
      </c>
      <c r="F313" s="12" t="n">
        <v>0</v>
      </c>
      <c r="G313" s="12" t="n">
        <v>0</v>
      </c>
      <c r="H313" s="13" t="n">
        <v>0.469638686317744</v>
      </c>
      <c r="I313" s="32" t="n">
        <v>4.385</v>
      </c>
      <c r="J313" s="32" t="n">
        <v>0</v>
      </c>
      <c r="K313" s="33" t="n">
        <v>2009.1143</v>
      </c>
      <c r="L313" s="33" t="n">
        <v>0</v>
      </c>
    </row>
    <row r="314" customFormat="false" ht="12.75" hidden="false" customHeight="false" outlineLevel="0" collapsed="false">
      <c r="A314" s="1" t="s">
        <v>29</v>
      </c>
      <c r="B314" s="1" t="s">
        <v>196</v>
      </c>
      <c r="C314" s="1" t="s">
        <v>31</v>
      </c>
      <c r="D314" s="1" t="s">
        <v>32</v>
      </c>
      <c r="E314" s="11" t="s">
        <v>179</v>
      </c>
      <c r="F314" s="12" t="n">
        <v>0</v>
      </c>
      <c r="G314" s="12" t="n">
        <v>0</v>
      </c>
      <c r="H314" s="13" t="n">
        <v>0.466969828840228</v>
      </c>
      <c r="I314" s="32" t="n">
        <v>4.435</v>
      </c>
      <c r="J314" s="32" t="n">
        <v>0</v>
      </c>
      <c r="K314" s="33" t="n">
        <v>1997.6969</v>
      </c>
      <c r="L314" s="33" t="n">
        <v>0</v>
      </c>
    </row>
    <row r="315" customFormat="false" ht="12.75" hidden="false" customHeight="false" outlineLevel="0" collapsed="false">
      <c r="A315" s="1" t="s">
        <v>29</v>
      </c>
      <c r="B315" s="1" t="s">
        <v>196</v>
      </c>
      <c r="C315" s="1" t="s">
        <v>31</v>
      </c>
      <c r="D315" s="1" t="s">
        <v>32</v>
      </c>
      <c r="E315" s="11" t="s">
        <v>180</v>
      </c>
      <c r="F315" s="12" t="n">
        <v>0</v>
      </c>
      <c r="G315" s="12" t="n">
        <v>0</v>
      </c>
      <c r="H315" s="13" t="n">
        <v>0.464313615848894</v>
      </c>
      <c r="I315" s="32" t="n">
        <v>4.447</v>
      </c>
      <c r="J315" s="32" t="n">
        <v>0</v>
      </c>
      <c r="K315" s="33" t="n">
        <v>1922.2584</v>
      </c>
      <c r="L315" s="33" t="n">
        <v>0</v>
      </c>
    </row>
    <row r="316" customFormat="false" ht="12.75" hidden="false" customHeight="false" outlineLevel="0" collapsed="false">
      <c r="A316" s="1" t="s">
        <v>29</v>
      </c>
      <c r="B316" s="1" t="s">
        <v>196</v>
      </c>
      <c r="C316" s="1" t="s">
        <v>31</v>
      </c>
      <c r="D316" s="1" t="s">
        <v>32</v>
      </c>
      <c r="E316" s="11" t="s">
        <v>181</v>
      </c>
      <c r="F316" s="12" t="n">
        <v>0</v>
      </c>
      <c r="G316" s="12" t="n">
        <v>0</v>
      </c>
      <c r="H316" s="13" t="n">
        <v>0.461755085795928</v>
      </c>
      <c r="I316" s="32" t="n">
        <v>4.48</v>
      </c>
      <c r="J316" s="32" t="n">
        <v>0</v>
      </c>
      <c r="K316" s="33" t="n">
        <v>1975.3883</v>
      </c>
      <c r="L316" s="33" t="n">
        <v>0</v>
      </c>
    </row>
    <row r="317" customFormat="false" ht="12.75" hidden="false" customHeight="false" outlineLevel="0" collapsed="false">
      <c r="A317" s="1" t="s">
        <v>29</v>
      </c>
      <c r="B317" s="1" t="s">
        <v>196</v>
      </c>
      <c r="C317" s="1" t="s">
        <v>31</v>
      </c>
      <c r="D317" s="1" t="s">
        <v>32</v>
      </c>
      <c r="E317" s="11" t="s">
        <v>182</v>
      </c>
      <c r="F317" s="12" t="n">
        <v>0</v>
      </c>
      <c r="G317" s="12" t="n">
        <v>0</v>
      </c>
      <c r="H317" s="13" t="n">
        <v>0.459123628109603</v>
      </c>
      <c r="I317" s="32" t="n">
        <v>4.615</v>
      </c>
      <c r="J317" s="32" t="n">
        <v>0</v>
      </c>
      <c r="K317" s="33" t="n">
        <v>1900.7718</v>
      </c>
      <c r="L317" s="33" t="n">
        <v>0</v>
      </c>
    </row>
    <row r="318" customFormat="false" ht="12.75" hidden="false" customHeight="false" outlineLevel="0" collapsed="false">
      <c r="A318" s="1" t="s">
        <v>29</v>
      </c>
      <c r="B318" s="1" t="s">
        <v>196</v>
      </c>
      <c r="C318" s="1" t="s">
        <v>31</v>
      </c>
      <c r="D318" s="1" t="s">
        <v>32</v>
      </c>
      <c r="E318" s="11" t="s">
        <v>183</v>
      </c>
      <c r="F318" s="12" t="n">
        <v>0</v>
      </c>
      <c r="G318" s="12" t="n">
        <v>0</v>
      </c>
      <c r="H318" s="13" t="n">
        <v>0.456588974181234</v>
      </c>
      <c r="I318" s="32" t="n">
        <v>4.755</v>
      </c>
      <c r="J318" s="32" t="n">
        <v>0</v>
      </c>
      <c r="K318" s="33" t="n">
        <v>1953.2876</v>
      </c>
      <c r="L318" s="33" t="n">
        <v>0</v>
      </c>
    </row>
    <row r="319" customFormat="false" ht="12.75" hidden="false" customHeight="false" outlineLevel="0" collapsed="false">
      <c r="A319" s="1" t="s">
        <v>29</v>
      </c>
      <c r="B319" s="1" t="s">
        <v>196</v>
      </c>
      <c r="C319" s="1" t="s">
        <v>31</v>
      </c>
      <c r="D319" s="1" t="s">
        <v>32</v>
      </c>
      <c r="E319" s="11" t="s">
        <v>184</v>
      </c>
      <c r="F319" s="12" t="n">
        <v>0</v>
      </c>
      <c r="G319" s="12" t="n">
        <v>0</v>
      </c>
      <c r="H319" s="13" t="n">
        <v>0.453982105258262</v>
      </c>
      <c r="I319" s="32" t="n">
        <v>4.841</v>
      </c>
      <c r="J319" s="32" t="n">
        <v>0</v>
      </c>
      <c r="K319" s="33" t="n">
        <v>1942.1354</v>
      </c>
      <c r="L319" s="33" t="n">
        <v>0</v>
      </c>
    </row>
    <row r="320" customFormat="false" ht="12.75" hidden="false" customHeight="false" outlineLevel="0" collapsed="false">
      <c r="A320" s="1" t="s">
        <v>29</v>
      </c>
      <c r="B320" s="1" t="s">
        <v>196</v>
      </c>
      <c r="C320" s="1" t="s">
        <v>31</v>
      </c>
      <c r="D320" s="1" t="s">
        <v>32</v>
      </c>
      <c r="E320" s="11" t="s">
        <v>185</v>
      </c>
      <c r="F320" s="12" t="n">
        <v>0</v>
      </c>
      <c r="G320" s="12" t="n">
        <v>0</v>
      </c>
      <c r="H320" s="13" t="n">
        <v>0.451387668540512</v>
      </c>
      <c r="I320" s="32" t="n">
        <v>4.723</v>
      </c>
      <c r="J320" s="32" t="n">
        <v>0</v>
      </c>
      <c r="K320" s="33" t="n">
        <v>1744.162</v>
      </c>
      <c r="L320" s="33" t="n">
        <v>0</v>
      </c>
    </row>
    <row r="321" customFormat="false" ht="12.75" hidden="false" customHeight="false" outlineLevel="0" collapsed="false">
      <c r="A321" s="1" t="s">
        <v>29</v>
      </c>
      <c r="B321" s="1" t="s">
        <v>196</v>
      </c>
      <c r="C321" s="1" t="s">
        <v>31</v>
      </c>
      <c r="D321" s="1" t="s">
        <v>32</v>
      </c>
      <c r="E321" s="11" t="s">
        <v>186</v>
      </c>
      <c r="F321" s="12" t="n">
        <v>0</v>
      </c>
      <c r="G321" s="12" t="n">
        <v>0</v>
      </c>
      <c r="H321" s="13" t="n">
        <v>0.449054956414038</v>
      </c>
      <c r="I321" s="32" t="n">
        <v>4.59</v>
      </c>
      <c r="J321" s="32" t="n">
        <v>0</v>
      </c>
      <c r="K321" s="33" t="n">
        <v>1921.0571</v>
      </c>
      <c r="L321" s="33" t="n">
        <v>0</v>
      </c>
    </row>
    <row r="322" customFormat="false" ht="12.75" hidden="false" customHeight="false" outlineLevel="0" collapsed="false">
      <c r="A322" s="1" t="s">
        <v>29</v>
      </c>
      <c r="B322" s="1" t="s">
        <v>196</v>
      </c>
      <c r="C322" s="1" t="s">
        <v>31</v>
      </c>
      <c r="D322" s="1" t="s">
        <v>32</v>
      </c>
      <c r="E322" s="11" t="s">
        <v>187</v>
      </c>
      <c r="F322" s="12" t="n">
        <v>0</v>
      </c>
      <c r="G322" s="12" t="n">
        <v>0</v>
      </c>
      <c r="H322" s="13" t="n">
        <v>0.446484062535396</v>
      </c>
      <c r="I322" s="32" t="n">
        <v>4.405</v>
      </c>
      <c r="J322" s="32" t="n">
        <v>0</v>
      </c>
      <c r="K322" s="33" t="n">
        <v>1848.444</v>
      </c>
      <c r="L322" s="33" t="n">
        <v>0</v>
      </c>
    </row>
    <row r="323" customFormat="false" ht="12.75" hidden="false" customHeight="false" outlineLevel="0" collapsed="false">
      <c r="A323" s="1" t="s">
        <v>29</v>
      </c>
      <c r="B323" s="1" t="s">
        <v>196</v>
      </c>
      <c r="C323" s="1" t="s">
        <v>31</v>
      </c>
      <c r="D323" s="1" t="s">
        <v>32</v>
      </c>
      <c r="E323" s="11" t="s">
        <v>188</v>
      </c>
      <c r="F323" s="12" t="n">
        <v>0</v>
      </c>
      <c r="G323" s="12" t="n">
        <v>0</v>
      </c>
      <c r="H323" s="13" t="n">
        <v>0.444007819828829</v>
      </c>
      <c r="I323" s="32" t="n">
        <v>4.395</v>
      </c>
      <c r="J323" s="32" t="n">
        <v>0</v>
      </c>
      <c r="K323" s="33" t="n">
        <v>1899.4655</v>
      </c>
      <c r="L323" s="33" t="n">
        <v>0</v>
      </c>
    </row>
    <row r="324" customFormat="false" ht="12.75" hidden="false" customHeight="false" outlineLevel="0" collapsed="false">
      <c r="A324" s="1" t="s">
        <v>29</v>
      </c>
      <c r="B324" s="1" t="s">
        <v>196</v>
      </c>
      <c r="C324" s="1" t="s">
        <v>31</v>
      </c>
      <c r="D324" s="1" t="s">
        <v>32</v>
      </c>
      <c r="E324" s="11" t="s">
        <v>189</v>
      </c>
      <c r="F324" s="12" t="n">
        <v>0</v>
      </c>
      <c r="G324" s="12" t="n">
        <v>0</v>
      </c>
      <c r="H324" s="13" t="n">
        <v>0.441461103826557</v>
      </c>
      <c r="I324" s="32" t="n">
        <v>4.431</v>
      </c>
      <c r="J324" s="32" t="n">
        <v>0</v>
      </c>
      <c r="K324" s="33" t="n">
        <v>1827.649</v>
      </c>
      <c r="L324" s="33" t="n">
        <v>0</v>
      </c>
    </row>
    <row r="325" customFormat="false" ht="12.75" hidden="false" customHeight="false" outlineLevel="0" collapsed="false">
      <c r="A325" s="1" t="s">
        <v>29</v>
      </c>
      <c r="B325" s="1" t="s">
        <v>196</v>
      </c>
      <c r="C325" s="1" t="s">
        <v>31</v>
      </c>
      <c r="D325" s="1" t="s">
        <v>32</v>
      </c>
      <c r="E325" s="11" t="s">
        <v>190</v>
      </c>
      <c r="F325" s="12" t="n">
        <v>0</v>
      </c>
      <c r="G325" s="12" t="n">
        <v>0</v>
      </c>
      <c r="H325" s="13" t="n">
        <v>0.439008178987663</v>
      </c>
      <c r="I325" s="32" t="n">
        <v>4.475</v>
      </c>
      <c r="J325" s="32" t="n">
        <v>0</v>
      </c>
      <c r="K325" s="33" t="n">
        <v>1878.077</v>
      </c>
      <c r="L325" s="33" t="n">
        <v>0</v>
      </c>
    </row>
    <row r="326" customFormat="false" ht="12.75" hidden="false" customHeight="false" outlineLevel="0" collapsed="false">
      <c r="A326" s="1" t="s">
        <v>29</v>
      </c>
      <c r="B326" s="1" t="s">
        <v>196</v>
      </c>
      <c r="C326" s="1" t="s">
        <v>31</v>
      </c>
      <c r="D326" s="1" t="s">
        <v>32</v>
      </c>
      <c r="E326" s="11" t="s">
        <v>191</v>
      </c>
      <c r="F326" s="12" t="n">
        <v>0</v>
      </c>
      <c r="G326" s="12" t="n">
        <v>0</v>
      </c>
      <c r="H326" s="13" t="n">
        <v>0.436485475455512</v>
      </c>
      <c r="I326" s="32" t="n">
        <v>4.525</v>
      </c>
      <c r="J326" s="32" t="n">
        <v>0</v>
      </c>
      <c r="K326" s="33" t="n">
        <v>1867.2849</v>
      </c>
      <c r="L326" s="33" t="n">
        <v>0</v>
      </c>
    </row>
    <row r="327" customFormat="false" ht="12.75" hidden="false" customHeight="false" outlineLevel="0" collapsed="false">
      <c r="A327" s="1" t="s">
        <v>29</v>
      </c>
      <c r="B327" s="1" t="s">
        <v>196</v>
      </c>
      <c r="C327" s="1" t="s">
        <v>31</v>
      </c>
      <c r="D327" s="1" t="s">
        <v>32</v>
      </c>
      <c r="E327" s="11" t="s">
        <v>192</v>
      </c>
      <c r="F327" s="12" t="n">
        <v>0</v>
      </c>
      <c r="G327" s="12" t="n">
        <v>0</v>
      </c>
      <c r="H327" s="13" t="n">
        <v>0.433974911704909</v>
      </c>
      <c r="I327" s="32" t="n">
        <v>4.537</v>
      </c>
      <c r="J327" s="32" t="n">
        <v>0</v>
      </c>
      <c r="K327" s="33" t="n">
        <v>1796.6561</v>
      </c>
      <c r="L327" s="33" t="n">
        <v>0</v>
      </c>
    </row>
    <row r="328" customFormat="false" ht="12.75" hidden="false" customHeight="false" outlineLevel="0" collapsed="false">
      <c r="A328" s="1" t="s">
        <v>29</v>
      </c>
      <c r="B328" s="1" t="s">
        <v>196</v>
      </c>
      <c r="C328" s="1" t="s">
        <v>31</v>
      </c>
      <c r="D328" s="1" t="s">
        <v>32</v>
      </c>
      <c r="E328" s="11" t="s">
        <v>193</v>
      </c>
      <c r="F328" s="12" t="n">
        <v>0</v>
      </c>
      <c r="G328" s="12" t="n">
        <v>0</v>
      </c>
      <c r="H328" s="13" t="n">
        <v>0.431556852463148</v>
      </c>
      <c r="I328" s="32" t="n">
        <v>4.57</v>
      </c>
      <c r="J328" s="32" t="n">
        <v>0</v>
      </c>
      <c r="K328" s="33" t="n">
        <v>1846.2002</v>
      </c>
      <c r="L328" s="33" t="n">
        <v>0</v>
      </c>
    </row>
    <row r="329" customFormat="false" ht="12.75" hidden="false" customHeight="false" outlineLevel="0" collapsed="false">
      <c r="A329" s="1" t="s">
        <v>29</v>
      </c>
      <c r="B329" s="1" t="s">
        <v>196</v>
      </c>
      <c r="C329" s="1" t="s">
        <v>31</v>
      </c>
      <c r="D329" s="1" t="s">
        <v>32</v>
      </c>
      <c r="E329" s="11" t="s">
        <v>194</v>
      </c>
      <c r="F329" s="12" t="n">
        <v>0</v>
      </c>
      <c r="G329" s="12" t="n">
        <v>0</v>
      </c>
      <c r="H329" s="13" t="n">
        <v>0.429070052382166</v>
      </c>
      <c r="I329" s="32" t="n">
        <v>4.705</v>
      </c>
      <c r="J329" s="32" t="n">
        <v>0</v>
      </c>
      <c r="K329" s="33" t="n">
        <v>1776.35</v>
      </c>
      <c r="L329" s="33" t="n">
        <v>0</v>
      </c>
    </row>
    <row r="330" customFormat="false" ht="12.75" hidden="false" customHeight="false" outlineLevel="0" collapsed="false">
      <c r="A330" s="1" t="s">
        <v>29</v>
      </c>
      <c r="B330" s="1" t="s">
        <v>196</v>
      </c>
      <c r="C330" s="1" t="s">
        <v>31</v>
      </c>
      <c r="D330" s="1" t="s">
        <v>32</v>
      </c>
      <c r="E330" s="11" t="s">
        <v>195</v>
      </c>
      <c r="F330" s="12" t="n">
        <v>0</v>
      </c>
      <c r="G330" s="12" t="n">
        <v>0</v>
      </c>
      <c r="H330" s="13" t="n">
        <v>0.426674910593342</v>
      </c>
      <c r="I330" s="32" t="n">
        <v>4.845</v>
      </c>
      <c r="J330" s="32" t="n">
        <v>0</v>
      </c>
      <c r="K330" s="33" t="n">
        <v>1825.3153</v>
      </c>
      <c r="L330" s="33" t="n">
        <v>0</v>
      </c>
    </row>
    <row r="628" customFormat="false" ht="13.5" hidden="false" customHeight="false" outlineLevel="0" collapsed="false">
      <c r="G628" s="35"/>
    </row>
    <row r="629" customFormat="false" ht="13.5" hidden="false" customHeight="false" outlineLevel="0" collapsed="false"/>
    <row r="932" customFormat="false" ht="13.5" hidden="false" customHeight="false" outlineLevel="0" collapsed="false">
      <c r="G932" s="35"/>
    </row>
    <row r="933" customFormat="false" ht="13.5" hidden="false" customHeight="false" outlineLevel="0" collapsed="false"/>
    <row r="1231" customFormat="false" ht="15.75" hidden="false" customHeight="false" outlineLevel="0" collapsed="false">
      <c r="G1231" s="147"/>
    </row>
  </sheetData>
  <autoFilter ref="A4:Q3546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L6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5" min="5" style="0" width="12.85"/>
    <col collapsed="false" customWidth="true" hidden="false" outlineLevel="0" max="12" min="12" style="0" width="10.85"/>
  </cols>
  <sheetData>
    <row r="4" customFormat="false" ht="12.75" hidden="false" customHeight="false" outlineLevel="0" collapsed="false">
      <c r="A4" s="1"/>
      <c r="B4" s="1"/>
      <c r="C4" s="1"/>
      <c r="D4" s="1"/>
      <c r="E4" s="11"/>
      <c r="F4" s="12"/>
      <c r="G4" s="12"/>
      <c r="H4" s="13"/>
      <c r="I4" s="14"/>
      <c r="J4" s="15" t="s">
        <v>12</v>
      </c>
      <c r="K4" s="16" t="n">
        <f aca="false">SUM(K7:K340)</f>
        <v>813496.2601</v>
      </c>
      <c r="L4" s="16" t="n">
        <f aca="false">SUM(L7:L640)</f>
        <v>0</v>
      </c>
    </row>
    <row r="5" customFormat="false" ht="12.75" hidden="false" customHeight="false" outlineLevel="0" collapsed="false">
      <c r="A5" s="17"/>
      <c r="B5" s="17"/>
      <c r="C5" s="17" t="s">
        <v>13</v>
      </c>
      <c r="D5" s="17"/>
      <c r="E5" s="18"/>
      <c r="F5" s="19" t="s">
        <v>14</v>
      </c>
      <c r="G5" s="19" t="s">
        <v>15</v>
      </c>
      <c r="H5" s="20" t="s">
        <v>16</v>
      </c>
      <c r="I5" s="21" t="s">
        <v>17</v>
      </c>
      <c r="J5" s="22" t="s">
        <v>18</v>
      </c>
      <c r="K5" s="23"/>
      <c r="L5" s="23" t="s">
        <v>17</v>
      </c>
    </row>
    <row r="6" customFormat="false" ht="12.75" hidden="false" customHeight="false" outlineLevel="0" collapsed="false">
      <c r="A6" s="24" t="s">
        <v>19</v>
      </c>
      <c r="B6" s="24" t="s">
        <v>20</v>
      </c>
      <c r="C6" s="24" t="s">
        <v>21</v>
      </c>
      <c r="D6" s="24" t="s">
        <v>22</v>
      </c>
      <c r="E6" s="25" t="s">
        <v>23</v>
      </c>
      <c r="F6" s="26" t="s">
        <v>24</v>
      </c>
      <c r="G6" s="26" t="s">
        <v>24</v>
      </c>
      <c r="H6" s="27" t="s">
        <v>25</v>
      </c>
      <c r="I6" s="28" t="s">
        <v>26</v>
      </c>
      <c r="J6" s="29" t="s">
        <v>26</v>
      </c>
      <c r="K6" s="30" t="s">
        <v>27</v>
      </c>
      <c r="L6" s="30" t="s">
        <v>28</v>
      </c>
    </row>
    <row r="7" customFormat="false" ht="12.75" hidden="false" customHeight="false" outlineLevel="0" collapsed="false">
      <c r="A7" s="31" t="s">
        <v>29</v>
      </c>
      <c r="B7" s="31" t="s">
        <v>30</v>
      </c>
      <c r="C7" s="31" t="s">
        <v>31</v>
      </c>
      <c r="D7" s="31" t="s">
        <v>32</v>
      </c>
      <c r="E7" s="11" t="s">
        <v>33</v>
      </c>
      <c r="F7" s="12" t="n">
        <v>0</v>
      </c>
      <c r="G7" s="12" t="n">
        <v>0</v>
      </c>
      <c r="H7" s="13" t="n">
        <v>1</v>
      </c>
      <c r="I7" s="32" t="n">
        <v>3.738</v>
      </c>
      <c r="J7" s="32" t="n">
        <v>0</v>
      </c>
      <c r="K7" s="33" t="n">
        <v>3000</v>
      </c>
      <c r="L7" s="33" t="n">
        <v>0</v>
      </c>
    </row>
    <row r="8" customFormat="false" ht="12.75" hidden="false" customHeight="false" outlineLevel="0" collapsed="false">
      <c r="A8" s="31" t="s">
        <v>29</v>
      </c>
      <c r="B8" s="31" t="s">
        <v>30</v>
      </c>
      <c r="C8" s="31" t="s">
        <v>31</v>
      </c>
      <c r="D8" s="31" t="s">
        <v>32</v>
      </c>
      <c r="E8" s="11" t="s">
        <v>34</v>
      </c>
      <c r="F8" s="12" t="n">
        <v>0</v>
      </c>
      <c r="G8" s="12" t="n">
        <v>0</v>
      </c>
      <c r="H8" s="13" t="n">
        <v>0.996643408700464</v>
      </c>
      <c r="I8" s="32" t="n">
        <v>3.93</v>
      </c>
      <c r="J8" s="32" t="n">
        <v>0</v>
      </c>
      <c r="K8" s="33" t="n">
        <v>3089.5946</v>
      </c>
      <c r="L8" s="33" t="n">
        <v>0</v>
      </c>
    </row>
    <row r="9" customFormat="false" ht="12.75" hidden="false" customHeight="false" outlineLevel="0" collapsed="false">
      <c r="A9" s="31" t="s">
        <v>29</v>
      </c>
      <c r="B9" s="31" t="s">
        <v>30</v>
      </c>
      <c r="C9" s="31" t="s">
        <v>31</v>
      </c>
      <c r="D9" s="31" t="s">
        <v>32</v>
      </c>
      <c r="E9" s="11" t="s">
        <v>35</v>
      </c>
      <c r="F9" s="12" t="n">
        <v>0</v>
      </c>
      <c r="G9" s="12" t="n">
        <v>0</v>
      </c>
      <c r="H9" s="13" t="n">
        <v>0.993293092866467</v>
      </c>
      <c r="I9" s="32" t="n">
        <v>4.009</v>
      </c>
      <c r="J9" s="32" t="n">
        <v>0</v>
      </c>
      <c r="K9" s="33" t="n">
        <v>3079.2086</v>
      </c>
      <c r="L9" s="33" t="n">
        <v>0</v>
      </c>
    </row>
    <row r="10" customFormat="false" ht="12.75" hidden="false" customHeight="false" outlineLevel="0" collapsed="false">
      <c r="A10" s="31" t="s">
        <v>29</v>
      </c>
      <c r="B10" s="31" t="s">
        <v>30</v>
      </c>
      <c r="C10" s="31" t="s">
        <v>31</v>
      </c>
      <c r="D10" s="31" t="s">
        <v>32</v>
      </c>
      <c r="E10" s="11" t="s">
        <v>36</v>
      </c>
      <c r="F10" s="12" t="n">
        <v>0</v>
      </c>
      <c r="G10" s="12" t="n">
        <v>0</v>
      </c>
      <c r="H10" s="13" t="n">
        <v>0.990005175432501</v>
      </c>
      <c r="I10" s="32" t="n">
        <v>4.046</v>
      </c>
      <c r="J10" s="32" t="n">
        <v>0</v>
      </c>
      <c r="K10" s="33" t="n">
        <v>2970.0155</v>
      </c>
      <c r="L10" s="33" t="n">
        <v>0</v>
      </c>
    </row>
    <row r="11" customFormat="false" ht="12.75" hidden="false" customHeight="false" outlineLevel="0" collapsed="false">
      <c r="A11" s="31" t="s">
        <v>29</v>
      </c>
      <c r="B11" s="31" t="s">
        <v>30</v>
      </c>
      <c r="C11" s="31" t="s">
        <v>31</v>
      </c>
      <c r="D11" s="31" t="s">
        <v>32</v>
      </c>
      <c r="E11" s="11" t="s">
        <v>37</v>
      </c>
      <c r="F11" s="12" t="n">
        <v>0</v>
      </c>
      <c r="G11" s="12" t="n">
        <v>0</v>
      </c>
      <c r="H11" s="13" t="n">
        <v>0.986753019200291</v>
      </c>
      <c r="I11" s="32" t="n">
        <v>4.079</v>
      </c>
      <c r="J11" s="32" t="n">
        <v>0</v>
      </c>
      <c r="K11" s="33" t="n">
        <v>3058.9344</v>
      </c>
      <c r="L11" s="33" t="n">
        <v>0</v>
      </c>
    </row>
    <row r="12" customFormat="false" ht="12.75" hidden="false" customHeight="false" outlineLevel="0" collapsed="false">
      <c r="A12" s="31" t="s">
        <v>29</v>
      </c>
      <c r="B12" s="31" t="s">
        <v>30</v>
      </c>
      <c r="C12" s="31" t="s">
        <v>31</v>
      </c>
      <c r="D12" s="31" t="s">
        <v>32</v>
      </c>
      <c r="E12" s="11" t="s">
        <v>38</v>
      </c>
      <c r="F12" s="12" t="n">
        <v>0</v>
      </c>
      <c r="G12" s="12" t="n">
        <v>0</v>
      </c>
      <c r="H12" s="13" t="n">
        <v>0.983452488962294</v>
      </c>
      <c r="I12" s="32" t="n">
        <v>4.244</v>
      </c>
      <c r="J12" s="32" t="n">
        <v>0</v>
      </c>
      <c r="K12" s="33" t="n">
        <v>2950.3575</v>
      </c>
      <c r="L12" s="33" t="n">
        <v>0</v>
      </c>
    </row>
    <row r="13" customFormat="false" ht="12.75" hidden="false" customHeight="false" outlineLevel="0" collapsed="false">
      <c r="A13" s="31" t="s">
        <v>29</v>
      </c>
      <c r="B13" s="31" t="s">
        <v>30</v>
      </c>
      <c r="C13" s="31" t="s">
        <v>31</v>
      </c>
      <c r="D13" s="31" t="s">
        <v>32</v>
      </c>
      <c r="E13" s="11" t="s">
        <v>39</v>
      </c>
      <c r="F13" s="12" t="n">
        <v>0</v>
      </c>
      <c r="G13" s="12" t="n">
        <v>0</v>
      </c>
      <c r="H13" s="13" t="n">
        <v>0.980283345305461</v>
      </c>
      <c r="I13" s="32" t="n">
        <v>4.409</v>
      </c>
      <c r="J13" s="32" t="n">
        <v>0</v>
      </c>
      <c r="K13" s="33" t="n">
        <v>3038.8784</v>
      </c>
      <c r="L13" s="33" t="n">
        <v>0</v>
      </c>
    </row>
    <row r="14" customFormat="false" ht="12.75" hidden="false" customHeight="false" outlineLevel="0" collapsed="false">
      <c r="A14" s="31" t="s">
        <v>29</v>
      </c>
      <c r="B14" s="31" t="s">
        <v>30</v>
      </c>
      <c r="C14" s="31" t="s">
        <v>31</v>
      </c>
      <c r="D14" s="31" t="s">
        <v>32</v>
      </c>
      <c r="E14" s="11" t="s">
        <v>40</v>
      </c>
      <c r="F14" s="12" t="n">
        <v>0</v>
      </c>
      <c r="G14" s="12" t="n">
        <v>0</v>
      </c>
      <c r="H14" s="13" t="n">
        <v>0.976933808325231</v>
      </c>
      <c r="I14" s="32" t="n">
        <v>4.477</v>
      </c>
      <c r="J14" s="32" t="n">
        <v>0</v>
      </c>
      <c r="K14" s="33" t="n">
        <v>3028.4948</v>
      </c>
      <c r="L14" s="33" t="n">
        <v>0</v>
      </c>
    </row>
    <row r="15" customFormat="false" ht="12.75" hidden="false" customHeight="false" outlineLevel="0" collapsed="false">
      <c r="A15" s="31" t="s">
        <v>29</v>
      </c>
      <c r="B15" s="31" t="s">
        <v>30</v>
      </c>
      <c r="C15" s="31" t="s">
        <v>31</v>
      </c>
      <c r="D15" s="31" t="s">
        <v>32</v>
      </c>
      <c r="E15" s="11" t="s">
        <v>41</v>
      </c>
      <c r="F15" s="12" t="n">
        <v>0</v>
      </c>
      <c r="G15" s="12" t="n">
        <v>0</v>
      </c>
      <c r="H15" s="13" t="n">
        <v>0.973423342154668</v>
      </c>
      <c r="I15" s="32" t="n">
        <v>4.36</v>
      </c>
      <c r="J15" s="32" t="n">
        <v>0</v>
      </c>
      <c r="K15" s="33" t="n">
        <v>2725.5854</v>
      </c>
      <c r="L15" s="33" t="n">
        <v>0</v>
      </c>
    </row>
    <row r="16" customFormat="false" ht="12.75" hidden="false" customHeight="false" outlineLevel="0" collapsed="false">
      <c r="A16" s="31" t="s">
        <v>29</v>
      </c>
      <c r="B16" s="31" t="s">
        <v>30</v>
      </c>
      <c r="C16" s="31" t="s">
        <v>31</v>
      </c>
      <c r="D16" s="31" t="s">
        <v>32</v>
      </c>
      <c r="E16" s="11" t="s">
        <v>42</v>
      </c>
      <c r="F16" s="12" t="n">
        <v>0</v>
      </c>
      <c r="G16" s="12" t="n">
        <v>0</v>
      </c>
      <c r="H16" s="13" t="n">
        <v>0.970217190580811</v>
      </c>
      <c r="I16" s="32" t="n">
        <v>4.19</v>
      </c>
      <c r="J16" s="32" t="n">
        <v>0</v>
      </c>
      <c r="K16" s="33" t="n">
        <v>3007.6733</v>
      </c>
      <c r="L16" s="33" t="n">
        <v>0</v>
      </c>
    </row>
    <row r="17" customFormat="false" ht="12.75" hidden="false" customHeight="false" outlineLevel="0" collapsed="false">
      <c r="A17" s="31" t="s">
        <v>29</v>
      </c>
      <c r="B17" s="31" t="s">
        <v>30</v>
      </c>
      <c r="C17" s="31" t="s">
        <v>31</v>
      </c>
      <c r="D17" s="31" t="s">
        <v>32</v>
      </c>
      <c r="E17" s="11" t="s">
        <v>43</v>
      </c>
      <c r="F17" s="12" t="n">
        <v>0</v>
      </c>
      <c r="G17" s="12" t="n">
        <v>0</v>
      </c>
      <c r="H17" s="13" t="n">
        <v>0.966611165678234</v>
      </c>
      <c r="I17" s="32" t="n">
        <v>3.84</v>
      </c>
      <c r="J17" s="32" t="n">
        <v>0</v>
      </c>
      <c r="K17" s="33" t="n">
        <v>2899.8335</v>
      </c>
      <c r="L17" s="33" t="n">
        <v>0</v>
      </c>
    </row>
    <row r="18" customFormat="false" ht="12.75" hidden="false" customHeight="false" outlineLevel="0" collapsed="false">
      <c r="A18" s="31" t="s">
        <v>29</v>
      </c>
      <c r="B18" s="31" t="s">
        <v>30</v>
      </c>
      <c r="C18" s="31" t="s">
        <v>31</v>
      </c>
      <c r="D18" s="31" t="s">
        <v>32</v>
      </c>
      <c r="E18" s="11" t="s">
        <v>44</v>
      </c>
      <c r="F18" s="12" t="n">
        <v>0</v>
      </c>
      <c r="G18" s="12" t="n">
        <v>0</v>
      </c>
      <c r="H18" s="13" t="n">
        <v>0.963063454719403</v>
      </c>
      <c r="I18" s="32" t="n">
        <v>3.765</v>
      </c>
      <c r="J18" s="32" t="n">
        <v>0</v>
      </c>
      <c r="K18" s="33" t="n">
        <v>2985.4967</v>
      </c>
      <c r="L18" s="33" t="n">
        <v>0</v>
      </c>
    </row>
    <row r="19" customFormat="false" ht="12.75" hidden="false" customHeight="false" outlineLevel="0" collapsed="false">
      <c r="A19" s="31" t="s">
        <v>29</v>
      </c>
      <c r="B19" s="31" t="s">
        <v>30</v>
      </c>
      <c r="C19" s="31" t="s">
        <v>31</v>
      </c>
      <c r="D19" s="31" t="s">
        <v>32</v>
      </c>
      <c r="E19" s="11" t="s">
        <v>45</v>
      </c>
      <c r="F19" s="12" t="n">
        <v>0</v>
      </c>
      <c r="G19" s="12" t="n">
        <v>0</v>
      </c>
      <c r="H19" s="13" t="n">
        <v>0.959352241967473</v>
      </c>
      <c r="I19" s="32" t="n">
        <v>3.81</v>
      </c>
      <c r="J19" s="32" t="n">
        <v>0</v>
      </c>
      <c r="K19" s="33" t="n">
        <v>2878.0567</v>
      </c>
      <c r="L19" s="33" t="n">
        <v>0</v>
      </c>
    </row>
    <row r="20" customFormat="false" ht="12.75" hidden="false" customHeight="false" outlineLevel="0" collapsed="false">
      <c r="A20" s="31" t="s">
        <v>29</v>
      </c>
      <c r="B20" s="31" t="s">
        <v>30</v>
      </c>
      <c r="C20" s="31" t="s">
        <v>31</v>
      </c>
      <c r="D20" s="31" t="s">
        <v>32</v>
      </c>
      <c r="E20" s="11" t="s">
        <v>46</v>
      </c>
      <c r="F20" s="12" t="n">
        <v>0</v>
      </c>
      <c r="G20" s="12" t="n">
        <v>0</v>
      </c>
      <c r="H20" s="13" t="n">
        <v>0.95568570475684</v>
      </c>
      <c r="I20" s="32" t="n">
        <v>3.85</v>
      </c>
      <c r="J20" s="32" t="n">
        <v>0</v>
      </c>
      <c r="K20" s="33" t="n">
        <v>2962.6257</v>
      </c>
      <c r="L20" s="33" t="n">
        <v>0</v>
      </c>
    </row>
    <row r="21" customFormat="false" ht="12.75" hidden="false" customHeight="false" outlineLevel="0" collapsed="false">
      <c r="A21" s="31" t="s">
        <v>29</v>
      </c>
      <c r="B21" s="31" t="s">
        <v>30</v>
      </c>
      <c r="C21" s="31" t="s">
        <v>31</v>
      </c>
      <c r="D21" s="31" t="s">
        <v>32</v>
      </c>
      <c r="E21" s="11" t="s">
        <v>47</v>
      </c>
      <c r="F21" s="12" t="n">
        <v>0</v>
      </c>
      <c r="G21" s="12" t="n">
        <v>0</v>
      </c>
      <c r="H21" s="13" t="n">
        <v>0.951792256698508</v>
      </c>
      <c r="I21" s="32" t="n">
        <v>3.87</v>
      </c>
      <c r="J21" s="32" t="n">
        <v>0</v>
      </c>
      <c r="K21" s="33" t="n">
        <v>2950.556</v>
      </c>
      <c r="L21" s="33" t="n">
        <v>0</v>
      </c>
    </row>
    <row r="22" customFormat="false" ht="12.75" hidden="false" customHeight="false" outlineLevel="0" collapsed="false">
      <c r="A22" s="31" t="s">
        <v>29</v>
      </c>
      <c r="B22" s="31" t="s">
        <v>30</v>
      </c>
      <c r="C22" s="31" t="s">
        <v>31</v>
      </c>
      <c r="D22" s="31" t="s">
        <v>32</v>
      </c>
      <c r="E22" s="11" t="s">
        <v>48</v>
      </c>
      <c r="F22" s="12" t="n">
        <v>0</v>
      </c>
      <c r="G22" s="12" t="n">
        <v>0</v>
      </c>
      <c r="H22" s="13" t="n">
        <v>0.947842356279675</v>
      </c>
      <c r="I22" s="32" t="n">
        <v>3.887</v>
      </c>
      <c r="J22" s="32" t="n">
        <v>0</v>
      </c>
      <c r="K22" s="33" t="n">
        <v>2843.5271</v>
      </c>
      <c r="L22" s="33" t="n">
        <v>0</v>
      </c>
    </row>
    <row r="23" customFormat="false" ht="12.75" hidden="false" customHeight="false" outlineLevel="0" collapsed="false">
      <c r="A23" s="31" t="s">
        <v>29</v>
      </c>
      <c r="B23" s="31" t="s">
        <v>30</v>
      </c>
      <c r="C23" s="31" t="s">
        <v>31</v>
      </c>
      <c r="D23" s="31" t="s">
        <v>32</v>
      </c>
      <c r="E23" s="11" t="s">
        <v>49</v>
      </c>
      <c r="F23" s="12" t="n">
        <v>0</v>
      </c>
      <c r="G23" s="12" t="n">
        <v>0</v>
      </c>
      <c r="H23" s="13" t="n">
        <v>0.943949847425621</v>
      </c>
      <c r="I23" s="32" t="n">
        <v>3.905</v>
      </c>
      <c r="J23" s="32" t="n">
        <v>0</v>
      </c>
      <c r="K23" s="33" t="n">
        <v>2926.2445</v>
      </c>
      <c r="L23" s="33" t="n">
        <v>0</v>
      </c>
    </row>
    <row r="24" customFormat="false" ht="12.75" hidden="false" customHeight="false" outlineLevel="0" collapsed="false">
      <c r="A24" s="31" t="s">
        <v>29</v>
      </c>
      <c r="B24" s="31" t="s">
        <v>30</v>
      </c>
      <c r="C24" s="31" t="s">
        <v>31</v>
      </c>
      <c r="D24" s="31" t="s">
        <v>32</v>
      </c>
      <c r="E24" s="11" t="s">
        <v>50</v>
      </c>
      <c r="F24" s="12" t="n">
        <v>0</v>
      </c>
      <c r="G24" s="12" t="n">
        <v>0</v>
      </c>
      <c r="H24" s="13" t="n">
        <v>0.939845852219759</v>
      </c>
      <c r="I24" s="32" t="n">
        <v>4.015</v>
      </c>
      <c r="J24" s="32" t="n">
        <v>0</v>
      </c>
      <c r="K24" s="33" t="n">
        <v>2819.5376</v>
      </c>
      <c r="L24" s="33" t="n">
        <v>0</v>
      </c>
    </row>
    <row r="25" customFormat="false" ht="12.75" hidden="false" customHeight="false" outlineLevel="0" collapsed="false">
      <c r="A25" s="31" t="s">
        <v>29</v>
      </c>
      <c r="B25" s="31" t="s">
        <v>30</v>
      </c>
      <c r="C25" s="31" t="s">
        <v>31</v>
      </c>
      <c r="D25" s="31" t="s">
        <v>32</v>
      </c>
      <c r="E25" s="11" t="s">
        <v>51</v>
      </c>
      <c r="F25" s="12" t="n">
        <v>0</v>
      </c>
      <c r="G25" s="12" t="n">
        <v>0</v>
      </c>
      <c r="H25" s="13" t="n">
        <v>0.935818290684193</v>
      </c>
      <c r="I25" s="32" t="n">
        <v>4.145</v>
      </c>
      <c r="J25" s="32" t="n">
        <v>0</v>
      </c>
      <c r="K25" s="33" t="n">
        <v>2901.0367</v>
      </c>
      <c r="L25" s="33" t="n">
        <v>0</v>
      </c>
    </row>
    <row r="26" customFormat="false" ht="12.75" hidden="false" customHeight="false" outlineLevel="0" collapsed="false">
      <c r="A26" s="31" t="s">
        <v>29</v>
      </c>
      <c r="B26" s="31" t="s">
        <v>30</v>
      </c>
      <c r="C26" s="31" t="s">
        <v>31</v>
      </c>
      <c r="D26" s="31" t="s">
        <v>32</v>
      </c>
      <c r="E26" s="11" t="s">
        <v>52</v>
      </c>
      <c r="F26" s="12" t="n">
        <v>0</v>
      </c>
      <c r="G26" s="12" t="n">
        <v>0</v>
      </c>
      <c r="H26" s="13" t="n">
        <v>0.931578704589997</v>
      </c>
      <c r="I26" s="32" t="n">
        <v>4.205</v>
      </c>
      <c r="J26" s="32" t="n">
        <v>0</v>
      </c>
      <c r="K26" s="33" t="n">
        <v>2887.894</v>
      </c>
      <c r="L26" s="33" t="n">
        <v>0</v>
      </c>
    </row>
    <row r="27" customFormat="false" ht="12.75" hidden="false" customHeight="false" outlineLevel="0" collapsed="false">
      <c r="A27" s="31" t="s">
        <v>29</v>
      </c>
      <c r="B27" s="31" t="s">
        <v>30</v>
      </c>
      <c r="C27" s="31" t="s">
        <v>31</v>
      </c>
      <c r="D27" s="31" t="s">
        <v>32</v>
      </c>
      <c r="E27" s="11" t="s">
        <v>53</v>
      </c>
      <c r="F27" s="12" t="n">
        <v>0</v>
      </c>
      <c r="G27" s="12" t="n">
        <v>0</v>
      </c>
      <c r="H27" s="13" t="n">
        <v>0.92725365051806</v>
      </c>
      <c r="I27" s="32" t="n">
        <v>4.085</v>
      </c>
      <c r="J27" s="32" t="n">
        <v>0</v>
      </c>
      <c r="K27" s="33" t="n">
        <v>2596.3102</v>
      </c>
      <c r="L27" s="33" t="n">
        <v>0</v>
      </c>
    </row>
    <row r="28" customFormat="false" ht="12.75" hidden="false" customHeight="false" outlineLevel="0" collapsed="false">
      <c r="A28" s="31" t="s">
        <v>29</v>
      </c>
      <c r="B28" s="31" t="s">
        <v>30</v>
      </c>
      <c r="C28" s="31" t="s">
        <v>31</v>
      </c>
      <c r="D28" s="31" t="s">
        <v>32</v>
      </c>
      <c r="E28" s="11" t="s">
        <v>54</v>
      </c>
      <c r="F28" s="12" t="n">
        <v>0</v>
      </c>
      <c r="G28" s="12" t="n">
        <v>0</v>
      </c>
      <c r="H28" s="13" t="n">
        <v>0.923295316763245</v>
      </c>
      <c r="I28" s="32" t="n">
        <v>3.938</v>
      </c>
      <c r="J28" s="32" t="n">
        <v>0</v>
      </c>
      <c r="K28" s="33" t="n">
        <v>2862.2155</v>
      </c>
      <c r="L28" s="33" t="n">
        <v>0</v>
      </c>
    </row>
    <row r="29" customFormat="false" ht="12.75" hidden="false" customHeight="false" outlineLevel="0" collapsed="false">
      <c r="A29" s="31" t="s">
        <v>29</v>
      </c>
      <c r="B29" s="31" t="s">
        <v>30</v>
      </c>
      <c r="C29" s="31" t="s">
        <v>31</v>
      </c>
      <c r="D29" s="31" t="s">
        <v>32</v>
      </c>
      <c r="E29" s="11" t="s">
        <v>55</v>
      </c>
      <c r="F29" s="12" t="n">
        <v>0</v>
      </c>
      <c r="G29" s="12" t="n">
        <v>0</v>
      </c>
      <c r="H29" s="13" t="n">
        <v>0.91889981235345</v>
      </c>
      <c r="I29" s="32" t="n">
        <v>3.675</v>
      </c>
      <c r="J29" s="32" t="n">
        <v>0</v>
      </c>
      <c r="K29" s="33" t="n">
        <v>2756.6994</v>
      </c>
      <c r="L29" s="33" t="n">
        <v>0</v>
      </c>
    </row>
    <row r="30" customFormat="false" ht="12.75" hidden="false" customHeight="false" outlineLevel="0" collapsed="false">
      <c r="A30" s="31" t="s">
        <v>29</v>
      </c>
      <c r="B30" s="31" t="s">
        <v>30</v>
      </c>
      <c r="C30" s="31" t="s">
        <v>31</v>
      </c>
      <c r="D30" s="31" t="s">
        <v>32</v>
      </c>
      <c r="E30" s="11" t="s">
        <v>56</v>
      </c>
      <c r="F30" s="12" t="n">
        <v>0</v>
      </c>
      <c r="G30" s="12" t="n">
        <v>0</v>
      </c>
      <c r="H30" s="13" t="n">
        <v>0.914656923598885</v>
      </c>
      <c r="I30" s="32" t="n">
        <v>3.66</v>
      </c>
      <c r="J30" s="32" t="n">
        <v>0</v>
      </c>
      <c r="K30" s="33" t="n">
        <v>2835.4365</v>
      </c>
      <c r="L30" s="33" t="n">
        <v>0</v>
      </c>
    </row>
    <row r="31" customFormat="false" ht="12.75" hidden="false" customHeight="false" outlineLevel="0" collapsed="false">
      <c r="A31" s="31" t="s">
        <v>29</v>
      </c>
      <c r="B31" s="31" t="s">
        <v>30</v>
      </c>
      <c r="C31" s="31" t="s">
        <v>31</v>
      </c>
      <c r="D31" s="31" t="s">
        <v>32</v>
      </c>
      <c r="E31" s="11" t="s">
        <v>57</v>
      </c>
      <c r="F31" s="12" t="n">
        <v>0</v>
      </c>
      <c r="G31" s="12" t="n">
        <v>0</v>
      </c>
      <c r="H31" s="13" t="n">
        <v>0.910224802170824</v>
      </c>
      <c r="I31" s="32" t="n">
        <v>3.7</v>
      </c>
      <c r="J31" s="32" t="n">
        <v>0</v>
      </c>
      <c r="K31" s="33" t="n">
        <v>2730.6744</v>
      </c>
      <c r="L31" s="33" t="n">
        <v>0</v>
      </c>
    </row>
    <row r="32" customFormat="false" ht="12.75" hidden="false" customHeight="false" outlineLevel="0" collapsed="false">
      <c r="A32" s="31" t="s">
        <v>29</v>
      </c>
      <c r="B32" s="31" t="s">
        <v>30</v>
      </c>
      <c r="C32" s="31" t="s">
        <v>31</v>
      </c>
      <c r="D32" s="31" t="s">
        <v>32</v>
      </c>
      <c r="E32" s="11" t="s">
        <v>58</v>
      </c>
      <c r="F32" s="12" t="n">
        <v>0</v>
      </c>
      <c r="G32" s="12" t="n">
        <v>0</v>
      </c>
      <c r="H32" s="13" t="n">
        <v>0.905914874022823</v>
      </c>
      <c r="I32" s="32" t="n">
        <v>3.755</v>
      </c>
      <c r="J32" s="32" t="n">
        <v>0</v>
      </c>
      <c r="K32" s="33" t="n">
        <v>2808.3361</v>
      </c>
      <c r="L32" s="33" t="n">
        <v>0</v>
      </c>
    </row>
    <row r="33" customFormat="false" ht="12.75" hidden="false" customHeight="false" outlineLevel="0" collapsed="false">
      <c r="A33" s="31" t="s">
        <v>29</v>
      </c>
      <c r="B33" s="31" t="s">
        <v>30</v>
      </c>
      <c r="C33" s="31" t="s">
        <v>31</v>
      </c>
      <c r="D33" s="31" t="s">
        <v>32</v>
      </c>
      <c r="E33" s="11" t="s">
        <v>59</v>
      </c>
      <c r="F33" s="12" t="n">
        <v>0</v>
      </c>
      <c r="G33" s="12" t="n">
        <v>0</v>
      </c>
      <c r="H33" s="13" t="n">
        <v>0.901453598223756</v>
      </c>
      <c r="I33" s="32" t="n">
        <v>3.785</v>
      </c>
      <c r="J33" s="32" t="n">
        <v>0</v>
      </c>
      <c r="K33" s="33" t="n">
        <v>2794.5062</v>
      </c>
      <c r="L33" s="33" t="n">
        <v>0</v>
      </c>
    </row>
    <row r="34" customFormat="false" ht="12.75" hidden="false" customHeight="false" outlineLevel="0" collapsed="false">
      <c r="A34" s="31" t="s">
        <v>29</v>
      </c>
      <c r="B34" s="31" t="s">
        <v>30</v>
      </c>
      <c r="C34" s="31" t="s">
        <v>31</v>
      </c>
      <c r="D34" s="31" t="s">
        <v>32</v>
      </c>
      <c r="E34" s="11" t="s">
        <v>60</v>
      </c>
      <c r="F34" s="12" t="n">
        <v>0</v>
      </c>
      <c r="G34" s="12" t="n">
        <v>0</v>
      </c>
      <c r="H34" s="13" t="n">
        <v>0.896950744939033</v>
      </c>
      <c r="I34" s="32" t="n">
        <v>3.797</v>
      </c>
      <c r="J34" s="32" t="n">
        <v>0</v>
      </c>
      <c r="K34" s="33" t="n">
        <v>2690.8522</v>
      </c>
      <c r="L34" s="33" t="n">
        <v>0</v>
      </c>
    </row>
    <row r="35" customFormat="false" ht="12.75" hidden="false" customHeight="false" outlineLevel="0" collapsed="false">
      <c r="A35" s="31" t="s">
        <v>29</v>
      </c>
      <c r="B35" s="31" t="s">
        <v>30</v>
      </c>
      <c r="C35" s="31" t="s">
        <v>31</v>
      </c>
      <c r="D35" s="31" t="s">
        <v>32</v>
      </c>
      <c r="E35" s="11" t="s">
        <v>61</v>
      </c>
      <c r="F35" s="12" t="n">
        <v>0</v>
      </c>
      <c r="G35" s="12" t="n">
        <v>0</v>
      </c>
      <c r="H35" s="13" t="n">
        <v>0.892594835749197</v>
      </c>
      <c r="I35" s="32" t="n">
        <v>3.82</v>
      </c>
      <c r="J35" s="32" t="n">
        <v>0</v>
      </c>
      <c r="K35" s="33" t="n">
        <v>2767.044</v>
      </c>
      <c r="L35" s="33" t="n">
        <v>0</v>
      </c>
    </row>
    <row r="36" customFormat="false" ht="12.75" hidden="false" customHeight="false" outlineLevel="0" collapsed="false">
      <c r="A36" s="31" t="s">
        <v>29</v>
      </c>
      <c r="B36" s="31" t="s">
        <v>30</v>
      </c>
      <c r="C36" s="31" t="s">
        <v>31</v>
      </c>
      <c r="D36" s="31" t="s">
        <v>32</v>
      </c>
      <c r="E36" s="11" t="s">
        <v>62</v>
      </c>
      <c r="F36" s="12" t="n">
        <v>0</v>
      </c>
      <c r="G36" s="12" t="n">
        <v>0</v>
      </c>
      <c r="H36" s="13" t="n">
        <v>0.888109355578514</v>
      </c>
      <c r="I36" s="32" t="n">
        <v>3.955</v>
      </c>
      <c r="J36" s="32" t="n">
        <v>0</v>
      </c>
      <c r="K36" s="33" t="n">
        <v>2664.3281</v>
      </c>
      <c r="L36" s="33" t="n">
        <v>0</v>
      </c>
    </row>
    <row r="37" customFormat="false" ht="12.75" hidden="false" customHeight="false" outlineLevel="0" collapsed="false">
      <c r="A37" s="31" t="s">
        <v>29</v>
      </c>
      <c r="B37" s="31" t="s">
        <v>30</v>
      </c>
      <c r="C37" s="31" t="s">
        <v>31</v>
      </c>
      <c r="D37" s="31" t="s">
        <v>32</v>
      </c>
      <c r="E37" s="11" t="s">
        <v>63</v>
      </c>
      <c r="F37" s="12" t="n">
        <v>0</v>
      </c>
      <c r="G37" s="12" t="n">
        <v>0</v>
      </c>
      <c r="H37" s="13" t="n">
        <v>0.883736782497525</v>
      </c>
      <c r="I37" s="32" t="n">
        <v>4.095</v>
      </c>
      <c r="J37" s="32" t="n">
        <v>0</v>
      </c>
      <c r="K37" s="33" t="n">
        <v>2739.584</v>
      </c>
      <c r="L37" s="33" t="n">
        <v>0</v>
      </c>
    </row>
    <row r="38" customFormat="false" ht="12.75" hidden="false" customHeight="false" outlineLevel="0" collapsed="false">
      <c r="A38" s="31" t="s">
        <v>29</v>
      </c>
      <c r="B38" s="31" t="s">
        <v>30</v>
      </c>
      <c r="C38" s="31" t="s">
        <v>31</v>
      </c>
      <c r="D38" s="31" t="s">
        <v>32</v>
      </c>
      <c r="E38" s="11" t="s">
        <v>64</v>
      </c>
      <c r="F38" s="12" t="n">
        <v>0</v>
      </c>
      <c r="G38" s="12" t="n">
        <v>0</v>
      </c>
      <c r="H38" s="13" t="n">
        <v>0.87921050917871</v>
      </c>
      <c r="I38" s="32" t="n">
        <v>4.141</v>
      </c>
      <c r="J38" s="32" t="n">
        <v>0</v>
      </c>
      <c r="K38" s="33" t="n">
        <v>2725.5526</v>
      </c>
      <c r="L38" s="33" t="n">
        <v>0</v>
      </c>
    </row>
    <row r="39" customFormat="false" ht="12.75" hidden="false" customHeight="false" outlineLevel="0" collapsed="false">
      <c r="A39" s="31" t="s">
        <v>29</v>
      </c>
      <c r="B39" s="31" t="s">
        <v>30</v>
      </c>
      <c r="C39" s="31" t="s">
        <v>31</v>
      </c>
      <c r="D39" s="31" t="s">
        <v>32</v>
      </c>
      <c r="E39" s="11" t="s">
        <v>65</v>
      </c>
      <c r="F39" s="12" t="n">
        <v>0</v>
      </c>
      <c r="G39" s="12" t="n">
        <v>0</v>
      </c>
      <c r="H39" s="13" t="n">
        <v>0.874680145011615</v>
      </c>
      <c r="I39" s="32" t="n">
        <v>4.023</v>
      </c>
      <c r="J39" s="32" t="n">
        <v>0</v>
      </c>
      <c r="K39" s="33" t="n">
        <v>2536.5724</v>
      </c>
      <c r="L39" s="33" t="n">
        <v>0</v>
      </c>
    </row>
    <row r="40" customFormat="false" ht="12.75" hidden="false" customHeight="false" outlineLevel="0" collapsed="false">
      <c r="A40" s="31" t="s">
        <v>29</v>
      </c>
      <c r="B40" s="31" t="s">
        <v>30</v>
      </c>
      <c r="C40" s="31" t="s">
        <v>31</v>
      </c>
      <c r="D40" s="31" t="s">
        <v>32</v>
      </c>
      <c r="E40" s="11" t="s">
        <v>66</v>
      </c>
      <c r="F40" s="12" t="n">
        <v>0</v>
      </c>
      <c r="G40" s="12" t="n">
        <v>0</v>
      </c>
      <c r="H40" s="13" t="n">
        <v>0.870416294366806</v>
      </c>
      <c r="I40" s="32" t="n">
        <v>3.89</v>
      </c>
      <c r="J40" s="32" t="n">
        <v>0</v>
      </c>
      <c r="K40" s="33" t="n">
        <v>2698.2905</v>
      </c>
      <c r="L40" s="33" t="n">
        <v>0</v>
      </c>
    </row>
    <row r="41" customFormat="false" ht="12.75" hidden="false" customHeight="false" outlineLevel="0" collapsed="false">
      <c r="A41" s="31" t="s">
        <v>29</v>
      </c>
      <c r="B41" s="31" t="s">
        <v>30</v>
      </c>
      <c r="C41" s="31" t="s">
        <v>31</v>
      </c>
      <c r="D41" s="31" t="s">
        <v>32</v>
      </c>
      <c r="E41" s="11" t="s">
        <v>67</v>
      </c>
      <c r="F41" s="12" t="n">
        <v>0</v>
      </c>
      <c r="G41" s="12" t="n">
        <v>0</v>
      </c>
      <c r="H41" s="13" t="n">
        <v>0.865899996823638</v>
      </c>
      <c r="I41" s="32" t="n">
        <v>3.705</v>
      </c>
      <c r="J41" s="32" t="n">
        <v>0</v>
      </c>
      <c r="K41" s="33" t="n">
        <v>2597.7</v>
      </c>
      <c r="L41" s="33" t="n">
        <v>0</v>
      </c>
    </row>
    <row r="42" customFormat="false" ht="12.75" hidden="false" customHeight="false" outlineLevel="0" collapsed="false">
      <c r="A42" s="31" t="s">
        <v>29</v>
      </c>
      <c r="B42" s="31" t="s">
        <v>30</v>
      </c>
      <c r="C42" s="31" t="s">
        <v>31</v>
      </c>
      <c r="D42" s="31" t="s">
        <v>32</v>
      </c>
      <c r="E42" s="11" t="s">
        <v>68</v>
      </c>
      <c r="F42" s="12" t="n">
        <v>0</v>
      </c>
      <c r="G42" s="12" t="n">
        <v>0</v>
      </c>
      <c r="H42" s="13" t="n">
        <v>0.861579140287549</v>
      </c>
      <c r="I42" s="32" t="n">
        <v>3.695</v>
      </c>
      <c r="J42" s="32" t="n">
        <v>0</v>
      </c>
      <c r="K42" s="33" t="n">
        <v>2670.8953</v>
      </c>
      <c r="L42" s="33" t="n">
        <v>0</v>
      </c>
    </row>
    <row r="43" customFormat="false" ht="12.75" hidden="false" customHeight="false" outlineLevel="0" collapsed="false">
      <c r="A43" s="31" t="s">
        <v>29</v>
      </c>
      <c r="B43" s="31" t="s">
        <v>30</v>
      </c>
      <c r="C43" s="31" t="s">
        <v>31</v>
      </c>
      <c r="D43" s="31" t="s">
        <v>32</v>
      </c>
      <c r="E43" s="11" t="s">
        <v>69</v>
      </c>
      <c r="F43" s="12" t="n">
        <v>0</v>
      </c>
      <c r="G43" s="12" t="n">
        <v>0</v>
      </c>
      <c r="H43" s="13" t="n">
        <v>0.857094959186564</v>
      </c>
      <c r="I43" s="32" t="n">
        <v>3.731</v>
      </c>
      <c r="J43" s="32" t="n">
        <v>0</v>
      </c>
      <c r="K43" s="33" t="n">
        <v>2571.2849</v>
      </c>
      <c r="L43" s="33" t="n">
        <v>0</v>
      </c>
    </row>
    <row r="44" customFormat="false" ht="12.75" hidden="false" customHeight="false" outlineLevel="0" collapsed="false">
      <c r="A44" s="31" t="s">
        <v>29</v>
      </c>
      <c r="B44" s="31" t="s">
        <v>30</v>
      </c>
      <c r="C44" s="31" t="s">
        <v>31</v>
      </c>
      <c r="D44" s="31" t="s">
        <v>32</v>
      </c>
      <c r="E44" s="11" t="s">
        <v>70</v>
      </c>
      <c r="F44" s="12" t="n">
        <v>0</v>
      </c>
      <c r="G44" s="12" t="n">
        <v>0</v>
      </c>
      <c r="H44" s="13" t="n">
        <v>0.852770224010615</v>
      </c>
      <c r="I44" s="32" t="n">
        <v>3.775</v>
      </c>
      <c r="J44" s="32" t="n">
        <v>0</v>
      </c>
      <c r="K44" s="33" t="n">
        <v>2643.5877</v>
      </c>
      <c r="L44" s="33" t="n">
        <v>0</v>
      </c>
    </row>
    <row r="45" customFormat="false" ht="12.75" hidden="false" customHeight="false" outlineLevel="0" collapsed="false">
      <c r="A45" s="31" t="s">
        <v>29</v>
      </c>
      <c r="B45" s="31" t="s">
        <v>30</v>
      </c>
      <c r="C45" s="31" t="s">
        <v>31</v>
      </c>
      <c r="D45" s="31" t="s">
        <v>32</v>
      </c>
      <c r="E45" s="11" t="s">
        <v>71</v>
      </c>
      <c r="F45" s="12" t="n">
        <v>0</v>
      </c>
      <c r="G45" s="12" t="n">
        <v>0</v>
      </c>
      <c r="H45" s="13" t="n">
        <v>0.848321565093857</v>
      </c>
      <c r="I45" s="32" t="n">
        <v>3.825</v>
      </c>
      <c r="J45" s="32" t="n">
        <v>0</v>
      </c>
      <c r="K45" s="33" t="n">
        <v>2629.7969</v>
      </c>
      <c r="L45" s="33" t="n">
        <v>0</v>
      </c>
    </row>
    <row r="46" customFormat="false" ht="12.75" hidden="false" customHeight="false" outlineLevel="0" collapsed="false">
      <c r="A46" s="31" t="s">
        <v>29</v>
      </c>
      <c r="B46" s="31" t="s">
        <v>30</v>
      </c>
      <c r="C46" s="31" t="s">
        <v>31</v>
      </c>
      <c r="D46" s="31" t="s">
        <v>32</v>
      </c>
      <c r="E46" s="11" t="s">
        <v>72</v>
      </c>
      <c r="F46" s="12" t="n">
        <v>0</v>
      </c>
      <c r="G46" s="12" t="n">
        <v>0</v>
      </c>
      <c r="H46" s="13" t="n">
        <v>0.843857971405261</v>
      </c>
      <c r="I46" s="32" t="n">
        <v>3.837</v>
      </c>
      <c r="J46" s="32" t="n">
        <v>0</v>
      </c>
      <c r="K46" s="33" t="n">
        <v>2531.5739</v>
      </c>
      <c r="L46" s="33" t="n">
        <v>0</v>
      </c>
    </row>
    <row r="47" customFormat="false" ht="12.75" hidden="false" customHeight="false" outlineLevel="0" collapsed="false">
      <c r="A47" s="31" t="s">
        <v>29</v>
      </c>
      <c r="B47" s="31" t="s">
        <v>30</v>
      </c>
      <c r="C47" s="31" t="s">
        <v>31</v>
      </c>
      <c r="D47" s="31" t="s">
        <v>32</v>
      </c>
      <c r="E47" s="11" t="s">
        <v>73</v>
      </c>
      <c r="F47" s="12" t="n">
        <v>0</v>
      </c>
      <c r="G47" s="12" t="n">
        <v>0</v>
      </c>
      <c r="H47" s="13" t="n">
        <v>0.839555041776163</v>
      </c>
      <c r="I47" s="32" t="n">
        <v>3.87</v>
      </c>
      <c r="J47" s="32" t="n">
        <v>0</v>
      </c>
      <c r="K47" s="33" t="n">
        <v>2602.6206</v>
      </c>
      <c r="L47" s="33" t="n">
        <v>0</v>
      </c>
    </row>
    <row r="48" customFormat="false" ht="12.75" hidden="false" customHeight="false" outlineLevel="0" collapsed="false">
      <c r="A48" s="31" t="s">
        <v>29</v>
      </c>
      <c r="B48" s="31" t="s">
        <v>30</v>
      </c>
      <c r="C48" s="31" t="s">
        <v>31</v>
      </c>
      <c r="D48" s="31" t="s">
        <v>32</v>
      </c>
      <c r="E48" s="11" t="s">
        <v>74</v>
      </c>
      <c r="F48" s="12" t="n">
        <v>0</v>
      </c>
      <c r="G48" s="12" t="n">
        <v>0</v>
      </c>
      <c r="H48" s="13" t="n">
        <v>0.835126024277419</v>
      </c>
      <c r="I48" s="32" t="n">
        <v>4.005</v>
      </c>
      <c r="J48" s="32" t="n">
        <v>0</v>
      </c>
      <c r="K48" s="33" t="n">
        <v>2505.3781</v>
      </c>
      <c r="L48" s="33" t="n">
        <v>0</v>
      </c>
    </row>
    <row r="49" customFormat="false" ht="12.75" hidden="false" customHeight="false" outlineLevel="0" collapsed="false">
      <c r="A49" s="31" t="s">
        <v>29</v>
      </c>
      <c r="B49" s="31" t="s">
        <v>30</v>
      </c>
      <c r="C49" s="31" t="s">
        <v>31</v>
      </c>
      <c r="D49" s="31" t="s">
        <v>32</v>
      </c>
      <c r="E49" s="11" t="s">
        <v>75</v>
      </c>
      <c r="F49" s="12" t="n">
        <v>0</v>
      </c>
      <c r="G49" s="12" t="n">
        <v>0</v>
      </c>
      <c r="H49" s="13" t="n">
        <v>0.830829288467595</v>
      </c>
      <c r="I49" s="32" t="n">
        <v>4.145</v>
      </c>
      <c r="J49" s="32" t="n">
        <v>0</v>
      </c>
      <c r="K49" s="33" t="n">
        <v>2575.5708</v>
      </c>
      <c r="L49" s="33" t="n">
        <v>0</v>
      </c>
    </row>
    <row r="50" customFormat="false" ht="12.75" hidden="false" customHeight="false" outlineLevel="0" collapsed="false">
      <c r="A50" s="31" t="s">
        <v>29</v>
      </c>
      <c r="B50" s="31" t="s">
        <v>30</v>
      </c>
      <c r="C50" s="31" t="s">
        <v>31</v>
      </c>
      <c r="D50" s="31" t="s">
        <v>32</v>
      </c>
      <c r="E50" s="11" t="s">
        <v>76</v>
      </c>
      <c r="F50" s="12" t="n">
        <v>0</v>
      </c>
      <c r="G50" s="12" t="n">
        <v>0</v>
      </c>
      <c r="H50" s="13" t="n">
        <v>0.826392980457374</v>
      </c>
      <c r="I50" s="32" t="n">
        <v>4.176</v>
      </c>
      <c r="J50" s="32" t="n">
        <v>0</v>
      </c>
      <c r="K50" s="33" t="n">
        <v>2561.8182</v>
      </c>
      <c r="L50" s="33" t="n">
        <v>0</v>
      </c>
    </row>
    <row r="51" customFormat="false" ht="12.75" hidden="false" customHeight="false" outlineLevel="0" collapsed="false">
      <c r="A51" s="31" t="s">
        <v>29</v>
      </c>
      <c r="B51" s="31" t="s">
        <v>30</v>
      </c>
      <c r="C51" s="31" t="s">
        <v>31</v>
      </c>
      <c r="D51" s="31" t="s">
        <v>32</v>
      </c>
      <c r="E51" s="11" t="s">
        <v>77</v>
      </c>
      <c r="F51" s="12" t="n">
        <v>0</v>
      </c>
      <c r="G51" s="12" t="n">
        <v>0</v>
      </c>
      <c r="H51" s="13" t="n">
        <v>0.821958800044216</v>
      </c>
      <c r="I51" s="32" t="n">
        <v>4.058</v>
      </c>
      <c r="J51" s="32" t="n">
        <v>0</v>
      </c>
      <c r="K51" s="33" t="n">
        <v>2301.4846</v>
      </c>
      <c r="L51" s="33" t="n">
        <v>0</v>
      </c>
    </row>
    <row r="52" customFormat="false" ht="12.75" hidden="false" customHeight="false" outlineLevel="0" collapsed="false">
      <c r="A52" s="31" t="s">
        <v>29</v>
      </c>
      <c r="B52" s="31" t="s">
        <v>30</v>
      </c>
      <c r="C52" s="31" t="s">
        <v>31</v>
      </c>
      <c r="D52" s="31" t="s">
        <v>32</v>
      </c>
      <c r="E52" s="11" t="s">
        <v>78</v>
      </c>
      <c r="F52" s="12" t="n">
        <v>0</v>
      </c>
      <c r="G52" s="12" t="n">
        <v>0</v>
      </c>
      <c r="H52" s="13" t="n">
        <v>0.817946054421448</v>
      </c>
      <c r="I52" s="32" t="n">
        <v>3.925</v>
      </c>
      <c r="J52" s="32" t="n">
        <v>0</v>
      </c>
      <c r="K52" s="33" t="n">
        <v>2535.6328</v>
      </c>
      <c r="L52" s="33" t="n">
        <v>0</v>
      </c>
    </row>
    <row r="53" customFormat="false" ht="12.75" hidden="false" customHeight="false" outlineLevel="0" collapsed="false">
      <c r="A53" s="31" t="s">
        <v>29</v>
      </c>
      <c r="B53" s="31" t="s">
        <v>30</v>
      </c>
      <c r="C53" s="31" t="s">
        <v>31</v>
      </c>
      <c r="D53" s="31" t="s">
        <v>32</v>
      </c>
      <c r="E53" s="11" t="s">
        <v>79</v>
      </c>
      <c r="F53" s="12" t="n">
        <v>0</v>
      </c>
      <c r="G53" s="12" t="n">
        <v>0</v>
      </c>
      <c r="H53" s="13" t="n">
        <v>0.813551278385708</v>
      </c>
      <c r="I53" s="32" t="n">
        <v>3.74</v>
      </c>
      <c r="J53" s="32" t="n">
        <v>0</v>
      </c>
      <c r="K53" s="33" t="n">
        <v>2440.6538</v>
      </c>
      <c r="L53" s="33" t="n">
        <v>0</v>
      </c>
    </row>
    <row r="54" customFormat="false" ht="12.75" hidden="false" customHeight="false" outlineLevel="0" collapsed="false">
      <c r="A54" s="31" t="s">
        <v>29</v>
      </c>
      <c r="B54" s="31" t="s">
        <v>30</v>
      </c>
      <c r="C54" s="31" t="s">
        <v>31</v>
      </c>
      <c r="D54" s="31" t="s">
        <v>32</v>
      </c>
      <c r="E54" s="11" t="s">
        <v>80</v>
      </c>
      <c r="F54" s="12" t="n">
        <v>0</v>
      </c>
      <c r="G54" s="12" t="n">
        <v>0</v>
      </c>
      <c r="H54" s="13" t="n">
        <v>0.809342115883542</v>
      </c>
      <c r="I54" s="32" t="n">
        <v>3.73</v>
      </c>
      <c r="J54" s="32" t="n">
        <v>0</v>
      </c>
      <c r="K54" s="33" t="n">
        <v>2508.9606</v>
      </c>
      <c r="L54" s="33" t="n">
        <v>0</v>
      </c>
    </row>
    <row r="55" customFormat="false" ht="12.75" hidden="false" customHeight="false" outlineLevel="0" collapsed="false">
      <c r="A55" s="31" t="s">
        <v>29</v>
      </c>
      <c r="B55" s="31" t="s">
        <v>30</v>
      </c>
      <c r="C55" s="31" t="s">
        <v>31</v>
      </c>
      <c r="D55" s="31" t="s">
        <v>32</v>
      </c>
      <c r="E55" s="11" t="s">
        <v>81</v>
      </c>
      <c r="F55" s="12" t="n">
        <v>0</v>
      </c>
      <c r="G55" s="12" t="n">
        <v>0</v>
      </c>
      <c r="H55" s="13" t="n">
        <v>0.804988425425596</v>
      </c>
      <c r="I55" s="32" t="n">
        <v>3.766</v>
      </c>
      <c r="J55" s="32" t="n">
        <v>0</v>
      </c>
      <c r="K55" s="33" t="n">
        <v>2414.9653</v>
      </c>
      <c r="L55" s="33" t="n">
        <v>0</v>
      </c>
    </row>
    <row r="56" customFormat="false" ht="12.75" hidden="false" customHeight="false" outlineLevel="0" collapsed="false">
      <c r="A56" s="31" t="s">
        <v>29</v>
      </c>
      <c r="B56" s="31" t="s">
        <v>30</v>
      </c>
      <c r="C56" s="31" t="s">
        <v>31</v>
      </c>
      <c r="D56" s="31" t="s">
        <v>32</v>
      </c>
      <c r="E56" s="11" t="s">
        <v>82</v>
      </c>
      <c r="F56" s="12" t="n">
        <v>0</v>
      </c>
      <c r="G56" s="12" t="n">
        <v>0</v>
      </c>
      <c r="H56" s="13" t="n">
        <v>0.800742056418233</v>
      </c>
      <c r="I56" s="32" t="n">
        <v>3.81</v>
      </c>
      <c r="J56" s="32" t="n">
        <v>0</v>
      </c>
      <c r="K56" s="33" t="n">
        <v>2482.3004</v>
      </c>
      <c r="L56" s="33" t="n">
        <v>0</v>
      </c>
    </row>
    <row r="57" customFormat="false" ht="12.75" hidden="false" customHeight="false" outlineLevel="0" collapsed="false">
      <c r="A57" s="31" t="s">
        <v>29</v>
      </c>
      <c r="B57" s="31" t="s">
        <v>30</v>
      </c>
      <c r="C57" s="31" t="s">
        <v>31</v>
      </c>
      <c r="D57" s="31" t="s">
        <v>32</v>
      </c>
      <c r="E57" s="11" t="s">
        <v>83</v>
      </c>
      <c r="F57" s="12" t="n">
        <v>0</v>
      </c>
      <c r="G57" s="12" t="n">
        <v>0</v>
      </c>
      <c r="H57" s="13" t="n">
        <v>0.796318874832954</v>
      </c>
      <c r="I57" s="32" t="n">
        <v>3.86</v>
      </c>
      <c r="J57" s="32" t="n">
        <v>0</v>
      </c>
      <c r="K57" s="33" t="n">
        <v>2468.5885</v>
      </c>
      <c r="L57" s="33" t="n">
        <v>0</v>
      </c>
    </row>
    <row r="58" customFormat="false" ht="12.75" hidden="false" customHeight="false" outlineLevel="0" collapsed="false">
      <c r="A58" s="31" t="s">
        <v>29</v>
      </c>
      <c r="B58" s="31" t="s">
        <v>30</v>
      </c>
      <c r="C58" s="31" t="s">
        <v>31</v>
      </c>
      <c r="D58" s="31" t="s">
        <v>32</v>
      </c>
      <c r="E58" s="11" t="s">
        <v>84</v>
      </c>
      <c r="F58" s="12" t="n">
        <v>0</v>
      </c>
      <c r="G58" s="12" t="n">
        <v>0</v>
      </c>
      <c r="H58" s="13" t="n">
        <v>0.791890562976563</v>
      </c>
      <c r="I58" s="32" t="n">
        <v>3.872</v>
      </c>
      <c r="J58" s="32" t="n">
        <v>0</v>
      </c>
      <c r="K58" s="33" t="n">
        <v>2375.6717</v>
      </c>
      <c r="L58" s="33" t="n">
        <v>0</v>
      </c>
    </row>
    <row r="59" customFormat="false" ht="12.75" hidden="false" customHeight="false" outlineLevel="0" collapsed="false">
      <c r="A59" s="31" t="s">
        <v>29</v>
      </c>
      <c r="B59" s="31" t="s">
        <v>30</v>
      </c>
      <c r="C59" s="31" t="s">
        <v>31</v>
      </c>
      <c r="D59" s="31" t="s">
        <v>32</v>
      </c>
      <c r="E59" s="11" t="s">
        <v>85</v>
      </c>
      <c r="F59" s="12" t="n">
        <v>0</v>
      </c>
      <c r="G59" s="12" t="n">
        <v>0</v>
      </c>
      <c r="H59" s="13" t="n">
        <v>0.787600557194333</v>
      </c>
      <c r="I59" s="32" t="n">
        <v>3.905</v>
      </c>
      <c r="J59" s="32" t="n">
        <v>0</v>
      </c>
      <c r="K59" s="33" t="n">
        <v>2441.5617</v>
      </c>
      <c r="L59" s="33" t="n">
        <v>0</v>
      </c>
    </row>
    <row r="60" customFormat="false" ht="12.75" hidden="false" customHeight="false" outlineLevel="0" collapsed="false">
      <c r="A60" s="31" t="s">
        <v>29</v>
      </c>
      <c r="B60" s="31" t="s">
        <v>30</v>
      </c>
      <c r="C60" s="31" t="s">
        <v>31</v>
      </c>
      <c r="D60" s="31" t="s">
        <v>32</v>
      </c>
      <c r="E60" s="11" t="s">
        <v>86</v>
      </c>
      <c r="F60" s="12" t="n">
        <v>0</v>
      </c>
      <c r="G60" s="12" t="n">
        <v>0</v>
      </c>
      <c r="H60" s="13" t="n">
        <v>0.783163208985392</v>
      </c>
      <c r="I60" s="32" t="n">
        <v>4.04</v>
      </c>
      <c r="J60" s="32" t="n">
        <v>0</v>
      </c>
      <c r="K60" s="33" t="n">
        <v>2349.4896</v>
      </c>
      <c r="L60" s="33" t="n">
        <v>0</v>
      </c>
    </row>
    <row r="61" customFormat="false" ht="12.75" hidden="false" customHeight="false" outlineLevel="0" collapsed="false">
      <c r="A61" s="31" t="s">
        <v>29</v>
      </c>
      <c r="B61" s="31" t="s">
        <v>30</v>
      </c>
      <c r="C61" s="31" t="s">
        <v>31</v>
      </c>
      <c r="D61" s="31" t="s">
        <v>32</v>
      </c>
      <c r="E61" s="11" t="s">
        <v>87</v>
      </c>
      <c r="F61" s="12" t="n">
        <v>0</v>
      </c>
      <c r="G61" s="12" t="n">
        <v>0</v>
      </c>
      <c r="H61" s="13" t="n">
        <v>0.778865134225868</v>
      </c>
      <c r="I61" s="32" t="n">
        <v>4.18</v>
      </c>
      <c r="J61" s="32" t="n">
        <v>0</v>
      </c>
      <c r="K61" s="33" t="n">
        <v>2414.4819</v>
      </c>
      <c r="L61" s="33" t="n">
        <v>0</v>
      </c>
    </row>
    <row r="62" customFormat="false" ht="12.75" hidden="false" customHeight="false" outlineLevel="0" collapsed="false">
      <c r="A62" s="31" t="s">
        <v>29</v>
      </c>
      <c r="B62" s="31" t="s">
        <v>30</v>
      </c>
      <c r="C62" s="31" t="s">
        <v>31</v>
      </c>
      <c r="D62" s="31" t="s">
        <v>32</v>
      </c>
      <c r="E62" s="11" t="s">
        <v>88</v>
      </c>
      <c r="F62" s="12" t="n">
        <v>0</v>
      </c>
      <c r="G62" s="12" t="n">
        <v>0</v>
      </c>
      <c r="H62" s="13" t="n">
        <v>0.774420143337115</v>
      </c>
      <c r="I62" s="32" t="n">
        <v>4.226</v>
      </c>
      <c r="J62" s="32" t="n">
        <v>0</v>
      </c>
      <c r="K62" s="33" t="n">
        <v>2400.7024</v>
      </c>
      <c r="L62" s="33" t="n">
        <v>0</v>
      </c>
    </row>
    <row r="63" customFormat="false" ht="12.75" hidden="false" customHeight="false" outlineLevel="0" collapsed="false">
      <c r="A63" s="31" t="s">
        <v>29</v>
      </c>
      <c r="B63" s="31" t="s">
        <v>30</v>
      </c>
      <c r="C63" s="31" t="s">
        <v>31</v>
      </c>
      <c r="D63" s="31" t="s">
        <v>32</v>
      </c>
      <c r="E63" s="11" t="s">
        <v>89</v>
      </c>
      <c r="F63" s="12" t="n">
        <v>0</v>
      </c>
      <c r="G63" s="12" t="n">
        <v>0</v>
      </c>
      <c r="H63" s="13" t="n">
        <v>0.769971798471003</v>
      </c>
      <c r="I63" s="32" t="n">
        <v>4.108</v>
      </c>
      <c r="J63" s="32" t="n">
        <v>0</v>
      </c>
      <c r="K63" s="33" t="n">
        <v>2155.921</v>
      </c>
      <c r="L63" s="33" t="n">
        <v>0</v>
      </c>
    </row>
    <row r="64" customFormat="false" ht="12.75" hidden="false" customHeight="false" outlineLevel="0" collapsed="false">
      <c r="A64" s="31" t="s">
        <v>29</v>
      </c>
      <c r="B64" s="31" t="s">
        <v>30</v>
      </c>
      <c r="C64" s="31" t="s">
        <v>31</v>
      </c>
      <c r="D64" s="31" t="s">
        <v>32</v>
      </c>
      <c r="E64" s="11" t="s">
        <v>90</v>
      </c>
      <c r="F64" s="12" t="n">
        <v>0</v>
      </c>
      <c r="G64" s="12" t="n">
        <v>0</v>
      </c>
      <c r="H64" s="13" t="n">
        <v>0.765951350997712</v>
      </c>
      <c r="I64" s="32" t="n">
        <v>3.975</v>
      </c>
      <c r="J64" s="32" t="n">
        <v>0</v>
      </c>
      <c r="K64" s="33" t="n">
        <v>2374.4492</v>
      </c>
      <c r="L64" s="33" t="n">
        <v>0</v>
      </c>
    </row>
    <row r="65" customFormat="false" ht="12.75" hidden="false" customHeight="false" outlineLevel="0" collapsed="false">
      <c r="A65" s="31" t="s">
        <v>29</v>
      </c>
      <c r="B65" s="31" t="s">
        <v>30</v>
      </c>
      <c r="C65" s="31" t="s">
        <v>31</v>
      </c>
      <c r="D65" s="31" t="s">
        <v>32</v>
      </c>
      <c r="E65" s="11" t="s">
        <v>91</v>
      </c>
      <c r="F65" s="12" t="n">
        <v>0</v>
      </c>
      <c r="G65" s="12" t="n">
        <v>0</v>
      </c>
      <c r="H65" s="13" t="n">
        <v>0.761497601699917</v>
      </c>
      <c r="I65" s="32" t="n">
        <v>3.79</v>
      </c>
      <c r="J65" s="32" t="n">
        <v>0</v>
      </c>
      <c r="K65" s="33" t="n">
        <v>2284.4928</v>
      </c>
      <c r="L65" s="33" t="n">
        <v>0</v>
      </c>
    </row>
    <row r="66" customFormat="false" ht="12.75" hidden="false" customHeight="false" outlineLevel="0" collapsed="false">
      <c r="A66" s="31" t="s">
        <v>29</v>
      </c>
      <c r="B66" s="31" t="s">
        <v>30</v>
      </c>
      <c r="C66" s="31" t="s">
        <v>31</v>
      </c>
      <c r="D66" s="31" t="s">
        <v>32</v>
      </c>
      <c r="E66" s="11" t="s">
        <v>92</v>
      </c>
      <c r="F66" s="12" t="n">
        <v>0</v>
      </c>
      <c r="G66" s="12" t="n">
        <v>0</v>
      </c>
      <c r="H66" s="13" t="n">
        <v>0.757185300937344</v>
      </c>
      <c r="I66" s="32" t="n">
        <v>3.78</v>
      </c>
      <c r="J66" s="32" t="n">
        <v>0</v>
      </c>
      <c r="K66" s="33" t="n">
        <v>2347.2744</v>
      </c>
      <c r="L66" s="33" t="n">
        <v>0</v>
      </c>
    </row>
    <row r="67" customFormat="false" ht="12.75" hidden="false" customHeight="false" outlineLevel="0" collapsed="false">
      <c r="A67" s="31" t="s">
        <v>29</v>
      </c>
      <c r="B67" s="31" t="s">
        <v>30</v>
      </c>
      <c r="C67" s="31" t="s">
        <v>31</v>
      </c>
      <c r="D67" s="31" t="s">
        <v>32</v>
      </c>
      <c r="E67" s="11" t="s">
        <v>93</v>
      </c>
      <c r="F67" s="12" t="n">
        <v>0</v>
      </c>
      <c r="G67" s="12" t="n">
        <v>0</v>
      </c>
      <c r="H67" s="13" t="n">
        <v>0.75272730223977</v>
      </c>
      <c r="I67" s="32" t="n">
        <v>3.816</v>
      </c>
      <c r="J67" s="32" t="n">
        <v>0</v>
      </c>
      <c r="K67" s="33" t="n">
        <v>2258.1819</v>
      </c>
      <c r="L67" s="33" t="n">
        <v>0</v>
      </c>
    </row>
    <row r="68" customFormat="false" ht="12.75" hidden="false" customHeight="false" outlineLevel="0" collapsed="false">
      <c r="A68" s="31" t="s">
        <v>29</v>
      </c>
      <c r="B68" s="31" t="s">
        <v>30</v>
      </c>
      <c r="C68" s="31" t="s">
        <v>31</v>
      </c>
      <c r="D68" s="31" t="s">
        <v>32</v>
      </c>
      <c r="E68" s="11" t="s">
        <v>94</v>
      </c>
      <c r="F68" s="12" t="n">
        <v>0</v>
      </c>
      <c r="G68" s="12" t="n">
        <v>0</v>
      </c>
      <c r="H68" s="13" t="n">
        <v>0.748752329850951</v>
      </c>
      <c r="I68" s="32" t="n">
        <v>3.86</v>
      </c>
      <c r="J68" s="32" t="n">
        <v>0</v>
      </c>
      <c r="K68" s="33" t="n">
        <v>2321.1322</v>
      </c>
      <c r="L68" s="33" t="n">
        <v>0</v>
      </c>
    </row>
    <row r="69" customFormat="false" ht="12.75" hidden="false" customHeight="false" outlineLevel="0" collapsed="false">
      <c r="A69" s="31" t="s">
        <v>29</v>
      </c>
      <c r="B69" s="31" t="s">
        <v>30</v>
      </c>
      <c r="C69" s="31" t="s">
        <v>31</v>
      </c>
      <c r="D69" s="31" t="s">
        <v>32</v>
      </c>
      <c r="E69" s="11" t="s">
        <v>95</v>
      </c>
      <c r="F69" s="12" t="n">
        <v>0</v>
      </c>
      <c r="G69" s="12" t="n">
        <v>0</v>
      </c>
      <c r="H69" s="13" t="n">
        <v>0.744705850990822</v>
      </c>
      <c r="I69" s="32" t="n">
        <v>3.91</v>
      </c>
      <c r="J69" s="32" t="n">
        <v>0</v>
      </c>
      <c r="K69" s="33" t="n">
        <v>2308.5881</v>
      </c>
      <c r="L69" s="33" t="n">
        <v>0</v>
      </c>
    </row>
    <row r="70" customFormat="false" ht="12.75" hidden="false" customHeight="false" outlineLevel="0" collapsed="false">
      <c r="A70" s="31" t="s">
        <v>29</v>
      </c>
      <c r="B70" s="31" t="s">
        <v>30</v>
      </c>
      <c r="C70" s="31" t="s">
        <v>31</v>
      </c>
      <c r="D70" s="31" t="s">
        <v>32</v>
      </c>
      <c r="E70" s="11" t="s">
        <v>96</v>
      </c>
      <c r="F70" s="12" t="n">
        <v>0</v>
      </c>
      <c r="G70" s="12" t="n">
        <v>0</v>
      </c>
      <c r="H70" s="13" t="n">
        <v>0.740667002057133</v>
      </c>
      <c r="I70" s="32" t="n">
        <v>3.922</v>
      </c>
      <c r="J70" s="32" t="n">
        <v>0</v>
      </c>
      <c r="K70" s="33" t="n">
        <v>2222.001</v>
      </c>
      <c r="L70" s="33" t="n">
        <v>0</v>
      </c>
    </row>
    <row r="71" customFormat="false" ht="12.75" hidden="false" customHeight="false" outlineLevel="0" collapsed="false">
      <c r="A71" s="31" t="s">
        <v>29</v>
      </c>
      <c r="B71" s="31" t="s">
        <v>30</v>
      </c>
      <c r="C71" s="31" t="s">
        <v>31</v>
      </c>
      <c r="D71" s="31" t="s">
        <v>32</v>
      </c>
      <c r="E71" s="11" t="s">
        <v>97</v>
      </c>
      <c r="F71" s="12" t="n">
        <v>0</v>
      </c>
      <c r="G71" s="12" t="n">
        <v>0</v>
      </c>
      <c r="H71" s="13" t="n">
        <v>0.736765811306824</v>
      </c>
      <c r="I71" s="32" t="n">
        <v>3.955</v>
      </c>
      <c r="J71" s="32" t="n">
        <v>0</v>
      </c>
      <c r="K71" s="33" t="n">
        <v>2283.974</v>
      </c>
      <c r="L71" s="33" t="n">
        <v>0</v>
      </c>
    </row>
    <row r="72" customFormat="false" ht="12.75" hidden="false" customHeight="false" outlineLevel="0" collapsed="false">
      <c r="A72" s="31" t="s">
        <v>29</v>
      </c>
      <c r="B72" s="31" t="s">
        <v>30</v>
      </c>
      <c r="C72" s="31" t="s">
        <v>31</v>
      </c>
      <c r="D72" s="31" t="s">
        <v>32</v>
      </c>
      <c r="E72" s="11" t="s">
        <v>98</v>
      </c>
      <c r="F72" s="12" t="n">
        <v>0</v>
      </c>
      <c r="G72" s="12" t="n">
        <v>0</v>
      </c>
      <c r="H72" s="13" t="n">
        <v>0.732742309934434</v>
      </c>
      <c r="I72" s="32" t="n">
        <v>4.09</v>
      </c>
      <c r="J72" s="32" t="n">
        <v>0</v>
      </c>
      <c r="K72" s="33" t="n">
        <v>2198.2269</v>
      </c>
      <c r="L72" s="33" t="n">
        <v>0</v>
      </c>
    </row>
    <row r="73" customFormat="false" ht="12.75" hidden="false" customHeight="false" outlineLevel="0" collapsed="false">
      <c r="A73" s="31" t="s">
        <v>29</v>
      </c>
      <c r="B73" s="31" t="s">
        <v>30</v>
      </c>
      <c r="C73" s="31" t="s">
        <v>31</v>
      </c>
      <c r="D73" s="31" t="s">
        <v>32</v>
      </c>
      <c r="E73" s="11" t="s">
        <v>99</v>
      </c>
      <c r="F73" s="12" t="n">
        <v>0</v>
      </c>
      <c r="G73" s="12" t="n">
        <v>0</v>
      </c>
      <c r="H73" s="13" t="n">
        <v>0.728856183521335</v>
      </c>
      <c r="I73" s="32" t="n">
        <v>4.23</v>
      </c>
      <c r="J73" s="32" t="n">
        <v>0</v>
      </c>
      <c r="K73" s="33" t="n">
        <v>2259.4542</v>
      </c>
      <c r="L73" s="33" t="n">
        <v>0</v>
      </c>
    </row>
    <row r="74" customFormat="false" ht="12.75" hidden="false" customHeight="false" outlineLevel="0" collapsed="false">
      <c r="A74" s="31" t="s">
        <v>29</v>
      </c>
      <c r="B74" s="31" t="s">
        <v>30</v>
      </c>
      <c r="C74" s="31" t="s">
        <v>31</v>
      </c>
      <c r="D74" s="31" t="s">
        <v>32</v>
      </c>
      <c r="E74" s="11" t="s">
        <v>100</v>
      </c>
      <c r="F74" s="12" t="n">
        <v>0</v>
      </c>
      <c r="G74" s="12" t="n">
        <v>0</v>
      </c>
      <c r="H74" s="13" t="n">
        <v>0.724848465459321</v>
      </c>
      <c r="I74" s="32" t="n">
        <v>4.286</v>
      </c>
      <c r="J74" s="32" t="n">
        <v>0</v>
      </c>
      <c r="K74" s="33" t="n">
        <v>2247.0302</v>
      </c>
      <c r="L74" s="33" t="n">
        <v>0</v>
      </c>
    </row>
    <row r="75" customFormat="false" ht="12.75" hidden="false" customHeight="false" outlineLevel="0" collapsed="false">
      <c r="A75" s="31" t="s">
        <v>29</v>
      </c>
      <c r="B75" s="31" t="s">
        <v>30</v>
      </c>
      <c r="C75" s="31" t="s">
        <v>31</v>
      </c>
      <c r="D75" s="31" t="s">
        <v>32</v>
      </c>
      <c r="E75" s="11" t="s">
        <v>101</v>
      </c>
      <c r="F75" s="12" t="n">
        <v>0</v>
      </c>
      <c r="G75" s="12" t="n">
        <v>0</v>
      </c>
      <c r="H75" s="13" t="n">
        <v>0.720848932745135</v>
      </c>
      <c r="I75" s="32" t="n">
        <v>4.168</v>
      </c>
      <c r="J75" s="32" t="n">
        <v>0</v>
      </c>
      <c r="K75" s="33" t="n">
        <v>2018.377</v>
      </c>
      <c r="L75" s="33" t="n">
        <v>0</v>
      </c>
    </row>
    <row r="76" customFormat="false" ht="12.75" hidden="false" customHeight="false" outlineLevel="0" collapsed="false">
      <c r="A76" s="31" t="s">
        <v>29</v>
      </c>
      <c r="B76" s="31" t="s">
        <v>30</v>
      </c>
      <c r="C76" s="31" t="s">
        <v>31</v>
      </c>
      <c r="D76" s="31" t="s">
        <v>32</v>
      </c>
      <c r="E76" s="11" t="s">
        <v>102</v>
      </c>
      <c r="F76" s="12" t="n">
        <v>0</v>
      </c>
      <c r="G76" s="12" t="n">
        <v>0</v>
      </c>
      <c r="H76" s="13" t="n">
        <v>0.71724357799099</v>
      </c>
      <c r="I76" s="32" t="n">
        <v>4.035</v>
      </c>
      <c r="J76" s="32" t="n">
        <v>0</v>
      </c>
      <c r="K76" s="33" t="n">
        <v>2223.4551</v>
      </c>
      <c r="L76" s="33" t="n">
        <v>0</v>
      </c>
    </row>
    <row r="77" customFormat="false" ht="12.75" hidden="false" customHeight="false" outlineLevel="0" collapsed="false">
      <c r="A77" s="31" t="s">
        <v>29</v>
      </c>
      <c r="B77" s="31" t="s">
        <v>30</v>
      </c>
      <c r="C77" s="31" t="s">
        <v>31</v>
      </c>
      <c r="D77" s="31" t="s">
        <v>32</v>
      </c>
      <c r="E77" s="11" t="s">
        <v>103</v>
      </c>
      <c r="F77" s="12" t="n">
        <v>0</v>
      </c>
      <c r="G77" s="12" t="n">
        <v>0</v>
      </c>
      <c r="H77" s="13" t="n">
        <v>0.713259924857309</v>
      </c>
      <c r="I77" s="32" t="n">
        <v>3.85</v>
      </c>
      <c r="J77" s="32" t="n">
        <v>0</v>
      </c>
      <c r="K77" s="33" t="n">
        <v>2139.7798</v>
      </c>
      <c r="L77" s="33" t="n">
        <v>0</v>
      </c>
    </row>
    <row r="78" customFormat="false" ht="12.75" hidden="false" customHeight="false" outlineLevel="0" collapsed="false">
      <c r="A78" s="31" t="s">
        <v>29</v>
      </c>
      <c r="B78" s="31" t="s">
        <v>30</v>
      </c>
      <c r="C78" s="31" t="s">
        <v>31</v>
      </c>
      <c r="D78" s="31" t="s">
        <v>32</v>
      </c>
      <c r="E78" s="11" t="s">
        <v>104</v>
      </c>
      <c r="F78" s="12" t="n">
        <v>0</v>
      </c>
      <c r="G78" s="12" t="n">
        <v>0</v>
      </c>
      <c r="H78" s="13" t="n">
        <v>0.709412868314887</v>
      </c>
      <c r="I78" s="32" t="n">
        <v>3.84</v>
      </c>
      <c r="J78" s="32" t="n">
        <v>0</v>
      </c>
      <c r="K78" s="33" t="n">
        <v>2199.1799</v>
      </c>
      <c r="L78" s="33" t="n">
        <v>0</v>
      </c>
    </row>
    <row r="79" customFormat="false" ht="12.75" hidden="false" customHeight="false" outlineLevel="0" collapsed="false">
      <c r="A79" s="31" t="s">
        <v>29</v>
      </c>
      <c r="B79" s="31" t="s">
        <v>30</v>
      </c>
      <c r="C79" s="31" t="s">
        <v>31</v>
      </c>
      <c r="D79" s="31" t="s">
        <v>32</v>
      </c>
      <c r="E79" s="11" t="s">
        <v>105</v>
      </c>
      <c r="F79" s="12" t="n">
        <v>0</v>
      </c>
      <c r="G79" s="12" t="n">
        <v>0</v>
      </c>
      <c r="H79" s="13" t="n">
        <v>0.705446041197128</v>
      </c>
      <c r="I79" s="32" t="n">
        <v>3.876</v>
      </c>
      <c r="J79" s="32" t="n">
        <v>0</v>
      </c>
      <c r="K79" s="33" t="n">
        <v>2116.3381</v>
      </c>
      <c r="L79" s="33" t="n">
        <v>0</v>
      </c>
    </row>
    <row r="80" customFormat="false" ht="12.75" hidden="false" customHeight="false" outlineLevel="0" collapsed="false">
      <c r="A80" s="31" t="s">
        <v>29</v>
      </c>
      <c r="B80" s="31" t="s">
        <v>30</v>
      </c>
      <c r="C80" s="31" t="s">
        <v>31</v>
      </c>
      <c r="D80" s="31" t="s">
        <v>32</v>
      </c>
      <c r="E80" s="11" t="s">
        <v>106</v>
      </c>
      <c r="F80" s="12" t="n">
        <v>0</v>
      </c>
      <c r="G80" s="12" t="n">
        <v>0</v>
      </c>
      <c r="H80" s="13" t="n">
        <v>0.701615465672142</v>
      </c>
      <c r="I80" s="32" t="n">
        <v>3.92</v>
      </c>
      <c r="J80" s="32" t="n">
        <v>0</v>
      </c>
      <c r="K80" s="33" t="n">
        <v>2175.0079</v>
      </c>
      <c r="L80" s="33" t="n">
        <v>0</v>
      </c>
    </row>
    <row r="81" customFormat="false" ht="12.75" hidden="false" customHeight="false" outlineLevel="0" collapsed="false">
      <c r="A81" s="31" t="s">
        <v>29</v>
      </c>
      <c r="B81" s="31" t="s">
        <v>30</v>
      </c>
      <c r="C81" s="31" t="s">
        <v>31</v>
      </c>
      <c r="D81" s="31" t="s">
        <v>32</v>
      </c>
      <c r="E81" s="11" t="s">
        <v>107</v>
      </c>
      <c r="F81" s="12" t="n">
        <v>0</v>
      </c>
      <c r="G81" s="12" t="n">
        <v>0</v>
      </c>
      <c r="H81" s="13" t="n">
        <v>0.697665871187402</v>
      </c>
      <c r="I81" s="32" t="n">
        <v>3.97</v>
      </c>
      <c r="J81" s="32" t="n">
        <v>0</v>
      </c>
      <c r="K81" s="33" t="n">
        <v>2162.7642</v>
      </c>
      <c r="L81" s="33" t="n">
        <v>0</v>
      </c>
    </row>
    <row r="82" customFormat="false" ht="12.75" hidden="false" customHeight="false" outlineLevel="0" collapsed="false">
      <c r="A82" s="31" t="s">
        <v>29</v>
      </c>
      <c r="B82" s="31" t="s">
        <v>30</v>
      </c>
      <c r="C82" s="31" t="s">
        <v>31</v>
      </c>
      <c r="D82" s="31" t="s">
        <v>32</v>
      </c>
      <c r="E82" s="11" t="s">
        <v>108</v>
      </c>
      <c r="F82" s="12" t="n">
        <v>0</v>
      </c>
      <c r="G82" s="12" t="n">
        <v>0</v>
      </c>
      <c r="H82" s="13" t="n">
        <v>0.693725187392356</v>
      </c>
      <c r="I82" s="32" t="n">
        <v>3.982</v>
      </c>
      <c r="J82" s="32" t="n">
        <v>0</v>
      </c>
      <c r="K82" s="33" t="n">
        <v>2081.1756</v>
      </c>
      <c r="L82" s="33" t="n">
        <v>0</v>
      </c>
    </row>
    <row r="83" customFormat="false" ht="12.75" hidden="false" customHeight="false" outlineLevel="0" collapsed="false">
      <c r="A83" s="31" t="s">
        <v>29</v>
      </c>
      <c r="B83" s="31" t="s">
        <v>30</v>
      </c>
      <c r="C83" s="31" t="s">
        <v>31</v>
      </c>
      <c r="D83" s="31" t="s">
        <v>32</v>
      </c>
      <c r="E83" s="11" t="s">
        <v>109</v>
      </c>
      <c r="F83" s="12" t="n">
        <v>0</v>
      </c>
      <c r="G83" s="12" t="n">
        <v>0</v>
      </c>
      <c r="H83" s="13" t="n">
        <v>0.689920202412598</v>
      </c>
      <c r="I83" s="32" t="n">
        <v>4.015</v>
      </c>
      <c r="J83" s="32" t="n">
        <v>0</v>
      </c>
      <c r="K83" s="33" t="n">
        <v>2138.7526</v>
      </c>
      <c r="L83" s="33" t="n">
        <v>0</v>
      </c>
    </row>
    <row r="84" customFormat="false" ht="12.75" hidden="false" customHeight="false" outlineLevel="0" collapsed="false">
      <c r="A84" s="31" t="s">
        <v>29</v>
      </c>
      <c r="B84" s="31" t="s">
        <v>30</v>
      </c>
      <c r="C84" s="31" t="s">
        <v>31</v>
      </c>
      <c r="D84" s="31" t="s">
        <v>32</v>
      </c>
      <c r="E84" s="11" t="s">
        <v>110</v>
      </c>
      <c r="F84" s="12" t="n">
        <v>0</v>
      </c>
      <c r="G84" s="12" t="n">
        <v>0</v>
      </c>
      <c r="H84" s="13" t="n">
        <v>0.685997348522404</v>
      </c>
      <c r="I84" s="32" t="n">
        <v>4.15</v>
      </c>
      <c r="J84" s="32" t="n">
        <v>0</v>
      </c>
      <c r="K84" s="33" t="n">
        <v>2057.992</v>
      </c>
      <c r="L84" s="33" t="n">
        <v>0</v>
      </c>
    </row>
    <row r="85" customFormat="false" ht="12.75" hidden="false" customHeight="false" outlineLevel="0" collapsed="false">
      <c r="A85" s="31" t="s">
        <v>29</v>
      </c>
      <c r="B85" s="31" t="s">
        <v>30</v>
      </c>
      <c r="C85" s="31" t="s">
        <v>31</v>
      </c>
      <c r="D85" s="31" t="s">
        <v>32</v>
      </c>
      <c r="E85" s="11" t="s">
        <v>111</v>
      </c>
      <c r="F85" s="12" t="n">
        <v>0</v>
      </c>
      <c r="G85" s="12" t="n">
        <v>0</v>
      </c>
      <c r="H85" s="13" t="n">
        <v>0.682209805798539</v>
      </c>
      <c r="I85" s="32" t="n">
        <v>4.29</v>
      </c>
      <c r="J85" s="32" t="n">
        <v>0</v>
      </c>
      <c r="K85" s="33" t="n">
        <v>2114.8504</v>
      </c>
      <c r="L85" s="33" t="n">
        <v>0</v>
      </c>
    </row>
    <row r="86" customFormat="false" ht="12.75" hidden="false" customHeight="false" outlineLevel="0" collapsed="false">
      <c r="A86" s="31" t="s">
        <v>29</v>
      </c>
      <c r="B86" s="31" t="s">
        <v>30</v>
      </c>
      <c r="C86" s="31" t="s">
        <v>31</v>
      </c>
      <c r="D86" s="31" t="s">
        <v>32</v>
      </c>
      <c r="E86" s="11" t="s">
        <v>112</v>
      </c>
      <c r="F86" s="12" t="n">
        <v>0</v>
      </c>
      <c r="G86" s="12" t="n">
        <v>0</v>
      </c>
      <c r="H86" s="13" t="n">
        <v>0.678305167197896</v>
      </c>
      <c r="I86" s="32" t="n">
        <v>4.351</v>
      </c>
      <c r="J86" s="32" t="n">
        <v>0</v>
      </c>
      <c r="K86" s="33" t="n">
        <v>2102.746</v>
      </c>
      <c r="L86" s="33" t="n">
        <v>0</v>
      </c>
    </row>
    <row r="87" customFormat="false" ht="12.75" hidden="false" customHeight="false" outlineLevel="0" collapsed="false">
      <c r="A87" s="31" t="s">
        <v>29</v>
      </c>
      <c r="B87" s="31" t="s">
        <v>30</v>
      </c>
      <c r="C87" s="31" t="s">
        <v>31</v>
      </c>
      <c r="D87" s="31" t="s">
        <v>32</v>
      </c>
      <c r="E87" s="11" t="s">
        <v>113</v>
      </c>
      <c r="F87" s="12" t="n">
        <v>0</v>
      </c>
      <c r="G87" s="12" t="n">
        <v>0</v>
      </c>
      <c r="H87" s="13" t="n">
        <v>0.674409930516047</v>
      </c>
      <c r="I87" s="32" t="n">
        <v>4.233</v>
      </c>
      <c r="J87" s="32" t="n">
        <v>0</v>
      </c>
      <c r="K87" s="33" t="n">
        <v>1955.7888</v>
      </c>
      <c r="L87" s="33" t="n">
        <v>0</v>
      </c>
    </row>
    <row r="88" customFormat="false" ht="12.75" hidden="false" customHeight="false" outlineLevel="0" collapsed="false">
      <c r="A88" s="31" t="s">
        <v>29</v>
      </c>
      <c r="B88" s="31" t="s">
        <v>30</v>
      </c>
      <c r="C88" s="31" t="s">
        <v>31</v>
      </c>
      <c r="D88" s="31" t="s">
        <v>32</v>
      </c>
      <c r="E88" s="11" t="s">
        <v>114</v>
      </c>
      <c r="F88" s="12" t="n">
        <v>0</v>
      </c>
      <c r="G88" s="12" t="n">
        <v>0</v>
      </c>
      <c r="H88" s="13" t="n">
        <v>0.670774596299567</v>
      </c>
      <c r="I88" s="32" t="n">
        <v>4.1</v>
      </c>
      <c r="J88" s="32" t="n">
        <v>0</v>
      </c>
      <c r="K88" s="33" t="n">
        <v>2079.4012</v>
      </c>
      <c r="L88" s="33" t="n">
        <v>0</v>
      </c>
    </row>
    <row r="89" customFormat="false" ht="12.75" hidden="false" customHeight="false" outlineLevel="0" collapsed="false">
      <c r="A89" s="31" t="s">
        <v>29</v>
      </c>
      <c r="B89" s="31" t="s">
        <v>30</v>
      </c>
      <c r="C89" s="31" t="s">
        <v>31</v>
      </c>
      <c r="D89" s="31" t="s">
        <v>32</v>
      </c>
      <c r="E89" s="11" t="s">
        <v>115</v>
      </c>
      <c r="F89" s="12" t="n">
        <v>0</v>
      </c>
      <c r="G89" s="12" t="n">
        <v>0</v>
      </c>
      <c r="H89" s="13" t="n">
        <v>0.666897829227456</v>
      </c>
      <c r="I89" s="32" t="n">
        <v>3.915</v>
      </c>
      <c r="J89" s="32" t="n">
        <v>0</v>
      </c>
      <c r="K89" s="33" t="n">
        <v>2000.6935</v>
      </c>
      <c r="L89" s="33" t="n">
        <v>0</v>
      </c>
    </row>
    <row r="90" customFormat="false" ht="12.75" hidden="false" customHeight="false" outlineLevel="0" collapsed="false">
      <c r="A90" s="31" t="s">
        <v>29</v>
      </c>
      <c r="B90" s="31" t="s">
        <v>30</v>
      </c>
      <c r="C90" s="31" t="s">
        <v>31</v>
      </c>
      <c r="D90" s="31" t="s">
        <v>32</v>
      </c>
      <c r="E90" s="11" t="s">
        <v>116</v>
      </c>
      <c r="F90" s="12" t="n">
        <v>0</v>
      </c>
      <c r="G90" s="12" t="n">
        <v>0</v>
      </c>
      <c r="H90" s="13" t="n">
        <v>0.663155335986939</v>
      </c>
      <c r="I90" s="32" t="n">
        <v>3.905</v>
      </c>
      <c r="J90" s="32" t="n">
        <v>0</v>
      </c>
      <c r="K90" s="33" t="n">
        <v>2055.7815</v>
      </c>
      <c r="L90" s="33" t="n">
        <v>0</v>
      </c>
    </row>
    <row r="91" customFormat="false" ht="12.75" hidden="false" customHeight="false" outlineLevel="0" collapsed="false">
      <c r="A91" s="31" t="s">
        <v>29</v>
      </c>
      <c r="B91" s="31" t="s">
        <v>30</v>
      </c>
      <c r="C91" s="31" t="s">
        <v>31</v>
      </c>
      <c r="D91" s="31" t="s">
        <v>32</v>
      </c>
      <c r="E91" s="11" t="s">
        <v>117</v>
      </c>
      <c r="F91" s="12" t="n">
        <v>0</v>
      </c>
      <c r="G91" s="12" t="n">
        <v>0</v>
      </c>
      <c r="H91" s="13" t="n">
        <v>0.659297707499296</v>
      </c>
      <c r="I91" s="32" t="n">
        <v>3.941</v>
      </c>
      <c r="J91" s="32" t="n">
        <v>0</v>
      </c>
      <c r="K91" s="33" t="n">
        <v>1977.8931</v>
      </c>
      <c r="L91" s="33" t="n">
        <v>0</v>
      </c>
    </row>
    <row r="92" customFormat="false" ht="12.75" hidden="false" customHeight="false" outlineLevel="0" collapsed="false">
      <c r="A92" s="31" t="s">
        <v>29</v>
      </c>
      <c r="B92" s="31" t="s">
        <v>30</v>
      </c>
      <c r="C92" s="31" t="s">
        <v>31</v>
      </c>
      <c r="D92" s="31" t="s">
        <v>32</v>
      </c>
      <c r="E92" s="11" t="s">
        <v>118</v>
      </c>
      <c r="F92" s="12" t="n">
        <v>0</v>
      </c>
      <c r="G92" s="12" t="n">
        <v>0</v>
      </c>
      <c r="H92" s="13" t="n">
        <v>0.655766894809736</v>
      </c>
      <c r="I92" s="32" t="n">
        <v>3.985</v>
      </c>
      <c r="J92" s="32" t="n">
        <v>0</v>
      </c>
      <c r="K92" s="33" t="n">
        <v>2032.8774</v>
      </c>
      <c r="L92" s="33" t="n">
        <v>0</v>
      </c>
    </row>
    <row r="93" customFormat="false" ht="12.75" hidden="false" customHeight="false" outlineLevel="0" collapsed="false">
      <c r="A93" s="31" t="s">
        <v>29</v>
      </c>
      <c r="B93" s="31" t="s">
        <v>30</v>
      </c>
      <c r="C93" s="31" t="s">
        <v>31</v>
      </c>
      <c r="D93" s="31" t="s">
        <v>32</v>
      </c>
      <c r="E93" s="11" t="s">
        <v>119</v>
      </c>
      <c r="F93" s="12" t="n">
        <v>0</v>
      </c>
      <c r="G93" s="12" t="n">
        <v>0</v>
      </c>
      <c r="H93" s="13" t="n">
        <v>0.652161480155727</v>
      </c>
      <c r="I93" s="32" t="n">
        <v>4.035</v>
      </c>
      <c r="J93" s="32" t="n">
        <v>0</v>
      </c>
      <c r="K93" s="33" t="n">
        <v>2021.7006</v>
      </c>
      <c r="L93" s="33" t="n">
        <v>0</v>
      </c>
    </row>
    <row r="94" customFormat="false" ht="12.75" hidden="false" customHeight="false" outlineLevel="0" collapsed="false">
      <c r="A94" s="31" t="s">
        <v>29</v>
      </c>
      <c r="B94" s="31" t="s">
        <v>30</v>
      </c>
      <c r="C94" s="31" t="s">
        <v>31</v>
      </c>
      <c r="D94" s="31" t="s">
        <v>32</v>
      </c>
      <c r="E94" s="11" t="s">
        <v>120</v>
      </c>
      <c r="F94" s="12" t="n">
        <v>0</v>
      </c>
      <c r="G94" s="12" t="n">
        <v>0</v>
      </c>
      <c r="H94" s="13" t="n">
        <v>0.648568878934949</v>
      </c>
      <c r="I94" s="32" t="n">
        <v>4.047</v>
      </c>
      <c r="J94" s="32" t="n">
        <v>0</v>
      </c>
      <c r="K94" s="33" t="n">
        <v>1945.7066</v>
      </c>
      <c r="L94" s="33" t="n">
        <v>0</v>
      </c>
    </row>
    <row r="95" customFormat="false" ht="12.75" hidden="false" customHeight="false" outlineLevel="0" collapsed="false">
      <c r="A95" s="31" t="s">
        <v>29</v>
      </c>
      <c r="B95" s="31" t="s">
        <v>30</v>
      </c>
      <c r="C95" s="31" t="s">
        <v>31</v>
      </c>
      <c r="D95" s="31" t="s">
        <v>32</v>
      </c>
      <c r="E95" s="11" t="s">
        <v>121</v>
      </c>
      <c r="F95" s="12" t="n">
        <v>0</v>
      </c>
      <c r="G95" s="12" t="n">
        <v>0</v>
      </c>
      <c r="H95" s="13" t="n">
        <v>0.645104374940946</v>
      </c>
      <c r="I95" s="32" t="n">
        <v>4.08</v>
      </c>
      <c r="J95" s="32" t="n">
        <v>0</v>
      </c>
      <c r="K95" s="33" t="n">
        <v>1999.8236</v>
      </c>
      <c r="L95" s="33" t="n">
        <v>0</v>
      </c>
    </row>
    <row r="96" customFormat="false" ht="12.75" hidden="false" customHeight="false" outlineLevel="0" collapsed="false">
      <c r="A96" s="31" t="s">
        <v>29</v>
      </c>
      <c r="B96" s="31" t="s">
        <v>30</v>
      </c>
      <c r="C96" s="31" t="s">
        <v>31</v>
      </c>
      <c r="D96" s="31" t="s">
        <v>32</v>
      </c>
      <c r="E96" s="11" t="s">
        <v>122</v>
      </c>
      <c r="F96" s="12" t="n">
        <v>0</v>
      </c>
      <c r="G96" s="12" t="n">
        <v>0</v>
      </c>
      <c r="H96" s="13" t="n">
        <v>0.641537007792341</v>
      </c>
      <c r="I96" s="32" t="n">
        <v>4.215</v>
      </c>
      <c r="J96" s="32" t="n">
        <v>0</v>
      </c>
      <c r="K96" s="33" t="n">
        <v>1924.611</v>
      </c>
      <c r="L96" s="33" t="n">
        <v>0</v>
      </c>
    </row>
    <row r="97" customFormat="false" ht="12.75" hidden="false" customHeight="false" outlineLevel="0" collapsed="false">
      <c r="A97" s="31" t="s">
        <v>29</v>
      </c>
      <c r="B97" s="31" t="s">
        <v>30</v>
      </c>
      <c r="C97" s="31" t="s">
        <v>31</v>
      </c>
      <c r="D97" s="31" t="s">
        <v>32</v>
      </c>
      <c r="E97" s="11" t="s">
        <v>123</v>
      </c>
      <c r="F97" s="12" t="n">
        <v>0</v>
      </c>
      <c r="G97" s="12" t="n">
        <v>0</v>
      </c>
      <c r="H97" s="13" t="n">
        <v>0.638096936060385</v>
      </c>
      <c r="I97" s="32" t="n">
        <v>4.355</v>
      </c>
      <c r="J97" s="32" t="n">
        <v>0</v>
      </c>
      <c r="K97" s="33" t="n">
        <v>1978.1005</v>
      </c>
      <c r="L97" s="33" t="n">
        <v>0</v>
      </c>
    </row>
    <row r="98" customFormat="false" ht="12.75" hidden="false" customHeight="false" outlineLevel="0" collapsed="false">
      <c r="A98" s="31" t="s">
        <v>29</v>
      </c>
      <c r="B98" s="31" t="s">
        <v>30</v>
      </c>
      <c r="C98" s="31" t="s">
        <v>31</v>
      </c>
      <c r="D98" s="31" t="s">
        <v>32</v>
      </c>
      <c r="E98" s="11" t="s">
        <v>124</v>
      </c>
      <c r="F98" s="12" t="n">
        <v>0</v>
      </c>
      <c r="G98" s="12" t="n">
        <v>0</v>
      </c>
      <c r="H98" s="13" t="n">
        <v>0.634554827307257</v>
      </c>
      <c r="I98" s="32" t="n">
        <v>4.421</v>
      </c>
      <c r="J98" s="32" t="n">
        <v>0</v>
      </c>
      <c r="K98" s="33" t="n">
        <v>1967.12</v>
      </c>
      <c r="L98" s="33" t="n">
        <v>0</v>
      </c>
    </row>
    <row r="99" customFormat="false" ht="12.75" hidden="false" customHeight="false" outlineLevel="0" collapsed="false">
      <c r="A99" s="31" t="s">
        <v>29</v>
      </c>
      <c r="B99" s="31" t="s">
        <v>30</v>
      </c>
      <c r="C99" s="31" t="s">
        <v>31</v>
      </c>
      <c r="D99" s="31" t="s">
        <v>32</v>
      </c>
      <c r="E99" s="11" t="s">
        <v>125</v>
      </c>
      <c r="F99" s="12" t="n">
        <v>0</v>
      </c>
      <c r="G99" s="12" t="n">
        <v>0</v>
      </c>
      <c r="H99" s="13" t="n">
        <v>0.631025562999566</v>
      </c>
      <c r="I99" s="32" t="n">
        <v>4.303</v>
      </c>
      <c r="J99" s="32" t="n">
        <v>0</v>
      </c>
      <c r="K99" s="33" t="n">
        <v>1766.8716</v>
      </c>
      <c r="L99" s="33" t="n">
        <v>0</v>
      </c>
    </row>
    <row r="100" customFormat="false" ht="12.75" hidden="false" customHeight="false" outlineLevel="0" collapsed="false">
      <c r="A100" s="31" t="s">
        <v>29</v>
      </c>
      <c r="B100" s="31" t="s">
        <v>30</v>
      </c>
      <c r="C100" s="31" t="s">
        <v>31</v>
      </c>
      <c r="D100" s="31" t="s">
        <v>32</v>
      </c>
      <c r="E100" s="11" t="s">
        <v>126</v>
      </c>
      <c r="F100" s="12" t="n">
        <v>0</v>
      </c>
      <c r="G100" s="12" t="n">
        <v>0</v>
      </c>
      <c r="H100" s="13" t="n">
        <v>0.627848884589737</v>
      </c>
      <c r="I100" s="32" t="n">
        <v>4.17</v>
      </c>
      <c r="J100" s="32" t="n">
        <v>0</v>
      </c>
      <c r="K100" s="33" t="n">
        <v>1946.3315</v>
      </c>
      <c r="L100" s="33" t="n">
        <v>0</v>
      </c>
    </row>
    <row r="101" customFormat="false" ht="12.75" hidden="false" customHeight="false" outlineLevel="0" collapsed="false">
      <c r="A101" s="31" t="s">
        <v>29</v>
      </c>
      <c r="B101" s="31" t="s">
        <v>30</v>
      </c>
      <c r="C101" s="31" t="s">
        <v>31</v>
      </c>
      <c r="D101" s="31" t="s">
        <v>32</v>
      </c>
      <c r="E101" s="11" t="s">
        <v>127</v>
      </c>
      <c r="F101" s="12" t="n">
        <v>0</v>
      </c>
      <c r="G101" s="12" t="n">
        <v>0</v>
      </c>
      <c r="H101" s="13" t="n">
        <v>0.624344079429552</v>
      </c>
      <c r="I101" s="32" t="n">
        <v>3.985</v>
      </c>
      <c r="J101" s="32" t="n">
        <v>0</v>
      </c>
      <c r="K101" s="33" t="n">
        <v>1873.0322</v>
      </c>
      <c r="L101" s="33" t="n">
        <v>0</v>
      </c>
    </row>
    <row r="102" customFormat="false" ht="12.75" hidden="false" customHeight="false" outlineLevel="0" collapsed="false">
      <c r="A102" s="31" t="s">
        <v>29</v>
      </c>
      <c r="B102" s="31" t="s">
        <v>30</v>
      </c>
      <c r="C102" s="31" t="s">
        <v>31</v>
      </c>
      <c r="D102" s="31" t="s">
        <v>32</v>
      </c>
      <c r="E102" s="11" t="s">
        <v>128</v>
      </c>
      <c r="F102" s="12" t="n">
        <v>0</v>
      </c>
      <c r="G102" s="12" t="n">
        <v>0</v>
      </c>
      <c r="H102" s="13" t="n">
        <v>0.620964574555296</v>
      </c>
      <c r="I102" s="32" t="n">
        <v>3.975</v>
      </c>
      <c r="J102" s="32" t="n">
        <v>0</v>
      </c>
      <c r="K102" s="33" t="n">
        <v>1924.9902</v>
      </c>
      <c r="L102" s="33" t="n">
        <v>0</v>
      </c>
    </row>
    <row r="103" customFormat="false" ht="12.75" hidden="false" customHeight="false" outlineLevel="0" collapsed="false">
      <c r="A103" s="31" t="s">
        <v>29</v>
      </c>
      <c r="B103" s="31" t="s">
        <v>30</v>
      </c>
      <c r="C103" s="31" t="s">
        <v>31</v>
      </c>
      <c r="D103" s="31" t="s">
        <v>32</v>
      </c>
      <c r="E103" s="11" t="s">
        <v>129</v>
      </c>
      <c r="F103" s="12" t="n">
        <v>0</v>
      </c>
      <c r="G103" s="12" t="n">
        <v>0</v>
      </c>
      <c r="H103" s="13" t="n">
        <v>0.617485073194014</v>
      </c>
      <c r="I103" s="32" t="n">
        <v>4.011</v>
      </c>
      <c r="J103" s="32" t="n">
        <v>0</v>
      </c>
      <c r="K103" s="33" t="n">
        <v>1852.4552</v>
      </c>
      <c r="L103" s="33" t="n">
        <v>0</v>
      </c>
    </row>
    <row r="104" customFormat="false" ht="12.75" hidden="false" customHeight="false" outlineLevel="0" collapsed="false">
      <c r="A104" s="31" t="s">
        <v>29</v>
      </c>
      <c r="B104" s="31" t="s">
        <v>30</v>
      </c>
      <c r="C104" s="31" t="s">
        <v>31</v>
      </c>
      <c r="D104" s="31" t="s">
        <v>32</v>
      </c>
      <c r="E104" s="11" t="s">
        <v>130</v>
      </c>
      <c r="F104" s="12" t="n">
        <v>0</v>
      </c>
      <c r="G104" s="12" t="n">
        <v>0</v>
      </c>
      <c r="H104" s="13" t="n">
        <v>0.614130062299872</v>
      </c>
      <c r="I104" s="32" t="n">
        <v>4.055</v>
      </c>
      <c r="J104" s="32" t="n">
        <v>0</v>
      </c>
      <c r="K104" s="33" t="n">
        <v>1903.8032</v>
      </c>
      <c r="L104" s="33" t="n">
        <v>0</v>
      </c>
    </row>
    <row r="105" customFormat="false" ht="12.75" hidden="false" customHeight="false" outlineLevel="0" collapsed="false">
      <c r="A105" s="31" t="s">
        <v>29</v>
      </c>
      <c r="B105" s="31" t="s">
        <v>30</v>
      </c>
      <c r="C105" s="31" t="s">
        <v>31</v>
      </c>
      <c r="D105" s="31" t="s">
        <v>32</v>
      </c>
      <c r="E105" s="11" t="s">
        <v>131</v>
      </c>
      <c r="F105" s="12" t="n">
        <v>0</v>
      </c>
      <c r="G105" s="12" t="n">
        <v>0</v>
      </c>
      <c r="H105" s="13" t="n">
        <v>0.610675877188632</v>
      </c>
      <c r="I105" s="32" t="n">
        <v>4.105</v>
      </c>
      <c r="J105" s="32" t="n">
        <v>0</v>
      </c>
      <c r="K105" s="33" t="n">
        <v>1893.0952</v>
      </c>
      <c r="L105" s="33" t="n">
        <v>0</v>
      </c>
    </row>
    <row r="106" customFormat="false" ht="12.75" hidden="false" customHeight="false" outlineLevel="0" collapsed="false">
      <c r="A106" s="31" t="s">
        <v>29</v>
      </c>
      <c r="B106" s="31" t="s">
        <v>30</v>
      </c>
      <c r="C106" s="31" t="s">
        <v>31</v>
      </c>
      <c r="D106" s="31" t="s">
        <v>32</v>
      </c>
      <c r="E106" s="11" t="s">
        <v>132</v>
      </c>
      <c r="F106" s="12" t="n">
        <v>0</v>
      </c>
      <c r="G106" s="12" t="n">
        <v>0</v>
      </c>
      <c r="H106" s="13" t="n">
        <v>0.607234561413725</v>
      </c>
      <c r="I106" s="32" t="n">
        <v>4.117</v>
      </c>
      <c r="J106" s="32" t="n">
        <v>0</v>
      </c>
      <c r="K106" s="33" t="n">
        <v>1821.7037</v>
      </c>
      <c r="L106" s="33" t="n">
        <v>0</v>
      </c>
    </row>
    <row r="107" customFormat="false" ht="12.75" hidden="false" customHeight="false" outlineLevel="0" collapsed="false">
      <c r="A107" s="31" t="s">
        <v>29</v>
      </c>
      <c r="B107" s="31" t="s">
        <v>30</v>
      </c>
      <c r="C107" s="31" t="s">
        <v>31</v>
      </c>
      <c r="D107" s="31" t="s">
        <v>32</v>
      </c>
      <c r="E107" s="11" t="s">
        <v>133</v>
      </c>
      <c r="F107" s="12" t="n">
        <v>0</v>
      </c>
      <c r="G107" s="12" t="n">
        <v>0</v>
      </c>
      <c r="H107" s="13" t="n">
        <v>0.603916510958091</v>
      </c>
      <c r="I107" s="32" t="n">
        <v>4.15</v>
      </c>
      <c r="J107" s="32" t="n">
        <v>0</v>
      </c>
      <c r="K107" s="33" t="n">
        <v>1872.1412</v>
      </c>
      <c r="L107" s="33" t="n">
        <v>0</v>
      </c>
    </row>
    <row r="108" customFormat="false" ht="12.75" hidden="false" customHeight="false" outlineLevel="0" collapsed="false">
      <c r="A108" s="31" t="s">
        <v>29</v>
      </c>
      <c r="B108" s="31" t="s">
        <v>30</v>
      </c>
      <c r="C108" s="31" t="s">
        <v>31</v>
      </c>
      <c r="D108" s="31" t="s">
        <v>32</v>
      </c>
      <c r="E108" s="11" t="s">
        <v>134</v>
      </c>
      <c r="F108" s="12" t="n">
        <v>0</v>
      </c>
      <c r="G108" s="12" t="n">
        <v>0</v>
      </c>
      <c r="H108" s="13" t="n">
        <v>0.600500523911913</v>
      </c>
      <c r="I108" s="32" t="n">
        <v>4.285</v>
      </c>
      <c r="J108" s="32" t="n">
        <v>0</v>
      </c>
      <c r="K108" s="33" t="n">
        <v>1801.5016</v>
      </c>
      <c r="L108" s="33" t="n">
        <v>0</v>
      </c>
    </row>
    <row r="109" customFormat="false" ht="12.75" hidden="false" customHeight="false" outlineLevel="0" collapsed="false">
      <c r="A109" s="31" t="s">
        <v>29</v>
      </c>
      <c r="B109" s="31" t="s">
        <v>30</v>
      </c>
      <c r="C109" s="31" t="s">
        <v>31</v>
      </c>
      <c r="D109" s="31" t="s">
        <v>32</v>
      </c>
      <c r="E109" s="11" t="s">
        <v>135</v>
      </c>
      <c r="F109" s="12" t="n">
        <v>0</v>
      </c>
      <c r="G109" s="12" t="n">
        <v>0</v>
      </c>
      <c r="H109" s="13" t="n">
        <v>0.597206987534107</v>
      </c>
      <c r="I109" s="32" t="n">
        <v>4.425</v>
      </c>
      <c r="J109" s="32" t="n">
        <v>0</v>
      </c>
      <c r="K109" s="33" t="n">
        <v>1851.3417</v>
      </c>
      <c r="L109" s="33" t="n">
        <v>0</v>
      </c>
    </row>
    <row r="110" customFormat="false" ht="12.75" hidden="false" customHeight="false" outlineLevel="0" collapsed="false">
      <c r="A110" s="31" t="s">
        <v>29</v>
      </c>
      <c r="B110" s="31" t="s">
        <v>30</v>
      </c>
      <c r="C110" s="31" t="s">
        <v>31</v>
      </c>
      <c r="D110" s="31" t="s">
        <v>32</v>
      </c>
      <c r="E110" s="11" t="s">
        <v>136</v>
      </c>
      <c r="F110" s="12" t="n">
        <v>0</v>
      </c>
      <c r="G110" s="12" t="n">
        <v>0</v>
      </c>
      <c r="H110" s="13" t="n">
        <v>0.593816333366124</v>
      </c>
      <c r="I110" s="32" t="n">
        <v>4.496</v>
      </c>
      <c r="J110" s="32" t="n">
        <v>0</v>
      </c>
      <c r="K110" s="33" t="n">
        <v>1840.8306</v>
      </c>
      <c r="L110" s="33" t="n">
        <v>0</v>
      </c>
    </row>
    <row r="111" customFormat="false" ht="12.75" hidden="false" customHeight="false" outlineLevel="0" collapsed="false">
      <c r="A111" s="31" t="s">
        <v>29</v>
      </c>
      <c r="B111" s="31" t="s">
        <v>30</v>
      </c>
      <c r="C111" s="31" t="s">
        <v>31</v>
      </c>
      <c r="D111" s="31" t="s">
        <v>32</v>
      </c>
      <c r="E111" s="11" t="s">
        <v>137</v>
      </c>
      <c r="F111" s="12" t="n">
        <v>0</v>
      </c>
      <c r="G111" s="12" t="n">
        <v>0</v>
      </c>
      <c r="H111" s="13" t="n">
        <v>0.590438553832406</v>
      </c>
      <c r="I111" s="32" t="n">
        <v>4.378</v>
      </c>
      <c r="J111" s="32" t="n">
        <v>0</v>
      </c>
      <c r="K111" s="33" t="n">
        <v>1653.228</v>
      </c>
      <c r="L111" s="33" t="n">
        <v>0</v>
      </c>
    </row>
    <row r="112" customFormat="false" ht="12.75" hidden="false" customHeight="false" outlineLevel="0" collapsed="false">
      <c r="A112" s="31" t="s">
        <v>29</v>
      </c>
      <c r="B112" s="31" t="s">
        <v>30</v>
      </c>
      <c r="C112" s="31" t="s">
        <v>31</v>
      </c>
      <c r="D112" s="31" t="s">
        <v>32</v>
      </c>
      <c r="E112" s="11" t="s">
        <v>138</v>
      </c>
      <c r="F112" s="12" t="n">
        <v>0</v>
      </c>
      <c r="G112" s="12" t="n">
        <v>0</v>
      </c>
      <c r="H112" s="13" t="n">
        <v>0.587398722062437</v>
      </c>
      <c r="I112" s="32" t="n">
        <v>4.245</v>
      </c>
      <c r="J112" s="32" t="n">
        <v>0</v>
      </c>
      <c r="K112" s="33" t="n">
        <v>1820.936</v>
      </c>
      <c r="L112" s="33" t="n">
        <v>0</v>
      </c>
    </row>
    <row r="113" customFormat="false" ht="12.75" hidden="false" customHeight="false" outlineLevel="0" collapsed="false">
      <c r="A113" s="31" t="s">
        <v>29</v>
      </c>
      <c r="B113" s="31" t="s">
        <v>30</v>
      </c>
      <c r="C113" s="31" t="s">
        <v>31</v>
      </c>
      <c r="D113" s="31" t="s">
        <v>32</v>
      </c>
      <c r="E113" s="11" t="s">
        <v>139</v>
      </c>
      <c r="F113" s="12" t="n">
        <v>0</v>
      </c>
      <c r="G113" s="12" t="n">
        <v>0</v>
      </c>
      <c r="H113" s="13" t="n">
        <v>0.584045444991157</v>
      </c>
      <c r="I113" s="32" t="n">
        <v>4.06</v>
      </c>
      <c r="J113" s="32" t="n">
        <v>0</v>
      </c>
      <c r="K113" s="33" t="n">
        <v>1752.1363</v>
      </c>
      <c r="L113" s="33" t="n">
        <v>0</v>
      </c>
    </row>
    <row r="114" customFormat="false" ht="12.75" hidden="false" customHeight="false" outlineLevel="0" collapsed="false">
      <c r="A114" s="31" t="s">
        <v>29</v>
      </c>
      <c r="B114" s="31" t="s">
        <v>30</v>
      </c>
      <c r="C114" s="31" t="s">
        <v>31</v>
      </c>
      <c r="D114" s="31" t="s">
        <v>32</v>
      </c>
      <c r="E114" s="11" t="s">
        <v>140</v>
      </c>
      <c r="F114" s="12" t="n">
        <v>0</v>
      </c>
      <c r="G114" s="12" t="n">
        <v>0</v>
      </c>
      <c r="H114" s="13" t="n">
        <v>0.580812594900396</v>
      </c>
      <c r="I114" s="32" t="n">
        <v>4.05</v>
      </c>
      <c r="J114" s="32" t="n">
        <v>0</v>
      </c>
      <c r="K114" s="33" t="n">
        <v>1800.519</v>
      </c>
      <c r="L114" s="33" t="n">
        <v>0</v>
      </c>
    </row>
    <row r="115" customFormat="false" ht="12.75" hidden="false" customHeight="false" outlineLevel="0" collapsed="false">
      <c r="A115" s="31" t="s">
        <v>29</v>
      </c>
      <c r="B115" s="31" t="s">
        <v>30</v>
      </c>
      <c r="C115" s="31" t="s">
        <v>31</v>
      </c>
      <c r="D115" s="31" t="s">
        <v>32</v>
      </c>
      <c r="E115" s="11" t="s">
        <v>141</v>
      </c>
      <c r="F115" s="12" t="n">
        <v>0</v>
      </c>
      <c r="G115" s="34" t="n">
        <v>0</v>
      </c>
      <c r="H115" s="13" t="n">
        <v>0.577484647092367</v>
      </c>
      <c r="I115" s="32" t="n">
        <v>4.086</v>
      </c>
      <c r="J115" s="32" t="n">
        <v>0</v>
      </c>
      <c r="K115" s="33" t="n">
        <v>1732.4539</v>
      </c>
      <c r="L115" s="33" t="n">
        <v>0</v>
      </c>
    </row>
    <row r="116" customFormat="false" ht="12.75" hidden="false" customHeight="false" outlineLevel="0" collapsed="false">
      <c r="A116" s="31" t="s">
        <v>29</v>
      </c>
      <c r="B116" s="31" t="s">
        <v>30</v>
      </c>
      <c r="C116" s="31" t="s">
        <v>31</v>
      </c>
      <c r="D116" s="31" t="s">
        <v>32</v>
      </c>
      <c r="E116" s="11" t="s">
        <v>142</v>
      </c>
      <c r="F116" s="12" t="n">
        <v>0</v>
      </c>
      <c r="G116" s="12" t="n">
        <v>0</v>
      </c>
      <c r="H116" s="13" t="n">
        <v>0.57427630619849</v>
      </c>
      <c r="I116" s="32" t="n">
        <v>4.13</v>
      </c>
      <c r="J116" s="32" t="n">
        <v>0</v>
      </c>
      <c r="K116" s="33" t="n">
        <v>1780.2565</v>
      </c>
      <c r="L116" s="33" t="n">
        <v>0</v>
      </c>
    </row>
    <row r="117" customFormat="false" ht="12.75" hidden="false" customHeight="false" outlineLevel="0" collapsed="false">
      <c r="A117" s="31" t="s">
        <v>29</v>
      </c>
      <c r="B117" s="31" t="s">
        <v>30</v>
      </c>
      <c r="C117" s="31" t="s">
        <v>31</v>
      </c>
      <c r="D117" s="31" t="s">
        <v>32</v>
      </c>
      <c r="E117" s="11" t="s">
        <v>143</v>
      </c>
      <c r="F117" s="12" t="n">
        <v>0</v>
      </c>
      <c r="G117" s="12" t="n">
        <v>0</v>
      </c>
      <c r="H117" s="13" t="n">
        <v>0.570973680678988</v>
      </c>
      <c r="I117" s="32" t="n">
        <v>4.18</v>
      </c>
      <c r="J117" s="32" t="n">
        <v>0</v>
      </c>
      <c r="K117" s="33" t="n">
        <v>1770.0184</v>
      </c>
      <c r="L117" s="33" t="n">
        <v>0</v>
      </c>
    </row>
    <row r="118" customFormat="false" ht="12.75" hidden="false" customHeight="false" outlineLevel="0" collapsed="false">
      <c r="A118" s="31" t="s">
        <v>29</v>
      </c>
      <c r="B118" s="31" t="s">
        <v>30</v>
      </c>
      <c r="C118" s="31" t="s">
        <v>31</v>
      </c>
      <c r="D118" s="31" t="s">
        <v>32</v>
      </c>
      <c r="E118" s="11" t="s">
        <v>144</v>
      </c>
      <c r="F118" s="12" t="n">
        <v>0</v>
      </c>
      <c r="G118" s="12" t="n">
        <v>0</v>
      </c>
      <c r="H118" s="13" t="n">
        <v>0.567683920190087</v>
      </c>
      <c r="I118" s="32" t="n">
        <v>4.192</v>
      </c>
      <c r="J118" s="32" t="n">
        <v>0</v>
      </c>
      <c r="K118" s="33" t="n">
        <v>1703.0518</v>
      </c>
      <c r="L118" s="33" t="n">
        <v>0</v>
      </c>
    </row>
    <row r="119" customFormat="false" ht="12.75" hidden="false" customHeight="false" outlineLevel="0" collapsed="false">
      <c r="A119" s="31" t="s">
        <v>29</v>
      </c>
      <c r="B119" s="31" t="s">
        <v>30</v>
      </c>
      <c r="C119" s="31" t="s">
        <v>31</v>
      </c>
      <c r="D119" s="31" t="s">
        <v>32</v>
      </c>
      <c r="E119" s="11" t="s">
        <v>145</v>
      </c>
      <c r="F119" s="12" t="n">
        <v>0</v>
      </c>
      <c r="G119" s="12" t="n">
        <v>0</v>
      </c>
      <c r="H119" s="13" t="n">
        <v>0.564512527395378</v>
      </c>
      <c r="I119" s="32" t="n">
        <v>4.225</v>
      </c>
      <c r="J119" s="32" t="n">
        <v>0</v>
      </c>
      <c r="K119" s="33" t="n">
        <v>1749.9888</v>
      </c>
      <c r="L119" s="33" t="n">
        <v>0</v>
      </c>
    </row>
    <row r="120" customFormat="false" ht="12.75" hidden="false" customHeight="false" outlineLevel="0" collapsed="false">
      <c r="A120" s="31" t="s">
        <v>29</v>
      </c>
      <c r="B120" s="31" t="s">
        <v>30</v>
      </c>
      <c r="C120" s="31" t="s">
        <v>31</v>
      </c>
      <c r="D120" s="31" t="s">
        <v>32</v>
      </c>
      <c r="E120" s="11" t="s">
        <v>146</v>
      </c>
      <c r="F120" s="12" t="n">
        <v>0</v>
      </c>
      <c r="G120" s="12" t="n">
        <v>0</v>
      </c>
      <c r="H120" s="13" t="n">
        <v>0.561248072790355</v>
      </c>
      <c r="I120" s="32" t="n">
        <v>4.36</v>
      </c>
      <c r="J120" s="32" t="n">
        <v>0</v>
      </c>
      <c r="K120" s="33" t="n">
        <v>1683.7442</v>
      </c>
      <c r="L120" s="33" t="n">
        <v>0</v>
      </c>
    </row>
    <row r="121" customFormat="false" ht="12.75" hidden="false" customHeight="false" outlineLevel="0" collapsed="false">
      <c r="A121" s="31" t="s">
        <v>29</v>
      </c>
      <c r="B121" s="31" t="s">
        <v>30</v>
      </c>
      <c r="C121" s="31" t="s">
        <v>31</v>
      </c>
      <c r="D121" s="31" t="s">
        <v>32</v>
      </c>
      <c r="E121" s="11" t="s">
        <v>147</v>
      </c>
      <c r="F121" s="12" t="n">
        <v>0</v>
      </c>
      <c r="G121" s="12" t="n">
        <v>0</v>
      </c>
      <c r="H121" s="13" t="n">
        <v>0.558101162806115</v>
      </c>
      <c r="I121" s="32" t="n">
        <v>4.5</v>
      </c>
      <c r="J121" s="32" t="n">
        <v>0</v>
      </c>
      <c r="K121" s="33" t="n">
        <v>1730.1136</v>
      </c>
      <c r="L121" s="33" t="n">
        <v>0</v>
      </c>
    </row>
    <row r="122" customFormat="false" ht="12.75" hidden="false" customHeight="false" outlineLevel="0" collapsed="false">
      <c r="A122" s="31" t="s">
        <v>29</v>
      </c>
      <c r="B122" s="31" t="s">
        <v>30</v>
      </c>
      <c r="C122" s="31" t="s">
        <v>31</v>
      </c>
      <c r="D122" s="31" t="s">
        <v>32</v>
      </c>
      <c r="E122" s="11" t="s">
        <v>148</v>
      </c>
      <c r="F122" s="12" t="n">
        <v>0</v>
      </c>
      <c r="G122" s="12" t="n">
        <v>0</v>
      </c>
      <c r="H122" s="13" t="n">
        <v>0.554861999360736</v>
      </c>
      <c r="I122" s="32" t="n">
        <v>4.576</v>
      </c>
      <c r="J122" s="32" t="n">
        <v>0</v>
      </c>
      <c r="K122" s="33" t="n">
        <v>1720.0722</v>
      </c>
      <c r="L122" s="33" t="n">
        <v>0</v>
      </c>
    </row>
    <row r="123" customFormat="false" ht="12.75" hidden="false" customHeight="false" outlineLevel="0" collapsed="false">
      <c r="A123" s="31" t="s">
        <v>29</v>
      </c>
      <c r="B123" s="31" t="s">
        <v>30</v>
      </c>
      <c r="C123" s="31" t="s">
        <v>31</v>
      </c>
      <c r="D123" s="31" t="s">
        <v>32</v>
      </c>
      <c r="E123" s="11" t="s">
        <v>149</v>
      </c>
      <c r="F123" s="12" t="n">
        <v>0</v>
      </c>
      <c r="G123" s="12" t="n">
        <v>0</v>
      </c>
      <c r="H123" s="13" t="n">
        <v>0.551635682186723</v>
      </c>
      <c r="I123" s="32" t="n">
        <v>4.458</v>
      </c>
      <c r="J123" s="32" t="n">
        <v>0</v>
      </c>
      <c r="K123" s="33" t="n">
        <v>1544.5799</v>
      </c>
      <c r="L123" s="33" t="n">
        <v>0</v>
      </c>
    </row>
    <row r="124" customFormat="false" ht="12.75" hidden="false" customHeight="false" outlineLevel="0" collapsed="false">
      <c r="A124" s="31" t="s">
        <v>29</v>
      </c>
      <c r="B124" s="31" t="s">
        <v>30</v>
      </c>
      <c r="C124" s="31" t="s">
        <v>31</v>
      </c>
      <c r="D124" s="31" t="s">
        <v>32</v>
      </c>
      <c r="E124" s="11" t="s">
        <v>150</v>
      </c>
      <c r="F124" s="12" t="n">
        <v>0</v>
      </c>
      <c r="G124" s="12" t="n">
        <v>0</v>
      </c>
      <c r="H124" s="13" t="n">
        <v>0.548732626767396</v>
      </c>
      <c r="I124" s="32" t="n">
        <v>4.325</v>
      </c>
      <c r="J124" s="32" t="n">
        <v>0</v>
      </c>
      <c r="K124" s="33" t="n">
        <v>1701.0711</v>
      </c>
      <c r="L124" s="33" t="n">
        <v>0</v>
      </c>
    </row>
    <row r="125" customFormat="false" ht="12.75" hidden="false" customHeight="false" outlineLevel="0" collapsed="false">
      <c r="A125" s="31" t="s">
        <v>29</v>
      </c>
      <c r="B125" s="31" t="s">
        <v>30</v>
      </c>
      <c r="C125" s="31" t="s">
        <v>31</v>
      </c>
      <c r="D125" s="31" t="s">
        <v>32</v>
      </c>
      <c r="E125" s="11" t="s">
        <v>151</v>
      </c>
      <c r="F125" s="12" t="n">
        <v>0</v>
      </c>
      <c r="G125" s="12" t="n">
        <v>0</v>
      </c>
      <c r="H125" s="13" t="n">
        <v>0.545530744872592</v>
      </c>
      <c r="I125" s="32" t="n">
        <v>4.14</v>
      </c>
      <c r="J125" s="32" t="n">
        <v>0</v>
      </c>
      <c r="K125" s="33" t="n">
        <v>1636.5922</v>
      </c>
      <c r="L125" s="33" t="n">
        <v>0</v>
      </c>
    </row>
    <row r="126" customFormat="false" ht="12.75" hidden="false" customHeight="false" outlineLevel="0" collapsed="false">
      <c r="A126" s="31" t="s">
        <v>29</v>
      </c>
      <c r="B126" s="31" t="s">
        <v>30</v>
      </c>
      <c r="C126" s="31" t="s">
        <v>31</v>
      </c>
      <c r="D126" s="31" t="s">
        <v>32</v>
      </c>
      <c r="E126" s="11" t="s">
        <v>152</v>
      </c>
      <c r="F126" s="12" t="n">
        <v>0</v>
      </c>
      <c r="G126" s="12" t="n">
        <v>0</v>
      </c>
      <c r="H126" s="13" t="n">
        <v>0.542444366129494</v>
      </c>
      <c r="I126" s="32" t="n">
        <v>4.13</v>
      </c>
      <c r="J126" s="32" t="n">
        <v>0</v>
      </c>
      <c r="K126" s="33" t="n">
        <v>1681.5775</v>
      </c>
      <c r="L126" s="33" t="n">
        <v>0</v>
      </c>
    </row>
    <row r="127" customFormat="false" ht="12.75" hidden="false" customHeight="false" outlineLevel="0" collapsed="false">
      <c r="A127" s="31" t="s">
        <v>29</v>
      </c>
      <c r="B127" s="31" t="s">
        <v>30</v>
      </c>
      <c r="C127" s="31" t="s">
        <v>31</v>
      </c>
      <c r="D127" s="31" t="s">
        <v>32</v>
      </c>
      <c r="E127" s="11" t="s">
        <v>153</v>
      </c>
      <c r="F127" s="12" t="n">
        <v>0</v>
      </c>
      <c r="G127" s="12" t="n">
        <v>0</v>
      </c>
      <c r="H127" s="13" t="n">
        <v>0.53926772602017</v>
      </c>
      <c r="I127" s="32" t="n">
        <v>4.166</v>
      </c>
      <c r="J127" s="32" t="n">
        <v>0</v>
      </c>
      <c r="K127" s="33" t="n">
        <v>1617.8032</v>
      </c>
      <c r="L127" s="33" t="n">
        <v>0</v>
      </c>
    </row>
    <row r="128" customFormat="false" ht="12.75" hidden="false" customHeight="false" outlineLevel="0" collapsed="false">
      <c r="A128" s="31" t="s">
        <v>29</v>
      </c>
      <c r="B128" s="31" t="s">
        <v>30</v>
      </c>
      <c r="C128" s="31" t="s">
        <v>31</v>
      </c>
      <c r="D128" s="31" t="s">
        <v>32</v>
      </c>
      <c r="E128" s="11" t="s">
        <v>154</v>
      </c>
      <c r="F128" s="12" t="n">
        <v>0</v>
      </c>
      <c r="G128" s="12" t="n">
        <v>0</v>
      </c>
      <c r="H128" s="13" t="n">
        <v>0.536343678132974</v>
      </c>
      <c r="I128" s="32" t="n">
        <v>4.21</v>
      </c>
      <c r="J128" s="32" t="n">
        <v>0</v>
      </c>
      <c r="K128" s="33" t="n">
        <v>1662.6654</v>
      </c>
      <c r="L128" s="33" t="n">
        <v>0</v>
      </c>
    </row>
    <row r="129" customFormat="false" ht="12.75" hidden="false" customHeight="false" outlineLevel="0" collapsed="false">
      <c r="A129" s="31" t="s">
        <v>29</v>
      </c>
      <c r="B129" s="31" t="s">
        <v>30</v>
      </c>
      <c r="C129" s="31" t="s">
        <v>31</v>
      </c>
      <c r="D129" s="31" t="s">
        <v>32</v>
      </c>
      <c r="E129" s="11" t="s">
        <v>155</v>
      </c>
      <c r="F129" s="12" t="n">
        <v>0</v>
      </c>
      <c r="G129" s="12" t="n">
        <v>0</v>
      </c>
      <c r="H129" s="13" t="n">
        <v>0.533364082225996</v>
      </c>
      <c r="I129" s="32" t="n">
        <v>4.26</v>
      </c>
      <c r="J129" s="32" t="n">
        <v>0</v>
      </c>
      <c r="K129" s="33" t="n">
        <v>1653.4287</v>
      </c>
      <c r="L129" s="33" t="n">
        <v>0</v>
      </c>
    </row>
    <row r="130" customFormat="false" ht="12.75" hidden="false" customHeight="false" outlineLevel="0" collapsed="false">
      <c r="A130" s="31" t="s">
        <v>29</v>
      </c>
      <c r="B130" s="31" t="s">
        <v>30</v>
      </c>
      <c r="C130" s="31" t="s">
        <v>31</v>
      </c>
      <c r="D130" s="31" t="s">
        <v>32</v>
      </c>
      <c r="E130" s="11" t="s">
        <v>156</v>
      </c>
      <c r="F130" s="12" t="n">
        <v>0</v>
      </c>
      <c r="G130" s="12" t="n">
        <v>0</v>
      </c>
      <c r="H130" s="13" t="n">
        <v>0.530398156465097</v>
      </c>
      <c r="I130" s="32" t="n">
        <v>4.272</v>
      </c>
      <c r="J130" s="32" t="n">
        <v>0</v>
      </c>
      <c r="K130" s="33" t="n">
        <v>1591.1945</v>
      </c>
      <c r="L130" s="33" t="n">
        <v>0</v>
      </c>
    </row>
    <row r="131" customFormat="false" ht="12.75" hidden="false" customHeight="false" outlineLevel="0" collapsed="false">
      <c r="A131" s="31" t="s">
        <v>29</v>
      </c>
      <c r="B131" s="31" t="s">
        <v>30</v>
      </c>
      <c r="C131" s="31" t="s">
        <v>31</v>
      </c>
      <c r="D131" s="31" t="s">
        <v>32</v>
      </c>
      <c r="E131" s="11" t="s">
        <v>157</v>
      </c>
      <c r="F131" s="12" t="n">
        <v>0</v>
      </c>
      <c r="G131" s="12" t="n">
        <v>0</v>
      </c>
      <c r="H131" s="13" t="n">
        <v>0.527540880274562</v>
      </c>
      <c r="I131" s="32" t="n">
        <v>4.305</v>
      </c>
      <c r="J131" s="32" t="n">
        <v>0</v>
      </c>
      <c r="K131" s="33" t="n">
        <v>1635.3767</v>
      </c>
      <c r="L131" s="33" t="n">
        <v>0</v>
      </c>
    </row>
    <row r="132" customFormat="false" ht="12.75" hidden="false" customHeight="false" outlineLevel="0" collapsed="false">
      <c r="A132" s="31" t="s">
        <v>29</v>
      </c>
      <c r="B132" s="31" t="s">
        <v>30</v>
      </c>
      <c r="C132" s="31" t="s">
        <v>31</v>
      </c>
      <c r="D132" s="31" t="s">
        <v>32</v>
      </c>
      <c r="E132" s="11" t="s">
        <v>158</v>
      </c>
      <c r="F132" s="12" t="n">
        <v>0</v>
      </c>
      <c r="G132" s="12" t="n">
        <v>0</v>
      </c>
      <c r="H132" s="13" t="n">
        <v>0.524601725966068</v>
      </c>
      <c r="I132" s="32" t="n">
        <v>4.44</v>
      </c>
      <c r="J132" s="32" t="n">
        <v>0</v>
      </c>
      <c r="K132" s="33" t="n">
        <v>1573.8052</v>
      </c>
      <c r="L132" s="33" t="n">
        <v>0</v>
      </c>
    </row>
    <row r="133" customFormat="false" ht="12.75" hidden="false" customHeight="false" outlineLevel="0" collapsed="false">
      <c r="A133" s="31" t="s">
        <v>29</v>
      </c>
      <c r="B133" s="31" t="s">
        <v>30</v>
      </c>
      <c r="C133" s="31" t="s">
        <v>31</v>
      </c>
      <c r="D133" s="31" t="s">
        <v>32</v>
      </c>
      <c r="E133" s="11" t="s">
        <v>159</v>
      </c>
      <c r="F133" s="12" t="n">
        <v>0</v>
      </c>
      <c r="G133" s="12" t="n">
        <v>0</v>
      </c>
      <c r="H133" s="13" t="n">
        <v>0.521770275631938</v>
      </c>
      <c r="I133" s="32" t="n">
        <v>4.58</v>
      </c>
      <c r="J133" s="32" t="n">
        <v>0</v>
      </c>
      <c r="K133" s="33" t="n">
        <v>1617.4879</v>
      </c>
      <c r="L133" s="33" t="n">
        <v>0</v>
      </c>
    </row>
    <row r="134" customFormat="false" ht="12.75" hidden="false" customHeight="false" outlineLevel="0" collapsed="false">
      <c r="A134" s="31" t="s">
        <v>29</v>
      </c>
      <c r="B134" s="31" t="s">
        <v>30</v>
      </c>
      <c r="C134" s="31" t="s">
        <v>31</v>
      </c>
      <c r="D134" s="31" t="s">
        <v>32</v>
      </c>
      <c r="E134" s="11" t="s">
        <v>160</v>
      </c>
      <c r="F134" s="12" t="n">
        <v>0</v>
      </c>
      <c r="G134" s="12" t="n">
        <v>0</v>
      </c>
      <c r="H134" s="13" t="n">
        <v>0.518857723350132</v>
      </c>
      <c r="I134" s="32" t="n">
        <v>4.661</v>
      </c>
      <c r="J134" s="32" t="n">
        <v>0</v>
      </c>
      <c r="K134" s="33" t="n">
        <v>1608.4589</v>
      </c>
      <c r="L134" s="33" t="n">
        <v>0</v>
      </c>
    </row>
    <row r="135" customFormat="false" ht="12.75" hidden="false" customHeight="false" outlineLevel="0" collapsed="false">
      <c r="A135" s="31" t="s">
        <v>29</v>
      </c>
      <c r="B135" s="31" t="s">
        <v>30</v>
      </c>
      <c r="C135" s="31" t="s">
        <v>31</v>
      </c>
      <c r="D135" s="31" t="s">
        <v>32</v>
      </c>
      <c r="E135" s="11" t="s">
        <v>161</v>
      </c>
      <c r="F135" s="12" t="n">
        <v>0</v>
      </c>
      <c r="G135" s="12" t="n">
        <v>0</v>
      </c>
      <c r="H135" s="13" t="n">
        <v>0.515958625257722</v>
      </c>
      <c r="I135" s="32" t="n">
        <v>4.543</v>
      </c>
      <c r="J135" s="32" t="n">
        <v>0</v>
      </c>
      <c r="K135" s="33" t="n">
        <v>1496.28</v>
      </c>
      <c r="L135" s="33" t="n">
        <v>0</v>
      </c>
    </row>
    <row r="136" customFormat="false" ht="12.75" hidden="false" customHeight="false" outlineLevel="0" collapsed="false">
      <c r="A136" s="31" t="s">
        <v>29</v>
      </c>
      <c r="B136" s="31" t="s">
        <v>30</v>
      </c>
      <c r="C136" s="31" t="s">
        <v>31</v>
      </c>
      <c r="D136" s="31" t="s">
        <v>32</v>
      </c>
      <c r="E136" s="11" t="s">
        <v>162</v>
      </c>
      <c r="F136" s="12" t="n">
        <v>0</v>
      </c>
      <c r="G136" s="12" t="n">
        <v>0</v>
      </c>
      <c r="H136" s="13" t="n">
        <v>0.513258707223246</v>
      </c>
      <c r="I136" s="32" t="n">
        <v>4.41</v>
      </c>
      <c r="J136" s="32" t="n">
        <v>0</v>
      </c>
      <c r="K136" s="33" t="n">
        <v>1591.102</v>
      </c>
      <c r="L136" s="33" t="n">
        <v>0</v>
      </c>
    </row>
    <row r="137" customFormat="false" ht="12.75" hidden="false" customHeight="false" outlineLevel="0" collapsed="false">
      <c r="A137" s="31" t="s">
        <v>29</v>
      </c>
      <c r="B137" s="31" t="s">
        <v>30</v>
      </c>
      <c r="C137" s="31" t="s">
        <v>31</v>
      </c>
      <c r="D137" s="31" t="s">
        <v>32</v>
      </c>
      <c r="E137" s="11" t="s">
        <v>163</v>
      </c>
      <c r="F137" s="12" t="n">
        <v>0</v>
      </c>
      <c r="G137" s="12" t="n">
        <v>0</v>
      </c>
      <c r="H137" s="13" t="n">
        <v>0.510385525413435</v>
      </c>
      <c r="I137" s="32" t="n">
        <v>4.225</v>
      </c>
      <c r="J137" s="32" t="n">
        <v>0</v>
      </c>
      <c r="K137" s="33" t="n">
        <v>1531.1566</v>
      </c>
      <c r="L137" s="33" t="n">
        <v>0</v>
      </c>
    </row>
    <row r="138" customFormat="false" ht="12.75" hidden="false" customHeight="false" outlineLevel="0" collapsed="false">
      <c r="A138" s="31" t="s">
        <v>29</v>
      </c>
      <c r="B138" s="31" t="s">
        <v>30</v>
      </c>
      <c r="C138" s="31" t="s">
        <v>31</v>
      </c>
      <c r="D138" s="31" t="s">
        <v>32</v>
      </c>
      <c r="E138" s="11" t="s">
        <v>164</v>
      </c>
      <c r="F138" s="12" t="n">
        <v>0</v>
      </c>
      <c r="G138" s="12" t="n">
        <v>0</v>
      </c>
      <c r="H138" s="13" t="n">
        <v>0.507617715478772</v>
      </c>
      <c r="I138" s="32" t="n">
        <v>4.215</v>
      </c>
      <c r="J138" s="32" t="n">
        <v>0</v>
      </c>
      <c r="K138" s="33" t="n">
        <v>1573.6149</v>
      </c>
      <c r="L138" s="33" t="n">
        <v>0</v>
      </c>
    </row>
    <row r="139" customFormat="false" ht="12.75" hidden="false" customHeight="false" outlineLevel="0" collapsed="false">
      <c r="A139" s="31" t="s">
        <v>29</v>
      </c>
      <c r="B139" s="31" t="s">
        <v>30</v>
      </c>
      <c r="C139" s="31" t="s">
        <v>31</v>
      </c>
      <c r="D139" s="31" t="s">
        <v>32</v>
      </c>
      <c r="E139" s="11" t="s">
        <v>165</v>
      </c>
      <c r="F139" s="12" t="n">
        <v>0</v>
      </c>
      <c r="G139" s="12" t="n">
        <v>0</v>
      </c>
      <c r="H139" s="13" t="n">
        <v>0.504770714310034</v>
      </c>
      <c r="I139" s="32" t="n">
        <v>4.251</v>
      </c>
      <c r="J139" s="32" t="n">
        <v>0</v>
      </c>
      <c r="K139" s="33" t="n">
        <v>1514.3121</v>
      </c>
      <c r="L139" s="33" t="n">
        <v>0</v>
      </c>
    </row>
    <row r="140" customFormat="false" ht="12.75" hidden="false" customHeight="false" outlineLevel="0" collapsed="false">
      <c r="A140" s="31" t="s">
        <v>29</v>
      </c>
      <c r="B140" s="31" t="s">
        <v>30</v>
      </c>
      <c r="C140" s="31" t="s">
        <v>31</v>
      </c>
      <c r="D140" s="31" t="s">
        <v>32</v>
      </c>
      <c r="E140" s="11" t="s">
        <v>166</v>
      </c>
      <c r="F140" s="12" t="n">
        <v>0</v>
      </c>
      <c r="G140" s="12" t="n">
        <v>0</v>
      </c>
      <c r="H140" s="13" t="n">
        <v>0.502028158795984</v>
      </c>
      <c r="I140" s="32" t="n">
        <v>4.295</v>
      </c>
      <c r="J140" s="32" t="n">
        <v>0</v>
      </c>
      <c r="K140" s="33" t="n">
        <v>1556.2873</v>
      </c>
      <c r="L140" s="33" t="n">
        <v>0</v>
      </c>
    </row>
    <row r="141" customFormat="false" ht="12.75" hidden="false" customHeight="false" outlineLevel="0" collapsed="false">
      <c r="A141" s="31" t="s">
        <v>29</v>
      </c>
      <c r="B141" s="31" t="s">
        <v>30</v>
      </c>
      <c r="C141" s="31" t="s">
        <v>31</v>
      </c>
      <c r="D141" s="31" t="s">
        <v>32</v>
      </c>
      <c r="E141" s="11" t="s">
        <v>167</v>
      </c>
      <c r="F141" s="12" t="n">
        <v>0</v>
      </c>
      <c r="G141" s="12" t="n">
        <v>0</v>
      </c>
      <c r="H141" s="13" t="n">
        <v>0.499207169508745</v>
      </c>
      <c r="I141" s="32" t="n">
        <v>4.345</v>
      </c>
      <c r="J141" s="32" t="n">
        <v>0</v>
      </c>
      <c r="K141" s="33" t="n">
        <v>1547.5422</v>
      </c>
      <c r="L141" s="33" t="n">
        <v>0</v>
      </c>
    </row>
    <row r="142" customFormat="false" ht="12.75" hidden="false" customHeight="false" outlineLevel="0" collapsed="false">
      <c r="A142" s="31" t="s">
        <v>29</v>
      </c>
      <c r="B142" s="31" t="s">
        <v>30</v>
      </c>
      <c r="C142" s="31" t="s">
        <v>31</v>
      </c>
      <c r="D142" s="31" t="s">
        <v>32</v>
      </c>
      <c r="E142" s="11" t="s">
        <v>168</v>
      </c>
      <c r="F142" s="12" t="n">
        <v>0</v>
      </c>
      <c r="G142" s="12" t="n">
        <v>0</v>
      </c>
      <c r="H142" s="13" t="n">
        <v>0.496399334770009</v>
      </c>
      <c r="I142" s="32" t="n">
        <v>4.357</v>
      </c>
      <c r="J142" s="32" t="n">
        <v>0</v>
      </c>
      <c r="K142" s="33" t="n">
        <v>1489.198</v>
      </c>
      <c r="L142" s="33" t="n">
        <v>0</v>
      </c>
    </row>
    <row r="143" customFormat="false" ht="12.75" hidden="false" customHeight="false" outlineLevel="0" collapsed="false">
      <c r="A143" s="31" t="s">
        <v>29</v>
      </c>
      <c r="B143" s="31" t="s">
        <v>30</v>
      </c>
      <c r="C143" s="31" t="s">
        <v>31</v>
      </c>
      <c r="D143" s="31" t="s">
        <v>32</v>
      </c>
      <c r="E143" s="11" t="s">
        <v>169</v>
      </c>
      <c r="F143" s="12" t="n">
        <v>0</v>
      </c>
      <c r="G143" s="12" t="n">
        <v>0</v>
      </c>
      <c r="H143" s="13" t="n">
        <v>0.493694559256366</v>
      </c>
      <c r="I143" s="32" t="n">
        <v>4.39</v>
      </c>
      <c r="J143" s="32" t="n">
        <v>0</v>
      </c>
      <c r="K143" s="33" t="n">
        <v>1530.4531</v>
      </c>
      <c r="L143" s="33" t="n">
        <v>0</v>
      </c>
    </row>
    <row r="144" customFormat="false" ht="12.75" hidden="false" customHeight="false" outlineLevel="0" collapsed="false">
      <c r="A144" s="31" t="s">
        <v>29</v>
      </c>
      <c r="B144" s="31" t="s">
        <v>30</v>
      </c>
      <c r="C144" s="31" t="s">
        <v>31</v>
      </c>
      <c r="D144" s="31" t="s">
        <v>32</v>
      </c>
      <c r="E144" s="11" t="s">
        <v>170</v>
      </c>
      <c r="F144" s="12" t="n">
        <v>0</v>
      </c>
      <c r="G144" s="12" t="n">
        <v>0</v>
      </c>
      <c r="H144" s="13" t="n">
        <v>0.490912482292706</v>
      </c>
      <c r="I144" s="32" t="n">
        <v>4.525</v>
      </c>
      <c r="J144" s="32" t="n">
        <v>0</v>
      </c>
      <c r="K144" s="33" t="n">
        <v>1472.7374</v>
      </c>
      <c r="L144" s="33" t="n">
        <v>0</v>
      </c>
    </row>
    <row r="145" customFormat="false" ht="12.75" hidden="false" customHeight="false" outlineLevel="0" collapsed="false">
      <c r="A145" s="1" t="s">
        <v>29</v>
      </c>
      <c r="B145" s="1" t="s">
        <v>30</v>
      </c>
      <c r="C145" s="1" t="s">
        <v>31</v>
      </c>
      <c r="D145" s="1" t="s">
        <v>32</v>
      </c>
      <c r="E145" s="11" t="s">
        <v>171</v>
      </c>
      <c r="F145" s="12" t="n">
        <v>0</v>
      </c>
      <c r="G145" s="12" t="n">
        <v>0</v>
      </c>
      <c r="H145" s="13" t="n">
        <v>0.488232552246363</v>
      </c>
      <c r="I145" s="32" t="n">
        <v>4.665</v>
      </c>
      <c r="J145" s="32" t="n">
        <v>0</v>
      </c>
      <c r="K145" s="33" t="n">
        <v>1513.5209</v>
      </c>
      <c r="L145" s="33" t="n">
        <v>0</v>
      </c>
    </row>
    <row r="146" customFormat="false" ht="12.75" hidden="false" customHeight="false" outlineLevel="0" collapsed="false">
      <c r="A146" s="1" t="s">
        <v>29</v>
      </c>
      <c r="B146" s="1" t="s">
        <v>30</v>
      </c>
      <c r="C146" s="1" t="s">
        <v>31</v>
      </c>
      <c r="D146" s="1" t="s">
        <v>32</v>
      </c>
      <c r="E146" s="11" t="s">
        <v>172</v>
      </c>
      <c r="F146" s="12" t="n">
        <v>0</v>
      </c>
      <c r="G146" s="12" t="n">
        <v>0</v>
      </c>
      <c r="H146" s="13" t="n">
        <v>0.485476064867469</v>
      </c>
      <c r="I146" s="32" t="n">
        <v>4.751</v>
      </c>
      <c r="J146" s="32" t="n">
        <v>0</v>
      </c>
      <c r="K146" s="33" t="n">
        <v>1504.9758</v>
      </c>
      <c r="L146" s="33" t="n">
        <v>0</v>
      </c>
    </row>
    <row r="147" customFormat="false" ht="12.75" hidden="false" customHeight="false" outlineLevel="0" collapsed="false">
      <c r="A147" s="1" t="s">
        <v>29</v>
      </c>
      <c r="B147" s="1" t="s">
        <v>30</v>
      </c>
      <c r="C147" s="1" t="s">
        <v>31</v>
      </c>
      <c r="D147" s="1" t="s">
        <v>32</v>
      </c>
      <c r="E147" s="11" t="s">
        <v>173</v>
      </c>
      <c r="F147" s="12" t="n">
        <v>0</v>
      </c>
      <c r="G147" s="12" t="n">
        <v>0</v>
      </c>
      <c r="H147" s="13" t="n">
        <v>0.482732517654862</v>
      </c>
      <c r="I147" s="32" t="n">
        <v>4.633</v>
      </c>
      <c r="J147" s="32" t="n">
        <v>0</v>
      </c>
      <c r="K147" s="33" t="n">
        <v>1351.651</v>
      </c>
      <c r="L147" s="33" t="n">
        <v>0</v>
      </c>
    </row>
    <row r="148" customFormat="false" ht="12.75" hidden="false" customHeight="false" outlineLevel="0" collapsed="false">
      <c r="A148" s="1" t="s">
        <v>29</v>
      </c>
      <c r="B148" s="1" t="s">
        <v>30</v>
      </c>
      <c r="C148" s="1" t="s">
        <v>31</v>
      </c>
      <c r="D148" s="1" t="s">
        <v>32</v>
      </c>
      <c r="E148" s="11" t="s">
        <v>174</v>
      </c>
      <c r="F148" s="12" t="n">
        <v>0</v>
      </c>
      <c r="G148" s="12" t="n">
        <v>0</v>
      </c>
      <c r="H148" s="13" t="n">
        <v>0.4802655613094</v>
      </c>
      <c r="I148" s="32" t="n">
        <v>4.5</v>
      </c>
      <c r="J148" s="32" t="n">
        <v>0</v>
      </c>
      <c r="K148" s="33" t="n">
        <v>1488.8232</v>
      </c>
      <c r="L148" s="33" t="n">
        <v>0</v>
      </c>
    </row>
    <row r="149" customFormat="false" ht="12.75" hidden="false" customHeight="false" outlineLevel="0" collapsed="false">
      <c r="A149" s="1" t="s">
        <v>29</v>
      </c>
      <c r="B149" s="1" t="s">
        <v>30</v>
      </c>
      <c r="C149" s="1" t="s">
        <v>31</v>
      </c>
      <c r="D149" s="1" t="s">
        <v>32</v>
      </c>
      <c r="E149" s="11" t="s">
        <v>175</v>
      </c>
      <c r="F149" s="12" t="n">
        <v>0</v>
      </c>
      <c r="G149" s="12" t="n">
        <v>0</v>
      </c>
      <c r="H149" s="13" t="n">
        <v>0.477546522445976</v>
      </c>
      <c r="I149" s="32" t="n">
        <v>4.315</v>
      </c>
      <c r="J149" s="32" t="n">
        <v>0</v>
      </c>
      <c r="K149" s="33" t="n">
        <v>1432.6396</v>
      </c>
      <c r="L149" s="33" t="n">
        <v>0</v>
      </c>
    </row>
    <row r="150" customFormat="false" ht="12.75" hidden="false" customHeight="false" outlineLevel="0" collapsed="false">
      <c r="A150" s="1" t="s">
        <v>29</v>
      </c>
      <c r="B150" s="1" t="s">
        <v>30</v>
      </c>
      <c r="C150" s="1" t="s">
        <v>31</v>
      </c>
      <c r="D150" s="1" t="s">
        <v>32</v>
      </c>
      <c r="E150" s="11" t="s">
        <v>176</v>
      </c>
      <c r="F150" s="12" t="n">
        <v>0</v>
      </c>
      <c r="G150" s="12" t="n">
        <v>0</v>
      </c>
      <c r="H150" s="13" t="n">
        <v>0.474927396006</v>
      </c>
      <c r="I150" s="32" t="n">
        <v>4.305</v>
      </c>
      <c r="J150" s="32" t="n">
        <v>0</v>
      </c>
      <c r="K150" s="33" t="n">
        <v>1472.2749</v>
      </c>
      <c r="L150" s="33" t="n">
        <v>0</v>
      </c>
    </row>
    <row r="151" customFormat="false" ht="12.75" hidden="false" customHeight="false" outlineLevel="0" collapsed="false">
      <c r="A151" s="1" t="s">
        <v>29</v>
      </c>
      <c r="B151" s="1" t="s">
        <v>30</v>
      </c>
      <c r="C151" s="1" t="s">
        <v>31</v>
      </c>
      <c r="D151" s="1" t="s">
        <v>32</v>
      </c>
      <c r="E151" s="11" t="s">
        <v>177</v>
      </c>
      <c r="F151" s="12" t="n">
        <v>0</v>
      </c>
      <c r="G151" s="12" t="n">
        <v>0</v>
      </c>
      <c r="H151" s="13" t="n">
        <v>0.472233531476148</v>
      </c>
      <c r="I151" s="32" t="n">
        <v>4.341</v>
      </c>
      <c r="J151" s="32" t="n">
        <v>0</v>
      </c>
      <c r="K151" s="33" t="n">
        <v>1416.7006</v>
      </c>
      <c r="L151" s="33" t="n">
        <v>0</v>
      </c>
    </row>
    <row r="152" customFormat="false" ht="12.75" hidden="false" customHeight="false" outlineLevel="0" collapsed="false">
      <c r="A152" s="1" t="s">
        <v>29</v>
      </c>
      <c r="B152" s="1" t="s">
        <v>30</v>
      </c>
      <c r="C152" s="1" t="s">
        <v>31</v>
      </c>
      <c r="D152" s="1" t="s">
        <v>32</v>
      </c>
      <c r="E152" s="11" t="s">
        <v>178</v>
      </c>
      <c r="F152" s="12" t="n">
        <v>0</v>
      </c>
      <c r="G152" s="12" t="n">
        <v>0</v>
      </c>
      <c r="H152" s="13" t="n">
        <v>0.469638686317744</v>
      </c>
      <c r="I152" s="32" t="n">
        <v>4.385</v>
      </c>
      <c r="J152" s="32" t="n">
        <v>0</v>
      </c>
      <c r="K152" s="33" t="n">
        <v>1455.8799</v>
      </c>
      <c r="L152" s="33" t="n">
        <v>0</v>
      </c>
    </row>
    <row r="153" customFormat="false" ht="12.75" hidden="false" customHeight="false" outlineLevel="0" collapsed="false">
      <c r="A153" s="1" t="s">
        <v>29</v>
      </c>
      <c r="B153" s="1" t="s">
        <v>30</v>
      </c>
      <c r="C153" s="1" t="s">
        <v>31</v>
      </c>
      <c r="D153" s="1" t="s">
        <v>32</v>
      </c>
      <c r="E153" s="11" t="s">
        <v>179</v>
      </c>
      <c r="F153" s="12" t="n">
        <v>0</v>
      </c>
      <c r="G153" s="12" t="n">
        <v>0</v>
      </c>
      <c r="H153" s="13" t="n">
        <v>0.466969828840228</v>
      </c>
      <c r="I153" s="32" t="n">
        <v>4.435</v>
      </c>
      <c r="J153" s="32" t="n">
        <v>0</v>
      </c>
      <c r="K153" s="33" t="n">
        <v>1447.6065</v>
      </c>
      <c r="L153" s="33" t="n">
        <v>0</v>
      </c>
    </row>
    <row r="154" customFormat="false" ht="12.75" hidden="false" customHeight="false" outlineLevel="0" collapsed="false">
      <c r="A154" s="1" t="s">
        <v>29</v>
      </c>
      <c r="B154" s="1" t="s">
        <v>30</v>
      </c>
      <c r="C154" s="1" t="s">
        <v>31</v>
      </c>
      <c r="D154" s="1" t="s">
        <v>32</v>
      </c>
      <c r="E154" s="11" t="s">
        <v>180</v>
      </c>
      <c r="F154" s="12" t="n">
        <v>0</v>
      </c>
      <c r="G154" s="12" t="n">
        <v>0</v>
      </c>
      <c r="H154" s="13" t="n">
        <v>0.464313615848894</v>
      </c>
      <c r="I154" s="32" t="n">
        <v>4.447</v>
      </c>
      <c r="J154" s="32" t="n">
        <v>0</v>
      </c>
      <c r="K154" s="33" t="n">
        <v>1392.9408</v>
      </c>
      <c r="L154" s="33" t="n">
        <v>0</v>
      </c>
    </row>
    <row r="155" customFormat="false" ht="12.75" hidden="false" customHeight="false" outlineLevel="0" collapsed="false">
      <c r="A155" s="1" t="s">
        <v>29</v>
      </c>
      <c r="B155" s="1" t="s">
        <v>30</v>
      </c>
      <c r="C155" s="1" t="s">
        <v>31</v>
      </c>
      <c r="D155" s="1" t="s">
        <v>32</v>
      </c>
      <c r="E155" s="11" t="s">
        <v>181</v>
      </c>
      <c r="F155" s="12" t="n">
        <v>0</v>
      </c>
      <c r="G155" s="12" t="n">
        <v>0</v>
      </c>
      <c r="H155" s="13" t="n">
        <v>0.461755085795928</v>
      </c>
      <c r="I155" s="32" t="n">
        <v>4.48</v>
      </c>
      <c r="J155" s="32" t="n">
        <v>0</v>
      </c>
      <c r="K155" s="33" t="n">
        <v>1431.4408</v>
      </c>
      <c r="L155" s="33" t="n">
        <v>0</v>
      </c>
    </row>
    <row r="156" customFormat="false" ht="12.75" hidden="false" customHeight="false" outlineLevel="0" collapsed="false">
      <c r="A156" s="1" t="s">
        <v>29</v>
      </c>
      <c r="B156" s="1" t="s">
        <v>30</v>
      </c>
      <c r="C156" s="1" t="s">
        <v>31</v>
      </c>
      <c r="D156" s="1" t="s">
        <v>32</v>
      </c>
      <c r="E156" s="11" t="s">
        <v>182</v>
      </c>
      <c r="F156" s="12" t="n">
        <v>0</v>
      </c>
      <c r="G156" s="12" t="n">
        <v>0</v>
      </c>
      <c r="H156" s="13" t="n">
        <v>0.459123628109603</v>
      </c>
      <c r="I156" s="32" t="n">
        <v>4.615</v>
      </c>
      <c r="J156" s="32" t="n">
        <v>0</v>
      </c>
      <c r="K156" s="33" t="n">
        <v>1377.3709</v>
      </c>
      <c r="L156" s="33" t="n">
        <v>0</v>
      </c>
    </row>
    <row r="157" customFormat="false" ht="12.75" hidden="false" customHeight="false" outlineLevel="0" collapsed="false">
      <c r="A157" s="1" t="s">
        <v>29</v>
      </c>
      <c r="B157" s="1" t="s">
        <v>30</v>
      </c>
      <c r="C157" s="1" t="s">
        <v>31</v>
      </c>
      <c r="D157" s="1" t="s">
        <v>32</v>
      </c>
      <c r="E157" s="11" t="s">
        <v>183</v>
      </c>
      <c r="F157" s="12" t="n">
        <v>0</v>
      </c>
      <c r="G157" s="12" t="n">
        <v>0</v>
      </c>
      <c r="H157" s="13" t="n">
        <v>0.456588974181234</v>
      </c>
      <c r="I157" s="32" t="n">
        <v>4.755</v>
      </c>
      <c r="J157" s="32" t="n">
        <v>0</v>
      </c>
      <c r="K157" s="33" t="n">
        <v>1415.4258</v>
      </c>
      <c r="L157" s="33" t="n">
        <v>0</v>
      </c>
    </row>
    <row r="158" customFormat="false" ht="12.75" hidden="false" customHeight="false" outlineLevel="0" collapsed="false">
      <c r="A158" s="1" t="s">
        <v>29</v>
      </c>
      <c r="B158" s="1" t="s">
        <v>30</v>
      </c>
      <c r="C158" s="1" t="s">
        <v>31</v>
      </c>
      <c r="D158" s="1" t="s">
        <v>32</v>
      </c>
      <c r="E158" s="11" t="s">
        <v>184</v>
      </c>
      <c r="F158" s="12" t="n">
        <v>0</v>
      </c>
      <c r="G158" s="12" t="n">
        <v>0</v>
      </c>
      <c r="H158" s="13" t="n">
        <v>0.453982105258262</v>
      </c>
      <c r="I158" s="32" t="n">
        <v>4.841</v>
      </c>
      <c r="J158" s="32" t="n">
        <v>0</v>
      </c>
      <c r="K158" s="33" t="n">
        <v>1407.3445</v>
      </c>
      <c r="L158" s="33" t="n">
        <v>0</v>
      </c>
    </row>
    <row r="159" customFormat="false" ht="12.75" hidden="false" customHeight="false" outlineLevel="0" collapsed="false">
      <c r="A159" s="1" t="s">
        <v>29</v>
      </c>
      <c r="B159" s="1" t="s">
        <v>30</v>
      </c>
      <c r="C159" s="1" t="s">
        <v>31</v>
      </c>
      <c r="D159" s="1" t="s">
        <v>32</v>
      </c>
      <c r="E159" s="11" t="s">
        <v>185</v>
      </c>
      <c r="F159" s="12" t="n">
        <v>0</v>
      </c>
      <c r="G159" s="12" t="n">
        <v>0</v>
      </c>
      <c r="H159" s="13" t="n">
        <v>0.451387668540512</v>
      </c>
      <c r="I159" s="32" t="n">
        <v>4.723</v>
      </c>
      <c r="J159" s="32" t="n">
        <v>0</v>
      </c>
      <c r="K159" s="33" t="n">
        <v>1263.8855</v>
      </c>
      <c r="L159" s="33" t="n">
        <v>0</v>
      </c>
    </row>
    <row r="160" customFormat="false" ht="12.75" hidden="false" customHeight="false" outlineLevel="0" collapsed="false">
      <c r="A160" s="1" t="s">
        <v>29</v>
      </c>
      <c r="B160" s="1" t="s">
        <v>30</v>
      </c>
      <c r="C160" s="1" t="s">
        <v>31</v>
      </c>
      <c r="D160" s="1" t="s">
        <v>32</v>
      </c>
      <c r="E160" s="11" t="s">
        <v>186</v>
      </c>
      <c r="F160" s="12" t="n">
        <v>0</v>
      </c>
      <c r="G160" s="12" t="n">
        <v>0</v>
      </c>
      <c r="H160" s="13" t="n">
        <v>0.449054956414038</v>
      </c>
      <c r="I160" s="32" t="n">
        <v>4.59</v>
      </c>
      <c r="J160" s="32" t="n">
        <v>0</v>
      </c>
      <c r="K160" s="33" t="n">
        <v>1392.0704</v>
      </c>
      <c r="L160" s="33" t="n">
        <v>0</v>
      </c>
    </row>
    <row r="161" customFormat="false" ht="12.75" hidden="false" customHeight="false" outlineLevel="0" collapsed="false">
      <c r="A161" s="1" t="s">
        <v>29</v>
      </c>
      <c r="B161" s="1" t="s">
        <v>30</v>
      </c>
      <c r="C161" s="1" t="s">
        <v>31</v>
      </c>
      <c r="D161" s="1" t="s">
        <v>32</v>
      </c>
      <c r="E161" s="11" t="s">
        <v>187</v>
      </c>
      <c r="F161" s="12" t="n">
        <v>0</v>
      </c>
      <c r="G161" s="12" t="n">
        <v>0</v>
      </c>
      <c r="H161" s="13" t="n">
        <v>0.446484062535396</v>
      </c>
      <c r="I161" s="32" t="n">
        <v>4.405</v>
      </c>
      <c r="J161" s="32" t="n">
        <v>0</v>
      </c>
      <c r="K161" s="33" t="n">
        <v>1339.4522</v>
      </c>
      <c r="L161" s="33" t="n">
        <v>0</v>
      </c>
    </row>
    <row r="162" customFormat="false" ht="12.75" hidden="false" customHeight="false" outlineLevel="0" collapsed="false">
      <c r="A162" s="1" t="s">
        <v>29</v>
      </c>
      <c r="B162" s="1" t="s">
        <v>30</v>
      </c>
      <c r="C162" s="1" t="s">
        <v>31</v>
      </c>
      <c r="D162" s="1" t="s">
        <v>32</v>
      </c>
      <c r="E162" s="11" t="s">
        <v>188</v>
      </c>
      <c r="F162" s="12" t="n">
        <v>0</v>
      </c>
      <c r="G162" s="12" t="n">
        <v>0</v>
      </c>
      <c r="H162" s="13" t="n">
        <v>0.444007819828829</v>
      </c>
      <c r="I162" s="32" t="n">
        <v>4.395</v>
      </c>
      <c r="J162" s="32" t="n">
        <v>0</v>
      </c>
      <c r="K162" s="33" t="n">
        <v>1376.4242</v>
      </c>
      <c r="L162" s="33" t="n">
        <v>0</v>
      </c>
    </row>
    <row r="163" customFormat="false" ht="12.75" hidden="false" customHeight="false" outlineLevel="0" collapsed="false">
      <c r="A163" s="1" t="s">
        <v>29</v>
      </c>
      <c r="B163" s="1" t="s">
        <v>30</v>
      </c>
      <c r="C163" s="1" t="s">
        <v>31</v>
      </c>
      <c r="D163" s="1" t="s">
        <v>32</v>
      </c>
      <c r="E163" s="11" t="s">
        <v>189</v>
      </c>
      <c r="F163" s="12" t="n">
        <v>0</v>
      </c>
      <c r="G163" s="12" t="n">
        <v>0</v>
      </c>
      <c r="H163" s="13" t="n">
        <v>0.441461103826557</v>
      </c>
      <c r="I163" s="32" t="n">
        <v>4.431</v>
      </c>
      <c r="J163" s="32" t="n">
        <v>0</v>
      </c>
      <c r="K163" s="33" t="n">
        <v>1324.3833</v>
      </c>
      <c r="L163" s="33" t="n">
        <v>0</v>
      </c>
    </row>
    <row r="164" customFormat="false" ht="12.75" hidden="false" customHeight="false" outlineLevel="0" collapsed="false">
      <c r="A164" s="1" t="s">
        <v>29</v>
      </c>
      <c r="B164" s="1" t="s">
        <v>30</v>
      </c>
      <c r="C164" s="1" t="s">
        <v>31</v>
      </c>
      <c r="D164" s="1" t="s">
        <v>32</v>
      </c>
      <c r="E164" s="11" t="s">
        <v>190</v>
      </c>
      <c r="F164" s="12" t="n">
        <v>0</v>
      </c>
      <c r="G164" s="12" t="n">
        <v>0</v>
      </c>
      <c r="H164" s="13" t="n">
        <v>0.439008178987663</v>
      </c>
      <c r="I164" s="32" t="n">
        <v>4.475</v>
      </c>
      <c r="J164" s="32" t="n">
        <v>0</v>
      </c>
      <c r="K164" s="33" t="n">
        <v>1360.9254</v>
      </c>
      <c r="L164" s="33" t="n">
        <v>0</v>
      </c>
    </row>
    <row r="165" customFormat="false" ht="12.75" hidden="false" customHeight="false" outlineLevel="0" collapsed="false">
      <c r="A165" s="1" t="s">
        <v>29</v>
      </c>
      <c r="B165" s="1" t="s">
        <v>30</v>
      </c>
      <c r="C165" s="1" t="s">
        <v>31</v>
      </c>
      <c r="D165" s="1" t="s">
        <v>32</v>
      </c>
      <c r="E165" s="11" t="s">
        <v>191</v>
      </c>
      <c r="F165" s="12" t="n">
        <v>0</v>
      </c>
      <c r="G165" s="12" t="n">
        <v>0</v>
      </c>
      <c r="H165" s="13" t="n">
        <v>0.436485475455512</v>
      </c>
      <c r="I165" s="32" t="n">
        <v>4.525</v>
      </c>
      <c r="J165" s="32" t="n">
        <v>0</v>
      </c>
      <c r="K165" s="33" t="n">
        <v>1353.105</v>
      </c>
      <c r="L165" s="33" t="n">
        <v>0</v>
      </c>
    </row>
    <row r="166" customFormat="false" ht="12.75" hidden="false" customHeight="false" outlineLevel="0" collapsed="false">
      <c r="A166" s="1" t="s">
        <v>29</v>
      </c>
      <c r="B166" s="1" t="s">
        <v>30</v>
      </c>
      <c r="C166" s="1" t="s">
        <v>31</v>
      </c>
      <c r="D166" s="1" t="s">
        <v>32</v>
      </c>
      <c r="E166" s="11" t="s">
        <v>192</v>
      </c>
      <c r="F166" s="12" t="n">
        <v>0</v>
      </c>
      <c r="G166" s="12" t="n">
        <v>0</v>
      </c>
      <c r="H166" s="13" t="n">
        <v>0.433974911704909</v>
      </c>
      <c r="I166" s="32" t="n">
        <v>4.537</v>
      </c>
      <c r="J166" s="32" t="n">
        <v>0</v>
      </c>
      <c r="K166" s="33" t="n">
        <v>1301.9247</v>
      </c>
      <c r="L166" s="33" t="n">
        <v>0</v>
      </c>
    </row>
    <row r="167" customFormat="false" ht="12.75" hidden="false" customHeight="false" outlineLevel="0" collapsed="false">
      <c r="A167" s="1" t="s">
        <v>29</v>
      </c>
      <c r="B167" s="1" t="s">
        <v>30</v>
      </c>
      <c r="C167" s="1" t="s">
        <v>31</v>
      </c>
      <c r="D167" s="1" t="s">
        <v>32</v>
      </c>
      <c r="E167" s="11" t="s">
        <v>193</v>
      </c>
      <c r="F167" s="12" t="n">
        <v>0</v>
      </c>
      <c r="G167" s="12" t="n">
        <v>0</v>
      </c>
      <c r="H167" s="13" t="n">
        <v>0.431556852463148</v>
      </c>
      <c r="I167" s="32" t="n">
        <v>4.57</v>
      </c>
      <c r="J167" s="32" t="n">
        <v>0</v>
      </c>
      <c r="K167" s="33" t="n">
        <v>1337.8262</v>
      </c>
      <c r="L167" s="33" t="n">
        <v>0</v>
      </c>
    </row>
    <row r="168" customFormat="false" ht="12.75" hidden="false" customHeight="false" outlineLevel="0" collapsed="false">
      <c r="A168" s="1" t="s">
        <v>29</v>
      </c>
      <c r="B168" s="1" t="s">
        <v>30</v>
      </c>
      <c r="C168" s="1" t="s">
        <v>31</v>
      </c>
      <c r="D168" s="1" t="s">
        <v>32</v>
      </c>
      <c r="E168" s="11" t="s">
        <v>194</v>
      </c>
      <c r="F168" s="12" t="n">
        <v>0</v>
      </c>
      <c r="G168" s="12" t="n">
        <v>0</v>
      </c>
      <c r="H168" s="13" t="n">
        <v>0.429070052382166</v>
      </c>
      <c r="I168" s="32" t="n">
        <v>4.705</v>
      </c>
      <c r="J168" s="32" t="n">
        <v>0</v>
      </c>
      <c r="K168" s="33" t="n">
        <v>1287.2102</v>
      </c>
      <c r="L168" s="33" t="n">
        <v>0</v>
      </c>
    </row>
    <row r="169" customFormat="false" ht="12.75" hidden="false" customHeight="false" outlineLevel="0" collapsed="false">
      <c r="A169" s="1" t="s">
        <v>29</v>
      </c>
      <c r="B169" s="1" t="s">
        <v>30</v>
      </c>
      <c r="C169" s="1" t="s">
        <v>31</v>
      </c>
      <c r="D169" s="1" t="s">
        <v>32</v>
      </c>
      <c r="E169" s="11" t="s">
        <v>195</v>
      </c>
      <c r="F169" s="12" t="n">
        <v>0</v>
      </c>
      <c r="G169" s="12" t="n">
        <v>0</v>
      </c>
      <c r="H169" s="13" t="n">
        <v>0.426674910593342</v>
      </c>
      <c r="I169" s="32" t="n">
        <v>4.845</v>
      </c>
      <c r="J169" s="32" t="n">
        <v>0</v>
      </c>
      <c r="K169" s="33" t="n">
        <v>1322.6922</v>
      </c>
      <c r="L169" s="33" t="n">
        <v>0</v>
      </c>
    </row>
    <row r="170" customFormat="false" ht="12.75" hidden="false" customHeight="false" outlineLevel="0" collapsed="false">
      <c r="A170" s="1" t="s">
        <v>29</v>
      </c>
      <c r="B170" s="1" t="s">
        <v>196</v>
      </c>
      <c r="C170" s="1" t="s">
        <v>31</v>
      </c>
      <c r="D170" s="1" t="s">
        <v>32</v>
      </c>
      <c r="E170" s="11" t="s">
        <v>33</v>
      </c>
      <c r="F170" s="12" t="n">
        <v>0</v>
      </c>
      <c r="G170" s="12" t="n">
        <v>0</v>
      </c>
      <c r="H170" s="13" t="n">
        <v>1</v>
      </c>
      <c r="I170" s="32" t="n">
        <v>3.738</v>
      </c>
      <c r="J170" s="32" t="n">
        <v>0</v>
      </c>
      <c r="K170" s="33" t="n">
        <v>4140</v>
      </c>
      <c r="L170" s="33" t="n">
        <v>0</v>
      </c>
    </row>
    <row r="171" customFormat="false" ht="12.75" hidden="false" customHeight="false" outlineLevel="0" collapsed="false">
      <c r="A171" s="1" t="s">
        <v>29</v>
      </c>
      <c r="B171" s="1" t="s">
        <v>196</v>
      </c>
      <c r="C171" s="1" t="s">
        <v>31</v>
      </c>
      <c r="D171" s="1" t="s">
        <v>32</v>
      </c>
      <c r="E171" s="11" t="s">
        <v>34</v>
      </c>
      <c r="F171" s="12" t="n">
        <v>0</v>
      </c>
      <c r="G171" s="12" t="n">
        <v>0</v>
      </c>
      <c r="H171" s="13" t="n">
        <v>0.996643408700464</v>
      </c>
      <c r="I171" s="32" t="n">
        <v>3.93</v>
      </c>
      <c r="J171" s="32" t="n">
        <v>0</v>
      </c>
      <c r="K171" s="33" t="n">
        <v>4263.6405</v>
      </c>
      <c r="L171" s="33" t="n">
        <v>0</v>
      </c>
    </row>
    <row r="172" customFormat="false" ht="12.75" hidden="false" customHeight="false" outlineLevel="0" collapsed="false">
      <c r="A172" s="1" t="s">
        <v>29</v>
      </c>
      <c r="B172" s="1" t="s">
        <v>196</v>
      </c>
      <c r="C172" s="1" t="s">
        <v>31</v>
      </c>
      <c r="D172" s="1" t="s">
        <v>32</v>
      </c>
      <c r="E172" s="11" t="s">
        <v>35</v>
      </c>
      <c r="F172" s="12" t="n">
        <v>0</v>
      </c>
      <c r="G172" s="12" t="n">
        <v>0</v>
      </c>
      <c r="H172" s="13" t="n">
        <v>0.993293092866467</v>
      </c>
      <c r="I172" s="32" t="n">
        <v>4.009</v>
      </c>
      <c r="J172" s="32" t="n">
        <v>0</v>
      </c>
      <c r="K172" s="33" t="n">
        <v>4249.3079</v>
      </c>
      <c r="L172" s="33" t="n">
        <v>0</v>
      </c>
    </row>
    <row r="173" customFormat="false" ht="12.75" hidden="false" customHeight="false" outlineLevel="0" collapsed="false">
      <c r="A173" s="1" t="s">
        <v>29</v>
      </c>
      <c r="B173" s="1" t="s">
        <v>196</v>
      </c>
      <c r="C173" s="1" t="s">
        <v>31</v>
      </c>
      <c r="D173" s="1" t="s">
        <v>32</v>
      </c>
      <c r="E173" s="11" t="s">
        <v>36</v>
      </c>
      <c r="F173" s="12" t="n">
        <v>0</v>
      </c>
      <c r="G173" s="12" t="n">
        <v>0</v>
      </c>
      <c r="H173" s="13" t="n">
        <v>0.990005175432501</v>
      </c>
      <c r="I173" s="32" t="n">
        <v>4.046</v>
      </c>
      <c r="J173" s="32" t="n">
        <v>0</v>
      </c>
      <c r="K173" s="33" t="n">
        <v>4098.6214</v>
      </c>
      <c r="L173" s="33" t="n">
        <v>0</v>
      </c>
    </row>
    <row r="174" customFormat="false" ht="12.75" hidden="false" customHeight="false" outlineLevel="0" collapsed="false">
      <c r="A174" s="1" t="s">
        <v>29</v>
      </c>
      <c r="B174" s="1" t="s">
        <v>196</v>
      </c>
      <c r="C174" s="1" t="s">
        <v>31</v>
      </c>
      <c r="D174" s="1" t="s">
        <v>32</v>
      </c>
      <c r="E174" s="11" t="s">
        <v>37</v>
      </c>
      <c r="F174" s="12" t="n">
        <v>0</v>
      </c>
      <c r="G174" s="12" t="n">
        <v>0</v>
      </c>
      <c r="H174" s="13" t="n">
        <v>0.986753019200291</v>
      </c>
      <c r="I174" s="32" t="n">
        <v>4.079</v>
      </c>
      <c r="J174" s="32" t="n">
        <v>0</v>
      </c>
      <c r="K174" s="33" t="n">
        <v>4221.3294</v>
      </c>
      <c r="L174" s="33" t="n">
        <v>0</v>
      </c>
    </row>
    <row r="175" customFormat="false" ht="12.75" hidden="false" customHeight="false" outlineLevel="0" collapsed="false">
      <c r="A175" s="1" t="s">
        <v>29</v>
      </c>
      <c r="B175" s="1" t="s">
        <v>196</v>
      </c>
      <c r="C175" s="1" t="s">
        <v>31</v>
      </c>
      <c r="D175" s="1" t="s">
        <v>32</v>
      </c>
      <c r="E175" s="11" t="s">
        <v>38</v>
      </c>
      <c r="F175" s="12" t="n">
        <v>0</v>
      </c>
      <c r="G175" s="12" t="n">
        <v>0</v>
      </c>
      <c r="H175" s="13" t="n">
        <v>0.983452488962294</v>
      </c>
      <c r="I175" s="32" t="n">
        <v>4.244</v>
      </c>
      <c r="J175" s="32" t="n">
        <v>0</v>
      </c>
      <c r="K175" s="33" t="n">
        <v>4071.4933</v>
      </c>
      <c r="L175" s="33" t="n">
        <v>0</v>
      </c>
    </row>
    <row r="176" customFormat="false" ht="12.75" hidden="false" customHeight="false" outlineLevel="0" collapsed="false">
      <c r="A176" s="1" t="s">
        <v>29</v>
      </c>
      <c r="B176" s="1" t="s">
        <v>196</v>
      </c>
      <c r="C176" s="1" t="s">
        <v>31</v>
      </c>
      <c r="D176" s="1" t="s">
        <v>32</v>
      </c>
      <c r="E176" s="11" t="s">
        <v>39</v>
      </c>
      <c r="F176" s="12" t="n">
        <v>0</v>
      </c>
      <c r="G176" s="12" t="n">
        <v>0</v>
      </c>
      <c r="H176" s="13" t="n">
        <v>0.980283345305461</v>
      </c>
      <c r="I176" s="32" t="n">
        <v>4.409</v>
      </c>
      <c r="J176" s="32" t="n">
        <v>0</v>
      </c>
      <c r="K176" s="33" t="n">
        <v>4193.6522</v>
      </c>
      <c r="L176" s="33" t="n">
        <v>0</v>
      </c>
    </row>
    <row r="177" customFormat="false" ht="12.75" hidden="false" customHeight="false" outlineLevel="0" collapsed="false">
      <c r="A177" s="1" t="s">
        <v>29</v>
      </c>
      <c r="B177" s="1" t="s">
        <v>196</v>
      </c>
      <c r="C177" s="1" t="s">
        <v>31</v>
      </c>
      <c r="D177" s="1" t="s">
        <v>32</v>
      </c>
      <c r="E177" s="11" t="s">
        <v>40</v>
      </c>
      <c r="F177" s="12" t="n">
        <v>0</v>
      </c>
      <c r="G177" s="12" t="n">
        <v>0</v>
      </c>
      <c r="H177" s="13" t="n">
        <v>0.976933808325231</v>
      </c>
      <c r="I177" s="32" t="n">
        <v>4.477</v>
      </c>
      <c r="J177" s="32" t="n">
        <v>0</v>
      </c>
      <c r="K177" s="33" t="n">
        <v>4179.3228</v>
      </c>
      <c r="L177" s="33" t="n">
        <v>0</v>
      </c>
    </row>
    <row r="178" customFormat="false" ht="12.75" hidden="false" customHeight="false" outlineLevel="0" collapsed="false">
      <c r="A178" s="1" t="s">
        <v>29</v>
      </c>
      <c r="B178" s="1" t="s">
        <v>196</v>
      </c>
      <c r="C178" s="1" t="s">
        <v>31</v>
      </c>
      <c r="D178" s="1" t="s">
        <v>32</v>
      </c>
      <c r="E178" s="11" t="s">
        <v>41</v>
      </c>
      <c r="F178" s="12" t="n">
        <v>0</v>
      </c>
      <c r="G178" s="12" t="n">
        <v>0</v>
      </c>
      <c r="H178" s="13" t="n">
        <v>0.973423342154668</v>
      </c>
      <c r="I178" s="32" t="n">
        <v>4.36</v>
      </c>
      <c r="J178" s="32" t="n">
        <v>0</v>
      </c>
      <c r="K178" s="33" t="n">
        <v>3761.3078</v>
      </c>
      <c r="L178" s="33" t="n">
        <v>0</v>
      </c>
    </row>
    <row r="179" customFormat="false" ht="12.75" hidden="false" customHeight="false" outlineLevel="0" collapsed="false">
      <c r="A179" s="1" t="s">
        <v>29</v>
      </c>
      <c r="B179" s="1" t="s">
        <v>196</v>
      </c>
      <c r="C179" s="1" t="s">
        <v>31</v>
      </c>
      <c r="D179" s="1" t="s">
        <v>32</v>
      </c>
      <c r="E179" s="11" t="s">
        <v>42</v>
      </c>
      <c r="F179" s="12" t="n">
        <v>0</v>
      </c>
      <c r="G179" s="12" t="n">
        <v>0</v>
      </c>
      <c r="H179" s="13" t="n">
        <v>0.970217190580811</v>
      </c>
      <c r="I179" s="32" t="n">
        <v>4.19</v>
      </c>
      <c r="J179" s="32" t="n">
        <v>0</v>
      </c>
      <c r="K179" s="33" t="n">
        <v>4150.5891</v>
      </c>
      <c r="L179" s="33" t="n">
        <v>0</v>
      </c>
    </row>
    <row r="180" customFormat="false" ht="12.75" hidden="false" customHeight="false" outlineLevel="0" collapsed="false">
      <c r="A180" s="1" t="s">
        <v>29</v>
      </c>
      <c r="B180" s="1" t="s">
        <v>196</v>
      </c>
      <c r="C180" s="1" t="s">
        <v>31</v>
      </c>
      <c r="D180" s="1" t="s">
        <v>32</v>
      </c>
      <c r="E180" s="11" t="s">
        <v>43</v>
      </c>
      <c r="F180" s="12" t="n">
        <v>0</v>
      </c>
      <c r="G180" s="12" t="n">
        <v>0</v>
      </c>
      <c r="H180" s="13" t="n">
        <v>0.966611165678234</v>
      </c>
      <c r="I180" s="32" t="n">
        <v>3.84</v>
      </c>
      <c r="J180" s="32" t="n">
        <v>0</v>
      </c>
      <c r="K180" s="33" t="n">
        <v>4001.7702</v>
      </c>
      <c r="L180" s="33" t="n">
        <v>0</v>
      </c>
    </row>
    <row r="181" customFormat="false" ht="12.75" hidden="false" customHeight="false" outlineLevel="0" collapsed="false">
      <c r="A181" s="1" t="s">
        <v>29</v>
      </c>
      <c r="B181" s="1" t="s">
        <v>196</v>
      </c>
      <c r="C181" s="1" t="s">
        <v>31</v>
      </c>
      <c r="D181" s="1" t="s">
        <v>32</v>
      </c>
      <c r="E181" s="11" t="s">
        <v>44</v>
      </c>
      <c r="F181" s="12" t="n">
        <v>0</v>
      </c>
      <c r="G181" s="12" t="n">
        <v>0</v>
      </c>
      <c r="H181" s="13" t="n">
        <v>0.963063454719403</v>
      </c>
      <c r="I181" s="32" t="n">
        <v>3.765</v>
      </c>
      <c r="J181" s="32" t="n">
        <v>0</v>
      </c>
      <c r="K181" s="33" t="n">
        <v>4119.9855</v>
      </c>
      <c r="L181" s="33" t="n">
        <v>0</v>
      </c>
    </row>
    <row r="182" customFormat="false" ht="12.75" hidden="false" customHeight="false" outlineLevel="0" collapsed="false">
      <c r="A182" s="1" t="s">
        <v>29</v>
      </c>
      <c r="B182" s="1" t="s">
        <v>196</v>
      </c>
      <c r="C182" s="1" t="s">
        <v>31</v>
      </c>
      <c r="D182" s="1" t="s">
        <v>32</v>
      </c>
      <c r="E182" s="11" t="s">
        <v>45</v>
      </c>
      <c r="F182" s="12" t="n">
        <v>0</v>
      </c>
      <c r="G182" s="12" t="n">
        <v>0</v>
      </c>
      <c r="H182" s="13" t="n">
        <v>0.959352241967473</v>
      </c>
      <c r="I182" s="32" t="n">
        <v>3.81</v>
      </c>
      <c r="J182" s="32" t="n">
        <v>0</v>
      </c>
      <c r="K182" s="33" t="n">
        <v>3971.7183</v>
      </c>
      <c r="L182" s="33" t="n">
        <v>0</v>
      </c>
    </row>
    <row r="183" customFormat="false" ht="12.75" hidden="false" customHeight="false" outlineLevel="0" collapsed="false">
      <c r="A183" s="1" t="s">
        <v>29</v>
      </c>
      <c r="B183" s="1" t="s">
        <v>196</v>
      </c>
      <c r="C183" s="1" t="s">
        <v>31</v>
      </c>
      <c r="D183" s="1" t="s">
        <v>32</v>
      </c>
      <c r="E183" s="11" t="s">
        <v>46</v>
      </c>
      <c r="F183" s="12" t="n">
        <v>0</v>
      </c>
      <c r="G183" s="12" t="n">
        <v>0</v>
      </c>
      <c r="H183" s="13" t="n">
        <v>0.95568570475684</v>
      </c>
      <c r="I183" s="32" t="n">
        <v>3.85</v>
      </c>
      <c r="J183" s="32" t="n">
        <v>0</v>
      </c>
      <c r="K183" s="33" t="n">
        <v>4088.4234</v>
      </c>
      <c r="L183" s="33" t="n">
        <v>0</v>
      </c>
    </row>
    <row r="184" customFormat="false" ht="12.75" hidden="false" customHeight="false" outlineLevel="0" collapsed="false">
      <c r="A184" s="1" t="s">
        <v>29</v>
      </c>
      <c r="B184" s="1" t="s">
        <v>196</v>
      </c>
      <c r="C184" s="1" t="s">
        <v>31</v>
      </c>
      <c r="D184" s="1" t="s">
        <v>32</v>
      </c>
      <c r="E184" s="11" t="s">
        <v>47</v>
      </c>
      <c r="F184" s="12" t="n">
        <v>0</v>
      </c>
      <c r="G184" s="12" t="n">
        <v>0</v>
      </c>
      <c r="H184" s="13" t="n">
        <v>0.951792256698508</v>
      </c>
      <c r="I184" s="32" t="n">
        <v>3.87</v>
      </c>
      <c r="J184" s="32" t="n">
        <v>0</v>
      </c>
      <c r="K184" s="33" t="n">
        <v>4071.7673</v>
      </c>
      <c r="L184" s="33" t="n">
        <v>0</v>
      </c>
    </row>
    <row r="185" customFormat="false" ht="12.75" hidden="false" customHeight="false" outlineLevel="0" collapsed="false">
      <c r="A185" s="1" t="s">
        <v>29</v>
      </c>
      <c r="B185" s="1" t="s">
        <v>196</v>
      </c>
      <c r="C185" s="1" t="s">
        <v>31</v>
      </c>
      <c r="D185" s="1" t="s">
        <v>32</v>
      </c>
      <c r="E185" s="11" t="s">
        <v>48</v>
      </c>
      <c r="F185" s="12" t="n">
        <v>0</v>
      </c>
      <c r="G185" s="12" t="n">
        <v>0</v>
      </c>
      <c r="H185" s="13" t="n">
        <v>0.947842356279675</v>
      </c>
      <c r="I185" s="32" t="n">
        <v>3.887</v>
      </c>
      <c r="J185" s="32" t="n">
        <v>0</v>
      </c>
      <c r="K185" s="33" t="n">
        <v>3924.0674</v>
      </c>
      <c r="L185" s="33" t="n">
        <v>0</v>
      </c>
    </row>
    <row r="186" customFormat="false" ht="12.75" hidden="false" customHeight="false" outlineLevel="0" collapsed="false">
      <c r="A186" s="1" t="s">
        <v>29</v>
      </c>
      <c r="B186" s="1" t="s">
        <v>196</v>
      </c>
      <c r="C186" s="1" t="s">
        <v>31</v>
      </c>
      <c r="D186" s="1" t="s">
        <v>32</v>
      </c>
      <c r="E186" s="11" t="s">
        <v>49</v>
      </c>
      <c r="F186" s="12" t="n">
        <v>0</v>
      </c>
      <c r="G186" s="12" t="n">
        <v>0</v>
      </c>
      <c r="H186" s="13" t="n">
        <v>0.943949847425621</v>
      </c>
      <c r="I186" s="32" t="n">
        <v>3.905</v>
      </c>
      <c r="J186" s="32" t="n">
        <v>0</v>
      </c>
      <c r="K186" s="33" t="n">
        <v>4038.2174</v>
      </c>
      <c r="L186" s="33" t="n">
        <v>0</v>
      </c>
    </row>
    <row r="187" customFormat="false" ht="12.75" hidden="false" customHeight="false" outlineLevel="0" collapsed="false">
      <c r="A187" s="1" t="s">
        <v>29</v>
      </c>
      <c r="B187" s="1" t="s">
        <v>196</v>
      </c>
      <c r="C187" s="1" t="s">
        <v>31</v>
      </c>
      <c r="D187" s="1" t="s">
        <v>32</v>
      </c>
      <c r="E187" s="11" t="s">
        <v>50</v>
      </c>
      <c r="F187" s="12" t="n">
        <v>0</v>
      </c>
      <c r="G187" s="12" t="n">
        <v>0</v>
      </c>
      <c r="H187" s="13" t="n">
        <v>0.939845852219759</v>
      </c>
      <c r="I187" s="32" t="n">
        <v>4.015</v>
      </c>
      <c r="J187" s="32" t="n">
        <v>0</v>
      </c>
      <c r="K187" s="33" t="n">
        <v>3890.9618</v>
      </c>
      <c r="L187" s="33" t="n">
        <v>0</v>
      </c>
    </row>
    <row r="188" customFormat="false" ht="12.75" hidden="false" customHeight="false" outlineLevel="0" collapsed="false">
      <c r="A188" s="1" t="s">
        <v>29</v>
      </c>
      <c r="B188" s="1" t="s">
        <v>196</v>
      </c>
      <c r="C188" s="1" t="s">
        <v>31</v>
      </c>
      <c r="D188" s="1" t="s">
        <v>32</v>
      </c>
      <c r="E188" s="11" t="s">
        <v>51</v>
      </c>
      <c r="F188" s="12" t="n">
        <v>0</v>
      </c>
      <c r="G188" s="12" t="n">
        <v>0</v>
      </c>
      <c r="H188" s="13" t="n">
        <v>0.935818290684193</v>
      </c>
      <c r="I188" s="32" t="n">
        <v>4.145</v>
      </c>
      <c r="J188" s="32" t="n">
        <v>0</v>
      </c>
      <c r="K188" s="33" t="n">
        <v>4003.4306</v>
      </c>
      <c r="L188" s="33" t="n">
        <v>0</v>
      </c>
    </row>
    <row r="189" customFormat="false" ht="12.75" hidden="false" customHeight="false" outlineLevel="0" collapsed="false">
      <c r="A189" s="1" t="s">
        <v>29</v>
      </c>
      <c r="B189" s="1" t="s">
        <v>196</v>
      </c>
      <c r="C189" s="1" t="s">
        <v>31</v>
      </c>
      <c r="D189" s="1" t="s">
        <v>32</v>
      </c>
      <c r="E189" s="11" t="s">
        <v>52</v>
      </c>
      <c r="F189" s="12" t="n">
        <v>0</v>
      </c>
      <c r="G189" s="12" t="n">
        <v>0</v>
      </c>
      <c r="H189" s="13" t="n">
        <v>0.931578704589997</v>
      </c>
      <c r="I189" s="32" t="n">
        <v>4.205</v>
      </c>
      <c r="J189" s="32" t="n">
        <v>0</v>
      </c>
      <c r="K189" s="33" t="n">
        <v>3985.2937</v>
      </c>
      <c r="L189" s="33" t="n">
        <v>0</v>
      </c>
    </row>
    <row r="190" customFormat="false" ht="12.75" hidden="false" customHeight="false" outlineLevel="0" collapsed="false">
      <c r="A190" s="1" t="s">
        <v>29</v>
      </c>
      <c r="B190" s="1" t="s">
        <v>196</v>
      </c>
      <c r="C190" s="1" t="s">
        <v>31</v>
      </c>
      <c r="D190" s="1" t="s">
        <v>32</v>
      </c>
      <c r="E190" s="11" t="s">
        <v>53</v>
      </c>
      <c r="F190" s="12" t="n">
        <v>0</v>
      </c>
      <c r="G190" s="12" t="n">
        <v>0</v>
      </c>
      <c r="H190" s="13" t="n">
        <v>0.92725365051806</v>
      </c>
      <c r="I190" s="32" t="n">
        <v>4.085</v>
      </c>
      <c r="J190" s="32" t="n">
        <v>0</v>
      </c>
      <c r="K190" s="33" t="n">
        <v>3582.9081</v>
      </c>
      <c r="L190" s="33" t="n">
        <v>0</v>
      </c>
    </row>
    <row r="191" customFormat="false" ht="12.75" hidden="false" customHeight="false" outlineLevel="0" collapsed="false">
      <c r="A191" s="1" t="s">
        <v>29</v>
      </c>
      <c r="B191" s="1" t="s">
        <v>196</v>
      </c>
      <c r="C191" s="1" t="s">
        <v>31</v>
      </c>
      <c r="D191" s="1" t="s">
        <v>32</v>
      </c>
      <c r="E191" s="11" t="s">
        <v>54</v>
      </c>
      <c r="F191" s="12" t="n">
        <v>0</v>
      </c>
      <c r="G191" s="12" t="n">
        <v>0</v>
      </c>
      <c r="H191" s="13" t="n">
        <v>0.923295316763245</v>
      </c>
      <c r="I191" s="32" t="n">
        <v>3.938</v>
      </c>
      <c r="J191" s="32" t="n">
        <v>0</v>
      </c>
      <c r="K191" s="33" t="n">
        <v>3949.8574</v>
      </c>
      <c r="L191" s="33" t="n">
        <v>0</v>
      </c>
    </row>
    <row r="192" customFormat="false" ht="12.75" hidden="false" customHeight="false" outlineLevel="0" collapsed="false">
      <c r="A192" s="1" t="s">
        <v>29</v>
      </c>
      <c r="B192" s="1" t="s">
        <v>196</v>
      </c>
      <c r="C192" s="1" t="s">
        <v>31</v>
      </c>
      <c r="D192" s="1" t="s">
        <v>32</v>
      </c>
      <c r="E192" s="11" t="s">
        <v>55</v>
      </c>
      <c r="F192" s="12" t="n">
        <v>0</v>
      </c>
      <c r="G192" s="12" t="n">
        <v>0</v>
      </c>
      <c r="H192" s="13" t="n">
        <v>0.91889981235345</v>
      </c>
      <c r="I192" s="32" t="n">
        <v>3.675</v>
      </c>
      <c r="J192" s="32" t="n">
        <v>0</v>
      </c>
      <c r="K192" s="33" t="n">
        <v>3804.2452</v>
      </c>
      <c r="L192" s="33" t="n">
        <v>0</v>
      </c>
    </row>
    <row r="193" customFormat="false" ht="12.75" hidden="false" customHeight="false" outlineLevel="0" collapsed="false">
      <c r="A193" s="1" t="s">
        <v>29</v>
      </c>
      <c r="B193" s="1" t="s">
        <v>196</v>
      </c>
      <c r="C193" s="1" t="s">
        <v>31</v>
      </c>
      <c r="D193" s="1" t="s">
        <v>32</v>
      </c>
      <c r="E193" s="11" t="s">
        <v>56</v>
      </c>
      <c r="F193" s="12" t="n">
        <v>0</v>
      </c>
      <c r="G193" s="12" t="n">
        <v>0</v>
      </c>
      <c r="H193" s="13" t="n">
        <v>0.914656923598885</v>
      </c>
      <c r="I193" s="32" t="n">
        <v>3.66</v>
      </c>
      <c r="J193" s="32" t="n">
        <v>0</v>
      </c>
      <c r="K193" s="33" t="n">
        <v>3912.9023</v>
      </c>
      <c r="L193" s="33" t="n">
        <v>0</v>
      </c>
    </row>
    <row r="194" customFormat="false" ht="12.75" hidden="false" customHeight="false" outlineLevel="0" collapsed="false">
      <c r="A194" s="1" t="s">
        <v>29</v>
      </c>
      <c r="B194" s="1" t="s">
        <v>196</v>
      </c>
      <c r="C194" s="1" t="s">
        <v>31</v>
      </c>
      <c r="D194" s="1" t="s">
        <v>32</v>
      </c>
      <c r="E194" s="11" t="s">
        <v>57</v>
      </c>
      <c r="F194" s="12" t="n">
        <v>0</v>
      </c>
      <c r="G194" s="12" t="n">
        <v>0</v>
      </c>
      <c r="H194" s="13" t="n">
        <v>0.910224802170824</v>
      </c>
      <c r="I194" s="32" t="n">
        <v>3.7</v>
      </c>
      <c r="J194" s="32" t="n">
        <v>0</v>
      </c>
      <c r="K194" s="33" t="n">
        <v>3768.3307</v>
      </c>
      <c r="L194" s="33" t="n">
        <v>0</v>
      </c>
    </row>
    <row r="195" customFormat="false" ht="12.75" hidden="false" customHeight="false" outlineLevel="0" collapsed="false">
      <c r="A195" s="1" t="s">
        <v>29</v>
      </c>
      <c r="B195" s="1" t="s">
        <v>196</v>
      </c>
      <c r="C195" s="1" t="s">
        <v>31</v>
      </c>
      <c r="D195" s="1" t="s">
        <v>32</v>
      </c>
      <c r="E195" s="11" t="s">
        <v>58</v>
      </c>
      <c r="F195" s="12" t="n">
        <v>0</v>
      </c>
      <c r="G195" s="12" t="n">
        <v>0</v>
      </c>
      <c r="H195" s="13" t="n">
        <v>0.905914874022823</v>
      </c>
      <c r="I195" s="32" t="n">
        <v>3.755</v>
      </c>
      <c r="J195" s="32" t="n">
        <v>0</v>
      </c>
      <c r="K195" s="33" t="n">
        <v>3875.5038</v>
      </c>
      <c r="L195" s="33" t="n">
        <v>0</v>
      </c>
    </row>
    <row r="196" customFormat="false" ht="12.75" hidden="false" customHeight="false" outlineLevel="0" collapsed="false">
      <c r="A196" s="1" t="s">
        <v>29</v>
      </c>
      <c r="B196" s="1" t="s">
        <v>196</v>
      </c>
      <c r="C196" s="1" t="s">
        <v>31</v>
      </c>
      <c r="D196" s="1" t="s">
        <v>32</v>
      </c>
      <c r="E196" s="11" t="s">
        <v>59</v>
      </c>
      <c r="F196" s="12" t="n">
        <v>0</v>
      </c>
      <c r="G196" s="12" t="n">
        <v>0</v>
      </c>
      <c r="H196" s="13" t="n">
        <v>0.901453598223756</v>
      </c>
      <c r="I196" s="32" t="n">
        <v>3.785</v>
      </c>
      <c r="J196" s="32" t="n">
        <v>0</v>
      </c>
      <c r="K196" s="33" t="n">
        <v>3856.4185</v>
      </c>
      <c r="L196" s="33" t="n">
        <v>0</v>
      </c>
    </row>
    <row r="197" customFormat="false" ht="12.75" hidden="false" customHeight="false" outlineLevel="0" collapsed="false">
      <c r="A197" s="1" t="s">
        <v>29</v>
      </c>
      <c r="B197" s="1" t="s">
        <v>196</v>
      </c>
      <c r="C197" s="1" t="s">
        <v>31</v>
      </c>
      <c r="D197" s="1" t="s">
        <v>32</v>
      </c>
      <c r="E197" s="11" t="s">
        <v>60</v>
      </c>
      <c r="F197" s="12" t="n">
        <v>0</v>
      </c>
      <c r="G197" s="12" t="n">
        <v>0</v>
      </c>
      <c r="H197" s="13" t="n">
        <v>0.896950744939033</v>
      </c>
      <c r="I197" s="32" t="n">
        <v>3.797</v>
      </c>
      <c r="J197" s="32" t="n">
        <v>0</v>
      </c>
      <c r="K197" s="33" t="n">
        <v>3713.3761</v>
      </c>
      <c r="L197" s="33" t="n">
        <v>0</v>
      </c>
    </row>
    <row r="198" customFormat="false" ht="12.75" hidden="false" customHeight="false" outlineLevel="0" collapsed="false">
      <c r="A198" s="1" t="s">
        <v>29</v>
      </c>
      <c r="B198" s="1" t="s">
        <v>196</v>
      </c>
      <c r="C198" s="1" t="s">
        <v>31</v>
      </c>
      <c r="D198" s="1" t="s">
        <v>32</v>
      </c>
      <c r="E198" s="11" t="s">
        <v>61</v>
      </c>
      <c r="F198" s="12" t="n">
        <v>0</v>
      </c>
      <c r="G198" s="12" t="n">
        <v>0</v>
      </c>
      <c r="H198" s="13" t="n">
        <v>0.892594835749197</v>
      </c>
      <c r="I198" s="32" t="n">
        <v>3.82</v>
      </c>
      <c r="J198" s="32" t="n">
        <v>0</v>
      </c>
      <c r="K198" s="33" t="n">
        <v>3818.5207</v>
      </c>
      <c r="L198" s="33" t="n">
        <v>0</v>
      </c>
    </row>
    <row r="199" customFormat="false" ht="12.75" hidden="false" customHeight="false" outlineLevel="0" collapsed="false">
      <c r="A199" s="1" t="s">
        <v>29</v>
      </c>
      <c r="B199" s="1" t="s">
        <v>196</v>
      </c>
      <c r="C199" s="1" t="s">
        <v>31</v>
      </c>
      <c r="D199" s="1" t="s">
        <v>32</v>
      </c>
      <c r="E199" s="11" t="s">
        <v>62</v>
      </c>
      <c r="F199" s="12" t="n">
        <v>0</v>
      </c>
      <c r="G199" s="12" t="n">
        <v>0</v>
      </c>
      <c r="H199" s="13" t="n">
        <v>0.888109355578514</v>
      </c>
      <c r="I199" s="32" t="n">
        <v>3.955</v>
      </c>
      <c r="J199" s="32" t="n">
        <v>0</v>
      </c>
      <c r="K199" s="33" t="n">
        <v>3676.7727</v>
      </c>
      <c r="L199" s="33" t="n">
        <v>0</v>
      </c>
    </row>
    <row r="200" customFormat="false" ht="12.75" hidden="false" customHeight="false" outlineLevel="0" collapsed="false">
      <c r="A200" s="1" t="s">
        <v>29</v>
      </c>
      <c r="B200" s="1" t="s">
        <v>196</v>
      </c>
      <c r="C200" s="1" t="s">
        <v>31</v>
      </c>
      <c r="D200" s="1" t="s">
        <v>32</v>
      </c>
      <c r="E200" s="11" t="s">
        <v>63</v>
      </c>
      <c r="F200" s="12" t="n">
        <v>0</v>
      </c>
      <c r="G200" s="12" t="n">
        <v>0</v>
      </c>
      <c r="H200" s="13" t="n">
        <v>0.883736782497525</v>
      </c>
      <c r="I200" s="32" t="n">
        <v>4.095</v>
      </c>
      <c r="J200" s="32" t="n">
        <v>0</v>
      </c>
      <c r="K200" s="33" t="n">
        <v>3780.626</v>
      </c>
      <c r="L200" s="33" t="n">
        <v>0</v>
      </c>
    </row>
    <row r="201" customFormat="false" ht="12.75" hidden="false" customHeight="false" outlineLevel="0" collapsed="false">
      <c r="A201" s="1" t="s">
        <v>29</v>
      </c>
      <c r="B201" s="1" t="s">
        <v>196</v>
      </c>
      <c r="C201" s="1" t="s">
        <v>31</v>
      </c>
      <c r="D201" s="1" t="s">
        <v>32</v>
      </c>
      <c r="E201" s="11" t="s">
        <v>64</v>
      </c>
      <c r="F201" s="12" t="n">
        <v>0</v>
      </c>
      <c r="G201" s="12" t="n">
        <v>0</v>
      </c>
      <c r="H201" s="13" t="n">
        <v>0.87921050917871</v>
      </c>
      <c r="I201" s="32" t="n">
        <v>4.141</v>
      </c>
      <c r="J201" s="32" t="n">
        <v>0</v>
      </c>
      <c r="K201" s="33" t="n">
        <v>3761.2626</v>
      </c>
      <c r="L201" s="33" t="n">
        <v>0</v>
      </c>
    </row>
    <row r="202" customFormat="false" ht="12.75" hidden="false" customHeight="false" outlineLevel="0" collapsed="false">
      <c r="A202" s="1" t="s">
        <v>29</v>
      </c>
      <c r="B202" s="1" t="s">
        <v>196</v>
      </c>
      <c r="C202" s="1" t="s">
        <v>31</v>
      </c>
      <c r="D202" s="1" t="s">
        <v>32</v>
      </c>
      <c r="E202" s="11" t="s">
        <v>65</v>
      </c>
      <c r="F202" s="12" t="n">
        <v>0</v>
      </c>
      <c r="G202" s="12" t="n">
        <v>0</v>
      </c>
      <c r="H202" s="13" t="n">
        <v>0.874680145011615</v>
      </c>
      <c r="I202" s="32" t="n">
        <v>4.023</v>
      </c>
      <c r="J202" s="32" t="n">
        <v>0</v>
      </c>
      <c r="K202" s="33" t="n">
        <v>3500.4699</v>
      </c>
      <c r="L202" s="33" t="n">
        <v>0</v>
      </c>
    </row>
    <row r="203" customFormat="false" ht="12.75" hidden="false" customHeight="false" outlineLevel="0" collapsed="false">
      <c r="A203" s="1" t="s">
        <v>29</v>
      </c>
      <c r="B203" s="1" t="s">
        <v>196</v>
      </c>
      <c r="C203" s="1" t="s">
        <v>31</v>
      </c>
      <c r="D203" s="1" t="s">
        <v>32</v>
      </c>
      <c r="E203" s="11" t="s">
        <v>66</v>
      </c>
      <c r="F203" s="12" t="n">
        <v>0</v>
      </c>
      <c r="G203" s="12" t="n">
        <v>0</v>
      </c>
      <c r="H203" s="13" t="n">
        <v>0.870416294366806</v>
      </c>
      <c r="I203" s="32" t="n">
        <v>3.89</v>
      </c>
      <c r="J203" s="32" t="n">
        <v>0</v>
      </c>
      <c r="K203" s="33" t="n">
        <v>3723.6409</v>
      </c>
      <c r="L203" s="33" t="n">
        <v>0</v>
      </c>
    </row>
    <row r="204" customFormat="false" ht="12.75" hidden="false" customHeight="false" outlineLevel="0" collapsed="false">
      <c r="A204" s="1" t="s">
        <v>29</v>
      </c>
      <c r="B204" s="1" t="s">
        <v>196</v>
      </c>
      <c r="C204" s="1" t="s">
        <v>31</v>
      </c>
      <c r="D204" s="1" t="s">
        <v>32</v>
      </c>
      <c r="E204" s="11" t="s">
        <v>67</v>
      </c>
      <c r="F204" s="12" t="n">
        <v>0</v>
      </c>
      <c r="G204" s="12" t="n">
        <v>0</v>
      </c>
      <c r="H204" s="13" t="n">
        <v>0.865899996823638</v>
      </c>
      <c r="I204" s="32" t="n">
        <v>3.705</v>
      </c>
      <c r="J204" s="32" t="n">
        <v>0</v>
      </c>
      <c r="K204" s="33" t="n">
        <v>3584.826</v>
      </c>
      <c r="L204" s="33" t="n">
        <v>0</v>
      </c>
    </row>
    <row r="205" customFormat="false" ht="12.75" hidden="false" customHeight="false" outlineLevel="0" collapsed="false">
      <c r="A205" s="1" t="s">
        <v>29</v>
      </c>
      <c r="B205" s="1" t="s">
        <v>196</v>
      </c>
      <c r="C205" s="1" t="s">
        <v>31</v>
      </c>
      <c r="D205" s="1" t="s">
        <v>32</v>
      </c>
      <c r="E205" s="11" t="s">
        <v>68</v>
      </c>
      <c r="F205" s="12" t="n">
        <v>0</v>
      </c>
      <c r="G205" s="12" t="n">
        <v>0</v>
      </c>
      <c r="H205" s="13" t="n">
        <v>0.861579140287549</v>
      </c>
      <c r="I205" s="32" t="n">
        <v>3.695</v>
      </c>
      <c r="J205" s="32" t="n">
        <v>0</v>
      </c>
      <c r="K205" s="33" t="n">
        <v>3685.8356</v>
      </c>
      <c r="L205" s="33" t="n">
        <v>0</v>
      </c>
    </row>
    <row r="206" customFormat="false" ht="12.75" hidden="false" customHeight="false" outlineLevel="0" collapsed="false">
      <c r="A206" s="1" t="s">
        <v>29</v>
      </c>
      <c r="B206" s="1" t="s">
        <v>196</v>
      </c>
      <c r="C206" s="1" t="s">
        <v>31</v>
      </c>
      <c r="D206" s="1" t="s">
        <v>32</v>
      </c>
      <c r="E206" s="11" t="s">
        <v>69</v>
      </c>
      <c r="F206" s="12" t="n">
        <v>0</v>
      </c>
      <c r="G206" s="12" t="n">
        <v>0</v>
      </c>
      <c r="H206" s="13" t="n">
        <v>0.857094959186564</v>
      </c>
      <c r="I206" s="32" t="n">
        <v>3.731</v>
      </c>
      <c r="J206" s="32" t="n">
        <v>0</v>
      </c>
      <c r="K206" s="33" t="n">
        <v>3548.3731</v>
      </c>
      <c r="L206" s="33" t="n">
        <v>0</v>
      </c>
    </row>
    <row r="207" customFormat="false" ht="12.75" hidden="false" customHeight="false" outlineLevel="0" collapsed="false">
      <c r="A207" s="1" t="s">
        <v>29</v>
      </c>
      <c r="B207" s="1" t="s">
        <v>196</v>
      </c>
      <c r="C207" s="1" t="s">
        <v>31</v>
      </c>
      <c r="D207" s="1" t="s">
        <v>32</v>
      </c>
      <c r="E207" s="11" t="s">
        <v>70</v>
      </c>
      <c r="F207" s="12" t="n">
        <v>0</v>
      </c>
      <c r="G207" s="12" t="n">
        <v>0</v>
      </c>
      <c r="H207" s="13" t="n">
        <v>0.852770224010615</v>
      </c>
      <c r="I207" s="32" t="n">
        <v>3.775</v>
      </c>
      <c r="J207" s="32" t="n">
        <v>0</v>
      </c>
      <c r="K207" s="33" t="n">
        <v>3648.151</v>
      </c>
      <c r="L207" s="33" t="n">
        <v>0</v>
      </c>
    </row>
    <row r="208" customFormat="false" ht="12.75" hidden="false" customHeight="false" outlineLevel="0" collapsed="false">
      <c r="A208" s="1" t="s">
        <v>29</v>
      </c>
      <c r="B208" s="1" t="s">
        <v>196</v>
      </c>
      <c r="C208" s="1" t="s">
        <v>31</v>
      </c>
      <c r="D208" s="1" t="s">
        <v>32</v>
      </c>
      <c r="E208" s="11" t="s">
        <v>71</v>
      </c>
      <c r="F208" s="12" t="n">
        <v>0</v>
      </c>
      <c r="G208" s="12" t="n">
        <v>0</v>
      </c>
      <c r="H208" s="13" t="n">
        <v>0.848321565093857</v>
      </c>
      <c r="I208" s="32" t="n">
        <v>3.825</v>
      </c>
      <c r="J208" s="32" t="n">
        <v>0</v>
      </c>
      <c r="K208" s="33" t="n">
        <v>3629.1197</v>
      </c>
      <c r="L208" s="33" t="n">
        <v>0</v>
      </c>
    </row>
    <row r="209" customFormat="false" ht="12.75" hidden="false" customHeight="false" outlineLevel="0" collapsed="false">
      <c r="A209" s="1" t="s">
        <v>29</v>
      </c>
      <c r="B209" s="1" t="s">
        <v>196</v>
      </c>
      <c r="C209" s="1" t="s">
        <v>31</v>
      </c>
      <c r="D209" s="1" t="s">
        <v>32</v>
      </c>
      <c r="E209" s="11" t="s">
        <v>72</v>
      </c>
      <c r="F209" s="12" t="n">
        <v>0</v>
      </c>
      <c r="G209" s="12" t="n">
        <v>0</v>
      </c>
      <c r="H209" s="13" t="n">
        <v>0.843857971405261</v>
      </c>
      <c r="I209" s="32" t="n">
        <v>3.837</v>
      </c>
      <c r="J209" s="32" t="n">
        <v>0</v>
      </c>
      <c r="K209" s="33" t="n">
        <v>3493.572</v>
      </c>
      <c r="L209" s="33" t="n">
        <v>0</v>
      </c>
    </row>
    <row r="210" customFormat="false" ht="12.75" hidden="false" customHeight="false" outlineLevel="0" collapsed="false">
      <c r="A210" s="1" t="s">
        <v>29</v>
      </c>
      <c r="B210" s="1" t="s">
        <v>196</v>
      </c>
      <c r="C210" s="1" t="s">
        <v>31</v>
      </c>
      <c r="D210" s="1" t="s">
        <v>32</v>
      </c>
      <c r="E210" s="11" t="s">
        <v>73</v>
      </c>
      <c r="F210" s="12" t="n">
        <v>0</v>
      </c>
      <c r="G210" s="12" t="n">
        <v>0</v>
      </c>
      <c r="H210" s="13" t="n">
        <v>0.839555041776163</v>
      </c>
      <c r="I210" s="32" t="n">
        <v>3.87</v>
      </c>
      <c r="J210" s="32" t="n">
        <v>0</v>
      </c>
      <c r="K210" s="33" t="n">
        <v>3591.6165</v>
      </c>
      <c r="L210" s="33" t="n">
        <v>0</v>
      </c>
    </row>
    <row r="211" customFormat="false" ht="12.75" hidden="false" customHeight="false" outlineLevel="0" collapsed="false">
      <c r="A211" s="1" t="s">
        <v>29</v>
      </c>
      <c r="B211" s="1" t="s">
        <v>196</v>
      </c>
      <c r="C211" s="1" t="s">
        <v>31</v>
      </c>
      <c r="D211" s="1" t="s">
        <v>32</v>
      </c>
      <c r="E211" s="11" t="s">
        <v>74</v>
      </c>
      <c r="F211" s="12" t="n">
        <v>0</v>
      </c>
      <c r="G211" s="12" t="n">
        <v>0</v>
      </c>
      <c r="H211" s="13" t="n">
        <v>0.835126024277419</v>
      </c>
      <c r="I211" s="32" t="n">
        <v>4.005</v>
      </c>
      <c r="J211" s="32" t="n">
        <v>0</v>
      </c>
      <c r="K211" s="33" t="n">
        <v>3457.4217</v>
      </c>
      <c r="L211" s="33" t="n">
        <v>0</v>
      </c>
    </row>
    <row r="212" customFormat="false" ht="12.75" hidden="false" customHeight="false" outlineLevel="0" collapsed="false">
      <c r="A212" s="1" t="s">
        <v>29</v>
      </c>
      <c r="B212" s="1" t="s">
        <v>196</v>
      </c>
      <c r="C212" s="1" t="s">
        <v>31</v>
      </c>
      <c r="D212" s="1" t="s">
        <v>32</v>
      </c>
      <c r="E212" s="11" t="s">
        <v>75</v>
      </c>
      <c r="F212" s="12" t="n">
        <v>0</v>
      </c>
      <c r="G212" s="12" t="n">
        <v>0</v>
      </c>
      <c r="H212" s="13" t="n">
        <v>0.830829288467595</v>
      </c>
      <c r="I212" s="32" t="n">
        <v>4.145</v>
      </c>
      <c r="J212" s="32" t="n">
        <v>0</v>
      </c>
      <c r="K212" s="33" t="n">
        <v>3554.2877</v>
      </c>
      <c r="L212" s="33" t="n">
        <v>0</v>
      </c>
    </row>
    <row r="213" customFormat="false" ht="12.75" hidden="false" customHeight="false" outlineLevel="0" collapsed="false">
      <c r="A213" s="1" t="s">
        <v>29</v>
      </c>
      <c r="B213" s="1" t="s">
        <v>196</v>
      </c>
      <c r="C213" s="1" t="s">
        <v>31</v>
      </c>
      <c r="D213" s="1" t="s">
        <v>32</v>
      </c>
      <c r="E213" s="11" t="s">
        <v>76</v>
      </c>
      <c r="F213" s="12" t="n">
        <v>0</v>
      </c>
      <c r="G213" s="12" t="n">
        <v>0</v>
      </c>
      <c r="H213" s="13" t="n">
        <v>0.826392980457374</v>
      </c>
      <c r="I213" s="32" t="n">
        <v>4.176</v>
      </c>
      <c r="J213" s="32" t="n">
        <v>0</v>
      </c>
      <c r="K213" s="33" t="n">
        <v>3535.3092</v>
      </c>
      <c r="L213" s="33" t="n">
        <v>0</v>
      </c>
    </row>
    <row r="214" customFormat="false" ht="12.75" hidden="false" customHeight="false" outlineLevel="0" collapsed="false">
      <c r="A214" s="1" t="s">
        <v>29</v>
      </c>
      <c r="B214" s="1" t="s">
        <v>196</v>
      </c>
      <c r="C214" s="1" t="s">
        <v>31</v>
      </c>
      <c r="D214" s="1" t="s">
        <v>32</v>
      </c>
      <c r="E214" s="11" t="s">
        <v>77</v>
      </c>
      <c r="F214" s="12" t="n">
        <v>0</v>
      </c>
      <c r="G214" s="12" t="n">
        <v>0</v>
      </c>
      <c r="H214" s="13" t="n">
        <v>0.821958800044216</v>
      </c>
      <c r="I214" s="32" t="n">
        <v>4.058</v>
      </c>
      <c r="J214" s="32" t="n">
        <v>0</v>
      </c>
      <c r="K214" s="33" t="n">
        <v>3176.0488</v>
      </c>
      <c r="L214" s="33" t="n">
        <v>0</v>
      </c>
    </row>
    <row r="215" customFormat="false" ht="12.75" hidden="false" customHeight="false" outlineLevel="0" collapsed="false">
      <c r="A215" s="1" t="s">
        <v>29</v>
      </c>
      <c r="B215" s="1" t="s">
        <v>196</v>
      </c>
      <c r="C215" s="1" t="s">
        <v>31</v>
      </c>
      <c r="D215" s="1" t="s">
        <v>32</v>
      </c>
      <c r="E215" s="11" t="s">
        <v>78</v>
      </c>
      <c r="F215" s="12" t="n">
        <v>0</v>
      </c>
      <c r="G215" s="12" t="n">
        <v>0</v>
      </c>
      <c r="H215" s="13" t="n">
        <v>0.817946054421448</v>
      </c>
      <c r="I215" s="32" t="n">
        <v>3.925</v>
      </c>
      <c r="J215" s="32" t="n">
        <v>0</v>
      </c>
      <c r="K215" s="33" t="n">
        <v>3499.1732</v>
      </c>
      <c r="L215" s="33" t="n">
        <v>0</v>
      </c>
    </row>
    <row r="216" customFormat="false" ht="12.75" hidden="false" customHeight="false" outlineLevel="0" collapsed="false">
      <c r="A216" s="1" t="s">
        <v>29</v>
      </c>
      <c r="B216" s="1" t="s">
        <v>196</v>
      </c>
      <c r="C216" s="1" t="s">
        <v>31</v>
      </c>
      <c r="D216" s="1" t="s">
        <v>32</v>
      </c>
      <c r="E216" s="11" t="s">
        <v>79</v>
      </c>
      <c r="F216" s="12" t="n">
        <v>0</v>
      </c>
      <c r="G216" s="12" t="n">
        <v>0</v>
      </c>
      <c r="H216" s="13" t="n">
        <v>0.813551278385708</v>
      </c>
      <c r="I216" s="32" t="n">
        <v>3.74</v>
      </c>
      <c r="J216" s="32" t="n">
        <v>0</v>
      </c>
      <c r="K216" s="33" t="n">
        <v>3368.1023</v>
      </c>
      <c r="L216" s="33" t="n">
        <v>0</v>
      </c>
    </row>
    <row r="217" customFormat="false" ht="12.75" hidden="false" customHeight="false" outlineLevel="0" collapsed="false">
      <c r="A217" s="1" t="s">
        <v>29</v>
      </c>
      <c r="B217" s="1" t="s">
        <v>196</v>
      </c>
      <c r="C217" s="1" t="s">
        <v>31</v>
      </c>
      <c r="D217" s="1" t="s">
        <v>32</v>
      </c>
      <c r="E217" s="11" t="s">
        <v>80</v>
      </c>
      <c r="F217" s="12" t="n">
        <v>0</v>
      </c>
      <c r="G217" s="12" t="n">
        <v>0</v>
      </c>
      <c r="H217" s="13" t="n">
        <v>0.809342115883542</v>
      </c>
      <c r="I217" s="32" t="n">
        <v>3.73</v>
      </c>
      <c r="J217" s="32" t="n">
        <v>0</v>
      </c>
      <c r="K217" s="33" t="n">
        <v>3462.3656</v>
      </c>
      <c r="L217" s="33" t="n">
        <v>0</v>
      </c>
    </row>
    <row r="218" customFormat="false" ht="12.75" hidden="false" customHeight="false" outlineLevel="0" collapsed="false">
      <c r="A218" s="1" t="s">
        <v>29</v>
      </c>
      <c r="B218" s="1" t="s">
        <v>196</v>
      </c>
      <c r="C218" s="1" t="s">
        <v>31</v>
      </c>
      <c r="D218" s="1" t="s">
        <v>32</v>
      </c>
      <c r="E218" s="11" t="s">
        <v>81</v>
      </c>
      <c r="F218" s="12" t="n">
        <v>0</v>
      </c>
      <c r="G218" s="12" t="n">
        <v>0</v>
      </c>
      <c r="H218" s="13" t="n">
        <v>0.804988425425596</v>
      </c>
      <c r="I218" s="32" t="n">
        <v>3.766</v>
      </c>
      <c r="J218" s="32" t="n">
        <v>0</v>
      </c>
      <c r="K218" s="33" t="n">
        <v>3332.6521</v>
      </c>
      <c r="L218" s="33" t="n">
        <v>0</v>
      </c>
    </row>
    <row r="219" customFormat="false" ht="12.75" hidden="false" customHeight="false" outlineLevel="0" collapsed="false">
      <c r="A219" s="1" t="s">
        <v>29</v>
      </c>
      <c r="B219" s="1" t="s">
        <v>196</v>
      </c>
      <c r="C219" s="1" t="s">
        <v>31</v>
      </c>
      <c r="D219" s="1" t="s">
        <v>32</v>
      </c>
      <c r="E219" s="11" t="s">
        <v>82</v>
      </c>
      <c r="F219" s="12" t="n">
        <v>0</v>
      </c>
      <c r="G219" s="12" t="n">
        <v>0</v>
      </c>
      <c r="H219" s="13" t="n">
        <v>0.800742056418233</v>
      </c>
      <c r="I219" s="32" t="n">
        <v>3.81</v>
      </c>
      <c r="J219" s="32" t="n">
        <v>0</v>
      </c>
      <c r="K219" s="33" t="n">
        <v>3425.5745</v>
      </c>
      <c r="L219" s="33" t="n">
        <v>0</v>
      </c>
    </row>
    <row r="220" customFormat="false" ht="12.75" hidden="false" customHeight="false" outlineLevel="0" collapsed="false">
      <c r="A220" s="1" t="s">
        <v>29</v>
      </c>
      <c r="B220" s="1" t="s">
        <v>196</v>
      </c>
      <c r="C220" s="1" t="s">
        <v>31</v>
      </c>
      <c r="D220" s="1" t="s">
        <v>32</v>
      </c>
      <c r="E220" s="11" t="s">
        <v>83</v>
      </c>
      <c r="F220" s="12" t="n">
        <v>0</v>
      </c>
      <c r="G220" s="12" t="n">
        <v>0</v>
      </c>
      <c r="H220" s="13" t="n">
        <v>0.796318874832954</v>
      </c>
      <c r="I220" s="32" t="n">
        <v>3.86</v>
      </c>
      <c r="J220" s="32" t="n">
        <v>0</v>
      </c>
      <c r="K220" s="33" t="n">
        <v>3406.6521</v>
      </c>
      <c r="L220" s="33" t="n">
        <v>0</v>
      </c>
    </row>
    <row r="221" customFormat="false" ht="12.75" hidden="false" customHeight="false" outlineLevel="0" collapsed="false">
      <c r="A221" s="1" t="s">
        <v>29</v>
      </c>
      <c r="B221" s="1" t="s">
        <v>196</v>
      </c>
      <c r="C221" s="1" t="s">
        <v>31</v>
      </c>
      <c r="D221" s="1" t="s">
        <v>32</v>
      </c>
      <c r="E221" s="11" t="s">
        <v>84</v>
      </c>
      <c r="F221" s="12" t="n">
        <v>0</v>
      </c>
      <c r="G221" s="12" t="n">
        <v>0</v>
      </c>
      <c r="H221" s="13" t="n">
        <v>0.791890562976563</v>
      </c>
      <c r="I221" s="32" t="n">
        <v>3.872</v>
      </c>
      <c r="J221" s="32" t="n">
        <v>0</v>
      </c>
      <c r="K221" s="33" t="n">
        <v>3278.4269</v>
      </c>
      <c r="L221" s="33" t="n">
        <v>0</v>
      </c>
    </row>
    <row r="222" customFormat="false" ht="12.75" hidden="false" customHeight="false" outlineLevel="0" collapsed="false">
      <c r="A222" s="1" t="s">
        <v>29</v>
      </c>
      <c r="B222" s="1" t="s">
        <v>196</v>
      </c>
      <c r="C222" s="1" t="s">
        <v>31</v>
      </c>
      <c r="D222" s="1" t="s">
        <v>32</v>
      </c>
      <c r="E222" s="11" t="s">
        <v>85</v>
      </c>
      <c r="F222" s="12" t="n">
        <v>0</v>
      </c>
      <c r="G222" s="12" t="n">
        <v>0</v>
      </c>
      <c r="H222" s="13" t="n">
        <v>0.787600557194333</v>
      </c>
      <c r="I222" s="32" t="n">
        <v>3.905</v>
      </c>
      <c r="J222" s="32" t="n">
        <v>0</v>
      </c>
      <c r="K222" s="33" t="n">
        <v>3369.3552</v>
      </c>
      <c r="L222" s="33" t="n">
        <v>0</v>
      </c>
    </row>
    <row r="223" customFormat="false" ht="12.75" hidden="false" customHeight="false" outlineLevel="0" collapsed="false">
      <c r="A223" s="1" t="s">
        <v>29</v>
      </c>
      <c r="B223" s="1" t="s">
        <v>196</v>
      </c>
      <c r="C223" s="1" t="s">
        <v>31</v>
      </c>
      <c r="D223" s="1" t="s">
        <v>32</v>
      </c>
      <c r="E223" s="11" t="s">
        <v>86</v>
      </c>
      <c r="F223" s="12" t="n">
        <v>0</v>
      </c>
      <c r="G223" s="12" t="n">
        <v>0</v>
      </c>
      <c r="H223" s="13" t="n">
        <v>0.783163208985392</v>
      </c>
      <c r="I223" s="32" t="n">
        <v>4.04</v>
      </c>
      <c r="J223" s="32" t="n">
        <v>0</v>
      </c>
      <c r="K223" s="33" t="n">
        <v>3242.2957</v>
      </c>
      <c r="L223" s="33" t="n">
        <v>0</v>
      </c>
    </row>
    <row r="224" customFormat="false" ht="12.75" hidden="false" customHeight="false" outlineLevel="0" collapsed="false">
      <c r="A224" s="1" t="s">
        <v>29</v>
      </c>
      <c r="B224" s="1" t="s">
        <v>196</v>
      </c>
      <c r="C224" s="1" t="s">
        <v>31</v>
      </c>
      <c r="D224" s="1" t="s">
        <v>32</v>
      </c>
      <c r="E224" s="11" t="s">
        <v>87</v>
      </c>
      <c r="F224" s="12" t="n">
        <v>0</v>
      </c>
      <c r="G224" s="12" t="n">
        <v>0</v>
      </c>
      <c r="H224" s="13" t="n">
        <v>0.778865134225868</v>
      </c>
      <c r="I224" s="32" t="n">
        <v>4.18</v>
      </c>
      <c r="J224" s="32" t="n">
        <v>0</v>
      </c>
      <c r="K224" s="33" t="n">
        <v>3331.985</v>
      </c>
      <c r="L224" s="33" t="n">
        <v>0</v>
      </c>
    </row>
    <row r="225" customFormat="false" ht="12.75" hidden="false" customHeight="false" outlineLevel="0" collapsed="false">
      <c r="A225" s="1" t="s">
        <v>29</v>
      </c>
      <c r="B225" s="1" t="s">
        <v>196</v>
      </c>
      <c r="C225" s="1" t="s">
        <v>31</v>
      </c>
      <c r="D225" s="1" t="s">
        <v>32</v>
      </c>
      <c r="E225" s="11" t="s">
        <v>88</v>
      </c>
      <c r="F225" s="12" t="n">
        <v>0</v>
      </c>
      <c r="G225" s="12" t="n">
        <v>0</v>
      </c>
      <c r="H225" s="13" t="n">
        <v>0.774420143337115</v>
      </c>
      <c r="I225" s="32" t="n">
        <v>4.226</v>
      </c>
      <c r="J225" s="32" t="n">
        <v>0</v>
      </c>
      <c r="K225" s="33" t="n">
        <v>3312.9694</v>
      </c>
      <c r="L225" s="33" t="n">
        <v>0</v>
      </c>
    </row>
    <row r="226" customFormat="false" ht="12.75" hidden="false" customHeight="false" outlineLevel="0" collapsed="false">
      <c r="A226" s="1" t="s">
        <v>29</v>
      </c>
      <c r="B226" s="1" t="s">
        <v>196</v>
      </c>
      <c r="C226" s="1" t="s">
        <v>31</v>
      </c>
      <c r="D226" s="1" t="s">
        <v>32</v>
      </c>
      <c r="E226" s="11" t="s">
        <v>89</v>
      </c>
      <c r="F226" s="12" t="n">
        <v>0</v>
      </c>
      <c r="G226" s="12" t="n">
        <v>0</v>
      </c>
      <c r="H226" s="13" t="n">
        <v>0.769971798471003</v>
      </c>
      <c r="I226" s="32" t="n">
        <v>4.108</v>
      </c>
      <c r="J226" s="32" t="n">
        <v>0</v>
      </c>
      <c r="K226" s="33" t="n">
        <v>2975.171</v>
      </c>
      <c r="L226" s="33" t="n">
        <v>0</v>
      </c>
    </row>
    <row r="227" customFormat="false" ht="12.75" hidden="false" customHeight="false" outlineLevel="0" collapsed="false">
      <c r="A227" s="1" t="s">
        <v>29</v>
      </c>
      <c r="B227" s="1" t="s">
        <v>196</v>
      </c>
      <c r="C227" s="1" t="s">
        <v>31</v>
      </c>
      <c r="D227" s="1" t="s">
        <v>32</v>
      </c>
      <c r="E227" s="11" t="s">
        <v>90</v>
      </c>
      <c r="F227" s="12" t="n">
        <v>0</v>
      </c>
      <c r="G227" s="12" t="n">
        <v>0</v>
      </c>
      <c r="H227" s="13" t="n">
        <v>0.765951350997712</v>
      </c>
      <c r="I227" s="32" t="n">
        <v>3.975</v>
      </c>
      <c r="J227" s="32" t="n">
        <v>0</v>
      </c>
      <c r="K227" s="33" t="n">
        <v>3276.7399</v>
      </c>
      <c r="L227" s="33" t="n">
        <v>0</v>
      </c>
    </row>
    <row r="228" customFormat="false" ht="12.75" hidden="false" customHeight="false" outlineLevel="0" collapsed="false">
      <c r="A228" s="1" t="s">
        <v>29</v>
      </c>
      <c r="B228" s="1" t="s">
        <v>196</v>
      </c>
      <c r="C228" s="1" t="s">
        <v>31</v>
      </c>
      <c r="D228" s="1" t="s">
        <v>32</v>
      </c>
      <c r="E228" s="11" t="s">
        <v>91</v>
      </c>
      <c r="F228" s="12" t="n">
        <v>0</v>
      </c>
      <c r="G228" s="12" t="n">
        <v>0</v>
      </c>
      <c r="H228" s="13" t="n">
        <v>0.761497601699917</v>
      </c>
      <c r="I228" s="32" t="n">
        <v>3.79</v>
      </c>
      <c r="J228" s="32" t="n">
        <v>0</v>
      </c>
      <c r="K228" s="33" t="n">
        <v>3152.6001</v>
      </c>
      <c r="L228" s="33" t="n">
        <v>0</v>
      </c>
    </row>
    <row r="229" customFormat="false" ht="12.75" hidden="false" customHeight="false" outlineLevel="0" collapsed="false">
      <c r="A229" s="1" t="s">
        <v>29</v>
      </c>
      <c r="B229" s="1" t="s">
        <v>196</v>
      </c>
      <c r="C229" s="1" t="s">
        <v>31</v>
      </c>
      <c r="D229" s="1" t="s">
        <v>32</v>
      </c>
      <c r="E229" s="11" t="s">
        <v>92</v>
      </c>
      <c r="F229" s="12" t="n">
        <v>0</v>
      </c>
      <c r="G229" s="12" t="n">
        <v>0</v>
      </c>
      <c r="H229" s="13" t="n">
        <v>0.757185300937344</v>
      </c>
      <c r="I229" s="32" t="n">
        <v>3.78</v>
      </c>
      <c r="J229" s="32" t="n">
        <v>0</v>
      </c>
      <c r="K229" s="33" t="n">
        <v>3239.2387</v>
      </c>
      <c r="L229" s="33" t="n">
        <v>0</v>
      </c>
    </row>
    <row r="230" customFormat="false" ht="12.75" hidden="false" customHeight="false" outlineLevel="0" collapsed="false">
      <c r="A230" s="1" t="s">
        <v>29</v>
      </c>
      <c r="B230" s="1" t="s">
        <v>196</v>
      </c>
      <c r="C230" s="1" t="s">
        <v>31</v>
      </c>
      <c r="D230" s="1" t="s">
        <v>32</v>
      </c>
      <c r="E230" s="11" t="s">
        <v>93</v>
      </c>
      <c r="F230" s="12" t="n">
        <v>0</v>
      </c>
      <c r="G230" s="12" t="n">
        <v>0</v>
      </c>
      <c r="H230" s="13" t="n">
        <v>0.75272730223977</v>
      </c>
      <c r="I230" s="32" t="n">
        <v>3.816</v>
      </c>
      <c r="J230" s="32" t="n">
        <v>0</v>
      </c>
      <c r="K230" s="33" t="n">
        <v>3116.291</v>
      </c>
      <c r="L230" s="33" t="n">
        <v>0</v>
      </c>
    </row>
    <row r="231" customFormat="false" ht="12.75" hidden="false" customHeight="false" outlineLevel="0" collapsed="false">
      <c r="A231" s="1" t="s">
        <v>29</v>
      </c>
      <c r="B231" s="1" t="s">
        <v>196</v>
      </c>
      <c r="C231" s="1" t="s">
        <v>31</v>
      </c>
      <c r="D231" s="1" t="s">
        <v>32</v>
      </c>
      <c r="E231" s="11" t="s">
        <v>94</v>
      </c>
      <c r="F231" s="12" t="n">
        <v>0</v>
      </c>
      <c r="G231" s="12" t="n">
        <v>0</v>
      </c>
      <c r="H231" s="13" t="n">
        <v>0.748752329850951</v>
      </c>
      <c r="I231" s="32" t="n">
        <v>3.86</v>
      </c>
      <c r="J231" s="32" t="n">
        <v>0</v>
      </c>
      <c r="K231" s="33" t="n">
        <v>3203.1625</v>
      </c>
      <c r="L231" s="33" t="n">
        <v>0</v>
      </c>
    </row>
    <row r="232" customFormat="false" ht="12.75" hidden="false" customHeight="false" outlineLevel="0" collapsed="false">
      <c r="A232" s="1" t="s">
        <v>29</v>
      </c>
      <c r="B232" s="1" t="s">
        <v>196</v>
      </c>
      <c r="C232" s="1" t="s">
        <v>31</v>
      </c>
      <c r="D232" s="1" t="s">
        <v>32</v>
      </c>
      <c r="E232" s="11" t="s">
        <v>95</v>
      </c>
      <c r="F232" s="12" t="n">
        <v>0</v>
      </c>
      <c r="G232" s="12" t="n">
        <v>0</v>
      </c>
      <c r="H232" s="13" t="n">
        <v>0.744705850990822</v>
      </c>
      <c r="I232" s="32" t="n">
        <v>3.91</v>
      </c>
      <c r="J232" s="32" t="n">
        <v>0</v>
      </c>
      <c r="K232" s="33" t="n">
        <v>3185.8516</v>
      </c>
      <c r="L232" s="33" t="n">
        <v>0</v>
      </c>
    </row>
    <row r="233" customFormat="false" ht="12.75" hidden="false" customHeight="false" outlineLevel="0" collapsed="false">
      <c r="A233" s="1" t="s">
        <v>29</v>
      </c>
      <c r="B233" s="1" t="s">
        <v>196</v>
      </c>
      <c r="C233" s="1" t="s">
        <v>31</v>
      </c>
      <c r="D233" s="1" t="s">
        <v>32</v>
      </c>
      <c r="E233" s="11" t="s">
        <v>96</v>
      </c>
      <c r="F233" s="12" t="n">
        <v>0</v>
      </c>
      <c r="G233" s="12" t="n">
        <v>0</v>
      </c>
      <c r="H233" s="13" t="n">
        <v>0.740667002057133</v>
      </c>
      <c r="I233" s="32" t="n">
        <v>3.922</v>
      </c>
      <c r="J233" s="32" t="n">
        <v>0</v>
      </c>
      <c r="K233" s="33" t="n">
        <v>3066.3614</v>
      </c>
      <c r="L233" s="33" t="n">
        <v>0</v>
      </c>
    </row>
    <row r="234" customFormat="false" ht="12.75" hidden="false" customHeight="false" outlineLevel="0" collapsed="false">
      <c r="A234" s="1" t="s">
        <v>29</v>
      </c>
      <c r="B234" s="1" t="s">
        <v>196</v>
      </c>
      <c r="C234" s="1" t="s">
        <v>31</v>
      </c>
      <c r="D234" s="1" t="s">
        <v>32</v>
      </c>
      <c r="E234" s="11" t="s">
        <v>97</v>
      </c>
      <c r="F234" s="12" t="n">
        <v>0</v>
      </c>
      <c r="G234" s="12" t="n">
        <v>0</v>
      </c>
      <c r="H234" s="13" t="n">
        <v>0.736765811306824</v>
      </c>
      <c r="I234" s="32" t="n">
        <v>3.955</v>
      </c>
      <c r="J234" s="32" t="n">
        <v>0</v>
      </c>
      <c r="K234" s="33" t="n">
        <v>3151.8841</v>
      </c>
      <c r="L234" s="33" t="n">
        <v>0</v>
      </c>
    </row>
    <row r="235" customFormat="false" ht="12.75" hidden="false" customHeight="false" outlineLevel="0" collapsed="false">
      <c r="A235" s="1" t="s">
        <v>29</v>
      </c>
      <c r="B235" s="1" t="s">
        <v>196</v>
      </c>
      <c r="C235" s="1" t="s">
        <v>31</v>
      </c>
      <c r="D235" s="1" t="s">
        <v>32</v>
      </c>
      <c r="E235" s="11" t="s">
        <v>98</v>
      </c>
      <c r="F235" s="12" t="n">
        <v>0</v>
      </c>
      <c r="G235" s="12" t="n">
        <v>0</v>
      </c>
      <c r="H235" s="13" t="n">
        <v>0.732742309934434</v>
      </c>
      <c r="I235" s="32" t="n">
        <v>4.09</v>
      </c>
      <c r="J235" s="32" t="n">
        <v>0</v>
      </c>
      <c r="K235" s="33" t="n">
        <v>3033.5532</v>
      </c>
      <c r="L235" s="33" t="n">
        <v>0</v>
      </c>
    </row>
    <row r="236" customFormat="false" ht="12.75" hidden="false" customHeight="false" outlineLevel="0" collapsed="false">
      <c r="A236" s="1" t="s">
        <v>29</v>
      </c>
      <c r="B236" s="1" t="s">
        <v>196</v>
      </c>
      <c r="C236" s="1" t="s">
        <v>31</v>
      </c>
      <c r="D236" s="1" t="s">
        <v>32</v>
      </c>
      <c r="E236" s="11" t="s">
        <v>99</v>
      </c>
      <c r="F236" s="12" t="n">
        <v>0</v>
      </c>
      <c r="G236" s="12" t="n">
        <v>0</v>
      </c>
      <c r="H236" s="13" t="n">
        <v>0.728856183521335</v>
      </c>
      <c r="I236" s="32" t="n">
        <v>4.23</v>
      </c>
      <c r="J236" s="32" t="n">
        <v>0</v>
      </c>
      <c r="K236" s="33" t="n">
        <v>3118.0468</v>
      </c>
      <c r="L236" s="33" t="n">
        <v>0</v>
      </c>
    </row>
    <row r="237" customFormat="false" ht="12.75" hidden="false" customHeight="false" outlineLevel="0" collapsed="false">
      <c r="A237" s="1" t="s">
        <v>29</v>
      </c>
      <c r="B237" s="1" t="s">
        <v>196</v>
      </c>
      <c r="C237" s="1" t="s">
        <v>31</v>
      </c>
      <c r="D237" s="1" t="s">
        <v>32</v>
      </c>
      <c r="E237" s="11" t="s">
        <v>100</v>
      </c>
      <c r="F237" s="12" t="n">
        <v>0</v>
      </c>
      <c r="G237" s="12" t="n">
        <v>0</v>
      </c>
      <c r="H237" s="13" t="n">
        <v>0.724848465459321</v>
      </c>
      <c r="I237" s="32" t="n">
        <v>4.286</v>
      </c>
      <c r="J237" s="32" t="n">
        <v>0</v>
      </c>
      <c r="K237" s="33" t="n">
        <v>3100.9017</v>
      </c>
      <c r="L237" s="33" t="n">
        <v>0</v>
      </c>
    </row>
    <row r="238" customFormat="false" ht="12.75" hidden="false" customHeight="false" outlineLevel="0" collapsed="false">
      <c r="A238" s="1" t="s">
        <v>29</v>
      </c>
      <c r="B238" s="1" t="s">
        <v>196</v>
      </c>
      <c r="C238" s="1" t="s">
        <v>31</v>
      </c>
      <c r="D238" s="1" t="s">
        <v>32</v>
      </c>
      <c r="E238" s="11" t="s">
        <v>101</v>
      </c>
      <c r="F238" s="12" t="n">
        <v>0</v>
      </c>
      <c r="G238" s="12" t="n">
        <v>0</v>
      </c>
      <c r="H238" s="13" t="n">
        <v>0.720848932745135</v>
      </c>
      <c r="I238" s="32" t="n">
        <v>4.168</v>
      </c>
      <c r="J238" s="32" t="n">
        <v>0</v>
      </c>
      <c r="K238" s="33" t="n">
        <v>2785.3603</v>
      </c>
      <c r="L238" s="33" t="n">
        <v>0</v>
      </c>
    </row>
    <row r="239" customFormat="false" ht="12.75" hidden="false" customHeight="false" outlineLevel="0" collapsed="false">
      <c r="A239" s="1" t="s">
        <v>29</v>
      </c>
      <c r="B239" s="1" t="s">
        <v>196</v>
      </c>
      <c r="C239" s="1" t="s">
        <v>31</v>
      </c>
      <c r="D239" s="1" t="s">
        <v>32</v>
      </c>
      <c r="E239" s="11" t="s">
        <v>102</v>
      </c>
      <c r="F239" s="12" t="n">
        <v>0</v>
      </c>
      <c r="G239" s="12" t="n">
        <v>0</v>
      </c>
      <c r="H239" s="13" t="n">
        <v>0.71724357799099</v>
      </c>
      <c r="I239" s="32" t="n">
        <v>4.035</v>
      </c>
      <c r="J239" s="32" t="n">
        <v>0</v>
      </c>
      <c r="K239" s="33" t="n">
        <v>3068.368</v>
      </c>
      <c r="L239" s="33" t="n">
        <v>0</v>
      </c>
    </row>
    <row r="240" customFormat="false" ht="12.75" hidden="false" customHeight="false" outlineLevel="0" collapsed="false">
      <c r="A240" s="1" t="s">
        <v>29</v>
      </c>
      <c r="B240" s="1" t="s">
        <v>196</v>
      </c>
      <c r="C240" s="1" t="s">
        <v>31</v>
      </c>
      <c r="D240" s="1" t="s">
        <v>32</v>
      </c>
      <c r="E240" s="11" t="s">
        <v>103</v>
      </c>
      <c r="F240" s="12" t="n">
        <v>0</v>
      </c>
      <c r="G240" s="12" t="n">
        <v>0</v>
      </c>
      <c r="H240" s="13" t="n">
        <v>0.713259924857309</v>
      </c>
      <c r="I240" s="32" t="n">
        <v>3.85</v>
      </c>
      <c r="J240" s="32" t="n">
        <v>0</v>
      </c>
      <c r="K240" s="33" t="n">
        <v>2952.8961</v>
      </c>
      <c r="L240" s="33" t="n">
        <v>0</v>
      </c>
    </row>
    <row r="241" customFormat="false" ht="12.75" hidden="false" customHeight="false" outlineLevel="0" collapsed="false">
      <c r="A241" s="1" t="s">
        <v>29</v>
      </c>
      <c r="B241" s="1" t="s">
        <v>196</v>
      </c>
      <c r="C241" s="1" t="s">
        <v>31</v>
      </c>
      <c r="D241" s="1" t="s">
        <v>32</v>
      </c>
      <c r="E241" s="11" t="s">
        <v>104</v>
      </c>
      <c r="F241" s="12" t="n">
        <v>0</v>
      </c>
      <c r="G241" s="12" t="n">
        <v>0</v>
      </c>
      <c r="H241" s="13" t="n">
        <v>0.709412868314887</v>
      </c>
      <c r="I241" s="32" t="n">
        <v>3.84</v>
      </c>
      <c r="J241" s="32" t="n">
        <v>0</v>
      </c>
      <c r="K241" s="33" t="n">
        <v>3034.8683</v>
      </c>
      <c r="L241" s="33" t="n">
        <v>0</v>
      </c>
    </row>
    <row r="242" customFormat="false" ht="12.75" hidden="false" customHeight="false" outlineLevel="0" collapsed="false">
      <c r="A242" s="1" t="s">
        <v>29</v>
      </c>
      <c r="B242" s="1" t="s">
        <v>196</v>
      </c>
      <c r="C242" s="1" t="s">
        <v>31</v>
      </c>
      <c r="D242" s="1" t="s">
        <v>32</v>
      </c>
      <c r="E242" s="11" t="s">
        <v>105</v>
      </c>
      <c r="F242" s="12" t="n">
        <v>0</v>
      </c>
      <c r="G242" s="12" t="n">
        <v>0</v>
      </c>
      <c r="H242" s="13" t="n">
        <v>0.705446041197128</v>
      </c>
      <c r="I242" s="32" t="n">
        <v>3.876</v>
      </c>
      <c r="J242" s="32" t="n">
        <v>0</v>
      </c>
      <c r="K242" s="33" t="n">
        <v>2920.5466</v>
      </c>
      <c r="L242" s="33" t="n">
        <v>0</v>
      </c>
    </row>
    <row r="243" customFormat="false" ht="12.75" hidden="false" customHeight="false" outlineLevel="0" collapsed="false">
      <c r="A243" s="1" t="s">
        <v>29</v>
      </c>
      <c r="B243" s="1" t="s">
        <v>196</v>
      </c>
      <c r="C243" s="1" t="s">
        <v>31</v>
      </c>
      <c r="D243" s="1" t="s">
        <v>32</v>
      </c>
      <c r="E243" s="11" t="s">
        <v>106</v>
      </c>
      <c r="F243" s="12" t="n">
        <v>0</v>
      </c>
      <c r="G243" s="12" t="n">
        <v>0</v>
      </c>
      <c r="H243" s="13" t="n">
        <v>0.701615465672142</v>
      </c>
      <c r="I243" s="32" t="n">
        <v>3.92</v>
      </c>
      <c r="J243" s="32" t="n">
        <v>0</v>
      </c>
      <c r="K243" s="33" t="n">
        <v>3001.511</v>
      </c>
      <c r="L243" s="33" t="n">
        <v>0</v>
      </c>
    </row>
    <row r="244" customFormat="false" ht="12.75" hidden="false" customHeight="false" outlineLevel="0" collapsed="false">
      <c r="A244" s="1" t="s">
        <v>29</v>
      </c>
      <c r="B244" s="1" t="s">
        <v>196</v>
      </c>
      <c r="C244" s="1" t="s">
        <v>31</v>
      </c>
      <c r="D244" s="1" t="s">
        <v>32</v>
      </c>
      <c r="E244" s="11" t="s">
        <v>107</v>
      </c>
      <c r="F244" s="12" t="n">
        <v>0</v>
      </c>
      <c r="G244" s="12" t="n">
        <v>0</v>
      </c>
      <c r="H244" s="13" t="n">
        <v>0.697665871187402</v>
      </c>
      <c r="I244" s="32" t="n">
        <v>3.97</v>
      </c>
      <c r="J244" s="32" t="n">
        <v>0</v>
      </c>
      <c r="K244" s="33" t="n">
        <v>2984.6146</v>
      </c>
      <c r="L244" s="33" t="n">
        <v>0</v>
      </c>
    </row>
    <row r="245" customFormat="false" ht="12.75" hidden="false" customHeight="false" outlineLevel="0" collapsed="false">
      <c r="A245" s="1" t="s">
        <v>29</v>
      </c>
      <c r="B245" s="1" t="s">
        <v>196</v>
      </c>
      <c r="C245" s="1" t="s">
        <v>31</v>
      </c>
      <c r="D245" s="1" t="s">
        <v>32</v>
      </c>
      <c r="E245" s="11" t="s">
        <v>108</v>
      </c>
      <c r="F245" s="12" t="n">
        <v>0</v>
      </c>
      <c r="G245" s="12" t="n">
        <v>0</v>
      </c>
      <c r="H245" s="13" t="n">
        <v>0.693725187392356</v>
      </c>
      <c r="I245" s="32" t="n">
        <v>3.982</v>
      </c>
      <c r="J245" s="32" t="n">
        <v>0</v>
      </c>
      <c r="K245" s="33" t="n">
        <v>2872.0223</v>
      </c>
      <c r="L245" s="33" t="n">
        <v>0</v>
      </c>
    </row>
    <row r="246" customFormat="false" ht="12.75" hidden="false" customHeight="false" outlineLevel="0" collapsed="false">
      <c r="A246" s="1" t="s">
        <v>29</v>
      </c>
      <c r="B246" s="1" t="s">
        <v>196</v>
      </c>
      <c r="C246" s="1" t="s">
        <v>31</v>
      </c>
      <c r="D246" s="1" t="s">
        <v>32</v>
      </c>
      <c r="E246" s="11" t="s">
        <v>109</v>
      </c>
      <c r="F246" s="12" t="n">
        <v>0</v>
      </c>
      <c r="G246" s="12" t="n">
        <v>0</v>
      </c>
      <c r="H246" s="13" t="n">
        <v>0.689920202412598</v>
      </c>
      <c r="I246" s="32" t="n">
        <v>4.015</v>
      </c>
      <c r="J246" s="32" t="n">
        <v>0</v>
      </c>
      <c r="K246" s="33" t="n">
        <v>2951.4786</v>
      </c>
      <c r="L246" s="33" t="n">
        <v>0</v>
      </c>
    </row>
    <row r="247" customFormat="false" ht="12.75" hidden="false" customHeight="false" outlineLevel="0" collapsed="false">
      <c r="A247" s="1" t="s">
        <v>29</v>
      </c>
      <c r="B247" s="1" t="s">
        <v>196</v>
      </c>
      <c r="C247" s="1" t="s">
        <v>31</v>
      </c>
      <c r="D247" s="1" t="s">
        <v>32</v>
      </c>
      <c r="E247" s="11" t="s">
        <v>110</v>
      </c>
      <c r="F247" s="12" t="n">
        <v>0</v>
      </c>
      <c r="G247" s="12" t="n">
        <v>0</v>
      </c>
      <c r="H247" s="13" t="n">
        <v>0.685997348522404</v>
      </c>
      <c r="I247" s="32" t="n">
        <v>4.15</v>
      </c>
      <c r="J247" s="32" t="n">
        <v>0</v>
      </c>
      <c r="K247" s="33" t="n">
        <v>2840.029</v>
      </c>
      <c r="L247" s="33" t="n">
        <v>0</v>
      </c>
    </row>
    <row r="248" customFormat="false" ht="12.75" hidden="false" customHeight="false" outlineLevel="0" collapsed="false">
      <c r="A248" s="1" t="s">
        <v>29</v>
      </c>
      <c r="B248" s="1" t="s">
        <v>196</v>
      </c>
      <c r="C248" s="1" t="s">
        <v>31</v>
      </c>
      <c r="D248" s="1" t="s">
        <v>32</v>
      </c>
      <c r="E248" s="11" t="s">
        <v>111</v>
      </c>
      <c r="F248" s="12" t="n">
        <v>0</v>
      </c>
      <c r="G248" s="12" t="n">
        <v>0</v>
      </c>
      <c r="H248" s="13" t="n">
        <v>0.682209805798539</v>
      </c>
      <c r="I248" s="32" t="n">
        <v>4.29</v>
      </c>
      <c r="J248" s="32" t="n">
        <v>0</v>
      </c>
      <c r="K248" s="33" t="n">
        <v>2918.4935</v>
      </c>
      <c r="L248" s="33" t="n">
        <v>0</v>
      </c>
    </row>
    <row r="249" customFormat="false" ht="12.75" hidden="false" customHeight="false" outlineLevel="0" collapsed="false">
      <c r="A249" s="1" t="s">
        <v>29</v>
      </c>
      <c r="B249" s="1" t="s">
        <v>196</v>
      </c>
      <c r="C249" s="1" t="s">
        <v>31</v>
      </c>
      <c r="D249" s="1" t="s">
        <v>32</v>
      </c>
      <c r="E249" s="11" t="s">
        <v>112</v>
      </c>
      <c r="F249" s="12" t="n">
        <v>0</v>
      </c>
      <c r="G249" s="12" t="n">
        <v>0</v>
      </c>
      <c r="H249" s="13" t="n">
        <v>0.678305167197896</v>
      </c>
      <c r="I249" s="32" t="n">
        <v>4.351</v>
      </c>
      <c r="J249" s="32" t="n">
        <v>0</v>
      </c>
      <c r="K249" s="33" t="n">
        <v>2901.7895</v>
      </c>
      <c r="L249" s="33" t="n">
        <v>0</v>
      </c>
    </row>
    <row r="250" customFormat="false" ht="12.75" hidden="false" customHeight="false" outlineLevel="0" collapsed="false">
      <c r="A250" s="1" t="s">
        <v>29</v>
      </c>
      <c r="B250" s="1" t="s">
        <v>196</v>
      </c>
      <c r="C250" s="1" t="s">
        <v>31</v>
      </c>
      <c r="D250" s="1" t="s">
        <v>32</v>
      </c>
      <c r="E250" s="11" t="s">
        <v>113</v>
      </c>
      <c r="F250" s="12" t="n">
        <v>0</v>
      </c>
      <c r="G250" s="12" t="n">
        <v>0</v>
      </c>
      <c r="H250" s="13" t="n">
        <v>0.674409930516047</v>
      </c>
      <c r="I250" s="32" t="n">
        <v>4.233</v>
      </c>
      <c r="J250" s="32" t="n">
        <v>0</v>
      </c>
      <c r="K250" s="33" t="n">
        <v>2698.9885</v>
      </c>
      <c r="L250" s="33" t="n">
        <v>0</v>
      </c>
    </row>
    <row r="251" customFormat="false" ht="12.75" hidden="false" customHeight="false" outlineLevel="0" collapsed="false">
      <c r="A251" s="1" t="s">
        <v>29</v>
      </c>
      <c r="B251" s="1" t="s">
        <v>196</v>
      </c>
      <c r="C251" s="1" t="s">
        <v>31</v>
      </c>
      <c r="D251" s="1" t="s">
        <v>32</v>
      </c>
      <c r="E251" s="11" t="s">
        <v>114</v>
      </c>
      <c r="F251" s="12" t="n">
        <v>0</v>
      </c>
      <c r="G251" s="12" t="n">
        <v>0</v>
      </c>
      <c r="H251" s="13" t="n">
        <v>0.670774596299567</v>
      </c>
      <c r="I251" s="32" t="n">
        <v>4.1</v>
      </c>
      <c r="J251" s="32" t="n">
        <v>0</v>
      </c>
      <c r="K251" s="33" t="n">
        <v>2869.5737</v>
      </c>
      <c r="L251" s="33" t="n">
        <v>0</v>
      </c>
    </row>
    <row r="252" customFormat="false" ht="12.75" hidden="false" customHeight="false" outlineLevel="0" collapsed="false">
      <c r="A252" s="1" t="s">
        <v>29</v>
      </c>
      <c r="B252" s="1" t="s">
        <v>196</v>
      </c>
      <c r="C252" s="1" t="s">
        <v>31</v>
      </c>
      <c r="D252" s="1" t="s">
        <v>32</v>
      </c>
      <c r="E252" s="11" t="s">
        <v>115</v>
      </c>
      <c r="F252" s="12" t="n">
        <v>0</v>
      </c>
      <c r="G252" s="12" t="n">
        <v>0</v>
      </c>
      <c r="H252" s="13" t="n">
        <v>0.666897829227456</v>
      </c>
      <c r="I252" s="32" t="n">
        <v>3.915</v>
      </c>
      <c r="J252" s="32" t="n">
        <v>0</v>
      </c>
      <c r="K252" s="33" t="n">
        <v>2760.957</v>
      </c>
      <c r="L252" s="33" t="n">
        <v>0</v>
      </c>
    </row>
    <row r="253" customFormat="false" ht="12.75" hidden="false" customHeight="false" outlineLevel="0" collapsed="false">
      <c r="A253" s="1" t="s">
        <v>29</v>
      </c>
      <c r="B253" s="1" t="s">
        <v>196</v>
      </c>
      <c r="C253" s="1" t="s">
        <v>31</v>
      </c>
      <c r="D253" s="1" t="s">
        <v>32</v>
      </c>
      <c r="E253" s="11" t="s">
        <v>116</v>
      </c>
      <c r="F253" s="12" t="n">
        <v>0</v>
      </c>
      <c r="G253" s="12" t="n">
        <v>0</v>
      </c>
      <c r="H253" s="13" t="n">
        <v>0.663155335986939</v>
      </c>
      <c r="I253" s="32" t="n">
        <v>3.905</v>
      </c>
      <c r="J253" s="32" t="n">
        <v>0</v>
      </c>
      <c r="K253" s="33" t="n">
        <v>2836.9785</v>
      </c>
      <c r="L253" s="33" t="n">
        <v>0</v>
      </c>
    </row>
    <row r="254" customFormat="false" ht="12.75" hidden="false" customHeight="false" outlineLevel="0" collapsed="false">
      <c r="A254" s="1" t="s">
        <v>29</v>
      </c>
      <c r="B254" s="1" t="s">
        <v>196</v>
      </c>
      <c r="C254" s="1" t="s">
        <v>31</v>
      </c>
      <c r="D254" s="1" t="s">
        <v>32</v>
      </c>
      <c r="E254" s="11" t="s">
        <v>117</v>
      </c>
      <c r="F254" s="12" t="n">
        <v>0</v>
      </c>
      <c r="G254" s="12" t="n">
        <v>0</v>
      </c>
      <c r="H254" s="13" t="n">
        <v>0.659297707499296</v>
      </c>
      <c r="I254" s="32" t="n">
        <v>3.941</v>
      </c>
      <c r="J254" s="32" t="n">
        <v>0</v>
      </c>
      <c r="K254" s="33" t="n">
        <v>2729.4925</v>
      </c>
      <c r="L254" s="33" t="n">
        <v>0</v>
      </c>
    </row>
    <row r="255" customFormat="false" ht="12.75" hidden="false" customHeight="false" outlineLevel="0" collapsed="false">
      <c r="A255" s="1" t="s">
        <v>29</v>
      </c>
      <c r="B255" s="1" t="s">
        <v>196</v>
      </c>
      <c r="C255" s="1" t="s">
        <v>31</v>
      </c>
      <c r="D255" s="1" t="s">
        <v>32</v>
      </c>
      <c r="E255" s="11" t="s">
        <v>118</v>
      </c>
      <c r="F255" s="12" t="n">
        <v>0</v>
      </c>
      <c r="G255" s="12" t="n">
        <v>0</v>
      </c>
      <c r="H255" s="13" t="n">
        <v>0.655766894809736</v>
      </c>
      <c r="I255" s="32" t="n">
        <v>3.985</v>
      </c>
      <c r="J255" s="32" t="n">
        <v>0</v>
      </c>
      <c r="K255" s="33" t="n">
        <v>2805.3708</v>
      </c>
      <c r="L255" s="33" t="n">
        <v>0</v>
      </c>
    </row>
    <row r="256" customFormat="false" ht="12.75" hidden="false" customHeight="false" outlineLevel="0" collapsed="false">
      <c r="A256" s="1" t="s">
        <v>29</v>
      </c>
      <c r="B256" s="1" t="s">
        <v>196</v>
      </c>
      <c r="C256" s="1" t="s">
        <v>31</v>
      </c>
      <c r="D256" s="1" t="s">
        <v>32</v>
      </c>
      <c r="E256" s="11" t="s">
        <v>119</v>
      </c>
      <c r="F256" s="12" t="n">
        <v>0</v>
      </c>
      <c r="G256" s="12" t="n">
        <v>0</v>
      </c>
      <c r="H256" s="13" t="n">
        <v>0.652161480155727</v>
      </c>
      <c r="I256" s="32" t="n">
        <v>4.035</v>
      </c>
      <c r="J256" s="32" t="n">
        <v>0</v>
      </c>
      <c r="K256" s="33" t="n">
        <v>2789.9468</v>
      </c>
      <c r="L256" s="33" t="n">
        <v>0</v>
      </c>
    </row>
    <row r="257" customFormat="false" ht="12.75" hidden="false" customHeight="false" outlineLevel="0" collapsed="false">
      <c r="A257" s="1" t="s">
        <v>29</v>
      </c>
      <c r="B257" s="1" t="s">
        <v>196</v>
      </c>
      <c r="C257" s="1" t="s">
        <v>31</v>
      </c>
      <c r="D257" s="1" t="s">
        <v>32</v>
      </c>
      <c r="E257" s="11" t="s">
        <v>120</v>
      </c>
      <c r="F257" s="12" t="n">
        <v>0</v>
      </c>
      <c r="G257" s="12" t="n">
        <v>0</v>
      </c>
      <c r="H257" s="13" t="n">
        <v>0.648568878934949</v>
      </c>
      <c r="I257" s="32" t="n">
        <v>4.047</v>
      </c>
      <c r="J257" s="32" t="n">
        <v>0</v>
      </c>
      <c r="K257" s="33" t="n">
        <v>2685.0752</v>
      </c>
      <c r="L257" s="33" t="n">
        <v>0</v>
      </c>
    </row>
    <row r="258" customFormat="false" ht="12.75" hidden="false" customHeight="false" outlineLevel="0" collapsed="false">
      <c r="A258" s="1" t="s">
        <v>29</v>
      </c>
      <c r="B258" s="1" t="s">
        <v>196</v>
      </c>
      <c r="C258" s="1" t="s">
        <v>31</v>
      </c>
      <c r="D258" s="1" t="s">
        <v>32</v>
      </c>
      <c r="E258" s="11" t="s">
        <v>121</v>
      </c>
      <c r="F258" s="12" t="n">
        <v>0</v>
      </c>
      <c r="G258" s="12" t="n">
        <v>0</v>
      </c>
      <c r="H258" s="13" t="n">
        <v>0.645104374940946</v>
      </c>
      <c r="I258" s="32" t="n">
        <v>4.08</v>
      </c>
      <c r="J258" s="32" t="n">
        <v>0</v>
      </c>
      <c r="K258" s="33" t="n">
        <v>2759.7565</v>
      </c>
      <c r="L258" s="33" t="n">
        <v>0</v>
      </c>
    </row>
    <row r="259" customFormat="false" ht="12.75" hidden="false" customHeight="false" outlineLevel="0" collapsed="false">
      <c r="A259" s="1" t="s">
        <v>29</v>
      </c>
      <c r="B259" s="1" t="s">
        <v>196</v>
      </c>
      <c r="C259" s="1" t="s">
        <v>31</v>
      </c>
      <c r="D259" s="1" t="s">
        <v>32</v>
      </c>
      <c r="E259" s="11" t="s">
        <v>122</v>
      </c>
      <c r="F259" s="12" t="n">
        <v>0</v>
      </c>
      <c r="G259" s="12" t="n">
        <v>0</v>
      </c>
      <c r="H259" s="13" t="n">
        <v>0.641537007792341</v>
      </c>
      <c r="I259" s="32" t="n">
        <v>4.215</v>
      </c>
      <c r="J259" s="32" t="n">
        <v>0</v>
      </c>
      <c r="K259" s="33" t="n">
        <v>2655.9632</v>
      </c>
      <c r="L259" s="33" t="n">
        <v>0</v>
      </c>
    </row>
    <row r="260" customFormat="false" ht="12.75" hidden="false" customHeight="false" outlineLevel="0" collapsed="false">
      <c r="A260" s="1" t="s">
        <v>29</v>
      </c>
      <c r="B260" s="1" t="s">
        <v>196</v>
      </c>
      <c r="C260" s="1" t="s">
        <v>31</v>
      </c>
      <c r="D260" s="1" t="s">
        <v>32</v>
      </c>
      <c r="E260" s="11" t="s">
        <v>123</v>
      </c>
      <c r="F260" s="12" t="n">
        <v>0</v>
      </c>
      <c r="G260" s="12" t="n">
        <v>0</v>
      </c>
      <c r="H260" s="13" t="n">
        <v>0.638096936060385</v>
      </c>
      <c r="I260" s="32" t="n">
        <v>4.355</v>
      </c>
      <c r="J260" s="32" t="n">
        <v>0</v>
      </c>
      <c r="K260" s="33" t="n">
        <v>2729.7787</v>
      </c>
      <c r="L260" s="33" t="n">
        <v>0</v>
      </c>
    </row>
    <row r="261" customFormat="false" ht="12.75" hidden="false" customHeight="false" outlineLevel="0" collapsed="false">
      <c r="A261" s="1" t="s">
        <v>29</v>
      </c>
      <c r="B261" s="1" t="s">
        <v>196</v>
      </c>
      <c r="C261" s="1" t="s">
        <v>31</v>
      </c>
      <c r="D261" s="1" t="s">
        <v>32</v>
      </c>
      <c r="E261" s="11" t="s">
        <v>124</v>
      </c>
      <c r="F261" s="12" t="n">
        <v>0</v>
      </c>
      <c r="G261" s="12" t="n">
        <v>0</v>
      </c>
      <c r="H261" s="13" t="n">
        <v>0.634554827307257</v>
      </c>
      <c r="I261" s="32" t="n">
        <v>4.421</v>
      </c>
      <c r="J261" s="32" t="n">
        <v>0</v>
      </c>
      <c r="K261" s="33" t="n">
        <v>2714.6256</v>
      </c>
      <c r="L261" s="33" t="n">
        <v>0</v>
      </c>
    </row>
    <row r="262" customFormat="false" ht="12.75" hidden="false" customHeight="false" outlineLevel="0" collapsed="false">
      <c r="A262" s="1" t="s">
        <v>29</v>
      </c>
      <c r="B262" s="1" t="s">
        <v>196</v>
      </c>
      <c r="C262" s="1" t="s">
        <v>31</v>
      </c>
      <c r="D262" s="1" t="s">
        <v>32</v>
      </c>
      <c r="E262" s="11" t="s">
        <v>125</v>
      </c>
      <c r="F262" s="12" t="n">
        <v>0</v>
      </c>
      <c r="G262" s="12" t="n">
        <v>0</v>
      </c>
      <c r="H262" s="13" t="n">
        <v>0.631025562999566</v>
      </c>
      <c r="I262" s="32" t="n">
        <v>4.303</v>
      </c>
      <c r="J262" s="32" t="n">
        <v>0</v>
      </c>
      <c r="K262" s="33" t="n">
        <v>2438.2828</v>
      </c>
      <c r="L262" s="33" t="n">
        <v>0</v>
      </c>
    </row>
    <row r="263" customFormat="false" ht="12.75" hidden="false" customHeight="false" outlineLevel="0" collapsed="false">
      <c r="A263" s="1" t="s">
        <v>29</v>
      </c>
      <c r="B263" s="1" t="s">
        <v>196</v>
      </c>
      <c r="C263" s="1" t="s">
        <v>31</v>
      </c>
      <c r="D263" s="1" t="s">
        <v>32</v>
      </c>
      <c r="E263" s="11" t="s">
        <v>126</v>
      </c>
      <c r="F263" s="12" t="n">
        <v>0</v>
      </c>
      <c r="G263" s="12" t="n">
        <v>0</v>
      </c>
      <c r="H263" s="13" t="n">
        <v>0.627848884589737</v>
      </c>
      <c r="I263" s="32" t="n">
        <v>4.17</v>
      </c>
      <c r="J263" s="32" t="n">
        <v>0</v>
      </c>
      <c r="K263" s="33" t="n">
        <v>2685.9375</v>
      </c>
      <c r="L263" s="33" t="n">
        <v>0</v>
      </c>
    </row>
    <row r="264" customFormat="false" ht="12.75" hidden="false" customHeight="false" outlineLevel="0" collapsed="false">
      <c r="A264" s="1" t="s">
        <v>29</v>
      </c>
      <c r="B264" s="1" t="s">
        <v>196</v>
      </c>
      <c r="C264" s="1" t="s">
        <v>31</v>
      </c>
      <c r="D264" s="1" t="s">
        <v>32</v>
      </c>
      <c r="E264" s="11" t="s">
        <v>127</v>
      </c>
      <c r="F264" s="12" t="n">
        <v>0</v>
      </c>
      <c r="G264" s="12" t="n">
        <v>0</v>
      </c>
      <c r="H264" s="13" t="n">
        <v>0.624344079429552</v>
      </c>
      <c r="I264" s="32" t="n">
        <v>3.985</v>
      </c>
      <c r="J264" s="32" t="n">
        <v>0</v>
      </c>
      <c r="K264" s="33" t="n">
        <v>2584.7845</v>
      </c>
      <c r="L264" s="33" t="n">
        <v>0</v>
      </c>
    </row>
    <row r="265" customFormat="false" ht="12.75" hidden="false" customHeight="false" outlineLevel="0" collapsed="false">
      <c r="A265" s="1" t="s">
        <v>29</v>
      </c>
      <c r="B265" s="1" t="s">
        <v>196</v>
      </c>
      <c r="C265" s="1" t="s">
        <v>31</v>
      </c>
      <c r="D265" s="1" t="s">
        <v>32</v>
      </c>
      <c r="E265" s="11" t="s">
        <v>128</v>
      </c>
      <c r="F265" s="12" t="n">
        <v>0</v>
      </c>
      <c r="G265" s="12" t="n">
        <v>0</v>
      </c>
      <c r="H265" s="13" t="n">
        <v>0.620964574555296</v>
      </c>
      <c r="I265" s="32" t="n">
        <v>3.975</v>
      </c>
      <c r="J265" s="32" t="n">
        <v>0</v>
      </c>
      <c r="K265" s="33" t="n">
        <v>2656.4864</v>
      </c>
      <c r="L265" s="33" t="n">
        <v>0</v>
      </c>
    </row>
    <row r="266" customFormat="false" ht="12.75" hidden="false" customHeight="false" outlineLevel="0" collapsed="false">
      <c r="A266" s="1" t="s">
        <v>29</v>
      </c>
      <c r="B266" s="1" t="s">
        <v>196</v>
      </c>
      <c r="C266" s="1" t="s">
        <v>31</v>
      </c>
      <c r="D266" s="1" t="s">
        <v>32</v>
      </c>
      <c r="E266" s="11" t="s">
        <v>129</v>
      </c>
      <c r="F266" s="12" t="n">
        <v>0</v>
      </c>
      <c r="G266" s="12" t="n">
        <v>0</v>
      </c>
      <c r="H266" s="13" t="n">
        <v>0.617485073194014</v>
      </c>
      <c r="I266" s="32" t="n">
        <v>4.011</v>
      </c>
      <c r="J266" s="32" t="n">
        <v>0</v>
      </c>
      <c r="K266" s="33" t="n">
        <v>2556.3882</v>
      </c>
      <c r="L266" s="33" t="n">
        <v>0</v>
      </c>
    </row>
    <row r="267" customFormat="false" ht="12.75" hidden="false" customHeight="false" outlineLevel="0" collapsed="false">
      <c r="A267" s="1" t="s">
        <v>29</v>
      </c>
      <c r="B267" s="1" t="s">
        <v>196</v>
      </c>
      <c r="C267" s="1" t="s">
        <v>31</v>
      </c>
      <c r="D267" s="1" t="s">
        <v>32</v>
      </c>
      <c r="E267" s="11" t="s">
        <v>130</v>
      </c>
      <c r="F267" s="12" t="n">
        <v>0</v>
      </c>
      <c r="G267" s="12" t="n">
        <v>0</v>
      </c>
      <c r="H267" s="13" t="n">
        <v>0.614130062299872</v>
      </c>
      <c r="I267" s="32" t="n">
        <v>4.055</v>
      </c>
      <c r="J267" s="32" t="n">
        <v>0</v>
      </c>
      <c r="K267" s="33" t="n">
        <v>2627.2484</v>
      </c>
      <c r="L267" s="33" t="n">
        <v>0</v>
      </c>
    </row>
    <row r="268" customFormat="false" ht="12.75" hidden="false" customHeight="false" outlineLevel="0" collapsed="false">
      <c r="A268" s="1" t="s">
        <v>29</v>
      </c>
      <c r="B268" s="1" t="s">
        <v>196</v>
      </c>
      <c r="C268" s="1" t="s">
        <v>31</v>
      </c>
      <c r="D268" s="1" t="s">
        <v>32</v>
      </c>
      <c r="E268" s="11" t="s">
        <v>131</v>
      </c>
      <c r="F268" s="12" t="n">
        <v>0</v>
      </c>
      <c r="G268" s="12" t="n">
        <v>0</v>
      </c>
      <c r="H268" s="13" t="n">
        <v>0.610675877188632</v>
      </c>
      <c r="I268" s="32" t="n">
        <v>4.105</v>
      </c>
      <c r="J268" s="32" t="n">
        <v>0</v>
      </c>
      <c r="K268" s="33" t="n">
        <v>2612.4714</v>
      </c>
      <c r="L268" s="33" t="n">
        <v>0</v>
      </c>
    </row>
    <row r="269" customFormat="false" ht="12.75" hidden="false" customHeight="false" outlineLevel="0" collapsed="false">
      <c r="A269" s="1" t="s">
        <v>29</v>
      </c>
      <c r="B269" s="1" t="s">
        <v>196</v>
      </c>
      <c r="C269" s="1" t="s">
        <v>31</v>
      </c>
      <c r="D269" s="1" t="s">
        <v>32</v>
      </c>
      <c r="E269" s="11" t="s">
        <v>132</v>
      </c>
      <c r="F269" s="12" t="n">
        <v>0</v>
      </c>
      <c r="G269" s="12" t="n">
        <v>0</v>
      </c>
      <c r="H269" s="13" t="n">
        <v>0.607234561413725</v>
      </c>
      <c r="I269" s="32" t="n">
        <v>4.117</v>
      </c>
      <c r="J269" s="32" t="n">
        <v>0</v>
      </c>
      <c r="K269" s="33" t="n">
        <v>2513.9511</v>
      </c>
      <c r="L269" s="33" t="n">
        <v>0</v>
      </c>
    </row>
    <row r="270" customFormat="false" ht="12.75" hidden="false" customHeight="false" outlineLevel="0" collapsed="false">
      <c r="A270" s="1" t="s">
        <v>29</v>
      </c>
      <c r="B270" s="1" t="s">
        <v>196</v>
      </c>
      <c r="C270" s="1" t="s">
        <v>31</v>
      </c>
      <c r="D270" s="1" t="s">
        <v>32</v>
      </c>
      <c r="E270" s="11" t="s">
        <v>133</v>
      </c>
      <c r="F270" s="12" t="n">
        <v>0</v>
      </c>
      <c r="G270" s="12" t="n">
        <v>0</v>
      </c>
      <c r="H270" s="13" t="n">
        <v>0.603916510958091</v>
      </c>
      <c r="I270" s="32" t="n">
        <v>4.15</v>
      </c>
      <c r="J270" s="32" t="n">
        <v>0</v>
      </c>
      <c r="K270" s="33" t="n">
        <v>2583.5548</v>
      </c>
      <c r="L270" s="33" t="n">
        <v>0</v>
      </c>
    </row>
    <row r="271" customFormat="false" ht="12.75" hidden="false" customHeight="false" outlineLevel="0" collapsed="false">
      <c r="A271" s="1" t="s">
        <v>29</v>
      </c>
      <c r="B271" s="1" t="s">
        <v>196</v>
      </c>
      <c r="C271" s="1" t="s">
        <v>31</v>
      </c>
      <c r="D271" s="1" t="s">
        <v>32</v>
      </c>
      <c r="E271" s="11" t="s">
        <v>134</v>
      </c>
      <c r="F271" s="12" t="n">
        <v>0</v>
      </c>
      <c r="G271" s="12" t="n">
        <v>0</v>
      </c>
      <c r="H271" s="13" t="n">
        <v>0.600500523911913</v>
      </c>
      <c r="I271" s="32" t="n">
        <v>4.285</v>
      </c>
      <c r="J271" s="32" t="n">
        <v>0</v>
      </c>
      <c r="K271" s="33" t="n">
        <v>2486.0722</v>
      </c>
      <c r="L271" s="33" t="n">
        <v>0</v>
      </c>
    </row>
    <row r="272" customFormat="false" ht="12.75" hidden="false" customHeight="false" outlineLevel="0" collapsed="false">
      <c r="A272" s="1" t="s">
        <v>29</v>
      </c>
      <c r="B272" s="1" t="s">
        <v>196</v>
      </c>
      <c r="C272" s="1" t="s">
        <v>31</v>
      </c>
      <c r="D272" s="1" t="s">
        <v>32</v>
      </c>
      <c r="E272" s="11" t="s">
        <v>135</v>
      </c>
      <c r="F272" s="12" t="n">
        <v>0</v>
      </c>
      <c r="G272" s="12" t="n">
        <v>0</v>
      </c>
      <c r="H272" s="13" t="n">
        <v>0.597206987534107</v>
      </c>
      <c r="I272" s="32" t="n">
        <v>4.425</v>
      </c>
      <c r="J272" s="32" t="n">
        <v>0</v>
      </c>
      <c r="K272" s="33" t="n">
        <v>2554.8515</v>
      </c>
      <c r="L272" s="33" t="n">
        <v>0</v>
      </c>
    </row>
    <row r="273" customFormat="false" ht="12.75" hidden="false" customHeight="false" outlineLevel="0" collapsed="false">
      <c r="A273" s="1" t="s">
        <v>29</v>
      </c>
      <c r="B273" s="1" t="s">
        <v>196</v>
      </c>
      <c r="C273" s="1" t="s">
        <v>31</v>
      </c>
      <c r="D273" s="1" t="s">
        <v>32</v>
      </c>
      <c r="E273" s="11" t="s">
        <v>136</v>
      </c>
      <c r="F273" s="12" t="n">
        <v>0</v>
      </c>
      <c r="G273" s="12" t="n">
        <v>0</v>
      </c>
      <c r="H273" s="13" t="n">
        <v>0.593816333366124</v>
      </c>
      <c r="I273" s="32" t="n">
        <v>4.496</v>
      </c>
      <c r="J273" s="32" t="n">
        <v>0</v>
      </c>
      <c r="K273" s="33" t="n">
        <v>2540.3463</v>
      </c>
      <c r="L273" s="33" t="n">
        <v>0</v>
      </c>
    </row>
    <row r="274" customFormat="false" ht="12.75" hidden="false" customHeight="false" outlineLevel="0" collapsed="false">
      <c r="A274" s="1" t="s">
        <v>29</v>
      </c>
      <c r="B274" s="1" t="s">
        <v>196</v>
      </c>
      <c r="C274" s="1" t="s">
        <v>31</v>
      </c>
      <c r="D274" s="1" t="s">
        <v>32</v>
      </c>
      <c r="E274" s="11" t="s">
        <v>137</v>
      </c>
      <c r="F274" s="12" t="n">
        <v>0</v>
      </c>
      <c r="G274" s="12" t="n">
        <v>0</v>
      </c>
      <c r="H274" s="13" t="n">
        <v>0.590438553832406</v>
      </c>
      <c r="I274" s="32" t="n">
        <v>4.378</v>
      </c>
      <c r="J274" s="32" t="n">
        <v>0</v>
      </c>
      <c r="K274" s="33" t="n">
        <v>2281.4546</v>
      </c>
      <c r="L274" s="33" t="n">
        <v>0</v>
      </c>
    </row>
    <row r="275" customFormat="false" ht="12.75" hidden="false" customHeight="false" outlineLevel="0" collapsed="false">
      <c r="A275" s="1" t="s">
        <v>29</v>
      </c>
      <c r="B275" s="1" t="s">
        <v>196</v>
      </c>
      <c r="C275" s="1" t="s">
        <v>31</v>
      </c>
      <c r="D275" s="1" t="s">
        <v>32</v>
      </c>
      <c r="E275" s="11" t="s">
        <v>138</v>
      </c>
      <c r="F275" s="12" t="n">
        <v>0</v>
      </c>
      <c r="G275" s="12" t="n">
        <v>0</v>
      </c>
      <c r="H275" s="13" t="n">
        <v>0.587398722062437</v>
      </c>
      <c r="I275" s="32" t="n">
        <v>4.245</v>
      </c>
      <c r="J275" s="32" t="n">
        <v>0</v>
      </c>
      <c r="K275" s="33" t="n">
        <v>2512.8917</v>
      </c>
      <c r="L275" s="33" t="n">
        <v>0</v>
      </c>
    </row>
    <row r="276" customFormat="false" ht="12.75" hidden="false" customHeight="false" outlineLevel="0" collapsed="false">
      <c r="A276" s="1" t="s">
        <v>29</v>
      </c>
      <c r="B276" s="1" t="s">
        <v>196</v>
      </c>
      <c r="C276" s="1" t="s">
        <v>31</v>
      </c>
      <c r="D276" s="1" t="s">
        <v>32</v>
      </c>
      <c r="E276" s="11" t="s">
        <v>139</v>
      </c>
      <c r="F276" s="12" t="n">
        <v>0</v>
      </c>
      <c r="G276" s="12" t="n">
        <v>0</v>
      </c>
      <c r="H276" s="13" t="n">
        <v>0.584045444991157</v>
      </c>
      <c r="I276" s="32" t="n">
        <v>4.06</v>
      </c>
      <c r="J276" s="32" t="n">
        <v>0</v>
      </c>
      <c r="K276" s="33" t="n">
        <v>2417.9481</v>
      </c>
      <c r="L276" s="33" t="n">
        <v>0</v>
      </c>
    </row>
    <row r="277" customFormat="false" ht="12.75" hidden="false" customHeight="false" outlineLevel="0" collapsed="false">
      <c r="A277" s="1" t="s">
        <v>29</v>
      </c>
      <c r="B277" s="1" t="s">
        <v>196</v>
      </c>
      <c r="C277" s="1" t="s">
        <v>31</v>
      </c>
      <c r="D277" s="1" t="s">
        <v>32</v>
      </c>
      <c r="E277" s="11" t="s">
        <v>140</v>
      </c>
      <c r="F277" s="12" t="n">
        <v>0</v>
      </c>
      <c r="G277" s="12" t="n">
        <v>0</v>
      </c>
      <c r="H277" s="13" t="n">
        <v>0.580812594900396</v>
      </c>
      <c r="I277" s="32" t="n">
        <v>4.05</v>
      </c>
      <c r="J277" s="32" t="n">
        <v>0</v>
      </c>
      <c r="K277" s="33" t="n">
        <v>2484.7163</v>
      </c>
      <c r="L277" s="33" t="n">
        <v>0</v>
      </c>
    </row>
    <row r="278" customFormat="false" ht="12.75" hidden="false" customHeight="false" outlineLevel="0" collapsed="false">
      <c r="A278" s="1" t="s">
        <v>29</v>
      </c>
      <c r="B278" s="1" t="s">
        <v>196</v>
      </c>
      <c r="C278" s="1" t="s">
        <v>31</v>
      </c>
      <c r="D278" s="1" t="s">
        <v>32</v>
      </c>
      <c r="E278" s="11" t="s">
        <v>141</v>
      </c>
      <c r="F278" s="12" t="n">
        <v>0</v>
      </c>
      <c r="G278" s="12" t="n">
        <v>0</v>
      </c>
      <c r="H278" s="13" t="n">
        <v>0.577484647092367</v>
      </c>
      <c r="I278" s="32" t="n">
        <v>4.086</v>
      </c>
      <c r="J278" s="32" t="n">
        <v>0</v>
      </c>
      <c r="K278" s="33" t="n">
        <v>2390.7864</v>
      </c>
      <c r="L278" s="33" t="n">
        <v>0</v>
      </c>
    </row>
    <row r="279" customFormat="false" ht="12.75" hidden="false" customHeight="false" outlineLevel="0" collapsed="false">
      <c r="A279" s="1" t="s">
        <v>29</v>
      </c>
      <c r="B279" s="1" t="s">
        <v>196</v>
      </c>
      <c r="C279" s="1" t="s">
        <v>31</v>
      </c>
      <c r="D279" s="1" t="s">
        <v>32</v>
      </c>
      <c r="E279" s="11" t="s">
        <v>142</v>
      </c>
      <c r="F279" s="12" t="n">
        <v>0</v>
      </c>
      <c r="G279" s="12" t="n">
        <v>0</v>
      </c>
      <c r="H279" s="13" t="n">
        <v>0.57427630619849</v>
      </c>
      <c r="I279" s="32" t="n">
        <v>4.13</v>
      </c>
      <c r="J279" s="32" t="n">
        <v>0</v>
      </c>
      <c r="K279" s="33" t="n">
        <v>2456.754</v>
      </c>
      <c r="L279" s="33" t="n">
        <v>0</v>
      </c>
    </row>
    <row r="280" customFormat="false" ht="12.75" hidden="false" customHeight="false" outlineLevel="0" collapsed="false">
      <c r="A280" s="1" t="s">
        <v>29</v>
      </c>
      <c r="B280" s="1" t="s">
        <v>196</v>
      </c>
      <c r="C280" s="1" t="s">
        <v>31</v>
      </c>
      <c r="D280" s="1" t="s">
        <v>32</v>
      </c>
      <c r="E280" s="11" t="s">
        <v>143</v>
      </c>
      <c r="F280" s="12" t="n">
        <v>0</v>
      </c>
      <c r="G280" s="12" t="n">
        <v>0</v>
      </c>
      <c r="H280" s="13" t="n">
        <v>0.570973680678988</v>
      </c>
      <c r="I280" s="32" t="n">
        <v>4.18</v>
      </c>
      <c r="J280" s="32" t="n">
        <v>0</v>
      </c>
      <c r="K280" s="33" t="n">
        <v>2442.6254</v>
      </c>
      <c r="L280" s="33" t="n">
        <v>0</v>
      </c>
    </row>
    <row r="281" customFormat="false" ht="12.75" hidden="false" customHeight="false" outlineLevel="0" collapsed="false">
      <c r="A281" s="1" t="s">
        <v>29</v>
      </c>
      <c r="B281" s="1" t="s">
        <v>196</v>
      </c>
      <c r="C281" s="1" t="s">
        <v>31</v>
      </c>
      <c r="D281" s="1" t="s">
        <v>32</v>
      </c>
      <c r="E281" s="11" t="s">
        <v>144</v>
      </c>
      <c r="F281" s="12" t="n">
        <v>0</v>
      </c>
      <c r="G281" s="12" t="n">
        <v>0</v>
      </c>
      <c r="H281" s="13" t="n">
        <v>0.567683920190087</v>
      </c>
      <c r="I281" s="32" t="n">
        <v>4.192</v>
      </c>
      <c r="J281" s="32" t="n">
        <v>0</v>
      </c>
      <c r="K281" s="33" t="n">
        <v>2350.2114</v>
      </c>
      <c r="L281" s="33" t="n">
        <v>0</v>
      </c>
    </row>
    <row r="282" customFormat="false" ht="12.75" hidden="false" customHeight="false" outlineLevel="0" collapsed="false">
      <c r="A282" s="1" t="s">
        <v>29</v>
      </c>
      <c r="B282" s="1" t="s">
        <v>196</v>
      </c>
      <c r="C282" s="1" t="s">
        <v>31</v>
      </c>
      <c r="D282" s="1" t="s">
        <v>32</v>
      </c>
      <c r="E282" s="11" t="s">
        <v>145</v>
      </c>
      <c r="F282" s="12" t="n">
        <v>0</v>
      </c>
      <c r="G282" s="12" t="n">
        <v>0</v>
      </c>
      <c r="H282" s="13" t="n">
        <v>0.564512527395378</v>
      </c>
      <c r="I282" s="32" t="n">
        <v>4.225</v>
      </c>
      <c r="J282" s="32" t="n">
        <v>0</v>
      </c>
      <c r="K282" s="33" t="n">
        <v>2414.9846</v>
      </c>
      <c r="L282" s="33" t="n">
        <v>0</v>
      </c>
    </row>
    <row r="283" customFormat="false" ht="12.75" hidden="false" customHeight="false" outlineLevel="0" collapsed="false">
      <c r="A283" s="1" t="s">
        <v>29</v>
      </c>
      <c r="B283" s="1" t="s">
        <v>196</v>
      </c>
      <c r="C283" s="1" t="s">
        <v>31</v>
      </c>
      <c r="D283" s="1" t="s">
        <v>32</v>
      </c>
      <c r="E283" s="11" t="s">
        <v>146</v>
      </c>
      <c r="F283" s="12" t="n">
        <v>0</v>
      </c>
      <c r="G283" s="12" t="n">
        <v>0</v>
      </c>
      <c r="H283" s="13" t="n">
        <v>0.561248072790355</v>
      </c>
      <c r="I283" s="32" t="n">
        <v>4.36</v>
      </c>
      <c r="J283" s="32" t="n">
        <v>0</v>
      </c>
      <c r="K283" s="33" t="n">
        <v>2323.567</v>
      </c>
      <c r="L283" s="33" t="n">
        <v>0</v>
      </c>
    </row>
    <row r="284" customFormat="false" ht="12.75" hidden="false" customHeight="false" outlineLevel="0" collapsed="false">
      <c r="A284" s="1" t="s">
        <v>29</v>
      </c>
      <c r="B284" s="1" t="s">
        <v>196</v>
      </c>
      <c r="C284" s="1" t="s">
        <v>31</v>
      </c>
      <c r="D284" s="1" t="s">
        <v>32</v>
      </c>
      <c r="E284" s="11" t="s">
        <v>147</v>
      </c>
      <c r="F284" s="12" t="n">
        <v>0</v>
      </c>
      <c r="G284" s="12" t="n">
        <v>0</v>
      </c>
      <c r="H284" s="13" t="n">
        <v>0.558101162806115</v>
      </c>
      <c r="I284" s="32" t="n">
        <v>4.5</v>
      </c>
      <c r="J284" s="32" t="n">
        <v>0</v>
      </c>
      <c r="K284" s="33" t="n">
        <v>2387.5568</v>
      </c>
      <c r="L284" s="33" t="n">
        <v>0</v>
      </c>
    </row>
    <row r="285" customFormat="false" ht="12.75" hidden="false" customHeight="false" outlineLevel="0" collapsed="false">
      <c r="A285" s="1" t="s">
        <v>29</v>
      </c>
      <c r="B285" s="1" t="s">
        <v>196</v>
      </c>
      <c r="C285" s="1" t="s">
        <v>31</v>
      </c>
      <c r="D285" s="1" t="s">
        <v>32</v>
      </c>
      <c r="E285" s="11" t="s">
        <v>148</v>
      </c>
      <c r="F285" s="12" t="n">
        <v>0</v>
      </c>
      <c r="G285" s="12" t="n">
        <v>0</v>
      </c>
      <c r="H285" s="13" t="n">
        <v>0.554861999360736</v>
      </c>
      <c r="I285" s="32" t="n">
        <v>4.576</v>
      </c>
      <c r="J285" s="32" t="n">
        <v>0</v>
      </c>
      <c r="K285" s="33" t="n">
        <v>2373.6996</v>
      </c>
      <c r="L285" s="33" t="n">
        <v>0</v>
      </c>
    </row>
    <row r="286" customFormat="false" ht="12.75" hidden="false" customHeight="false" outlineLevel="0" collapsed="false">
      <c r="A286" s="1" t="s">
        <v>29</v>
      </c>
      <c r="B286" s="1" t="s">
        <v>196</v>
      </c>
      <c r="C286" s="1" t="s">
        <v>31</v>
      </c>
      <c r="D286" s="1" t="s">
        <v>32</v>
      </c>
      <c r="E286" s="11" t="s">
        <v>149</v>
      </c>
      <c r="F286" s="12" t="n">
        <v>0</v>
      </c>
      <c r="G286" s="12" t="n">
        <v>0</v>
      </c>
      <c r="H286" s="13" t="n">
        <v>0.551635682186723</v>
      </c>
      <c r="I286" s="32" t="n">
        <v>4.458</v>
      </c>
      <c r="J286" s="32" t="n">
        <v>0</v>
      </c>
      <c r="K286" s="33" t="n">
        <v>2131.5203</v>
      </c>
      <c r="L286" s="33" t="n">
        <v>0</v>
      </c>
    </row>
    <row r="287" customFormat="false" ht="12.75" hidden="false" customHeight="false" outlineLevel="0" collapsed="false">
      <c r="A287" s="1" t="s">
        <v>29</v>
      </c>
      <c r="B287" s="1" t="s">
        <v>196</v>
      </c>
      <c r="C287" s="1" t="s">
        <v>31</v>
      </c>
      <c r="D287" s="1" t="s">
        <v>32</v>
      </c>
      <c r="E287" s="11" t="s">
        <v>150</v>
      </c>
      <c r="F287" s="12" t="n">
        <v>0</v>
      </c>
      <c r="G287" s="12" t="n">
        <v>0</v>
      </c>
      <c r="H287" s="13" t="n">
        <v>0.548732626767396</v>
      </c>
      <c r="I287" s="32" t="n">
        <v>4.325</v>
      </c>
      <c r="J287" s="32" t="n">
        <v>0</v>
      </c>
      <c r="K287" s="33" t="n">
        <v>2347.4782</v>
      </c>
      <c r="L287" s="33" t="n">
        <v>0</v>
      </c>
    </row>
    <row r="288" customFormat="false" ht="12.75" hidden="false" customHeight="false" outlineLevel="0" collapsed="false">
      <c r="A288" s="1" t="s">
        <v>29</v>
      </c>
      <c r="B288" s="1" t="s">
        <v>196</v>
      </c>
      <c r="C288" s="1" t="s">
        <v>31</v>
      </c>
      <c r="D288" s="1" t="s">
        <v>32</v>
      </c>
      <c r="E288" s="11" t="s">
        <v>151</v>
      </c>
      <c r="F288" s="12" t="n">
        <v>0</v>
      </c>
      <c r="G288" s="12" t="n">
        <v>0</v>
      </c>
      <c r="H288" s="13" t="n">
        <v>0.545530744872592</v>
      </c>
      <c r="I288" s="32" t="n">
        <v>4.14</v>
      </c>
      <c r="J288" s="32" t="n">
        <v>0</v>
      </c>
      <c r="K288" s="33" t="n">
        <v>2258.4973</v>
      </c>
      <c r="L288" s="33" t="n">
        <v>0</v>
      </c>
    </row>
    <row r="289" customFormat="false" ht="12.75" hidden="false" customHeight="false" outlineLevel="0" collapsed="false">
      <c r="A289" s="1" t="s">
        <v>29</v>
      </c>
      <c r="B289" s="1" t="s">
        <v>196</v>
      </c>
      <c r="C289" s="1" t="s">
        <v>31</v>
      </c>
      <c r="D289" s="1" t="s">
        <v>32</v>
      </c>
      <c r="E289" s="11" t="s">
        <v>152</v>
      </c>
      <c r="F289" s="12" t="n">
        <v>0</v>
      </c>
      <c r="G289" s="12" t="n">
        <v>0</v>
      </c>
      <c r="H289" s="13" t="n">
        <v>0.542444366129494</v>
      </c>
      <c r="I289" s="32" t="n">
        <v>4.13</v>
      </c>
      <c r="J289" s="32" t="n">
        <v>0</v>
      </c>
      <c r="K289" s="33" t="n">
        <v>2320.577</v>
      </c>
      <c r="L289" s="33" t="n">
        <v>0</v>
      </c>
    </row>
    <row r="290" customFormat="false" ht="12.75" hidden="false" customHeight="false" outlineLevel="0" collapsed="false">
      <c r="A290" s="1" t="s">
        <v>29</v>
      </c>
      <c r="B290" s="1" t="s">
        <v>196</v>
      </c>
      <c r="C290" s="1" t="s">
        <v>31</v>
      </c>
      <c r="D290" s="1" t="s">
        <v>32</v>
      </c>
      <c r="E290" s="11" t="s">
        <v>153</v>
      </c>
      <c r="F290" s="12" t="n">
        <v>0</v>
      </c>
      <c r="G290" s="12" t="n">
        <v>0</v>
      </c>
      <c r="H290" s="13" t="n">
        <v>0.53926772602017</v>
      </c>
      <c r="I290" s="32" t="n">
        <v>4.166</v>
      </c>
      <c r="J290" s="32" t="n">
        <v>0</v>
      </c>
      <c r="K290" s="33" t="n">
        <v>2232.5684</v>
      </c>
      <c r="L290" s="33" t="n">
        <v>0</v>
      </c>
    </row>
    <row r="291" customFormat="false" ht="12.75" hidden="false" customHeight="false" outlineLevel="0" collapsed="false">
      <c r="A291" s="1" t="s">
        <v>29</v>
      </c>
      <c r="B291" s="1" t="s">
        <v>196</v>
      </c>
      <c r="C291" s="1" t="s">
        <v>31</v>
      </c>
      <c r="D291" s="1" t="s">
        <v>32</v>
      </c>
      <c r="E291" s="11" t="s">
        <v>154</v>
      </c>
      <c r="F291" s="12" t="n">
        <v>0</v>
      </c>
      <c r="G291" s="12" t="n">
        <v>0</v>
      </c>
      <c r="H291" s="13" t="n">
        <v>0.536343678132974</v>
      </c>
      <c r="I291" s="32" t="n">
        <v>4.21</v>
      </c>
      <c r="J291" s="32" t="n">
        <v>0</v>
      </c>
      <c r="K291" s="33" t="n">
        <v>2294.4783</v>
      </c>
      <c r="L291" s="33" t="n">
        <v>0</v>
      </c>
    </row>
    <row r="292" customFormat="false" ht="12.75" hidden="false" customHeight="false" outlineLevel="0" collapsed="false">
      <c r="A292" s="1" t="s">
        <v>29</v>
      </c>
      <c r="B292" s="1" t="s">
        <v>196</v>
      </c>
      <c r="C292" s="1" t="s">
        <v>31</v>
      </c>
      <c r="D292" s="1" t="s">
        <v>32</v>
      </c>
      <c r="E292" s="11" t="s">
        <v>155</v>
      </c>
      <c r="F292" s="12" t="n">
        <v>0</v>
      </c>
      <c r="G292" s="12" t="n">
        <v>0</v>
      </c>
      <c r="H292" s="13" t="n">
        <v>0.533364082225996</v>
      </c>
      <c r="I292" s="32" t="n">
        <v>4.26</v>
      </c>
      <c r="J292" s="32" t="n">
        <v>0</v>
      </c>
      <c r="K292" s="33" t="n">
        <v>2281.7315</v>
      </c>
      <c r="L292" s="33" t="n">
        <v>0</v>
      </c>
    </row>
    <row r="293" customFormat="false" ht="12.75" hidden="false" customHeight="false" outlineLevel="0" collapsed="false">
      <c r="A293" s="1" t="s">
        <v>29</v>
      </c>
      <c r="B293" s="1" t="s">
        <v>196</v>
      </c>
      <c r="C293" s="1" t="s">
        <v>31</v>
      </c>
      <c r="D293" s="1" t="s">
        <v>32</v>
      </c>
      <c r="E293" s="11" t="s">
        <v>156</v>
      </c>
      <c r="F293" s="12" t="n">
        <v>0</v>
      </c>
      <c r="G293" s="12" t="n">
        <v>0</v>
      </c>
      <c r="H293" s="13" t="n">
        <v>0.530398156465097</v>
      </c>
      <c r="I293" s="32" t="n">
        <v>4.272</v>
      </c>
      <c r="J293" s="32" t="n">
        <v>0</v>
      </c>
      <c r="K293" s="33" t="n">
        <v>2195.8484</v>
      </c>
      <c r="L293" s="33" t="n">
        <v>0</v>
      </c>
    </row>
    <row r="294" customFormat="false" ht="12.75" hidden="false" customHeight="false" outlineLevel="0" collapsed="false">
      <c r="A294" s="1" t="s">
        <v>29</v>
      </c>
      <c r="B294" s="1" t="s">
        <v>196</v>
      </c>
      <c r="C294" s="1" t="s">
        <v>31</v>
      </c>
      <c r="D294" s="1" t="s">
        <v>32</v>
      </c>
      <c r="E294" s="11" t="s">
        <v>157</v>
      </c>
      <c r="F294" s="12" t="n">
        <v>0</v>
      </c>
      <c r="G294" s="12" t="n">
        <v>0</v>
      </c>
      <c r="H294" s="13" t="n">
        <v>0.527540880274562</v>
      </c>
      <c r="I294" s="32" t="n">
        <v>4.305</v>
      </c>
      <c r="J294" s="32" t="n">
        <v>0</v>
      </c>
      <c r="K294" s="33" t="n">
        <v>2256.8199</v>
      </c>
      <c r="L294" s="33" t="n">
        <v>0</v>
      </c>
    </row>
    <row r="295" customFormat="false" ht="12.75" hidden="false" customHeight="false" outlineLevel="0" collapsed="false">
      <c r="A295" s="1" t="s">
        <v>29</v>
      </c>
      <c r="B295" s="1" t="s">
        <v>196</v>
      </c>
      <c r="C295" s="1" t="s">
        <v>31</v>
      </c>
      <c r="D295" s="1" t="s">
        <v>32</v>
      </c>
      <c r="E295" s="11" t="s">
        <v>158</v>
      </c>
      <c r="F295" s="12" t="n">
        <v>0</v>
      </c>
      <c r="G295" s="12" t="n">
        <v>0</v>
      </c>
      <c r="H295" s="13" t="n">
        <v>0.524601725966068</v>
      </c>
      <c r="I295" s="32" t="n">
        <v>4.44</v>
      </c>
      <c r="J295" s="32" t="n">
        <v>0</v>
      </c>
      <c r="K295" s="33" t="n">
        <v>2171.8511</v>
      </c>
      <c r="L295" s="33" t="n">
        <v>0</v>
      </c>
    </row>
    <row r="296" customFormat="false" ht="12.75" hidden="false" customHeight="false" outlineLevel="0" collapsed="false">
      <c r="A296" s="1" t="s">
        <v>29</v>
      </c>
      <c r="B296" s="1" t="s">
        <v>196</v>
      </c>
      <c r="C296" s="1" t="s">
        <v>31</v>
      </c>
      <c r="D296" s="1" t="s">
        <v>32</v>
      </c>
      <c r="E296" s="11" t="s">
        <v>159</v>
      </c>
      <c r="F296" s="12" t="n">
        <v>0</v>
      </c>
      <c r="G296" s="12" t="n">
        <v>0</v>
      </c>
      <c r="H296" s="13" t="n">
        <v>0.521770275631938</v>
      </c>
      <c r="I296" s="32" t="n">
        <v>4.58</v>
      </c>
      <c r="J296" s="32" t="n">
        <v>0</v>
      </c>
      <c r="K296" s="33" t="n">
        <v>2232.1332</v>
      </c>
      <c r="L296" s="33" t="n">
        <v>0</v>
      </c>
    </row>
    <row r="297" customFormat="false" ht="12.75" hidden="false" customHeight="false" outlineLevel="0" collapsed="false">
      <c r="A297" s="1" t="s">
        <v>29</v>
      </c>
      <c r="B297" s="1" t="s">
        <v>196</v>
      </c>
      <c r="C297" s="1" t="s">
        <v>31</v>
      </c>
      <c r="D297" s="1" t="s">
        <v>32</v>
      </c>
      <c r="E297" s="11" t="s">
        <v>160</v>
      </c>
      <c r="F297" s="12" t="n">
        <v>0</v>
      </c>
      <c r="G297" s="12" t="n">
        <v>0</v>
      </c>
      <c r="H297" s="13" t="n">
        <v>0.518857723350132</v>
      </c>
      <c r="I297" s="32" t="n">
        <v>4.661</v>
      </c>
      <c r="J297" s="32" t="n">
        <v>0</v>
      </c>
      <c r="K297" s="33" t="n">
        <v>2219.6733</v>
      </c>
      <c r="L297" s="33" t="n">
        <v>0</v>
      </c>
    </row>
    <row r="298" customFormat="false" ht="12.75" hidden="false" customHeight="false" outlineLevel="0" collapsed="false">
      <c r="A298" s="1" t="s">
        <v>29</v>
      </c>
      <c r="B298" s="1" t="s">
        <v>196</v>
      </c>
      <c r="C298" s="1" t="s">
        <v>31</v>
      </c>
      <c r="D298" s="1" t="s">
        <v>32</v>
      </c>
      <c r="E298" s="11" t="s">
        <v>161</v>
      </c>
      <c r="F298" s="12" t="n">
        <v>0</v>
      </c>
      <c r="G298" s="12" t="n">
        <v>0</v>
      </c>
      <c r="H298" s="13" t="n">
        <v>0.515958625257722</v>
      </c>
      <c r="I298" s="32" t="n">
        <v>4.543</v>
      </c>
      <c r="J298" s="32" t="n">
        <v>0</v>
      </c>
      <c r="K298" s="33" t="n">
        <v>2064.8664</v>
      </c>
      <c r="L298" s="33" t="n">
        <v>0</v>
      </c>
    </row>
    <row r="299" customFormat="false" ht="12.75" hidden="false" customHeight="false" outlineLevel="0" collapsed="false">
      <c r="A299" s="1" t="s">
        <v>29</v>
      </c>
      <c r="B299" s="1" t="s">
        <v>196</v>
      </c>
      <c r="C299" s="1" t="s">
        <v>31</v>
      </c>
      <c r="D299" s="1" t="s">
        <v>32</v>
      </c>
      <c r="E299" s="11" t="s">
        <v>162</v>
      </c>
      <c r="F299" s="12" t="n">
        <v>0</v>
      </c>
      <c r="G299" s="12" t="n">
        <v>0</v>
      </c>
      <c r="H299" s="13" t="n">
        <v>0.513258707223246</v>
      </c>
      <c r="I299" s="32" t="n">
        <v>4.41</v>
      </c>
      <c r="J299" s="32" t="n">
        <v>0</v>
      </c>
      <c r="K299" s="33" t="n">
        <v>2195.7207</v>
      </c>
      <c r="L299" s="33" t="n">
        <v>0</v>
      </c>
    </row>
    <row r="300" customFormat="false" ht="12.75" hidden="false" customHeight="false" outlineLevel="0" collapsed="false">
      <c r="A300" s="1" t="s">
        <v>29</v>
      </c>
      <c r="B300" s="1" t="s">
        <v>196</v>
      </c>
      <c r="C300" s="1" t="s">
        <v>31</v>
      </c>
      <c r="D300" s="1" t="s">
        <v>32</v>
      </c>
      <c r="E300" s="11" t="s">
        <v>163</v>
      </c>
      <c r="F300" s="12" t="n">
        <v>0</v>
      </c>
      <c r="G300" s="12" t="n">
        <v>0</v>
      </c>
      <c r="H300" s="13" t="n">
        <v>0.510385525413435</v>
      </c>
      <c r="I300" s="32" t="n">
        <v>4.225</v>
      </c>
      <c r="J300" s="32" t="n">
        <v>0</v>
      </c>
      <c r="K300" s="33" t="n">
        <v>2112.9961</v>
      </c>
      <c r="L300" s="33" t="n">
        <v>0</v>
      </c>
    </row>
    <row r="301" customFormat="false" ht="12.75" hidden="false" customHeight="false" outlineLevel="0" collapsed="false">
      <c r="A301" s="1" t="s">
        <v>29</v>
      </c>
      <c r="B301" s="1" t="s">
        <v>196</v>
      </c>
      <c r="C301" s="1" t="s">
        <v>31</v>
      </c>
      <c r="D301" s="1" t="s">
        <v>32</v>
      </c>
      <c r="E301" s="11" t="s">
        <v>164</v>
      </c>
      <c r="F301" s="12" t="n">
        <v>0</v>
      </c>
      <c r="G301" s="12" t="n">
        <v>0</v>
      </c>
      <c r="H301" s="13" t="n">
        <v>0.507617715478772</v>
      </c>
      <c r="I301" s="32" t="n">
        <v>4.215</v>
      </c>
      <c r="J301" s="32" t="n">
        <v>0</v>
      </c>
      <c r="K301" s="33" t="n">
        <v>2171.5886</v>
      </c>
      <c r="L301" s="33" t="n">
        <v>0</v>
      </c>
    </row>
    <row r="302" customFormat="false" ht="12.75" hidden="false" customHeight="false" outlineLevel="0" collapsed="false">
      <c r="A302" s="1" t="s">
        <v>29</v>
      </c>
      <c r="B302" s="1" t="s">
        <v>196</v>
      </c>
      <c r="C302" s="1" t="s">
        <v>31</v>
      </c>
      <c r="D302" s="1" t="s">
        <v>32</v>
      </c>
      <c r="E302" s="11" t="s">
        <v>165</v>
      </c>
      <c r="F302" s="12" t="n">
        <v>0</v>
      </c>
      <c r="G302" s="12" t="n">
        <v>0</v>
      </c>
      <c r="H302" s="13" t="n">
        <v>0.504770714310034</v>
      </c>
      <c r="I302" s="32" t="n">
        <v>4.251</v>
      </c>
      <c r="J302" s="32" t="n">
        <v>0</v>
      </c>
      <c r="K302" s="33" t="n">
        <v>2089.7508</v>
      </c>
      <c r="L302" s="33" t="n">
        <v>0</v>
      </c>
    </row>
    <row r="303" customFormat="false" ht="12.75" hidden="false" customHeight="false" outlineLevel="0" collapsed="false">
      <c r="A303" s="1" t="s">
        <v>29</v>
      </c>
      <c r="B303" s="1" t="s">
        <v>196</v>
      </c>
      <c r="C303" s="1" t="s">
        <v>31</v>
      </c>
      <c r="D303" s="1" t="s">
        <v>32</v>
      </c>
      <c r="E303" s="11" t="s">
        <v>166</v>
      </c>
      <c r="F303" s="12" t="n">
        <v>0</v>
      </c>
      <c r="G303" s="12" t="n">
        <v>0</v>
      </c>
      <c r="H303" s="13" t="n">
        <v>0.502028158795984</v>
      </c>
      <c r="I303" s="32" t="n">
        <v>4.295</v>
      </c>
      <c r="J303" s="32" t="n">
        <v>0</v>
      </c>
      <c r="K303" s="33" t="n">
        <v>2147.6765</v>
      </c>
      <c r="L303" s="33" t="n">
        <v>0</v>
      </c>
    </row>
    <row r="304" customFormat="false" ht="12.75" hidden="false" customHeight="false" outlineLevel="0" collapsed="false">
      <c r="A304" s="1" t="s">
        <v>29</v>
      </c>
      <c r="B304" s="1" t="s">
        <v>196</v>
      </c>
      <c r="C304" s="1" t="s">
        <v>31</v>
      </c>
      <c r="D304" s="1" t="s">
        <v>32</v>
      </c>
      <c r="E304" s="11" t="s">
        <v>167</v>
      </c>
      <c r="F304" s="12" t="n">
        <v>0</v>
      </c>
      <c r="G304" s="12" t="n">
        <v>0</v>
      </c>
      <c r="H304" s="13" t="n">
        <v>0.499207169508745</v>
      </c>
      <c r="I304" s="32" t="n">
        <v>4.345</v>
      </c>
      <c r="J304" s="32" t="n">
        <v>0</v>
      </c>
      <c r="K304" s="33" t="n">
        <v>2135.6083</v>
      </c>
      <c r="L304" s="33" t="n">
        <v>0</v>
      </c>
    </row>
    <row r="305" customFormat="false" ht="12.75" hidden="false" customHeight="false" outlineLevel="0" collapsed="false">
      <c r="A305" s="1" t="s">
        <v>29</v>
      </c>
      <c r="B305" s="1" t="s">
        <v>196</v>
      </c>
      <c r="C305" s="1" t="s">
        <v>31</v>
      </c>
      <c r="D305" s="1" t="s">
        <v>32</v>
      </c>
      <c r="E305" s="11" t="s">
        <v>168</v>
      </c>
      <c r="F305" s="12" t="n">
        <v>0</v>
      </c>
      <c r="G305" s="12" t="n">
        <v>0</v>
      </c>
      <c r="H305" s="13" t="n">
        <v>0.496399334770009</v>
      </c>
      <c r="I305" s="32" t="n">
        <v>4.357</v>
      </c>
      <c r="J305" s="32" t="n">
        <v>0</v>
      </c>
      <c r="K305" s="33" t="n">
        <v>2055.0932</v>
      </c>
      <c r="L305" s="33" t="n">
        <v>0</v>
      </c>
    </row>
    <row r="306" customFormat="false" ht="12.75" hidden="false" customHeight="false" outlineLevel="0" collapsed="false">
      <c r="A306" s="1" t="s">
        <v>29</v>
      </c>
      <c r="B306" s="1" t="s">
        <v>196</v>
      </c>
      <c r="C306" s="1" t="s">
        <v>31</v>
      </c>
      <c r="D306" s="1" t="s">
        <v>32</v>
      </c>
      <c r="E306" s="11" t="s">
        <v>169</v>
      </c>
      <c r="F306" s="12" t="n">
        <v>0</v>
      </c>
      <c r="G306" s="12" t="n">
        <v>0</v>
      </c>
      <c r="H306" s="13" t="n">
        <v>0.493694559256366</v>
      </c>
      <c r="I306" s="32" t="n">
        <v>4.39</v>
      </c>
      <c r="J306" s="32" t="n">
        <v>0</v>
      </c>
      <c r="K306" s="33" t="n">
        <v>2112.0253</v>
      </c>
      <c r="L306" s="33" t="n">
        <v>0</v>
      </c>
    </row>
    <row r="307" customFormat="false" ht="12.75" hidden="false" customHeight="false" outlineLevel="0" collapsed="false">
      <c r="A307" s="1" t="s">
        <v>29</v>
      </c>
      <c r="B307" s="1" t="s">
        <v>196</v>
      </c>
      <c r="C307" s="1" t="s">
        <v>31</v>
      </c>
      <c r="D307" s="1" t="s">
        <v>32</v>
      </c>
      <c r="E307" s="11" t="s">
        <v>170</v>
      </c>
      <c r="F307" s="12" t="n">
        <v>0</v>
      </c>
      <c r="G307" s="12" t="n">
        <v>0</v>
      </c>
      <c r="H307" s="13" t="n">
        <v>0.490912482292706</v>
      </c>
      <c r="I307" s="32" t="n">
        <v>4.525</v>
      </c>
      <c r="J307" s="32" t="n">
        <v>0</v>
      </c>
      <c r="K307" s="33" t="n">
        <v>2032.3777</v>
      </c>
      <c r="L307" s="33" t="n">
        <v>0</v>
      </c>
    </row>
    <row r="308" customFormat="false" ht="12.75" hidden="false" customHeight="false" outlineLevel="0" collapsed="false">
      <c r="A308" s="1" t="s">
        <v>29</v>
      </c>
      <c r="B308" s="1" t="s">
        <v>196</v>
      </c>
      <c r="C308" s="1" t="s">
        <v>31</v>
      </c>
      <c r="D308" s="1" t="s">
        <v>32</v>
      </c>
      <c r="E308" s="11" t="s">
        <v>171</v>
      </c>
      <c r="F308" s="12" t="n">
        <v>0</v>
      </c>
      <c r="G308" s="12" t="n">
        <v>0</v>
      </c>
      <c r="H308" s="13" t="n">
        <v>0.488232552246363</v>
      </c>
      <c r="I308" s="32" t="n">
        <v>4.665</v>
      </c>
      <c r="J308" s="32" t="n">
        <v>0</v>
      </c>
      <c r="K308" s="33" t="n">
        <v>2088.6589</v>
      </c>
      <c r="L308" s="33" t="n">
        <v>0</v>
      </c>
    </row>
    <row r="309" customFormat="false" ht="12.75" hidden="false" customHeight="false" outlineLevel="0" collapsed="false">
      <c r="A309" s="1" t="s">
        <v>29</v>
      </c>
      <c r="B309" s="1" t="s">
        <v>196</v>
      </c>
      <c r="C309" s="1" t="s">
        <v>31</v>
      </c>
      <c r="D309" s="1" t="s">
        <v>32</v>
      </c>
      <c r="E309" s="11" t="s">
        <v>172</v>
      </c>
      <c r="F309" s="12" t="n">
        <v>0</v>
      </c>
      <c r="G309" s="12" t="n">
        <v>0</v>
      </c>
      <c r="H309" s="13" t="n">
        <v>0.485476064867469</v>
      </c>
      <c r="I309" s="32" t="n">
        <v>4.751</v>
      </c>
      <c r="J309" s="32" t="n">
        <v>0</v>
      </c>
      <c r="K309" s="33" t="n">
        <v>2076.8666</v>
      </c>
      <c r="L309" s="33" t="n">
        <v>0</v>
      </c>
    </row>
    <row r="310" customFormat="false" ht="12.75" hidden="false" customHeight="false" outlineLevel="0" collapsed="false">
      <c r="A310" s="1" t="s">
        <v>29</v>
      </c>
      <c r="B310" s="1" t="s">
        <v>196</v>
      </c>
      <c r="C310" s="1" t="s">
        <v>31</v>
      </c>
      <c r="D310" s="1" t="s">
        <v>32</v>
      </c>
      <c r="E310" s="11" t="s">
        <v>173</v>
      </c>
      <c r="F310" s="12" t="n">
        <v>0</v>
      </c>
      <c r="G310" s="12" t="n">
        <v>0</v>
      </c>
      <c r="H310" s="13" t="n">
        <v>0.482732517654862</v>
      </c>
      <c r="I310" s="32" t="n">
        <v>4.633</v>
      </c>
      <c r="J310" s="32" t="n">
        <v>0</v>
      </c>
      <c r="K310" s="33" t="n">
        <v>1865.2784</v>
      </c>
      <c r="L310" s="33" t="n">
        <v>0</v>
      </c>
    </row>
    <row r="311" customFormat="false" ht="12.75" hidden="false" customHeight="false" outlineLevel="0" collapsed="false">
      <c r="A311" s="1" t="s">
        <v>29</v>
      </c>
      <c r="B311" s="1" t="s">
        <v>196</v>
      </c>
      <c r="C311" s="1" t="s">
        <v>31</v>
      </c>
      <c r="D311" s="1" t="s">
        <v>32</v>
      </c>
      <c r="E311" s="11" t="s">
        <v>174</v>
      </c>
      <c r="F311" s="12" t="n">
        <v>0</v>
      </c>
      <c r="G311" s="12" t="n">
        <v>0</v>
      </c>
      <c r="H311" s="13" t="n">
        <v>0.4802655613094</v>
      </c>
      <c r="I311" s="32" t="n">
        <v>4.5</v>
      </c>
      <c r="J311" s="32" t="n">
        <v>0</v>
      </c>
      <c r="K311" s="33" t="n">
        <v>2054.5761</v>
      </c>
      <c r="L311" s="33" t="n">
        <v>0</v>
      </c>
    </row>
    <row r="312" customFormat="false" ht="12.75" hidden="false" customHeight="false" outlineLevel="0" collapsed="false">
      <c r="A312" s="1" t="s">
        <v>29</v>
      </c>
      <c r="B312" s="1" t="s">
        <v>196</v>
      </c>
      <c r="C312" s="1" t="s">
        <v>31</v>
      </c>
      <c r="D312" s="1" t="s">
        <v>32</v>
      </c>
      <c r="E312" s="11" t="s">
        <v>175</v>
      </c>
      <c r="F312" s="12" t="n">
        <v>0</v>
      </c>
      <c r="G312" s="12" t="n">
        <v>0</v>
      </c>
      <c r="H312" s="13" t="n">
        <v>0.477546522445976</v>
      </c>
      <c r="I312" s="32" t="n">
        <v>4.315</v>
      </c>
      <c r="J312" s="32" t="n">
        <v>0</v>
      </c>
      <c r="K312" s="33" t="n">
        <v>1977.0426</v>
      </c>
      <c r="L312" s="33" t="n">
        <v>0</v>
      </c>
    </row>
    <row r="313" customFormat="false" ht="12.75" hidden="false" customHeight="false" outlineLevel="0" collapsed="false">
      <c r="A313" s="1" t="s">
        <v>29</v>
      </c>
      <c r="B313" s="1" t="s">
        <v>196</v>
      </c>
      <c r="C313" s="1" t="s">
        <v>31</v>
      </c>
      <c r="D313" s="1" t="s">
        <v>32</v>
      </c>
      <c r="E313" s="11" t="s">
        <v>176</v>
      </c>
      <c r="F313" s="12" t="n">
        <v>0</v>
      </c>
      <c r="G313" s="12" t="n">
        <v>0</v>
      </c>
      <c r="H313" s="13" t="n">
        <v>0.474927396006</v>
      </c>
      <c r="I313" s="32" t="n">
        <v>4.305</v>
      </c>
      <c r="J313" s="32" t="n">
        <v>0</v>
      </c>
      <c r="K313" s="33" t="n">
        <v>2031.7394</v>
      </c>
      <c r="L313" s="33" t="n">
        <v>0</v>
      </c>
    </row>
    <row r="314" customFormat="false" ht="12.75" hidden="false" customHeight="false" outlineLevel="0" collapsed="false">
      <c r="A314" s="1" t="s">
        <v>29</v>
      </c>
      <c r="B314" s="1" t="s">
        <v>196</v>
      </c>
      <c r="C314" s="1" t="s">
        <v>31</v>
      </c>
      <c r="D314" s="1" t="s">
        <v>32</v>
      </c>
      <c r="E314" s="11" t="s">
        <v>177</v>
      </c>
      <c r="F314" s="12" t="n">
        <v>0</v>
      </c>
      <c r="G314" s="12" t="n">
        <v>0</v>
      </c>
      <c r="H314" s="13" t="n">
        <v>0.472233531476148</v>
      </c>
      <c r="I314" s="32" t="n">
        <v>4.341</v>
      </c>
      <c r="J314" s="32" t="n">
        <v>0</v>
      </c>
      <c r="K314" s="33" t="n">
        <v>1955.0468</v>
      </c>
      <c r="L314" s="33" t="n">
        <v>0</v>
      </c>
    </row>
    <row r="315" customFormat="false" ht="12.75" hidden="false" customHeight="false" outlineLevel="0" collapsed="false">
      <c r="A315" s="1" t="s">
        <v>29</v>
      </c>
      <c r="B315" s="1" t="s">
        <v>196</v>
      </c>
      <c r="C315" s="1" t="s">
        <v>31</v>
      </c>
      <c r="D315" s="1" t="s">
        <v>32</v>
      </c>
      <c r="E315" s="11" t="s">
        <v>178</v>
      </c>
      <c r="F315" s="12" t="n">
        <v>0</v>
      </c>
      <c r="G315" s="12" t="n">
        <v>0</v>
      </c>
      <c r="H315" s="13" t="n">
        <v>0.469638686317744</v>
      </c>
      <c r="I315" s="32" t="n">
        <v>4.385</v>
      </c>
      <c r="J315" s="32" t="n">
        <v>0</v>
      </c>
      <c r="K315" s="33" t="n">
        <v>2009.1143</v>
      </c>
      <c r="L315" s="33" t="n">
        <v>0</v>
      </c>
    </row>
    <row r="316" customFormat="false" ht="12.75" hidden="false" customHeight="false" outlineLevel="0" collapsed="false">
      <c r="A316" s="1" t="s">
        <v>29</v>
      </c>
      <c r="B316" s="1" t="s">
        <v>196</v>
      </c>
      <c r="C316" s="1" t="s">
        <v>31</v>
      </c>
      <c r="D316" s="1" t="s">
        <v>32</v>
      </c>
      <c r="E316" s="11" t="s">
        <v>179</v>
      </c>
      <c r="F316" s="12" t="n">
        <v>0</v>
      </c>
      <c r="G316" s="12" t="n">
        <v>0</v>
      </c>
      <c r="H316" s="13" t="n">
        <v>0.466969828840228</v>
      </c>
      <c r="I316" s="32" t="n">
        <v>4.435</v>
      </c>
      <c r="J316" s="32" t="n">
        <v>0</v>
      </c>
      <c r="K316" s="33" t="n">
        <v>1997.6969</v>
      </c>
      <c r="L316" s="33" t="n">
        <v>0</v>
      </c>
    </row>
    <row r="317" customFormat="false" ht="12.75" hidden="false" customHeight="false" outlineLevel="0" collapsed="false">
      <c r="A317" s="1" t="s">
        <v>29</v>
      </c>
      <c r="B317" s="1" t="s">
        <v>196</v>
      </c>
      <c r="C317" s="1" t="s">
        <v>31</v>
      </c>
      <c r="D317" s="1" t="s">
        <v>32</v>
      </c>
      <c r="E317" s="11" t="s">
        <v>180</v>
      </c>
      <c r="F317" s="12" t="n">
        <v>0</v>
      </c>
      <c r="G317" s="12" t="n">
        <v>0</v>
      </c>
      <c r="H317" s="13" t="n">
        <v>0.464313615848894</v>
      </c>
      <c r="I317" s="32" t="n">
        <v>4.447</v>
      </c>
      <c r="J317" s="32" t="n">
        <v>0</v>
      </c>
      <c r="K317" s="33" t="n">
        <v>1922.2584</v>
      </c>
      <c r="L317" s="33" t="n">
        <v>0</v>
      </c>
    </row>
    <row r="318" customFormat="false" ht="12.75" hidden="false" customHeight="false" outlineLevel="0" collapsed="false">
      <c r="A318" s="1" t="s">
        <v>29</v>
      </c>
      <c r="B318" s="1" t="s">
        <v>196</v>
      </c>
      <c r="C318" s="1" t="s">
        <v>31</v>
      </c>
      <c r="D318" s="1" t="s">
        <v>32</v>
      </c>
      <c r="E318" s="11" t="s">
        <v>181</v>
      </c>
      <c r="F318" s="12" t="n">
        <v>0</v>
      </c>
      <c r="G318" s="12" t="n">
        <v>0</v>
      </c>
      <c r="H318" s="13" t="n">
        <v>0.461755085795928</v>
      </c>
      <c r="I318" s="32" t="n">
        <v>4.48</v>
      </c>
      <c r="J318" s="32" t="n">
        <v>0</v>
      </c>
      <c r="K318" s="33" t="n">
        <v>1975.3883</v>
      </c>
      <c r="L318" s="33" t="n">
        <v>0</v>
      </c>
    </row>
    <row r="319" customFormat="false" ht="12.75" hidden="false" customHeight="false" outlineLevel="0" collapsed="false">
      <c r="A319" s="1" t="s">
        <v>29</v>
      </c>
      <c r="B319" s="1" t="s">
        <v>196</v>
      </c>
      <c r="C319" s="1" t="s">
        <v>31</v>
      </c>
      <c r="D319" s="1" t="s">
        <v>32</v>
      </c>
      <c r="E319" s="11" t="s">
        <v>182</v>
      </c>
      <c r="F319" s="12" t="n">
        <v>0</v>
      </c>
      <c r="G319" s="12" t="n">
        <v>0</v>
      </c>
      <c r="H319" s="13" t="n">
        <v>0.459123628109603</v>
      </c>
      <c r="I319" s="32" t="n">
        <v>4.615</v>
      </c>
      <c r="J319" s="32" t="n">
        <v>0</v>
      </c>
      <c r="K319" s="33" t="n">
        <v>1900.7718</v>
      </c>
      <c r="L319" s="33" t="n">
        <v>0</v>
      </c>
    </row>
    <row r="320" customFormat="false" ht="12.75" hidden="false" customHeight="false" outlineLevel="0" collapsed="false">
      <c r="A320" s="1" t="s">
        <v>29</v>
      </c>
      <c r="B320" s="1" t="s">
        <v>196</v>
      </c>
      <c r="C320" s="1" t="s">
        <v>31</v>
      </c>
      <c r="D320" s="1" t="s">
        <v>32</v>
      </c>
      <c r="E320" s="11" t="s">
        <v>183</v>
      </c>
      <c r="F320" s="12" t="n">
        <v>0</v>
      </c>
      <c r="G320" s="12" t="n">
        <v>0</v>
      </c>
      <c r="H320" s="13" t="n">
        <v>0.456588974181234</v>
      </c>
      <c r="I320" s="32" t="n">
        <v>4.755</v>
      </c>
      <c r="J320" s="32" t="n">
        <v>0</v>
      </c>
      <c r="K320" s="33" t="n">
        <v>1953.2876</v>
      </c>
      <c r="L320" s="33" t="n">
        <v>0</v>
      </c>
    </row>
    <row r="321" customFormat="false" ht="12.75" hidden="false" customHeight="false" outlineLevel="0" collapsed="false">
      <c r="A321" s="1" t="s">
        <v>29</v>
      </c>
      <c r="B321" s="1" t="s">
        <v>196</v>
      </c>
      <c r="C321" s="1" t="s">
        <v>31</v>
      </c>
      <c r="D321" s="1" t="s">
        <v>32</v>
      </c>
      <c r="E321" s="11" t="s">
        <v>184</v>
      </c>
      <c r="F321" s="12" t="n">
        <v>0</v>
      </c>
      <c r="G321" s="12" t="n">
        <v>0</v>
      </c>
      <c r="H321" s="13" t="n">
        <v>0.453982105258262</v>
      </c>
      <c r="I321" s="32" t="n">
        <v>4.841</v>
      </c>
      <c r="J321" s="32" t="n">
        <v>0</v>
      </c>
      <c r="K321" s="33" t="n">
        <v>1942.1354</v>
      </c>
      <c r="L321" s="33" t="n">
        <v>0</v>
      </c>
    </row>
    <row r="322" customFormat="false" ht="12.75" hidden="false" customHeight="false" outlineLevel="0" collapsed="false">
      <c r="A322" s="1" t="s">
        <v>29</v>
      </c>
      <c r="B322" s="1" t="s">
        <v>196</v>
      </c>
      <c r="C322" s="1" t="s">
        <v>31</v>
      </c>
      <c r="D322" s="1" t="s">
        <v>32</v>
      </c>
      <c r="E322" s="11" t="s">
        <v>185</v>
      </c>
      <c r="F322" s="12" t="n">
        <v>0</v>
      </c>
      <c r="G322" s="12" t="n">
        <v>0</v>
      </c>
      <c r="H322" s="13" t="n">
        <v>0.451387668540512</v>
      </c>
      <c r="I322" s="32" t="n">
        <v>4.723</v>
      </c>
      <c r="J322" s="32" t="n">
        <v>0</v>
      </c>
      <c r="K322" s="33" t="n">
        <v>1744.162</v>
      </c>
      <c r="L322" s="33" t="n">
        <v>0</v>
      </c>
    </row>
    <row r="323" customFormat="false" ht="12.75" hidden="false" customHeight="false" outlineLevel="0" collapsed="false">
      <c r="A323" s="1" t="s">
        <v>29</v>
      </c>
      <c r="B323" s="1" t="s">
        <v>196</v>
      </c>
      <c r="C323" s="1" t="s">
        <v>31</v>
      </c>
      <c r="D323" s="1" t="s">
        <v>32</v>
      </c>
      <c r="E323" s="11" t="s">
        <v>186</v>
      </c>
      <c r="F323" s="12" t="n">
        <v>0</v>
      </c>
      <c r="G323" s="12" t="n">
        <v>0</v>
      </c>
      <c r="H323" s="13" t="n">
        <v>0.449054956414038</v>
      </c>
      <c r="I323" s="32" t="n">
        <v>4.59</v>
      </c>
      <c r="J323" s="32" t="n">
        <v>0</v>
      </c>
      <c r="K323" s="33" t="n">
        <v>1921.0571</v>
      </c>
      <c r="L323" s="33" t="n">
        <v>0</v>
      </c>
    </row>
    <row r="324" customFormat="false" ht="12.75" hidden="false" customHeight="false" outlineLevel="0" collapsed="false">
      <c r="A324" s="1" t="s">
        <v>29</v>
      </c>
      <c r="B324" s="1" t="s">
        <v>196</v>
      </c>
      <c r="C324" s="1" t="s">
        <v>31</v>
      </c>
      <c r="D324" s="1" t="s">
        <v>32</v>
      </c>
      <c r="E324" s="11" t="s">
        <v>187</v>
      </c>
      <c r="F324" s="12" t="n">
        <v>0</v>
      </c>
      <c r="G324" s="12" t="n">
        <v>0</v>
      </c>
      <c r="H324" s="13" t="n">
        <v>0.446484062535396</v>
      </c>
      <c r="I324" s="32" t="n">
        <v>4.405</v>
      </c>
      <c r="J324" s="32" t="n">
        <v>0</v>
      </c>
      <c r="K324" s="33" t="n">
        <v>1848.444</v>
      </c>
      <c r="L324" s="33" t="n">
        <v>0</v>
      </c>
    </row>
    <row r="325" customFormat="false" ht="12.75" hidden="false" customHeight="false" outlineLevel="0" collapsed="false">
      <c r="A325" s="1" t="s">
        <v>29</v>
      </c>
      <c r="B325" s="1" t="s">
        <v>196</v>
      </c>
      <c r="C325" s="1" t="s">
        <v>31</v>
      </c>
      <c r="D325" s="1" t="s">
        <v>32</v>
      </c>
      <c r="E325" s="11" t="s">
        <v>188</v>
      </c>
      <c r="F325" s="12" t="n">
        <v>0</v>
      </c>
      <c r="G325" s="12" t="n">
        <v>0</v>
      </c>
      <c r="H325" s="13" t="n">
        <v>0.444007819828829</v>
      </c>
      <c r="I325" s="32" t="n">
        <v>4.395</v>
      </c>
      <c r="J325" s="32" t="n">
        <v>0</v>
      </c>
      <c r="K325" s="33" t="n">
        <v>1899.4655</v>
      </c>
      <c r="L325" s="33" t="n">
        <v>0</v>
      </c>
    </row>
    <row r="326" customFormat="false" ht="12.75" hidden="false" customHeight="false" outlineLevel="0" collapsed="false">
      <c r="A326" s="1" t="s">
        <v>29</v>
      </c>
      <c r="B326" s="1" t="s">
        <v>196</v>
      </c>
      <c r="C326" s="1" t="s">
        <v>31</v>
      </c>
      <c r="D326" s="1" t="s">
        <v>32</v>
      </c>
      <c r="E326" s="11" t="s">
        <v>189</v>
      </c>
      <c r="F326" s="12" t="n">
        <v>0</v>
      </c>
      <c r="G326" s="12" t="n">
        <v>0</v>
      </c>
      <c r="H326" s="13" t="n">
        <v>0.441461103826557</v>
      </c>
      <c r="I326" s="32" t="n">
        <v>4.431</v>
      </c>
      <c r="J326" s="32" t="n">
        <v>0</v>
      </c>
      <c r="K326" s="33" t="n">
        <v>1827.649</v>
      </c>
      <c r="L326" s="33" t="n">
        <v>0</v>
      </c>
    </row>
    <row r="327" customFormat="false" ht="12.75" hidden="false" customHeight="false" outlineLevel="0" collapsed="false">
      <c r="A327" s="1" t="s">
        <v>29</v>
      </c>
      <c r="B327" s="1" t="s">
        <v>196</v>
      </c>
      <c r="C327" s="1" t="s">
        <v>31</v>
      </c>
      <c r="D327" s="1" t="s">
        <v>32</v>
      </c>
      <c r="E327" s="11" t="s">
        <v>190</v>
      </c>
      <c r="F327" s="12" t="n">
        <v>0</v>
      </c>
      <c r="G327" s="12" t="n">
        <v>0</v>
      </c>
      <c r="H327" s="13" t="n">
        <v>0.439008178987663</v>
      </c>
      <c r="I327" s="32" t="n">
        <v>4.475</v>
      </c>
      <c r="J327" s="32" t="n">
        <v>0</v>
      </c>
      <c r="K327" s="33" t="n">
        <v>1878.077</v>
      </c>
      <c r="L327" s="33" t="n">
        <v>0</v>
      </c>
    </row>
    <row r="328" customFormat="false" ht="12.75" hidden="false" customHeight="false" outlineLevel="0" collapsed="false">
      <c r="A328" s="1" t="s">
        <v>29</v>
      </c>
      <c r="B328" s="1" t="s">
        <v>196</v>
      </c>
      <c r="C328" s="1" t="s">
        <v>31</v>
      </c>
      <c r="D328" s="1" t="s">
        <v>32</v>
      </c>
      <c r="E328" s="11" t="s">
        <v>191</v>
      </c>
      <c r="F328" s="12" t="n">
        <v>0</v>
      </c>
      <c r="G328" s="12" t="n">
        <v>0</v>
      </c>
      <c r="H328" s="13" t="n">
        <v>0.436485475455512</v>
      </c>
      <c r="I328" s="32" t="n">
        <v>4.525</v>
      </c>
      <c r="J328" s="32" t="n">
        <v>0</v>
      </c>
      <c r="K328" s="33" t="n">
        <v>1867.2849</v>
      </c>
      <c r="L328" s="33" t="n">
        <v>0</v>
      </c>
    </row>
    <row r="329" customFormat="false" ht="12.75" hidden="false" customHeight="false" outlineLevel="0" collapsed="false">
      <c r="A329" s="1" t="s">
        <v>29</v>
      </c>
      <c r="B329" s="1" t="s">
        <v>196</v>
      </c>
      <c r="C329" s="1" t="s">
        <v>31</v>
      </c>
      <c r="D329" s="1" t="s">
        <v>32</v>
      </c>
      <c r="E329" s="11" t="s">
        <v>192</v>
      </c>
      <c r="F329" s="12" t="n">
        <v>0</v>
      </c>
      <c r="G329" s="12" t="n">
        <v>0</v>
      </c>
      <c r="H329" s="13" t="n">
        <v>0.433974911704909</v>
      </c>
      <c r="I329" s="32" t="n">
        <v>4.537</v>
      </c>
      <c r="J329" s="32" t="n">
        <v>0</v>
      </c>
      <c r="K329" s="33" t="n">
        <v>1796.6561</v>
      </c>
      <c r="L329" s="33" t="n">
        <v>0</v>
      </c>
    </row>
    <row r="330" customFormat="false" ht="12.75" hidden="false" customHeight="false" outlineLevel="0" collapsed="false">
      <c r="A330" s="1" t="s">
        <v>29</v>
      </c>
      <c r="B330" s="1" t="s">
        <v>196</v>
      </c>
      <c r="C330" s="1" t="s">
        <v>31</v>
      </c>
      <c r="D330" s="1" t="s">
        <v>32</v>
      </c>
      <c r="E330" s="11" t="s">
        <v>193</v>
      </c>
      <c r="F330" s="12" t="n">
        <v>0</v>
      </c>
      <c r="G330" s="12" t="n">
        <v>0</v>
      </c>
      <c r="H330" s="13" t="n">
        <v>0.431556852463148</v>
      </c>
      <c r="I330" s="32" t="n">
        <v>4.57</v>
      </c>
      <c r="J330" s="32" t="n">
        <v>0</v>
      </c>
      <c r="K330" s="33" t="n">
        <v>1846.2002</v>
      </c>
      <c r="L330" s="33" t="n">
        <v>0</v>
      </c>
    </row>
    <row r="331" customFormat="false" ht="12.75" hidden="false" customHeight="false" outlineLevel="0" collapsed="false">
      <c r="A331" s="1" t="s">
        <v>29</v>
      </c>
      <c r="B331" s="1" t="s">
        <v>196</v>
      </c>
      <c r="C331" s="1" t="s">
        <v>31</v>
      </c>
      <c r="D331" s="1" t="s">
        <v>32</v>
      </c>
      <c r="E331" s="11" t="s">
        <v>194</v>
      </c>
      <c r="F331" s="12" t="n">
        <v>0</v>
      </c>
      <c r="G331" s="12" t="n">
        <v>0</v>
      </c>
      <c r="H331" s="13" t="n">
        <v>0.429070052382166</v>
      </c>
      <c r="I331" s="32" t="n">
        <v>4.705</v>
      </c>
      <c r="J331" s="32" t="n">
        <v>0</v>
      </c>
      <c r="K331" s="33" t="n">
        <v>1776.35</v>
      </c>
      <c r="L331" s="33" t="n">
        <v>0</v>
      </c>
    </row>
    <row r="332" customFormat="false" ht="12.75" hidden="false" customHeight="false" outlineLevel="0" collapsed="false">
      <c r="A332" s="1" t="s">
        <v>29</v>
      </c>
      <c r="B332" s="1" t="s">
        <v>196</v>
      </c>
      <c r="C332" s="1" t="s">
        <v>31</v>
      </c>
      <c r="D332" s="1" t="s">
        <v>32</v>
      </c>
      <c r="E332" s="11" t="s">
        <v>195</v>
      </c>
      <c r="F332" s="12" t="n">
        <v>0</v>
      </c>
      <c r="G332" s="12" t="n">
        <v>0</v>
      </c>
      <c r="H332" s="13" t="n">
        <v>0.426674910593342</v>
      </c>
      <c r="I332" s="32" t="n">
        <v>4.845</v>
      </c>
      <c r="J332" s="32" t="n">
        <v>0</v>
      </c>
      <c r="K332" s="33" t="n">
        <v>1825.3153</v>
      </c>
      <c r="L332" s="33" t="n">
        <v>0</v>
      </c>
    </row>
    <row r="333" customFormat="false" ht="12.75" hidden="false" customHeight="false" outlineLevel="0" collapsed="false">
      <c r="A333" s="1"/>
      <c r="B333" s="1"/>
      <c r="C333" s="1"/>
      <c r="D333" s="1"/>
      <c r="E333" s="11"/>
      <c r="F333" s="12"/>
      <c r="G333" s="12"/>
      <c r="H333" s="13"/>
      <c r="I333" s="32"/>
      <c r="J333" s="32"/>
      <c r="K333" s="33"/>
      <c r="L333" s="33"/>
    </row>
    <row r="334" customFormat="false" ht="12.75" hidden="false" customHeight="false" outlineLevel="0" collapsed="false">
      <c r="A334" s="1"/>
      <c r="B334" s="1"/>
      <c r="C334" s="1"/>
      <c r="D334" s="1"/>
      <c r="E334" s="11"/>
      <c r="F334" s="12"/>
      <c r="G334" s="12"/>
      <c r="H334" s="13"/>
      <c r="I334" s="32"/>
      <c r="J334" s="32"/>
      <c r="K334" s="33"/>
      <c r="L334" s="33"/>
    </row>
    <row r="335" customFormat="false" ht="12.75" hidden="false" customHeight="false" outlineLevel="0" collapsed="false">
      <c r="A335" s="1"/>
      <c r="B335" s="1"/>
      <c r="C335" s="1"/>
      <c r="D335" s="1"/>
      <c r="E335" s="11"/>
      <c r="F335" s="12"/>
      <c r="G335" s="12"/>
      <c r="H335" s="13"/>
      <c r="I335" s="32"/>
      <c r="J335" s="32"/>
      <c r="K335" s="33"/>
      <c r="L335" s="33"/>
    </row>
    <row r="336" customFormat="false" ht="12.75" hidden="false" customHeight="false" outlineLevel="0" collapsed="false">
      <c r="A336" s="1"/>
      <c r="B336" s="1"/>
      <c r="C336" s="1"/>
      <c r="D336" s="1"/>
      <c r="E336" s="11"/>
      <c r="F336" s="12"/>
      <c r="G336" s="12"/>
      <c r="H336" s="13"/>
      <c r="I336" s="32"/>
      <c r="J336" s="32"/>
      <c r="K336" s="33"/>
      <c r="L336" s="33"/>
    </row>
    <row r="337" customFormat="false" ht="12.75" hidden="false" customHeight="false" outlineLevel="0" collapsed="false">
      <c r="A337" s="1"/>
      <c r="B337" s="1"/>
      <c r="C337" s="1"/>
      <c r="D337" s="1"/>
      <c r="E337" s="11"/>
      <c r="F337" s="12"/>
      <c r="G337" s="12"/>
      <c r="H337" s="13"/>
      <c r="I337" s="32"/>
      <c r="J337" s="32"/>
      <c r="K337" s="33"/>
      <c r="L337" s="33"/>
    </row>
    <row r="338" customFormat="false" ht="12.75" hidden="false" customHeight="false" outlineLevel="0" collapsed="false">
      <c r="A338" s="1"/>
      <c r="B338" s="1"/>
      <c r="C338" s="1"/>
      <c r="D338" s="1"/>
      <c r="E338" s="11"/>
      <c r="F338" s="12"/>
      <c r="G338" s="12"/>
      <c r="H338" s="13"/>
      <c r="I338" s="32"/>
      <c r="J338" s="32"/>
      <c r="K338" s="33"/>
      <c r="L338" s="33"/>
    </row>
    <row r="339" customFormat="false" ht="12.75" hidden="false" customHeight="false" outlineLevel="0" collapsed="false">
      <c r="A339" s="1"/>
      <c r="B339" s="1"/>
      <c r="C339" s="1"/>
      <c r="D339" s="1"/>
      <c r="E339" s="11"/>
      <c r="F339" s="12"/>
      <c r="G339" s="12"/>
      <c r="H339" s="13"/>
      <c r="I339" s="32"/>
      <c r="J339" s="32"/>
      <c r="K339" s="33"/>
      <c r="L339" s="33"/>
    </row>
    <row r="340" customFormat="false" ht="12.75" hidden="false" customHeight="false" outlineLevel="0" collapsed="false">
      <c r="A340" s="1"/>
      <c r="B340" s="1"/>
      <c r="C340" s="1"/>
      <c r="D340" s="1"/>
      <c r="E340" s="11"/>
      <c r="F340" s="12"/>
      <c r="G340" s="12"/>
      <c r="H340" s="13"/>
      <c r="I340" s="32"/>
      <c r="J340" s="32"/>
      <c r="K340" s="33"/>
      <c r="L340" s="33"/>
    </row>
    <row r="341" customFormat="false" ht="12.75" hidden="false" customHeight="false" outlineLevel="0" collapsed="false">
      <c r="A341" s="1"/>
      <c r="B341" s="1"/>
      <c r="C341" s="1"/>
      <c r="D341" s="1"/>
      <c r="E341" s="11"/>
      <c r="F341" s="12"/>
      <c r="G341" s="12"/>
      <c r="H341" s="13"/>
      <c r="I341" s="32"/>
      <c r="J341" s="32"/>
      <c r="K341" s="33"/>
      <c r="L341" s="33"/>
    </row>
    <row r="342" customFormat="false" ht="12.75" hidden="false" customHeight="false" outlineLevel="0" collapsed="false">
      <c r="A342" s="1"/>
      <c r="B342" s="1"/>
      <c r="C342" s="1"/>
      <c r="D342" s="1"/>
      <c r="E342" s="11"/>
      <c r="F342" s="12"/>
      <c r="G342" s="12"/>
      <c r="H342" s="13"/>
      <c r="I342" s="32"/>
      <c r="J342" s="32"/>
      <c r="K342" s="33"/>
      <c r="L342" s="33"/>
    </row>
    <row r="343" customFormat="false" ht="12.75" hidden="false" customHeight="false" outlineLevel="0" collapsed="false">
      <c r="A343" s="1"/>
      <c r="B343" s="1"/>
      <c r="C343" s="1"/>
      <c r="D343" s="1"/>
      <c r="E343" s="11"/>
      <c r="F343" s="12"/>
      <c r="G343" s="12"/>
      <c r="H343" s="13"/>
      <c r="I343" s="32"/>
      <c r="J343" s="32"/>
      <c r="K343" s="33"/>
      <c r="L343" s="33"/>
    </row>
    <row r="344" customFormat="false" ht="12.75" hidden="false" customHeight="false" outlineLevel="0" collapsed="false">
      <c r="A344" s="1"/>
      <c r="B344" s="1"/>
      <c r="C344" s="1"/>
      <c r="D344" s="1"/>
      <c r="E344" s="11"/>
      <c r="F344" s="12"/>
      <c r="G344" s="12"/>
      <c r="H344" s="13"/>
      <c r="I344" s="32"/>
      <c r="J344" s="32"/>
      <c r="K344" s="33"/>
      <c r="L344" s="33"/>
    </row>
    <row r="345" customFormat="false" ht="12.75" hidden="false" customHeight="false" outlineLevel="0" collapsed="false">
      <c r="A345" s="1"/>
      <c r="B345" s="1"/>
      <c r="C345" s="1"/>
      <c r="D345" s="1"/>
      <c r="E345" s="11"/>
      <c r="F345" s="12"/>
      <c r="G345" s="12"/>
      <c r="H345" s="13"/>
      <c r="I345" s="32"/>
      <c r="J345" s="32"/>
      <c r="K345" s="33"/>
      <c r="L345" s="33"/>
    </row>
    <row r="346" customFormat="false" ht="12.75" hidden="false" customHeight="false" outlineLevel="0" collapsed="false">
      <c r="A346" s="1"/>
      <c r="B346" s="1"/>
      <c r="C346" s="1"/>
      <c r="D346" s="1"/>
      <c r="E346" s="11"/>
      <c r="F346" s="12"/>
      <c r="G346" s="12"/>
      <c r="H346" s="13"/>
      <c r="I346" s="32"/>
      <c r="J346" s="32"/>
      <c r="K346" s="33"/>
      <c r="L346" s="33"/>
    </row>
    <row r="347" customFormat="false" ht="12.75" hidden="false" customHeight="false" outlineLevel="0" collapsed="false">
      <c r="A347" s="1"/>
      <c r="B347" s="1"/>
      <c r="C347" s="1"/>
      <c r="D347" s="1"/>
      <c r="E347" s="11"/>
      <c r="F347" s="12"/>
      <c r="G347" s="12"/>
      <c r="H347" s="13"/>
      <c r="I347" s="32"/>
      <c r="J347" s="32"/>
      <c r="K347" s="33"/>
      <c r="L347" s="33"/>
    </row>
    <row r="348" customFormat="false" ht="12.75" hidden="false" customHeight="false" outlineLevel="0" collapsed="false">
      <c r="A348" s="1"/>
      <c r="B348" s="1"/>
      <c r="C348" s="1"/>
      <c r="D348" s="1"/>
      <c r="E348" s="11"/>
      <c r="F348" s="12"/>
      <c r="G348" s="12"/>
      <c r="H348" s="13"/>
      <c r="I348" s="32"/>
      <c r="J348" s="32"/>
      <c r="K348" s="33"/>
      <c r="L348" s="33"/>
    </row>
    <row r="349" customFormat="false" ht="12.75" hidden="false" customHeight="false" outlineLevel="0" collapsed="false">
      <c r="A349" s="1"/>
      <c r="B349" s="1"/>
      <c r="C349" s="1"/>
      <c r="D349" s="1"/>
      <c r="E349" s="11"/>
      <c r="F349" s="12"/>
      <c r="G349" s="12"/>
      <c r="H349" s="13"/>
      <c r="I349" s="32"/>
      <c r="J349" s="32"/>
      <c r="K349" s="33"/>
      <c r="L349" s="33"/>
    </row>
    <row r="350" customFormat="false" ht="12.75" hidden="false" customHeight="false" outlineLevel="0" collapsed="false">
      <c r="A350" s="1"/>
      <c r="B350" s="1"/>
      <c r="C350" s="1"/>
      <c r="D350" s="1"/>
      <c r="E350" s="11"/>
      <c r="F350" s="12"/>
      <c r="G350" s="12"/>
      <c r="H350" s="13"/>
      <c r="I350" s="32"/>
      <c r="J350" s="32"/>
      <c r="K350" s="33"/>
      <c r="L350" s="33"/>
    </row>
    <row r="351" customFormat="false" ht="12.75" hidden="false" customHeight="false" outlineLevel="0" collapsed="false">
      <c r="A351" s="1"/>
      <c r="B351" s="1"/>
      <c r="C351" s="1"/>
      <c r="D351" s="1"/>
      <c r="E351" s="11"/>
      <c r="F351" s="12"/>
      <c r="G351" s="12"/>
      <c r="H351" s="13"/>
      <c r="I351" s="32"/>
      <c r="J351" s="32"/>
      <c r="K351" s="33"/>
      <c r="L351" s="33"/>
    </row>
    <row r="352" customFormat="false" ht="12.75" hidden="false" customHeight="false" outlineLevel="0" collapsed="false">
      <c r="A352" s="1"/>
      <c r="B352" s="1"/>
      <c r="C352" s="1"/>
      <c r="D352" s="1"/>
      <c r="E352" s="11"/>
      <c r="F352" s="12"/>
      <c r="G352" s="12"/>
      <c r="H352" s="13"/>
      <c r="I352" s="32"/>
      <c r="J352" s="32"/>
      <c r="K352" s="33"/>
      <c r="L352" s="33"/>
    </row>
    <row r="353" customFormat="false" ht="12.75" hidden="false" customHeight="false" outlineLevel="0" collapsed="false">
      <c r="A353" s="1"/>
      <c r="B353" s="1"/>
      <c r="C353" s="1"/>
      <c r="D353" s="1"/>
      <c r="E353" s="11"/>
      <c r="F353" s="12"/>
      <c r="G353" s="12"/>
      <c r="H353" s="13"/>
      <c r="I353" s="32"/>
      <c r="J353" s="32"/>
      <c r="K353" s="33"/>
      <c r="L353" s="33"/>
    </row>
    <row r="354" customFormat="false" ht="12.75" hidden="false" customHeight="false" outlineLevel="0" collapsed="false">
      <c r="A354" s="1"/>
      <c r="B354" s="1"/>
      <c r="C354" s="1"/>
      <c r="D354" s="1"/>
      <c r="E354" s="11"/>
      <c r="F354" s="12"/>
      <c r="G354" s="12"/>
      <c r="H354" s="13"/>
      <c r="I354" s="32"/>
      <c r="J354" s="32"/>
      <c r="K354" s="33"/>
      <c r="L354" s="33"/>
    </row>
    <row r="355" customFormat="false" ht="12.75" hidden="false" customHeight="false" outlineLevel="0" collapsed="false">
      <c r="A355" s="1"/>
      <c r="B355" s="1"/>
      <c r="C355" s="1"/>
      <c r="D355" s="1"/>
      <c r="E355" s="11"/>
      <c r="F355" s="12"/>
      <c r="G355" s="12"/>
      <c r="H355" s="13"/>
      <c r="I355" s="32"/>
      <c r="J355" s="32"/>
      <c r="K355" s="33"/>
      <c r="L355" s="33"/>
    </row>
    <row r="356" customFormat="false" ht="12.75" hidden="false" customHeight="false" outlineLevel="0" collapsed="false">
      <c r="A356" s="1"/>
      <c r="B356" s="1"/>
      <c r="C356" s="1"/>
      <c r="D356" s="1"/>
      <c r="E356" s="11"/>
      <c r="F356" s="12"/>
      <c r="G356" s="12"/>
      <c r="H356" s="13"/>
      <c r="I356" s="32"/>
      <c r="J356" s="32"/>
      <c r="K356" s="33"/>
      <c r="L356" s="33"/>
    </row>
    <row r="357" customFormat="false" ht="12.75" hidden="false" customHeight="false" outlineLevel="0" collapsed="false">
      <c r="A357" s="1"/>
      <c r="B357" s="1"/>
      <c r="C357" s="1"/>
      <c r="D357" s="1"/>
      <c r="E357" s="11"/>
      <c r="F357" s="12"/>
      <c r="G357" s="12"/>
      <c r="H357" s="13"/>
      <c r="I357" s="32"/>
      <c r="J357" s="32"/>
      <c r="K357" s="33"/>
      <c r="L357" s="33"/>
    </row>
    <row r="358" customFormat="false" ht="12.75" hidden="false" customHeight="false" outlineLevel="0" collapsed="false">
      <c r="A358" s="1"/>
      <c r="B358" s="1"/>
      <c r="C358" s="1"/>
      <c r="D358" s="1"/>
      <c r="E358" s="11"/>
      <c r="F358" s="12"/>
      <c r="G358" s="12"/>
      <c r="H358" s="13"/>
      <c r="I358" s="32"/>
      <c r="J358" s="32"/>
      <c r="K358" s="33"/>
      <c r="L358" s="33"/>
    </row>
    <row r="359" customFormat="false" ht="12.75" hidden="false" customHeight="false" outlineLevel="0" collapsed="false">
      <c r="A359" s="1"/>
      <c r="B359" s="1"/>
      <c r="C359" s="1"/>
      <c r="D359" s="1"/>
      <c r="E359" s="11"/>
      <c r="F359" s="12"/>
      <c r="G359" s="12"/>
      <c r="H359" s="13"/>
      <c r="I359" s="32"/>
      <c r="J359" s="32"/>
      <c r="K359" s="33"/>
      <c r="L359" s="33"/>
    </row>
    <row r="360" customFormat="false" ht="12.75" hidden="false" customHeight="false" outlineLevel="0" collapsed="false">
      <c r="A360" s="1"/>
      <c r="B360" s="1"/>
      <c r="C360" s="1"/>
      <c r="D360" s="1"/>
      <c r="E360" s="11"/>
      <c r="F360" s="12"/>
      <c r="G360" s="12"/>
      <c r="H360" s="13"/>
      <c r="I360" s="32"/>
      <c r="J360" s="32"/>
      <c r="K360" s="33"/>
      <c r="L360" s="33"/>
    </row>
    <row r="361" customFormat="false" ht="12.75" hidden="false" customHeight="false" outlineLevel="0" collapsed="false">
      <c r="A361" s="1"/>
      <c r="B361" s="1"/>
      <c r="C361" s="1"/>
      <c r="D361" s="1"/>
      <c r="E361" s="11"/>
      <c r="F361" s="12"/>
      <c r="G361" s="12"/>
      <c r="H361" s="13"/>
      <c r="I361" s="32"/>
      <c r="J361" s="32"/>
      <c r="K361" s="33"/>
      <c r="L361" s="33"/>
    </row>
    <row r="362" customFormat="false" ht="12.75" hidden="false" customHeight="false" outlineLevel="0" collapsed="false">
      <c r="A362" s="1"/>
      <c r="B362" s="1"/>
      <c r="C362" s="1"/>
      <c r="D362" s="1"/>
      <c r="E362" s="11"/>
      <c r="F362" s="12"/>
      <c r="G362" s="12"/>
      <c r="H362" s="13"/>
      <c r="I362" s="32"/>
      <c r="J362" s="32"/>
      <c r="K362" s="33"/>
      <c r="L362" s="33"/>
    </row>
    <row r="363" customFormat="false" ht="12.75" hidden="false" customHeight="false" outlineLevel="0" collapsed="false">
      <c r="A363" s="1"/>
      <c r="B363" s="1"/>
      <c r="C363" s="1"/>
      <c r="D363" s="1"/>
      <c r="E363" s="11"/>
      <c r="F363" s="12"/>
      <c r="G363" s="12"/>
      <c r="H363" s="13"/>
      <c r="I363" s="32"/>
      <c r="J363" s="32"/>
      <c r="K363" s="33"/>
      <c r="L363" s="33"/>
    </row>
    <row r="364" customFormat="false" ht="12.75" hidden="false" customHeight="false" outlineLevel="0" collapsed="false">
      <c r="A364" s="1"/>
      <c r="B364" s="1"/>
      <c r="C364" s="1"/>
      <c r="D364" s="1"/>
      <c r="E364" s="11"/>
      <c r="F364" s="12"/>
      <c r="G364" s="12"/>
      <c r="H364" s="13"/>
      <c r="I364" s="32"/>
      <c r="J364" s="32"/>
      <c r="K364" s="33"/>
      <c r="L364" s="33"/>
    </row>
    <row r="365" customFormat="false" ht="12.75" hidden="false" customHeight="false" outlineLevel="0" collapsed="false">
      <c r="A365" s="1"/>
      <c r="B365" s="1"/>
      <c r="C365" s="1"/>
      <c r="D365" s="1"/>
      <c r="E365" s="11"/>
      <c r="F365" s="12"/>
      <c r="G365" s="12"/>
      <c r="H365" s="13"/>
      <c r="I365" s="32"/>
      <c r="J365" s="32"/>
      <c r="K365" s="33"/>
      <c r="L365" s="33"/>
    </row>
    <row r="366" customFormat="false" ht="12.75" hidden="false" customHeight="false" outlineLevel="0" collapsed="false">
      <c r="A366" s="1"/>
      <c r="B366" s="1"/>
      <c r="C366" s="1"/>
      <c r="D366" s="1"/>
      <c r="E366" s="11"/>
      <c r="F366" s="12"/>
      <c r="G366" s="12"/>
      <c r="H366" s="13"/>
      <c r="I366" s="32"/>
      <c r="J366" s="32"/>
      <c r="K366" s="33"/>
      <c r="L366" s="33"/>
    </row>
    <row r="367" customFormat="false" ht="12.75" hidden="false" customHeight="false" outlineLevel="0" collapsed="false">
      <c r="A367" s="1"/>
      <c r="B367" s="1"/>
      <c r="C367" s="1"/>
      <c r="D367" s="1"/>
      <c r="E367" s="11"/>
      <c r="F367" s="12"/>
      <c r="G367" s="12"/>
      <c r="H367" s="13"/>
      <c r="I367" s="32"/>
      <c r="J367" s="32"/>
      <c r="K367" s="33"/>
      <c r="L367" s="33"/>
    </row>
    <row r="368" customFormat="false" ht="12.75" hidden="false" customHeight="false" outlineLevel="0" collapsed="false">
      <c r="A368" s="1"/>
      <c r="B368" s="1"/>
      <c r="C368" s="1"/>
      <c r="D368" s="1"/>
      <c r="E368" s="11"/>
      <c r="F368" s="12"/>
      <c r="G368" s="12"/>
      <c r="H368" s="13"/>
      <c r="I368" s="32"/>
      <c r="J368" s="32"/>
      <c r="K368" s="33"/>
      <c r="L368" s="33"/>
    </row>
    <row r="369" customFormat="false" ht="12.75" hidden="false" customHeight="false" outlineLevel="0" collapsed="false">
      <c r="A369" s="1"/>
      <c r="B369" s="1"/>
      <c r="C369" s="1"/>
      <c r="D369" s="1"/>
      <c r="E369" s="11"/>
      <c r="F369" s="12"/>
      <c r="G369" s="12"/>
      <c r="H369" s="13"/>
      <c r="I369" s="32"/>
      <c r="J369" s="32"/>
      <c r="K369" s="33"/>
      <c r="L369" s="33"/>
    </row>
    <row r="370" customFormat="false" ht="12.75" hidden="false" customHeight="false" outlineLevel="0" collapsed="false">
      <c r="A370" s="1"/>
      <c r="B370" s="1"/>
      <c r="C370" s="1"/>
      <c r="D370" s="1"/>
      <c r="E370" s="11"/>
      <c r="F370" s="12"/>
      <c r="G370" s="12"/>
      <c r="H370" s="13"/>
      <c r="I370" s="32"/>
      <c r="J370" s="32"/>
      <c r="K370" s="33"/>
      <c r="L370" s="33"/>
    </row>
    <row r="371" customFormat="false" ht="12.75" hidden="false" customHeight="false" outlineLevel="0" collapsed="false">
      <c r="A371" s="1"/>
      <c r="B371" s="1"/>
      <c r="C371" s="1"/>
      <c r="D371" s="1"/>
      <c r="E371" s="11"/>
      <c r="F371" s="12"/>
      <c r="G371" s="12"/>
      <c r="H371" s="13"/>
      <c r="I371" s="32"/>
      <c r="J371" s="32"/>
      <c r="K371" s="33"/>
      <c r="L371" s="33"/>
    </row>
    <row r="372" customFormat="false" ht="12.75" hidden="false" customHeight="false" outlineLevel="0" collapsed="false">
      <c r="A372" s="1"/>
      <c r="B372" s="1"/>
      <c r="C372" s="1"/>
      <c r="D372" s="1"/>
      <c r="E372" s="11"/>
      <c r="F372" s="12"/>
      <c r="G372" s="12"/>
      <c r="H372" s="13"/>
      <c r="I372" s="32"/>
      <c r="J372" s="32"/>
      <c r="K372" s="33"/>
      <c r="L372" s="33"/>
    </row>
    <row r="373" customFormat="false" ht="12.75" hidden="false" customHeight="false" outlineLevel="0" collapsed="false">
      <c r="A373" s="1"/>
      <c r="B373" s="1"/>
      <c r="C373" s="1"/>
      <c r="D373" s="1"/>
      <c r="E373" s="11"/>
      <c r="F373" s="12"/>
      <c r="G373" s="12"/>
      <c r="H373" s="13"/>
      <c r="I373" s="32"/>
      <c r="J373" s="32"/>
      <c r="K373" s="33"/>
      <c r="L373" s="33"/>
    </row>
    <row r="374" customFormat="false" ht="12.75" hidden="false" customHeight="false" outlineLevel="0" collapsed="false">
      <c r="A374" s="1"/>
      <c r="B374" s="1"/>
      <c r="C374" s="1"/>
      <c r="D374" s="1"/>
      <c r="E374" s="11"/>
      <c r="F374" s="12"/>
      <c r="G374" s="12"/>
      <c r="H374" s="13"/>
      <c r="I374" s="32"/>
      <c r="J374" s="32"/>
      <c r="K374" s="33"/>
      <c r="L374" s="33"/>
    </row>
    <row r="375" customFormat="false" ht="12.75" hidden="false" customHeight="false" outlineLevel="0" collapsed="false">
      <c r="A375" s="1"/>
      <c r="B375" s="1"/>
      <c r="C375" s="1"/>
      <c r="D375" s="1"/>
      <c r="E375" s="11"/>
      <c r="F375" s="12"/>
      <c r="G375" s="12"/>
      <c r="H375" s="13"/>
      <c r="I375" s="32"/>
      <c r="J375" s="32"/>
      <c r="K375" s="33"/>
      <c r="L375" s="33"/>
    </row>
    <row r="376" customFormat="false" ht="12.75" hidden="false" customHeight="false" outlineLevel="0" collapsed="false">
      <c r="A376" s="1"/>
      <c r="B376" s="1"/>
      <c r="C376" s="1"/>
      <c r="D376" s="1"/>
      <c r="E376" s="11"/>
      <c r="F376" s="12"/>
      <c r="G376" s="12"/>
      <c r="H376" s="13"/>
      <c r="I376" s="32"/>
      <c r="J376" s="32"/>
      <c r="K376" s="33"/>
      <c r="L376" s="33"/>
    </row>
    <row r="377" customFormat="false" ht="12.75" hidden="false" customHeight="false" outlineLevel="0" collapsed="false">
      <c r="A377" s="1"/>
      <c r="B377" s="1"/>
      <c r="C377" s="1"/>
      <c r="D377" s="1"/>
      <c r="E377" s="11"/>
      <c r="F377" s="12"/>
      <c r="G377" s="12"/>
      <c r="H377" s="13"/>
      <c r="I377" s="32"/>
      <c r="J377" s="32"/>
      <c r="K377" s="33"/>
      <c r="L377" s="33"/>
    </row>
    <row r="378" customFormat="false" ht="12.75" hidden="false" customHeight="false" outlineLevel="0" collapsed="false">
      <c r="A378" s="1"/>
      <c r="B378" s="1"/>
      <c r="C378" s="1"/>
      <c r="D378" s="1"/>
      <c r="E378" s="11"/>
      <c r="F378" s="12"/>
      <c r="G378" s="12"/>
      <c r="H378" s="13"/>
      <c r="I378" s="32"/>
      <c r="J378" s="32"/>
      <c r="K378" s="33"/>
      <c r="L378" s="33"/>
    </row>
    <row r="379" customFormat="false" ht="12.75" hidden="false" customHeight="false" outlineLevel="0" collapsed="false">
      <c r="A379" s="1"/>
      <c r="B379" s="1"/>
      <c r="C379" s="1"/>
      <c r="D379" s="1"/>
      <c r="E379" s="11"/>
      <c r="F379" s="12"/>
      <c r="G379" s="12"/>
      <c r="H379" s="13"/>
      <c r="I379" s="32"/>
      <c r="J379" s="32"/>
      <c r="K379" s="33"/>
      <c r="L379" s="33"/>
    </row>
    <row r="380" customFormat="false" ht="12.75" hidden="false" customHeight="false" outlineLevel="0" collapsed="false">
      <c r="A380" s="1"/>
      <c r="B380" s="1"/>
      <c r="C380" s="1"/>
      <c r="D380" s="1"/>
      <c r="E380" s="11"/>
      <c r="F380" s="12"/>
      <c r="G380" s="12"/>
      <c r="H380" s="13"/>
      <c r="I380" s="32"/>
      <c r="J380" s="32"/>
      <c r="K380" s="33"/>
      <c r="L380" s="33"/>
    </row>
    <row r="381" customFormat="false" ht="12.75" hidden="false" customHeight="false" outlineLevel="0" collapsed="false">
      <c r="A381" s="1"/>
      <c r="B381" s="1"/>
      <c r="C381" s="1"/>
      <c r="D381" s="1"/>
      <c r="E381" s="11"/>
      <c r="F381" s="12"/>
      <c r="G381" s="12"/>
      <c r="H381" s="13"/>
      <c r="I381" s="32"/>
      <c r="J381" s="32"/>
      <c r="K381" s="33"/>
      <c r="L381" s="33"/>
    </row>
    <row r="382" customFormat="false" ht="12.75" hidden="false" customHeight="false" outlineLevel="0" collapsed="false">
      <c r="A382" s="1"/>
      <c r="B382" s="1"/>
      <c r="C382" s="1"/>
      <c r="D382" s="1"/>
      <c r="E382" s="11"/>
      <c r="F382" s="12"/>
      <c r="G382" s="12"/>
      <c r="H382" s="13"/>
      <c r="I382" s="32"/>
      <c r="J382" s="32"/>
      <c r="K382" s="33"/>
      <c r="L382" s="33"/>
    </row>
    <row r="383" customFormat="false" ht="12.75" hidden="false" customHeight="false" outlineLevel="0" collapsed="false">
      <c r="A383" s="1"/>
      <c r="B383" s="1"/>
      <c r="C383" s="1"/>
      <c r="D383" s="1"/>
      <c r="E383" s="11"/>
      <c r="F383" s="12"/>
      <c r="G383" s="12"/>
      <c r="H383" s="13"/>
      <c r="I383" s="32"/>
      <c r="J383" s="32"/>
      <c r="K383" s="33"/>
      <c r="L383" s="33"/>
    </row>
    <row r="384" customFormat="false" ht="12.75" hidden="false" customHeight="false" outlineLevel="0" collapsed="false">
      <c r="A384" s="1"/>
      <c r="B384" s="1"/>
      <c r="C384" s="1"/>
      <c r="D384" s="1"/>
      <c r="E384" s="11"/>
      <c r="F384" s="12"/>
      <c r="G384" s="12"/>
      <c r="H384" s="13"/>
      <c r="I384" s="32"/>
      <c r="J384" s="32"/>
      <c r="K384" s="33"/>
      <c r="L384" s="33"/>
    </row>
    <row r="385" customFormat="false" ht="12.75" hidden="false" customHeight="false" outlineLevel="0" collapsed="false">
      <c r="A385" s="1"/>
      <c r="B385" s="1"/>
      <c r="C385" s="1"/>
      <c r="D385" s="1"/>
      <c r="E385" s="11"/>
      <c r="F385" s="12"/>
      <c r="G385" s="12"/>
      <c r="H385" s="13"/>
      <c r="I385" s="32"/>
      <c r="J385" s="32"/>
      <c r="K385" s="33"/>
      <c r="L385" s="33"/>
    </row>
    <row r="386" customFormat="false" ht="12.75" hidden="false" customHeight="false" outlineLevel="0" collapsed="false">
      <c r="A386" s="1"/>
      <c r="B386" s="1"/>
      <c r="C386" s="1"/>
      <c r="D386" s="1"/>
      <c r="E386" s="11"/>
      <c r="F386" s="12"/>
      <c r="G386" s="12"/>
      <c r="H386" s="13"/>
      <c r="I386" s="32"/>
      <c r="J386" s="32"/>
      <c r="K386" s="33"/>
      <c r="L386" s="33"/>
    </row>
    <row r="387" customFormat="false" ht="12.75" hidden="false" customHeight="false" outlineLevel="0" collapsed="false">
      <c r="A387" s="1"/>
      <c r="B387" s="1"/>
      <c r="C387" s="1"/>
      <c r="D387" s="1"/>
      <c r="E387" s="11"/>
      <c r="F387" s="12"/>
      <c r="G387" s="12"/>
      <c r="H387" s="13"/>
      <c r="I387" s="32"/>
      <c r="J387" s="32"/>
      <c r="K387" s="33"/>
      <c r="L387" s="33"/>
    </row>
    <row r="388" customFormat="false" ht="12.75" hidden="false" customHeight="false" outlineLevel="0" collapsed="false">
      <c r="A388" s="1"/>
      <c r="B388" s="1"/>
      <c r="C388" s="1"/>
      <c r="D388" s="1"/>
      <c r="E388" s="11"/>
      <c r="F388" s="12"/>
      <c r="G388" s="12"/>
      <c r="H388" s="13"/>
      <c r="I388" s="32"/>
      <c r="J388" s="32"/>
      <c r="K388" s="33"/>
      <c r="L388" s="33"/>
    </row>
    <row r="389" customFormat="false" ht="12.75" hidden="false" customHeight="false" outlineLevel="0" collapsed="false">
      <c r="A389" s="1"/>
      <c r="B389" s="1"/>
      <c r="C389" s="1"/>
      <c r="D389" s="1"/>
      <c r="E389" s="11"/>
      <c r="F389" s="12"/>
      <c r="G389" s="12"/>
      <c r="H389" s="13"/>
      <c r="I389" s="32"/>
      <c r="J389" s="32"/>
      <c r="K389" s="33"/>
      <c r="L389" s="33"/>
    </row>
    <row r="390" customFormat="false" ht="12.75" hidden="false" customHeight="false" outlineLevel="0" collapsed="false">
      <c r="A390" s="1"/>
      <c r="B390" s="1"/>
      <c r="C390" s="1"/>
      <c r="D390" s="1"/>
      <c r="E390" s="11"/>
      <c r="F390" s="12"/>
      <c r="G390" s="12"/>
      <c r="H390" s="13"/>
      <c r="I390" s="32"/>
      <c r="J390" s="32"/>
      <c r="K390" s="33"/>
      <c r="L390" s="33"/>
    </row>
    <row r="391" customFormat="false" ht="12.75" hidden="false" customHeight="false" outlineLevel="0" collapsed="false">
      <c r="A391" s="1"/>
      <c r="B391" s="1"/>
      <c r="C391" s="1"/>
      <c r="D391" s="1"/>
      <c r="E391" s="11"/>
      <c r="F391" s="12"/>
      <c r="G391" s="12"/>
      <c r="H391" s="13"/>
      <c r="I391" s="32"/>
      <c r="J391" s="32"/>
      <c r="K391" s="33"/>
      <c r="L391" s="33"/>
    </row>
    <row r="392" customFormat="false" ht="12.75" hidden="false" customHeight="false" outlineLevel="0" collapsed="false">
      <c r="A392" s="1"/>
      <c r="B392" s="1"/>
      <c r="C392" s="1"/>
      <c r="D392" s="1"/>
      <c r="E392" s="11"/>
      <c r="F392" s="12"/>
      <c r="G392" s="12"/>
      <c r="H392" s="13"/>
      <c r="I392" s="32"/>
      <c r="J392" s="32"/>
      <c r="K392" s="33"/>
      <c r="L392" s="33"/>
    </row>
    <row r="393" customFormat="false" ht="12.75" hidden="false" customHeight="false" outlineLevel="0" collapsed="false">
      <c r="A393" s="1"/>
      <c r="B393" s="1"/>
      <c r="C393" s="1"/>
      <c r="D393" s="1"/>
      <c r="E393" s="11"/>
      <c r="F393" s="12"/>
      <c r="G393" s="12"/>
      <c r="H393" s="13"/>
      <c r="I393" s="32"/>
      <c r="J393" s="32"/>
      <c r="K393" s="33"/>
      <c r="L393" s="33"/>
    </row>
    <row r="394" customFormat="false" ht="12.75" hidden="false" customHeight="false" outlineLevel="0" collapsed="false">
      <c r="A394" s="1"/>
      <c r="B394" s="1"/>
      <c r="C394" s="1"/>
      <c r="D394" s="1"/>
      <c r="E394" s="11"/>
      <c r="F394" s="12"/>
      <c r="G394" s="12"/>
      <c r="H394" s="13"/>
      <c r="I394" s="32"/>
      <c r="J394" s="32"/>
      <c r="K394" s="33"/>
      <c r="L394" s="33"/>
    </row>
    <row r="395" customFormat="false" ht="12.75" hidden="false" customHeight="false" outlineLevel="0" collapsed="false">
      <c r="A395" s="1"/>
      <c r="B395" s="1"/>
      <c r="C395" s="1"/>
      <c r="D395" s="1"/>
      <c r="E395" s="11"/>
      <c r="F395" s="12"/>
      <c r="G395" s="12"/>
      <c r="H395" s="13"/>
      <c r="I395" s="32"/>
      <c r="J395" s="32"/>
      <c r="K395" s="33"/>
      <c r="L395" s="33"/>
    </row>
    <row r="396" customFormat="false" ht="12.75" hidden="false" customHeight="false" outlineLevel="0" collapsed="false">
      <c r="A396" s="1"/>
      <c r="B396" s="1"/>
      <c r="C396" s="1"/>
      <c r="D396" s="1"/>
      <c r="E396" s="11"/>
      <c r="F396" s="12"/>
      <c r="G396" s="12"/>
      <c r="H396" s="13"/>
      <c r="I396" s="32"/>
      <c r="J396" s="32"/>
      <c r="K396" s="33"/>
      <c r="L396" s="33"/>
    </row>
    <row r="397" customFormat="false" ht="12.75" hidden="false" customHeight="false" outlineLevel="0" collapsed="false">
      <c r="A397" s="1"/>
      <c r="B397" s="1"/>
      <c r="C397" s="1"/>
      <c r="D397" s="1"/>
      <c r="E397" s="11"/>
      <c r="F397" s="12"/>
      <c r="G397" s="12"/>
      <c r="H397" s="13"/>
      <c r="I397" s="32"/>
      <c r="J397" s="32"/>
      <c r="K397" s="33"/>
      <c r="L397" s="33"/>
    </row>
    <row r="398" customFormat="false" ht="12.75" hidden="false" customHeight="false" outlineLevel="0" collapsed="false">
      <c r="A398" s="1"/>
      <c r="B398" s="1"/>
      <c r="C398" s="1"/>
      <c r="D398" s="1"/>
      <c r="E398" s="11"/>
      <c r="F398" s="12"/>
      <c r="G398" s="12"/>
      <c r="H398" s="13"/>
      <c r="I398" s="32"/>
      <c r="J398" s="32"/>
      <c r="K398" s="33"/>
      <c r="L398" s="33"/>
    </row>
    <row r="399" customFormat="false" ht="12.75" hidden="false" customHeight="false" outlineLevel="0" collapsed="false">
      <c r="A399" s="1"/>
      <c r="B399" s="1"/>
      <c r="C399" s="1"/>
      <c r="D399" s="1"/>
      <c r="E399" s="11"/>
      <c r="F399" s="12"/>
      <c r="G399" s="12"/>
      <c r="H399" s="13"/>
      <c r="I399" s="32"/>
      <c r="J399" s="32"/>
      <c r="K399" s="33"/>
      <c r="L399" s="33"/>
    </row>
    <row r="400" customFormat="false" ht="12.75" hidden="false" customHeight="false" outlineLevel="0" collapsed="false">
      <c r="A400" s="1"/>
      <c r="B400" s="1"/>
      <c r="C400" s="1"/>
      <c r="D400" s="1"/>
      <c r="E400" s="11"/>
      <c r="F400" s="12"/>
      <c r="G400" s="12"/>
      <c r="H400" s="13"/>
      <c r="I400" s="32"/>
      <c r="J400" s="32"/>
      <c r="K400" s="33"/>
      <c r="L400" s="33"/>
    </row>
    <row r="401" customFormat="false" ht="12.75" hidden="false" customHeight="false" outlineLevel="0" collapsed="false">
      <c r="A401" s="1"/>
      <c r="B401" s="1"/>
      <c r="C401" s="1"/>
      <c r="D401" s="1"/>
      <c r="E401" s="11"/>
      <c r="F401" s="12"/>
      <c r="G401" s="12"/>
      <c r="H401" s="13"/>
      <c r="I401" s="32"/>
      <c r="J401" s="32"/>
      <c r="K401" s="33"/>
      <c r="L401" s="33"/>
    </row>
    <row r="402" customFormat="false" ht="12.75" hidden="false" customHeight="false" outlineLevel="0" collapsed="false">
      <c r="A402" s="1"/>
      <c r="B402" s="1"/>
      <c r="C402" s="1"/>
      <c r="D402" s="1"/>
      <c r="E402" s="11"/>
      <c r="F402" s="12"/>
      <c r="G402" s="12"/>
      <c r="H402" s="13"/>
      <c r="I402" s="32"/>
      <c r="J402" s="32"/>
      <c r="K402" s="33"/>
      <c r="L402" s="33"/>
    </row>
    <row r="403" customFormat="false" ht="12.75" hidden="false" customHeight="false" outlineLevel="0" collapsed="false">
      <c r="A403" s="1"/>
      <c r="B403" s="1"/>
      <c r="C403" s="1"/>
      <c r="D403" s="1"/>
      <c r="E403" s="11"/>
      <c r="F403" s="12"/>
      <c r="G403" s="12"/>
      <c r="H403" s="13"/>
      <c r="I403" s="32"/>
      <c r="J403" s="32"/>
      <c r="K403" s="33"/>
      <c r="L403" s="33"/>
    </row>
    <row r="404" customFormat="false" ht="12.75" hidden="false" customHeight="false" outlineLevel="0" collapsed="false">
      <c r="A404" s="1"/>
      <c r="B404" s="1"/>
      <c r="C404" s="1"/>
      <c r="D404" s="1"/>
      <c r="E404" s="11"/>
      <c r="F404" s="12"/>
      <c r="G404" s="12"/>
      <c r="H404" s="13"/>
      <c r="I404" s="32"/>
      <c r="J404" s="32"/>
      <c r="K404" s="33"/>
      <c r="L404" s="33"/>
    </row>
    <row r="405" customFormat="false" ht="12.75" hidden="false" customHeight="false" outlineLevel="0" collapsed="false">
      <c r="A405" s="1"/>
      <c r="B405" s="1"/>
      <c r="C405" s="1"/>
      <c r="D405" s="1"/>
      <c r="E405" s="11"/>
      <c r="F405" s="12"/>
      <c r="G405" s="12"/>
      <c r="H405" s="13"/>
      <c r="I405" s="32"/>
      <c r="J405" s="32"/>
      <c r="K405" s="33"/>
      <c r="L405" s="33"/>
    </row>
    <row r="406" customFormat="false" ht="12.75" hidden="false" customHeight="false" outlineLevel="0" collapsed="false">
      <c r="A406" s="1"/>
      <c r="B406" s="1"/>
      <c r="C406" s="1"/>
      <c r="D406" s="1"/>
      <c r="E406" s="11"/>
      <c r="F406" s="12"/>
      <c r="G406" s="12"/>
      <c r="H406" s="13"/>
      <c r="I406" s="32"/>
      <c r="J406" s="32"/>
      <c r="K406" s="33"/>
      <c r="L406" s="33"/>
    </row>
    <row r="407" customFormat="false" ht="12.75" hidden="false" customHeight="false" outlineLevel="0" collapsed="false">
      <c r="A407" s="1"/>
      <c r="B407" s="1"/>
      <c r="C407" s="1"/>
      <c r="D407" s="1"/>
      <c r="E407" s="11"/>
      <c r="F407" s="12"/>
      <c r="G407" s="12"/>
      <c r="H407" s="13"/>
      <c r="I407" s="32"/>
      <c r="J407" s="32"/>
      <c r="K407" s="33"/>
      <c r="L407" s="33"/>
    </row>
    <row r="408" customFormat="false" ht="12.75" hidden="false" customHeight="false" outlineLevel="0" collapsed="false">
      <c r="A408" s="1"/>
      <c r="B408" s="1"/>
      <c r="C408" s="1"/>
      <c r="D408" s="1"/>
      <c r="E408" s="11"/>
      <c r="F408" s="12"/>
      <c r="G408" s="12"/>
      <c r="H408" s="13"/>
      <c r="I408" s="32"/>
      <c r="J408" s="32"/>
      <c r="K408" s="33"/>
      <c r="L408" s="33"/>
    </row>
    <row r="409" customFormat="false" ht="12.75" hidden="false" customHeight="false" outlineLevel="0" collapsed="false">
      <c r="A409" s="1"/>
      <c r="B409" s="1"/>
      <c r="C409" s="1"/>
      <c r="D409" s="1"/>
      <c r="E409" s="11"/>
      <c r="F409" s="12"/>
      <c r="G409" s="12"/>
      <c r="H409" s="13"/>
      <c r="I409" s="32"/>
      <c r="J409" s="32"/>
      <c r="K409" s="33"/>
      <c r="L409" s="33"/>
    </row>
    <row r="410" customFormat="false" ht="12.75" hidden="false" customHeight="false" outlineLevel="0" collapsed="false">
      <c r="A410" s="1"/>
      <c r="B410" s="1"/>
      <c r="C410" s="1"/>
      <c r="D410" s="1"/>
      <c r="E410" s="11"/>
      <c r="F410" s="12"/>
      <c r="G410" s="12"/>
      <c r="H410" s="13"/>
      <c r="I410" s="32"/>
      <c r="J410" s="32"/>
      <c r="K410" s="33"/>
      <c r="L410" s="33"/>
    </row>
    <row r="411" customFormat="false" ht="12.75" hidden="false" customHeight="false" outlineLevel="0" collapsed="false">
      <c r="A411" s="1"/>
      <c r="B411" s="1"/>
      <c r="C411" s="1"/>
      <c r="D411" s="1"/>
      <c r="E411" s="11"/>
      <c r="F411" s="12"/>
      <c r="G411" s="12"/>
      <c r="H411" s="13"/>
      <c r="I411" s="32"/>
      <c r="J411" s="32"/>
      <c r="K411" s="33"/>
      <c r="L411" s="33"/>
    </row>
    <row r="412" customFormat="false" ht="12.75" hidden="false" customHeight="false" outlineLevel="0" collapsed="false">
      <c r="A412" s="1"/>
      <c r="B412" s="1"/>
      <c r="C412" s="1"/>
      <c r="D412" s="1"/>
      <c r="E412" s="11"/>
      <c r="F412" s="12"/>
      <c r="G412" s="12"/>
      <c r="H412" s="13"/>
      <c r="I412" s="32"/>
      <c r="J412" s="32"/>
      <c r="K412" s="33"/>
      <c r="L412" s="33"/>
    </row>
    <row r="413" customFormat="false" ht="12.75" hidden="false" customHeight="false" outlineLevel="0" collapsed="false">
      <c r="A413" s="1"/>
      <c r="B413" s="1"/>
      <c r="C413" s="1"/>
      <c r="D413" s="1"/>
      <c r="E413" s="11"/>
      <c r="F413" s="12"/>
      <c r="G413" s="12"/>
      <c r="H413" s="13"/>
      <c r="I413" s="32"/>
      <c r="J413" s="32"/>
      <c r="K413" s="33"/>
      <c r="L413" s="33"/>
    </row>
    <row r="414" customFormat="false" ht="12.75" hidden="false" customHeight="false" outlineLevel="0" collapsed="false">
      <c r="A414" s="1"/>
      <c r="B414" s="1"/>
      <c r="C414" s="1"/>
      <c r="D414" s="1"/>
      <c r="E414" s="11"/>
      <c r="F414" s="12"/>
      <c r="G414" s="12"/>
      <c r="H414" s="13"/>
      <c r="I414" s="32"/>
      <c r="J414" s="32"/>
      <c r="K414" s="33"/>
      <c r="L414" s="33"/>
    </row>
    <row r="415" customFormat="false" ht="12.75" hidden="false" customHeight="false" outlineLevel="0" collapsed="false">
      <c r="A415" s="1"/>
      <c r="B415" s="1"/>
      <c r="C415" s="1"/>
      <c r="D415" s="1"/>
      <c r="E415" s="11"/>
      <c r="F415" s="12"/>
      <c r="G415" s="12"/>
      <c r="H415" s="13"/>
      <c r="I415" s="32"/>
      <c r="J415" s="32"/>
      <c r="K415" s="33"/>
      <c r="L415" s="33"/>
    </row>
    <row r="416" customFormat="false" ht="12.75" hidden="false" customHeight="false" outlineLevel="0" collapsed="false">
      <c r="A416" s="1"/>
      <c r="B416" s="1"/>
      <c r="C416" s="1"/>
      <c r="D416" s="1"/>
      <c r="E416" s="11"/>
      <c r="F416" s="12"/>
      <c r="G416" s="12"/>
      <c r="H416" s="13"/>
      <c r="I416" s="32"/>
      <c r="J416" s="32"/>
      <c r="K416" s="33"/>
      <c r="L416" s="33"/>
    </row>
    <row r="417" customFormat="false" ht="12.75" hidden="false" customHeight="false" outlineLevel="0" collapsed="false">
      <c r="A417" s="1"/>
      <c r="B417" s="1"/>
      <c r="C417" s="1"/>
      <c r="D417" s="1"/>
      <c r="E417" s="11"/>
      <c r="F417" s="12"/>
      <c r="G417" s="12"/>
      <c r="H417" s="13"/>
      <c r="I417" s="32"/>
      <c r="J417" s="32"/>
      <c r="K417" s="33"/>
      <c r="L417" s="33"/>
    </row>
    <row r="418" customFormat="false" ht="12.75" hidden="false" customHeight="false" outlineLevel="0" collapsed="false">
      <c r="A418" s="1"/>
      <c r="B418" s="1"/>
      <c r="C418" s="1"/>
      <c r="D418" s="1"/>
      <c r="E418" s="11"/>
      <c r="F418" s="12"/>
      <c r="G418" s="12"/>
      <c r="H418" s="13"/>
      <c r="I418" s="32"/>
      <c r="J418" s="32"/>
      <c r="K418" s="33"/>
      <c r="L418" s="33"/>
    </row>
    <row r="419" customFormat="false" ht="12.75" hidden="false" customHeight="false" outlineLevel="0" collapsed="false">
      <c r="A419" s="1"/>
      <c r="B419" s="1"/>
      <c r="C419" s="1"/>
      <c r="D419" s="1"/>
      <c r="E419" s="11"/>
      <c r="F419" s="12"/>
      <c r="G419" s="12"/>
      <c r="H419" s="13"/>
      <c r="I419" s="32"/>
      <c r="J419" s="32"/>
      <c r="K419" s="33"/>
      <c r="L419" s="33"/>
    </row>
    <row r="420" customFormat="false" ht="12.75" hidden="false" customHeight="false" outlineLevel="0" collapsed="false">
      <c r="A420" s="1"/>
      <c r="B420" s="1"/>
      <c r="C420" s="1"/>
      <c r="D420" s="1"/>
      <c r="E420" s="11"/>
      <c r="F420" s="12"/>
      <c r="G420" s="12"/>
      <c r="H420" s="13"/>
      <c r="I420" s="32"/>
      <c r="J420" s="32"/>
      <c r="K420" s="33"/>
      <c r="L420" s="33"/>
    </row>
    <row r="421" customFormat="false" ht="12.75" hidden="false" customHeight="false" outlineLevel="0" collapsed="false">
      <c r="A421" s="1"/>
      <c r="B421" s="1"/>
      <c r="C421" s="1"/>
      <c r="D421" s="1"/>
      <c r="E421" s="11"/>
      <c r="F421" s="12"/>
      <c r="G421" s="12"/>
      <c r="H421" s="13"/>
      <c r="I421" s="32"/>
      <c r="J421" s="32"/>
      <c r="K421" s="33"/>
      <c r="L421" s="33"/>
    </row>
    <row r="422" customFormat="false" ht="12.75" hidden="false" customHeight="false" outlineLevel="0" collapsed="false">
      <c r="A422" s="1"/>
      <c r="B422" s="1"/>
      <c r="C422" s="1"/>
      <c r="D422" s="1"/>
      <c r="E422" s="11"/>
      <c r="F422" s="12"/>
      <c r="G422" s="12"/>
      <c r="H422" s="13"/>
      <c r="I422" s="32"/>
      <c r="J422" s="32"/>
      <c r="K422" s="33"/>
      <c r="L422" s="33"/>
    </row>
    <row r="423" customFormat="false" ht="12.75" hidden="false" customHeight="false" outlineLevel="0" collapsed="false">
      <c r="A423" s="1"/>
      <c r="B423" s="1"/>
      <c r="C423" s="1"/>
      <c r="D423" s="1"/>
      <c r="E423" s="11"/>
      <c r="F423" s="12"/>
      <c r="G423" s="12"/>
      <c r="H423" s="13"/>
      <c r="I423" s="32"/>
      <c r="J423" s="32"/>
      <c r="K423" s="33"/>
      <c r="L423" s="33"/>
    </row>
    <row r="424" customFormat="false" ht="12.75" hidden="false" customHeight="false" outlineLevel="0" collapsed="false">
      <c r="A424" s="1"/>
      <c r="B424" s="1"/>
      <c r="C424" s="1"/>
      <c r="D424" s="1"/>
      <c r="E424" s="11"/>
      <c r="F424" s="12"/>
      <c r="G424" s="12"/>
      <c r="H424" s="13"/>
      <c r="I424" s="32"/>
      <c r="J424" s="32"/>
      <c r="K424" s="33"/>
      <c r="L424" s="33"/>
    </row>
    <row r="425" customFormat="false" ht="12.75" hidden="false" customHeight="false" outlineLevel="0" collapsed="false">
      <c r="A425" s="1"/>
      <c r="B425" s="1"/>
      <c r="C425" s="1"/>
      <c r="D425" s="1"/>
      <c r="E425" s="11"/>
      <c r="F425" s="12"/>
      <c r="G425" s="12"/>
      <c r="H425" s="13"/>
      <c r="I425" s="32"/>
      <c r="J425" s="32"/>
      <c r="K425" s="33"/>
      <c r="L425" s="33"/>
    </row>
    <row r="426" customFormat="false" ht="12.75" hidden="false" customHeight="false" outlineLevel="0" collapsed="false">
      <c r="A426" s="1"/>
      <c r="B426" s="1"/>
      <c r="C426" s="1"/>
      <c r="D426" s="1"/>
      <c r="E426" s="11"/>
      <c r="F426" s="12"/>
      <c r="G426" s="12"/>
      <c r="H426" s="13"/>
      <c r="I426" s="32"/>
      <c r="J426" s="32"/>
      <c r="K426" s="33"/>
      <c r="L426" s="33"/>
    </row>
    <row r="427" customFormat="false" ht="12.75" hidden="false" customHeight="false" outlineLevel="0" collapsed="false">
      <c r="A427" s="1"/>
      <c r="B427" s="1"/>
      <c r="C427" s="1"/>
      <c r="D427" s="1"/>
      <c r="E427" s="11"/>
      <c r="F427" s="12"/>
      <c r="G427" s="12"/>
      <c r="H427" s="13"/>
      <c r="I427" s="32"/>
      <c r="J427" s="32"/>
      <c r="K427" s="33"/>
      <c r="L427" s="33"/>
    </row>
    <row r="428" customFormat="false" ht="12.75" hidden="false" customHeight="false" outlineLevel="0" collapsed="false">
      <c r="A428" s="1"/>
      <c r="B428" s="1"/>
      <c r="C428" s="1"/>
      <c r="D428" s="1"/>
      <c r="E428" s="11"/>
      <c r="F428" s="12"/>
      <c r="G428" s="12"/>
      <c r="H428" s="13"/>
      <c r="I428" s="32"/>
      <c r="J428" s="32"/>
      <c r="K428" s="33"/>
      <c r="L428" s="33"/>
    </row>
    <row r="429" customFormat="false" ht="12.75" hidden="false" customHeight="false" outlineLevel="0" collapsed="false">
      <c r="A429" s="1"/>
      <c r="B429" s="1"/>
      <c r="C429" s="1"/>
      <c r="D429" s="1"/>
      <c r="E429" s="11"/>
      <c r="F429" s="12"/>
      <c r="G429" s="12"/>
      <c r="H429" s="13"/>
      <c r="I429" s="32"/>
      <c r="J429" s="32"/>
      <c r="K429" s="33"/>
      <c r="L429" s="33"/>
    </row>
    <row r="430" customFormat="false" ht="12.75" hidden="false" customHeight="false" outlineLevel="0" collapsed="false">
      <c r="A430" s="1"/>
      <c r="B430" s="1"/>
      <c r="C430" s="1"/>
      <c r="D430" s="1"/>
      <c r="E430" s="11"/>
      <c r="F430" s="12"/>
      <c r="G430" s="12"/>
      <c r="H430" s="13"/>
      <c r="I430" s="32"/>
      <c r="J430" s="32"/>
      <c r="K430" s="33"/>
      <c r="L430" s="33"/>
    </row>
    <row r="431" customFormat="false" ht="12.75" hidden="false" customHeight="false" outlineLevel="0" collapsed="false">
      <c r="A431" s="1"/>
      <c r="B431" s="1"/>
      <c r="C431" s="1"/>
      <c r="D431" s="1"/>
      <c r="E431" s="11"/>
      <c r="F431" s="12"/>
      <c r="G431" s="12"/>
      <c r="H431" s="13"/>
      <c r="I431" s="32"/>
      <c r="J431" s="32"/>
      <c r="K431" s="33"/>
      <c r="L431" s="33"/>
    </row>
    <row r="432" customFormat="false" ht="12.75" hidden="false" customHeight="false" outlineLevel="0" collapsed="false">
      <c r="A432" s="1"/>
      <c r="B432" s="1"/>
      <c r="C432" s="1"/>
      <c r="D432" s="1"/>
      <c r="E432" s="11"/>
      <c r="F432" s="12"/>
      <c r="G432" s="12"/>
      <c r="H432" s="13"/>
      <c r="I432" s="32"/>
      <c r="J432" s="32"/>
      <c r="K432" s="33"/>
      <c r="L432" s="33"/>
    </row>
    <row r="433" customFormat="false" ht="12.75" hidden="false" customHeight="false" outlineLevel="0" collapsed="false">
      <c r="A433" s="1"/>
      <c r="B433" s="1"/>
      <c r="C433" s="1"/>
      <c r="D433" s="1"/>
      <c r="E433" s="11"/>
      <c r="F433" s="12"/>
      <c r="G433" s="12"/>
      <c r="H433" s="13"/>
      <c r="I433" s="32"/>
      <c r="J433" s="32"/>
      <c r="K433" s="33"/>
      <c r="L433" s="33"/>
    </row>
    <row r="434" customFormat="false" ht="12.75" hidden="false" customHeight="false" outlineLevel="0" collapsed="false">
      <c r="A434" s="1"/>
      <c r="B434" s="1"/>
      <c r="C434" s="1"/>
      <c r="D434" s="1"/>
      <c r="E434" s="11"/>
      <c r="F434" s="12"/>
      <c r="G434" s="12"/>
      <c r="H434" s="13"/>
      <c r="I434" s="32"/>
      <c r="J434" s="32"/>
      <c r="K434" s="33"/>
      <c r="L434" s="33"/>
    </row>
    <row r="435" customFormat="false" ht="12.75" hidden="false" customHeight="false" outlineLevel="0" collapsed="false">
      <c r="A435" s="1"/>
      <c r="B435" s="1"/>
      <c r="C435" s="1"/>
      <c r="D435" s="1"/>
      <c r="E435" s="11"/>
      <c r="F435" s="12"/>
      <c r="G435" s="12"/>
      <c r="H435" s="13"/>
      <c r="I435" s="32"/>
      <c r="J435" s="32"/>
      <c r="K435" s="33"/>
      <c r="L435" s="33"/>
    </row>
    <row r="436" customFormat="false" ht="12.75" hidden="false" customHeight="false" outlineLevel="0" collapsed="false">
      <c r="A436" s="1"/>
      <c r="B436" s="1"/>
      <c r="C436" s="1"/>
      <c r="D436" s="1"/>
      <c r="E436" s="11"/>
      <c r="F436" s="12"/>
      <c r="G436" s="12"/>
      <c r="H436" s="13"/>
      <c r="I436" s="32"/>
      <c r="J436" s="32"/>
      <c r="K436" s="33"/>
      <c r="L436" s="33"/>
    </row>
    <row r="437" customFormat="false" ht="12.75" hidden="false" customHeight="false" outlineLevel="0" collapsed="false">
      <c r="A437" s="1"/>
      <c r="B437" s="1"/>
      <c r="C437" s="1"/>
      <c r="D437" s="1"/>
      <c r="E437" s="11"/>
      <c r="F437" s="12"/>
      <c r="G437" s="12"/>
      <c r="H437" s="13"/>
      <c r="I437" s="32"/>
      <c r="J437" s="32"/>
      <c r="K437" s="33"/>
      <c r="L437" s="33"/>
    </row>
    <row r="438" customFormat="false" ht="12.75" hidden="false" customHeight="false" outlineLevel="0" collapsed="false">
      <c r="A438" s="1"/>
      <c r="B438" s="1"/>
      <c r="C438" s="1"/>
      <c r="D438" s="1"/>
      <c r="E438" s="11"/>
      <c r="F438" s="12"/>
      <c r="G438" s="12"/>
      <c r="H438" s="13"/>
      <c r="I438" s="32"/>
      <c r="J438" s="32"/>
      <c r="K438" s="33"/>
      <c r="L438" s="33"/>
    </row>
    <row r="439" customFormat="false" ht="12.75" hidden="false" customHeight="false" outlineLevel="0" collapsed="false">
      <c r="A439" s="1"/>
      <c r="B439" s="1"/>
      <c r="C439" s="1"/>
      <c r="D439" s="1"/>
      <c r="E439" s="11"/>
      <c r="F439" s="12"/>
      <c r="G439" s="12"/>
      <c r="H439" s="13"/>
      <c r="I439" s="32"/>
      <c r="J439" s="32"/>
      <c r="K439" s="33"/>
      <c r="L439" s="33"/>
    </row>
    <row r="440" customFormat="false" ht="12.75" hidden="false" customHeight="false" outlineLevel="0" collapsed="false">
      <c r="A440" s="1"/>
      <c r="B440" s="1"/>
      <c r="C440" s="1"/>
      <c r="D440" s="1"/>
      <c r="E440" s="11"/>
      <c r="F440" s="12"/>
      <c r="G440" s="12"/>
      <c r="H440" s="13"/>
      <c r="I440" s="32"/>
      <c r="J440" s="32"/>
      <c r="K440" s="33"/>
      <c r="L440" s="33"/>
    </row>
    <row r="441" customFormat="false" ht="12.75" hidden="false" customHeight="false" outlineLevel="0" collapsed="false">
      <c r="A441" s="1"/>
      <c r="B441" s="1"/>
      <c r="C441" s="1"/>
      <c r="D441" s="1"/>
      <c r="E441" s="11"/>
      <c r="F441" s="12"/>
      <c r="G441" s="12"/>
      <c r="H441" s="13"/>
      <c r="I441" s="32"/>
      <c r="J441" s="32"/>
      <c r="K441" s="33"/>
      <c r="L441" s="33"/>
    </row>
    <row r="442" customFormat="false" ht="12.75" hidden="false" customHeight="false" outlineLevel="0" collapsed="false">
      <c r="A442" s="1"/>
      <c r="B442" s="1"/>
      <c r="C442" s="1"/>
      <c r="D442" s="1"/>
      <c r="E442" s="11"/>
      <c r="F442" s="12"/>
      <c r="G442" s="12"/>
      <c r="H442" s="13"/>
      <c r="I442" s="32"/>
      <c r="J442" s="32"/>
      <c r="K442" s="33"/>
      <c r="L442" s="33"/>
    </row>
    <row r="443" customFormat="false" ht="12.75" hidden="false" customHeight="false" outlineLevel="0" collapsed="false">
      <c r="A443" s="1"/>
      <c r="B443" s="1"/>
      <c r="C443" s="1"/>
      <c r="D443" s="1"/>
      <c r="E443" s="11"/>
      <c r="F443" s="12"/>
      <c r="G443" s="12"/>
      <c r="H443" s="13"/>
      <c r="I443" s="32"/>
      <c r="J443" s="32"/>
      <c r="K443" s="33"/>
      <c r="L443" s="33"/>
    </row>
    <row r="444" customFormat="false" ht="12.75" hidden="false" customHeight="false" outlineLevel="0" collapsed="false">
      <c r="A444" s="1"/>
      <c r="B444" s="1"/>
      <c r="C444" s="1"/>
      <c r="D444" s="1"/>
      <c r="E444" s="11"/>
      <c r="F444" s="12"/>
      <c r="G444" s="12"/>
      <c r="H444" s="13"/>
      <c r="I444" s="32"/>
      <c r="J444" s="32"/>
      <c r="K444" s="33"/>
      <c r="L444" s="33"/>
    </row>
    <row r="445" customFormat="false" ht="12.75" hidden="false" customHeight="false" outlineLevel="0" collapsed="false">
      <c r="A445" s="1"/>
      <c r="B445" s="1"/>
      <c r="C445" s="1"/>
      <c r="D445" s="1"/>
      <c r="E445" s="11"/>
      <c r="F445" s="12"/>
      <c r="G445" s="12"/>
      <c r="H445" s="13"/>
      <c r="I445" s="32"/>
      <c r="J445" s="32"/>
      <c r="K445" s="33"/>
      <c r="L445" s="33"/>
    </row>
    <row r="446" customFormat="false" ht="12.75" hidden="false" customHeight="false" outlineLevel="0" collapsed="false">
      <c r="A446" s="1"/>
      <c r="B446" s="1"/>
      <c r="C446" s="1"/>
      <c r="D446" s="1"/>
      <c r="E446" s="11"/>
      <c r="F446" s="12"/>
      <c r="G446" s="12"/>
      <c r="H446" s="13"/>
      <c r="I446" s="32"/>
      <c r="J446" s="32"/>
      <c r="K446" s="33"/>
      <c r="L446" s="33"/>
    </row>
    <row r="447" customFormat="false" ht="12.75" hidden="false" customHeight="false" outlineLevel="0" collapsed="false">
      <c r="A447" s="1"/>
      <c r="B447" s="1"/>
      <c r="C447" s="1"/>
      <c r="D447" s="1"/>
      <c r="E447" s="11"/>
      <c r="F447" s="12"/>
      <c r="G447" s="12"/>
      <c r="H447" s="13"/>
      <c r="I447" s="32"/>
      <c r="J447" s="32"/>
      <c r="K447" s="33"/>
      <c r="L447" s="33"/>
    </row>
    <row r="448" customFormat="false" ht="12.75" hidden="false" customHeight="false" outlineLevel="0" collapsed="false">
      <c r="A448" s="1"/>
      <c r="B448" s="1"/>
      <c r="C448" s="1"/>
      <c r="D448" s="1"/>
      <c r="E448" s="11"/>
      <c r="F448" s="12"/>
      <c r="G448" s="12"/>
      <c r="H448" s="13"/>
      <c r="I448" s="32"/>
      <c r="J448" s="32"/>
      <c r="K448" s="33"/>
      <c r="L448" s="33"/>
    </row>
    <row r="449" customFormat="false" ht="12.75" hidden="false" customHeight="false" outlineLevel="0" collapsed="false">
      <c r="A449" s="1"/>
      <c r="B449" s="1"/>
      <c r="C449" s="1"/>
      <c r="D449" s="1"/>
      <c r="E449" s="11"/>
      <c r="F449" s="12"/>
      <c r="G449" s="12"/>
      <c r="H449" s="13"/>
      <c r="I449" s="32"/>
      <c r="J449" s="32"/>
      <c r="K449" s="33"/>
      <c r="L449" s="33"/>
    </row>
    <row r="450" customFormat="false" ht="12.75" hidden="false" customHeight="false" outlineLevel="0" collapsed="false">
      <c r="A450" s="1"/>
      <c r="B450" s="1"/>
      <c r="C450" s="1"/>
      <c r="D450" s="1"/>
      <c r="E450" s="11"/>
      <c r="F450" s="12"/>
      <c r="G450" s="12"/>
      <c r="H450" s="13"/>
      <c r="I450" s="32"/>
      <c r="J450" s="32"/>
      <c r="K450" s="33"/>
      <c r="L450" s="33"/>
    </row>
    <row r="451" customFormat="false" ht="12.75" hidden="false" customHeight="false" outlineLevel="0" collapsed="false">
      <c r="A451" s="1"/>
      <c r="B451" s="1"/>
      <c r="C451" s="1"/>
      <c r="D451" s="1"/>
      <c r="E451" s="11"/>
      <c r="F451" s="12"/>
      <c r="G451" s="12"/>
      <c r="H451" s="13"/>
      <c r="I451" s="32"/>
      <c r="J451" s="32"/>
      <c r="K451" s="33"/>
      <c r="L451" s="33"/>
    </row>
    <row r="452" customFormat="false" ht="12.75" hidden="false" customHeight="false" outlineLevel="0" collapsed="false">
      <c r="A452" s="1"/>
      <c r="B452" s="1"/>
      <c r="C452" s="1"/>
      <c r="D452" s="1"/>
      <c r="E452" s="11"/>
      <c r="F452" s="12"/>
      <c r="G452" s="12"/>
      <c r="H452" s="13"/>
      <c r="I452" s="32"/>
      <c r="J452" s="32"/>
      <c r="K452" s="33"/>
      <c r="L452" s="33"/>
    </row>
    <row r="453" customFormat="false" ht="12.75" hidden="false" customHeight="false" outlineLevel="0" collapsed="false">
      <c r="A453" s="1"/>
      <c r="B453" s="1"/>
      <c r="C453" s="1"/>
      <c r="D453" s="1"/>
      <c r="E453" s="11"/>
      <c r="F453" s="12"/>
      <c r="G453" s="12"/>
      <c r="H453" s="13"/>
      <c r="I453" s="32"/>
      <c r="J453" s="32"/>
      <c r="K453" s="33"/>
      <c r="L453" s="33"/>
    </row>
    <row r="454" customFormat="false" ht="12.75" hidden="false" customHeight="false" outlineLevel="0" collapsed="false">
      <c r="A454" s="1"/>
      <c r="B454" s="1"/>
      <c r="C454" s="1"/>
      <c r="D454" s="1"/>
      <c r="E454" s="11"/>
      <c r="F454" s="12"/>
      <c r="G454" s="12"/>
      <c r="H454" s="13"/>
      <c r="I454" s="32"/>
      <c r="J454" s="32"/>
      <c r="K454" s="33"/>
      <c r="L454" s="33"/>
    </row>
    <row r="455" customFormat="false" ht="12.75" hidden="false" customHeight="false" outlineLevel="0" collapsed="false">
      <c r="A455" s="1"/>
      <c r="B455" s="1"/>
      <c r="C455" s="1"/>
      <c r="D455" s="1"/>
      <c r="E455" s="11"/>
      <c r="F455" s="12"/>
      <c r="G455" s="12"/>
      <c r="H455" s="13"/>
      <c r="I455" s="32"/>
      <c r="J455" s="32"/>
      <c r="K455" s="33"/>
      <c r="L455" s="33"/>
    </row>
    <row r="456" customFormat="false" ht="12.75" hidden="false" customHeight="false" outlineLevel="0" collapsed="false">
      <c r="A456" s="1"/>
      <c r="B456" s="1"/>
      <c r="C456" s="1"/>
      <c r="D456" s="1"/>
      <c r="E456" s="11"/>
      <c r="F456" s="12"/>
      <c r="G456" s="12"/>
      <c r="H456" s="13"/>
      <c r="I456" s="32"/>
      <c r="J456" s="32"/>
      <c r="K456" s="33"/>
      <c r="L456" s="33"/>
    </row>
    <row r="457" customFormat="false" ht="12.75" hidden="false" customHeight="false" outlineLevel="0" collapsed="false">
      <c r="A457" s="1"/>
      <c r="B457" s="1"/>
      <c r="C457" s="1"/>
      <c r="D457" s="1"/>
      <c r="E457" s="11"/>
      <c r="F457" s="12"/>
      <c r="G457" s="12"/>
      <c r="H457" s="13"/>
      <c r="I457" s="32"/>
      <c r="J457" s="32"/>
      <c r="K457" s="33"/>
      <c r="L457" s="33"/>
    </row>
    <row r="458" customFormat="false" ht="12.75" hidden="false" customHeight="false" outlineLevel="0" collapsed="false">
      <c r="A458" s="1"/>
      <c r="B458" s="1"/>
      <c r="C458" s="1"/>
      <c r="D458" s="1"/>
      <c r="E458" s="11"/>
      <c r="F458" s="12"/>
      <c r="G458" s="12"/>
      <c r="H458" s="13"/>
      <c r="I458" s="32"/>
      <c r="J458" s="32"/>
      <c r="K458" s="33"/>
      <c r="L458" s="33"/>
    </row>
    <row r="459" customFormat="false" ht="12.75" hidden="false" customHeight="false" outlineLevel="0" collapsed="false">
      <c r="A459" s="1"/>
      <c r="B459" s="1"/>
      <c r="C459" s="1"/>
      <c r="D459" s="1"/>
      <c r="E459" s="11"/>
      <c r="F459" s="12"/>
      <c r="G459" s="12"/>
      <c r="H459" s="13"/>
      <c r="I459" s="32"/>
      <c r="J459" s="32"/>
      <c r="K459" s="33"/>
      <c r="L459" s="33"/>
    </row>
    <row r="460" customFormat="false" ht="12.75" hidden="false" customHeight="false" outlineLevel="0" collapsed="false">
      <c r="A460" s="1"/>
      <c r="B460" s="1"/>
      <c r="C460" s="1"/>
      <c r="D460" s="1"/>
      <c r="E460" s="11"/>
      <c r="F460" s="12"/>
      <c r="G460" s="12"/>
      <c r="H460" s="13"/>
      <c r="I460" s="32"/>
      <c r="J460" s="32"/>
      <c r="K460" s="33"/>
      <c r="L460" s="33"/>
    </row>
    <row r="461" customFormat="false" ht="12.75" hidden="false" customHeight="false" outlineLevel="0" collapsed="false">
      <c r="A461" s="1"/>
      <c r="B461" s="1"/>
      <c r="C461" s="1"/>
      <c r="D461" s="1"/>
      <c r="E461" s="11"/>
      <c r="F461" s="12"/>
      <c r="G461" s="12"/>
      <c r="H461" s="13"/>
      <c r="I461" s="32"/>
      <c r="J461" s="32"/>
      <c r="K461" s="33"/>
      <c r="L461" s="33"/>
    </row>
    <row r="462" customFormat="false" ht="12.75" hidden="false" customHeight="false" outlineLevel="0" collapsed="false">
      <c r="A462" s="1"/>
      <c r="B462" s="1"/>
      <c r="C462" s="1"/>
      <c r="D462" s="1"/>
      <c r="E462" s="11"/>
      <c r="F462" s="12"/>
      <c r="G462" s="12"/>
      <c r="H462" s="13"/>
      <c r="I462" s="32"/>
      <c r="J462" s="32"/>
      <c r="K462" s="33"/>
      <c r="L462" s="33"/>
    </row>
    <row r="463" customFormat="false" ht="12.75" hidden="false" customHeight="false" outlineLevel="0" collapsed="false">
      <c r="A463" s="1"/>
      <c r="B463" s="1"/>
      <c r="C463" s="1"/>
      <c r="D463" s="1"/>
      <c r="E463" s="11"/>
      <c r="F463" s="12"/>
      <c r="G463" s="12"/>
      <c r="H463" s="13"/>
      <c r="I463" s="32"/>
      <c r="J463" s="32"/>
      <c r="K463" s="33"/>
      <c r="L463" s="33"/>
    </row>
    <row r="464" customFormat="false" ht="12.75" hidden="false" customHeight="false" outlineLevel="0" collapsed="false">
      <c r="A464" s="1"/>
      <c r="B464" s="1"/>
      <c r="C464" s="1"/>
      <c r="D464" s="1"/>
      <c r="E464" s="11"/>
      <c r="F464" s="12"/>
      <c r="G464" s="12"/>
      <c r="H464" s="13"/>
      <c r="I464" s="32"/>
      <c r="J464" s="32"/>
      <c r="K464" s="33"/>
      <c r="L464" s="33"/>
    </row>
    <row r="465" customFormat="false" ht="12.75" hidden="false" customHeight="false" outlineLevel="0" collapsed="false">
      <c r="A465" s="1"/>
      <c r="B465" s="1"/>
      <c r="C465" s="1"/>
      <c r="D465" s="1"/>
      <c r="E465" s="11"/>
      <c r="F465" s="12"/>
      <c r="G465" s="12"/>
      <c r="H465" s="13"/>
      <c r="I465" s="32"/>
      <c r="J465" s="32"/>
      <c r="K465" s="33"/>
      <c r="L465" s="33"/>
    </row>
    <row r="466" customFormat="false" ht="12.75" hidden="false" customHeight="false" outlineLevel="0" collapsed="false">
      <c r="A466" s="1"/>
      <c r="B466" s="1"/>
      <c r="C466" s="1"/>
      <c r="D466" s="1"/>
      <c r="E466" s="11"/>
      <c r="F466" s="12"/>
      <c r="G466" s="12"/>
      <c r="H466" s="13"/>
      <c r="I466" s="32"/>
      <c r="J466" s="32"/>
      <c r="K466" s="33"/>
      <c r="L466" s="33"/>
    </row>
    <row r="467" customFormat="false" ht="12.75" hidden="false" customHeight="false" outlineLevel="0" collapsed="false">
      <c r="A467" s="1"/>
      <c r="B467" s="1"/>
      <c r="C467" s="1"/>
      <c r="D467" s="1"/>
      <c r="E467" s="11"/>
      <c r="F467" s="12"/>
      <c r="G467" s="12"/>
      <c r="H467" s="13"/>
      <c r="I467" s="32"/>
      <c r="J467" s="32"/>
      <c r="K467" s="33"/>
      <c r="L467" s="33"/>
    </row>
    <row r="468" customFormat="false" ht="12.75" hidden="false" customHeight="false" outlineLevel="0" collapsed="false">
      <c r="A468" s="1"/>
      <c r="B468" s="1"/>
      <c r="C468" s="1"/>
      <c r="D468" s="1"/>
      <c r="E468" s="11"/>
      <c r="F468" s="12"/>
      <c r="G468" s="12"/>
      <c r="H468" s="13"/>
      <c r="I468" s="32"/>
      <c r="J468" s="32"/>
      <c r="K468" s="33"/>
      <c r="L468" s="33"/>
    </row>
    <row r="469" customFormat="false" ht="12.75" hidden="false" customHeight="false" outlineLevel="0" collapsed="false">
      <c r="A469" s="1"/>
      <c r="B469" s="1"/>
      <c r="C469" s="1"/>
      <c r="D469" s="1"/>
      <c r="E469" s="11"/>
      <c r="F469" s="12"/>
      <c r="G469" s="12"/>
      <c r="H469" s="13"/>
      <c r="I469" s="32"/>
      <c r="J469" s="32"/>
      <c r="K469" s="33"/>
      <c r="L469" s="33"/>
    </row>
    <row r="470" customFormat="false" ht="12.75" hidden="false" customHeight="false" outlineLevel="0" collapsed="false">
      <c r="A470" s="1"/>
      <c r="B470" s="1"/>
      <c r="C470" s="1"/>
      <c r="D470" s="1"/>
      <c r="E470" s="11"/>
      <c r="F470" s="12"/>
      <c r="G470" s="12"/>
      <c r="H470" s="13"/>
      <c r="I470" s="32"/>
      <c r="J470" s="32"/>
      <c r="K470" s="33"/>
      <c r="L470" s="33"/>
    </row>
    <row r="471" customFormat="false" ht="12.75" hidden="false" customHeight="false" outlineLevel="0" collapsed="false">
      <c r="A471" s="1"/>
      <c r="B471" s="1"/>
      <c r="C471" s="1"/>
      <c r="D471" s="1"/>
      <c r="E471" s="11"/>
      <c r="F471" s="12"/>
      <c r="G471" s="12"/>
      <c r="H471" s="13"/>
      <c r="I471" s="32"/>
      <c r="J471" s="32"/>
      <c r="K471" s="33"/>
      <c r="L471" s="33"/>
    </row>
    <row r="472" customFormat="false" ht="12.75" hidden="false" customHeight="false" outlineLevel="0" collapsed="false">
      <c r="A472" s="1"/>
      <c r="B472" s="1"/>
      <c r="C472" s="1"/>
      <c r="D472" s="1"/>
      <c r="E472" s="11"/>
      <c r="F472" s="12"/>
      <c r="G472" s="12"/>
      <c r="H472" s="13"/>
      <c r="I472" s="32"/>
      <c r="J472" s="32"/>
      <c r="K472" s="33"/>
      <c r="L472" s="33"/>
    </row>
    <row r="473" customFormat="false" ht="12.75" hidden="false" customHeight="false" outlineLevel="0" collapsed="false">
      <c r="A473" s="1"/>
      <c r="B473" s="1"/>
      <c r="C473" s="1"/>
      <c r="D473" s="1"/>
      <c r="E473" s="11"/>
      <c r="F473" s="12"/>
      <c r="G473" s="12"/>
      <c r="H473" s="13"/>
      <c r="I473" s="32"/>
      <c r="J473" s="32"/>
      <c r="K473" s="33"/>
      <c r="L473" s="33"/>
    </row>
    <row r="474" customFormat="false" ht="12.75" hidden="false" customHeight="false" outlineLevel="0" collapsed="false">
      <c r="A474" s="1"/>
      <c r="B474" s="1"/>
      <c r="C474" s="1"/>
      <c r="D474" s="1"/>
      <c r="E474" s="11"/>
      <c r="F474" s="12"/>
      <c r="G474" s="12"/>
      <c r="H474" s="13"/>
      <c r="I474" s="32"/>
      <c r="J474" s="32"/>
      <c r="K474" s="33"/>
      <c r="L474" s="33"/>
    </row>
    <row r="475" customFormat="false" ht="12.75" hidden="false" customHeight="false" outlineLevel="0" collapsed="false">
      <c r="A475" s="1"/>
      <c r="B475" s="1"/>
      <c r="C475" s="1"/>
      <c r="D475" s="1"/>
      <c r="E475" s="11"/>
      <c r="F475" s="12"/>
      <c r="G475" s="12"/>
      <c r="H475" s="13"/>
      <c r="I475" s="32"/>
      <c r="J475" s="32"/>
      <c r="K475" s="33"/>
      <c r="L475" s="33"/>
    </row>
    <row r="476" customFormat="false" ht="12.75" hidden="false" customHeight="false" outlineLevel="0" collapsed="false">
      <c r="A476" s="1"/>
      <c r="B476" s="1"/>
      <c r="C476" s="1"/>
      <c r="D476" s="1"/>
      <c r="E476" s="11"/>
      <c r="F476" s="12"/>
      <c r="G476" s="12"/>
      <c r="H476" s="13"/>
      <c r="I476" s="32"/>
      <c r="J476" s="32"/>
      <c r="K476" s="33"/>
      <c r="L476" s="33"/>
    </row>
    <row r="477" customFormat="false" ht="12.75" hidden="false" customHeight="false" outlineLevel="0" collapsed="false">
      <c r="A477" s="1"/>
      <c r="B477" s="1"/>
      <c r="C477" s="1"/>
      <c r="D477" s="1"/>
      <c r="E477" s="11"/>
      <c r="F477" s="12"/>
      <c r="G477" s="12"/>
      <c r="H477" s="13"/>
      <c r="I477" s="32"/>
      <c r="J477" s="32"/>
      <c r="K477" s="33"/>
      <c r="L477" s="33"/>
    </row>
    <row r="478" customFormat="false" ht="12.75" hidden="false" customHeight="false" outlineLevel="0" collapsed="false">
      <c r="A478" s="1"/>
      <c r="B478" s="1"/>
      <c r="C478" s="1"/>
      <c r="D478" s="1"/>
      <c r="E478" s="11"/>
      <c r="F478" s="12"/>
      <c r="G478" s="12"/>
      <c r="H478" s="13"/>
      <c r="I478" s="32"/>
      <c r="J478" s="32"/>
      <c r="K478" s="33"/>
      <c r="L478" s="33"/>
    </row>
    <row r="479" customFormat="false" ht="12.75" hidden="false" customHeight="false" outlineLevel="0" collapsed="false">
      <c r="A479" s="1"/>
      <c r="B479" s="1"/>
      <c r="C479" s="1"/>
      <c r="D479" s="1"/>
      <c r="E479" s="11"/>
      <c r="F479" s="12"/>
      <c r="G479" s="12"/>
      <c r="H479" s="13"/>
      <c r="I479" s="32"/>
      <c r="J479" s="32"/>
      <c r="K479" s="33"/>
      <c r="L479" s="33"/>
    </row>
    <row r="480" customFormat="false" ht="12.75" hidden="false" customHeight="false" outlineLevel="0" collapsed="false">
      <c r="A480" s="1"/>
      <c r="B480" s="1"/>
      <c r="C480" s="1"/>
      <c r="D480" s="1"/>
      <c r="E480" s="11"/>
      <c r="F480" s="12"/>
      <c r="G480" s="12"/>
      <c r="H480" s="13"/>
      <c r="I480" s="32"/>
      <c r="J480" s="32"/>
      <c r="K480" s="33"/>
      <c r="L480" s="33"/>
    </row>
    <row r="481" customFormat="false" ht="12.75" hidden="false" customHeight="false" outlineLevel="0" collapsed="false">
      <c r="A481" s="1"/>
      <c r="B481" s="1"/>
      <c r="C481" s="1"/>
      <c r="D481" s="1"/>
      <c r="E481" s="11"/>
      <c r="F481" s="12"/>
      <c r="G481" s="12"/>
      <c r="H481" s="13"/>
      <c r="I481" s="32"/>
      <c r="J481" s="32"/>
      <c r="K481" s="33"/>
      <c r="L481" s="33"/>
    </row>
    <row r="482" customFormat="false" ht="12.75" hidden="false" customHeight="false" outlineLevel="0" collapsed="false">
      <c r="A482" s="1"/>
      <c r="B482" s="1"/>
      <c r="C482" s="1"/>
      <c r="D482" s="1"/>
      <c r="E482" s="11"/>
      <c r="F482" s="12"/>
      <c r="G482" s="12"/>
      <c r="H482" s="13"/>
      <c r="I482" s="32"/>
      <c r="J482" s="32"/>
      <c r="K482" s="33"/>
      <c r="L482" s="33"/>
    </row>
    <row r="483" customFormat="false" ht="12.75" hidden="false" customHeight="false" outlineLevel="0" collapsed="false">
      <c r="A483" s="1"/>
      <c r="B483" s="1"/>
      <c r="C483" s="1"/>
      <c r="D483" s="1"/>
      <c r="E483" s="11"/>
      <c r="F483" s="12"/>
      <c r="G483" s="12"/>
      <c r="H483" s="13"/>
      <c r="I483" s="32"/>
      <c r="J483" s="32"/>
      <c r="K483" s="33"/>
      <c r="L483" s="33"/>
    </row>
    <row r="484" customFormat="false" ht="12.75" hidden="false" customHeight="false" outlineLevel="0" collapsed="false">
      <c r="A484" s="1"/>
      <c r="B484" s="1"/>
      <c r="C484" s="1"/>
      <c r="D484" s="1"/>
      <c r="E484" s="11"/>
      <c r="F484" s="12"/>
      <c r="G484" s="12"/>
      <c r="H484" s="13"/>
      <c r="I484" s="32"/>
      <c r="J484" s="32"/>
      <c r="K484" s="33"/>
      <c r="L484" s="33"/>
    </row>
    <row r="485" customFormat="false" ht="12.75" hidden="false" customHeight="false" outlineLevel="0" collapsed="false">
      <c r="A485" s="1"/>
      <c r="B485" s="1"/>
      <c r="C485" s="1"/>
      <c r="D485" s="1"/>
      <c r="E485" s="11"/>
      <c r="F485" s="12"/>
      <c r="G485" s="12"/>
      <c r="H485" s="13"/>
      <c r="I485" s="32"/>
      <c r="J485" s="32"/>
      <c r="K485" s="33"/>
      <c r="L485" s="33"/>
    </row>
    <row r="486" customFormat="false" ht="12.75" hidden="false" customHeight="false" outlineLevel="0" collapsed="false">
      <c r="A486" s="1"/>
      <c r="B486" s="1"/>
      <c r="C486" s="1"/>
      <c r="D486" s="1"/>
      <c r="E486" s="11"/>
      <c r="F486" s="12"/>
      <c r="G486" s="12"/>
      <c r="H486" s="13"/>
      <c r="I486" s="32"/>
      <c r="J486" s="32"/>
      <c r="K486" s="33"/>
      <c r="L486" s="33"/>
    </row>
    <row r="487" customFormat="false" ht="12.75" hidden="false" customHeight="false" outlineLevel="0" collapsed="false">
      <c r="A487" s="1"/>
      <c r="B487" s="1"/>
      <c r="C487" s="1"/>
      <c r="D487" s="1"/>
      <c r="E487" s="11"/>
      <c r="F487" s="12"/>
      <c r="G487" s="12"/>
      <c r="H487" s="13"/>
      <c r="I487" s="32"/>
      <c r="J487" s="32"/>
      <c r="K487" s="33"/>
      <c r="L487" s="33"/>
    </row>
    <row r="488" customFormat="false" ht="12.75" hidden="false" customHeight="false" outlineLevel="0" collapsed="false">
      <c r="A488" s="1"/>
      <c r="B488" s="1"/>
      <c r="C488" s="1"/>
      <c r="D488" s="1"/>
      <c r="E488" s="11"/>
      <c r="F488" s="12"/>
      <c r="G488" s="12"/>
      <c r="H488" s="13"/>
      <c r="I488" s="32"/>
      <c r="J488" s="32"/>
      <c r="K488" s="33"/>
      <c r="L488" s="33"/>
    </row>
    <row r="489" customFormat="false" ht="12.75" hidden="false" customHeight="false" outlineLevel="0" collapsed="false">
      <c r="A489" s="1"/>
      <c r="B489" s="1"/>
      <c r="C489" s="1"/>
      <c r="D489" s="1"/>
      <c r="E489" s="11"/>
      <c r="F489" s="12"/>
      <c r="G489" s="12"/>
      <c r="H489" s="13"/>
      <c r="I489" s="32"/>
      <c r="J489" s="32"/>
      <c r="K489" s="33"/>
      <c r="L489" s="33"/>
    </row>
    <row r="490" customFormat="false" ht="12.75" hidden="false" customHeight="false" outlineLevel="0" collapsed="false">
      <c r="A490" s="1"/>
      <c r="B490" s="1"/>
      <c r="C490" s="1"/>
      <c r="D490" s="1"/>
      <c r="E490" s="11"/>
      <c r="F490" s="12"/>
      <c r="G490" s="12"/>
      <c r="H490" s="13"/>
      <c r="I490" s="32"/>
      <c r="J490" s="32"/>
      <c r="K490" s="33"/>
      <c r="L490" s="33"/>
    </row>
    <row r="491" customFormat="false" ht="12.75" hidden="false" customHeight="false" outlineLevel="0" collapsed="false">
      <c r="A491" s="1"/>
      <c r="B491" s="1"/>
      <c r="C491" s="1"/>
      <c r="D491" s="1"/>
      <c r="E491" s="11"/>
      <c r="F491" s="12"/>
      <c r="G491" s="12"/>
      <c r="H491" s="13"/>
      <c r="I491" s="32"/>
      <c r="J491" s="32"/>
      <c r="K491" s="33"/>
      <c r="L491" s="33"/>
    </row>
    <row r="492" customFormat="false" ht="12.75" hidden="false" customHeight="false" outlineLevel="0" collapsed="false">
      <c r="A492" s="1"/>
      <c r="B492" s="1"/>
      <c r="C492" s="1"/>
      <c r="D492" s="1"/>
      <c r="E492" s="11"/>
      <c r="F492" s="12"/>
      <c r="G492" s="12"/>
      <c r="H492" s="13"/>
      <c r="I492" s="32"/>
      <c r="J492" s="32"/>
      <c r="K492" s="33"/>
      <c r="L492" s="33"/>
    </row>
    <row r="493" customFormat="false" ht="12.75" hidden="false" customHeight="false" outlineLevel="0" collapsed="false">
      <c r="A493" s="1"/>
      <c r="B493" s="1"/>
      <c r="C493" s="1"/>
      <c r="D493" s="1"/>
      <c r="E493" s="11"/>
      <c r="F493" s="12"/>
      <c r="G493" s="12"/>
      <c r="H493" s="13"/>
      <c r="I493" s="32"/>
      <c r="J493" s="32"/>
      <c r="K493" s="33"/>
      <c r="L493" s="33"/>
    </row>
    <row r="494" customFormat="false" ht="12.75" hidden="false" customHeight="false" outlineLevel="0" collapsed="false">
      <c r="A494" s="1"/>
      <c r="B494" s="1"/>
      <c r="C494" s="1"/>
      <c r="D494" s="1"/>
      <c r="E494" s="11"/>
      <c r="F494" s="12"/>
      <c r="G494" s="12"/>
      <c r="H494" s="13"/>
      <c r="I494" s="32"/>
      <c r="J494" s="32"/>
      <c r="K494" s="33"/>
      <c r="L494" s="33"/>
    </row>
    <row r="495" customFormat="false" ht="12.75" hidden="false" customHeight="false" outlineLevel="0" collapsed="false">
      <c r="A495" s="1"/>
      <c r="B495" s="1"/>
      <c r="C495" s="1"/>
      <c r="D495" s="1"/>
      <c r="E495" s="11"/>
      <c r="F495" s="12"/>
      <c r="G495" s="12"/>
      <c r="H495" s="13"/>
      <c r="I495" s="32"/>
      <c r="J495" s="32"/>
      <c r="K495" s="33"/>
      <c r="L495" s="33"/>
    </row>
    <row r="496" customFormat="false" ht="12.75" hidden="false" customHeight="false" outlineLevel="0" collapsed="false">
      <c r="A496" s="1"/>
      <c r="B496" s="1"/>
      <c r="C496" s="1"/>
      <c r="D496" s="1"/>
      <c r="E496" s="11"/>
      <c r="F496" s="12"/>
      <c r="G496" s="12"/>
      <c r="H496" s="13"/>
      <c r="I496" s="32"/>
      <c r="J496" s="32"/>
      <c r="K496" s="33"/>
      <c r="L496" s="33"/>
    </row>
    <row r="497" customFormat="false" ht="12.75" hidden="false" customHeight="false" outlineLevel="0" collapsed="false">
      <c r="A497" s="1"/>
      <c r="B497" s="1"/>
      <c r="C497" s="1"/>
      <c r="D497" s="1"/>
      <c r="E497" s="11"/>
      <c r="F497" s="12"/>
      <c r="G497" s="12"/>
      <c r="H497" s="13"/>
      <c r="I497" s="32"/>
      <c r="J497" s="32"/>
      <c r="K497" s="33"/>
      <c r="L497" s="33"/>
    </row>
    <row r="498" customFormat="false" ht="12.75" hidden="false" customHeight="false" outlineLevel="0" collapsed="false">
      <c r="A498" s="1"/>
      <c r="B498" s="1"/>
      <c r="C498" s="1"/>
      <c r="D498" s="1"/>
      <c r="E498" s="11"/>
      <c r="F498" s="12"/>
      <c r="G498" s="12"/>
      <c r="H498" s="13"/>
      <c r="I498" s="32"/>
      <c r="J498" s="32"/>
      <c r="K498" s="33"/>
      <c r="L498" s="33"/>
    </row>
    <row r="499" customFormat="false" ht="12.75" hidden="false" customHeight="false" outlineLevel="0" collapsed="false">
      <c r="A499" s="1"/>
      <c r="B499" s="1"/>
      <c r="C499" s="1"/>
      <c r="D499" s="1"/>
      <c r="E499" s="11"/>
      <c r="F499" s="12"/>
      <c r="G499" s="12"/>
      <c r="H499" s="13"/>
      <c r="I499" s="32"/>
      <c r="J499" s="32"/>
      <c r="K499" s="33"/>
      <c r="L499" s="33"/>
    </row>
    <row r="500" customFormat="false" ht="12.75" hidden="false" customHeight="false" outlineLevel="0" collapsed="false">
      <c r="A500" s="1"/>
      <c r="B500" s="1"/>
      <c r="C500" s="1"/>
      <c r="D500" s="1"/>
      <c r="E500" s="11"/>
      <c r="F500" s="12"/>
      <c r="G500" s="12"/>
      <c r="H500" s="13"/>
      <c r="I500" s="32"/>
      <c r="J500" s="32"/>
      <c r="K500" s="33"/>
      <c r="L500" s="33"/>
    </row>
    <row r="501" customFormat="false" ht="12.75" hidden="false" customHeight="false" outlineLevel="0" collapsed="false">
      <c r="A501" s="1"/>
      <c r="B501" s="1"/>
      <c r="C501" s="1"/>
      <c r="D501" s="1"/>
      <c r="E501" s="11"/>
      <c r="F501" s="12"/>
      <c r="G501" s="12"/>
      <c r="H501" s="13"/>
      <c r="I501" s="32"/>
      <c r="J501" s="32"/>
      <c r="K501" s="33"/>
      <c r="L501" s="33"/>
    </row>
    <row r="502" customFormat="false" ht="12.75" hidden="false" customHeight="false" outlineLevel="0" collapsed="false">
      <c r="A502" s="1"/>
      <c r="B502" s="1"/>
      <c r="C502" s="1"/>
      <c r="D502" s="1"/>
      <c r="E502" s="11"/>
      <c r="F502" s="12"/>
      <c r="G502" s="12"/>
      <c r="H502" s="13"/>
      <c r="I502" s="32"/>
      <c r="J502" s="32"/>
      <c r="K502" s="33"/>
      <c r="L502" s="33"/>
    </row>
    <row r="503" customFormat="false" ht="12.75" hidden="false" customHeight="false" outlineLevel="0" collapsed="false">
      <c r="A503" s="1"/>
      <c r="B503" s="1"/>
      <c r="C503" s="1"/>
      <c r="D503" s="1"/>
      <c r="E503" s="11"/>
      <c r="F503" s="12"/>
      <c r="G503" s="12"/>
      <c r="H503" s="13"/>
      <c r="I503" s="32"/>
      <c r="J503" s="32"/>
      <c r="K503" s="33"/>
      <c r="L503" s="33"/>
    </row>
    <row r="504" customFormat="false" ht="12.75" hidden="false" customHeight="false" outlineLevel="0" collapsed="false">
      <c r="A504" s="1"/>
      <c r="B504" s="1"/>
      <c r="C504" s="1"/>
      <c r="D504" s="1"/>
      <c r="E504" s="11"/>
      <c r="F504" s="12"/>
      <c r="G504" s="12"/>
      <c r="H504" s="13"/>
      <c r="I504" s="32"/>
      <c r="J504" s="32"/>
      <c r="K504" s="33"/>
      <c r="L504" s="33"/>
    </row>
    <row r="505" customFormat="false" ht="12.75" hidden="false" customHeight="false" outlineLevel="0" collapsed="false">
      <c r="A505" s="1"/>
      <c r="B505" s="1"/>
      <c r="C505" s="1"/>
      <c r="D505" s="1"/>
      <c r="E505" s="11"/>
      <c r="F505" s="12"/>
      <c r="G505" s="12"/>
      <c r="H505" s="13"/>
      <c r="I505" s="32"/>
      <c r="J505" s="32"/>
      <c r="K505" s="33"/>
      <c r="L505" s="33"/>
    </row>
    <row r="506" customFormat="false" ht="12.75" hidden="false" customHeight="false" outlineLevel="0" collapsed="false">
      <c r="A506" s="1"/>
      <c r="B506" s="1"/>
      <c r="C506" s="1"/>
      <c r="D506" s="1"/>
      <c r="E506" s="11"/>
      <c r="F506" s="12"/>
      <c r="G506" s="12"/>
      <c r="H506" s="13"/>
      <c r="I506" s="32"/>
      <c r="J506" s="32"/>
      <c r="K506" s="33"/>
      <c r="L506" s="33"/>
    </row>
    <row r="507" customFormat="false" ht="12.75" hidden="false" customHeight="false" outlineLevel="0" collapsed="false">
      <c r="A507" s="1"/>
      <c r="B507" s="1"/>
      <c r="C507" s="1"/>
      <c r="D507" s="1"/>
      <c r="E507" s="11"/>
      <c r="F507" s="12"/>
      <c r="G507" s="12"/>
      <c r="H507" s="13"/>
      <c r="I507" s="32"/>
      <c r="J507" s="32"/>
      <c r="K507" s="33"/>
      <c r="L507" s="33"/>
    </row>
    <row r="508" customFormat="false" ht="12.75" hidden="false" customHeight="false" outlineLevel="0" collapsed="false">
      <c r="A508" s="1"/>
      <c r="B508" s="1"/>
      <c r="C508" s="1"/>
      <c r="D508" s="1"/>
      <c r="E508" s="11"/>
      <c r="F508" s="12"/>
      <c r="G508" s="12"/>
      <c r="H508" s="13"/>
      <c r="I508" s="32"/>
      <c r="J508" s="32"/>
      <c r="K508" s="33"/>
      <c r="L508" s="33"/>
    </row>
    <row r="509" customFormat="false" ht="12.75" hidden="false" customHeight="false" outlineLevel="0" collapsed="false">
      <c r="A509" s="1"/>
      <c r="B509" s="1"/>
      <c r="C509" s="1"/>
      <c r="D509" s="1"/>
      <c r="E509" s="11"/>
      <c r="F509" s="12"/>
      <c r="G509" s="12"/>
      <c r="H509" s="13"/>
      <c r="I509" s="32"/>
      <c r="J509" s="32"/>
      <c r="K509" s="33"/>
      <c r="L509" s="33"/>
    </row>
    <row r="510" customFormat="false" ht="12.75" hidden="false" customHeight="false" outlineLevel="0" collapsed="false">
      <c r="A510" s="1"/>
      <c r="B510" s="1"/>
      <c r="C510" s="1"/>
      <c r="D510" s="1"/>
      <c r="E510" s="11"/>
      <c r="F510" s="12"/>
      <c r="G510" s="12"/>
      <c r="H510" s="13"/>
      <c r="I510" s="32"/>
      <c r="J510" s="32"/>
      <c r="K510" s="33"/>
      <c r="L510" s="33"/>
    </row>
    <row r="511" customFormat="false" ht="12.75" hidden="false" customHeight="false" outlineLevel="0" collapsed="false">
      <c r="A511" s="1"/>
      <c r="B511" s="1"/>
      <c r="C511" s="1"/>
      <c r="D511" s="1"/>
      <c r="E511" s="11"/>
      <c r="F511" s="12"/>
      <c r="G511" s="12"/>
      <c r="H511" s="13"/>
      <c r="I511" s="32"/>
      <c r="J511" s="32"/>
      <c r="K511" s="33"/>
      <c r="L511" s="33"/>
    </row>
    <row r="512" customFormat="false" ht="12.75" hidden="false" customHeight="false" outlineLevel="0" collapsed="false">
      <c r="A512" s="1"/>
      <c r="B512" s="1"/>
      <c r="C512" s="1"/>
      <c r="D512" s="1"/>
      <c r="E512" s="11"/>
      <c r="F512" s="12"/>
      <c r="G512" s="12"/>
      <c r="H512" s="13"/>
      <c r="I512" s="32"/>
      <c r="J512" s="32"/>
      <c r="K512" s="33"/>
      <c r="L512" s="33"/>
    </row>
    <row r="513" customFormat="false" ht="12.75" hidden="false" customHeight="false" outlineLevel="0" collapsed="false">
      <c r="A513" s="1"/>
      <c r="B513" s="1"/>
      <c r="C513" s="1"/>
      <c r="D513" s="1"/>
      <c r="E513" s="11"/>
      <c r="F513" s="12"/>
      <c r="G513" s="12"/>
      <c r="H513" s="13"/>
      <c r="I513" s="32"/>
      <c r="J513" s="32"/>
      <c r="K513" s="33"/>
      <c r="L513" s="33"/>
    </row>
    <row r="514" customFormat="false" ht="12.75" hidden="false" customHeight="false" outlineLevel="0" collapsed="false">
      <c r="A514" s="1"/>
      <c r="B514" s="1"/>
      <c r="C514" s="1"/>
      <c r="D514" s="1"/>
      <c r="E514" s="11"/>
      <c r="F514" s="12"/>
      <c r="G514" s="12"/>
      <c r="H514" s="13"/>
      <c r="I514" s="32"/>
      <c r="J514" s="32"/>
      <c r="K514" s="33"/>
      <c r="L514" s="33"/>
    </row>
    <row r="515" customFormat="false" ht="12.75" hidden="false" customHeight="false" outlineLevel="0" collapsed="false">
      <c r="A515" s="1"/>
      <c r="B515" s="1"/>
      <c r="C515" s="1"/>
      <c r="D515" s="1"/>
      <c r="E515" s="11"/>
      <c r="F515" s="12"/>
      <c r="G515" s="12"/>
      <c r="H515" s="13"/>
      <c r="I515" s="32"/>
      <c r="J515" s="32"/>
      <c r="K515" s="33"/>
      <c r="L515" s="33"/>
    </row>
    <row r="516" customFormat="false" ht="12.75" hidden="false" customHeight="false" outlineLevel="0" collapsed="false">
      <c r="A516" s="1"/>
      <c r="B516" s="1"/>
      <c r="C516" s="1"/>
      <c r="D516" s="1"/>
      <c r="E516" s="11"/>
      <c r="F516" s="12"/>
      <c r="G516" s="12"/>
      <c r="H516" s="13"/>
      <c r="I516" s="32"/>
      <c r="J516" s="32"/>
      <c r="K516" s="33"/>
      <c r="L516" s="33"/>
    </row>
    <row r="517" customFormat="false" ht="12.75" hidden="false" customHeight="false" outlineLevel="0" collapsed="false">
      <c r="A517" s="1"/>
      <c r="B517" s="1"/>
      <c r="C517" s="1"/>
      <c r="D517" s="1"/>
      <c r="E517" s="11"/>
      <c r="F517" s="12"/>
      <c r="G517" s="12"/>
      <c r="H517" s="13"/>
      <c r="I517" s="32"/>
      <c r="J517" s="32"/>
      <c r="K517" s="33"/>
      <c r="L517" s="33"/>
    </row>
    <row r="518" customFormat="false" ht="12.75" hidden="false" customHeight="false" outlineLevel="0" collapsed="false">
      <c r="A518" s="1"/>
      <c r="B518" s="1"/>
      <c r="C518" s="1"/>
      <c r="D518" s="1"/>
      <c r="E518" s="11"/>
      <c r="F518" s="12"/>
      <c r="G518" s="12"/>
      <c r="H518" s="13"/>
      <c r="I518" s="32"/>
      <c r="J518" s="32"/>
      <c r="K518" s="33"/>
      <c r="L518" s="33"/>
    </row>
    <row r="519" customFormat="false" ht="12.75" hidden="false" customHeight="false" outlineLevel="0" collapsed="false">
      <c r="A519" s="1"/>
      <c r="B519" s="1"/>
      <c r="C519" s="1"/>
      <c r="D519" s="1"/>
      <c r="E519" s="11"/>
      <c r="F519" s="12"/>
      <c r="G519" s="12"/>
      <c r="H519" s="13"/>
      <c r="I519" s="32"/>
      <c r="J519" s="32"/>
      <c r="K519" s="33"/>
      <c r="L519" s="33"/>
    </row>
    <row r="520" customFormat="false" ht="12.75" hidden="false" customHeight="false" outlineLevel="0" collapsed="false">
      <c r="A520" s="1"/>
      <c r="B520" s="1"/>
      <c r="C520" s="1"/>
      <c r="D520" s="1"/>
      <c r="E520" s="11"/>
      <c r="F520" s="12"/>
      <c r="G520" s="12"/>
      <c r="H520" s="13"/>
      <c r="I520" s="32"/>
      <c r="J520" s="32"/>
      <c r="K520" s="33"/>
      <c r="L520" s="33"/>
    </row>
    <row r="521" customFormat="false" ht="12.75" hidden="false" customHeight="false" outlineLevel="0" collapsed="false">
      <c r="A521" s="1"/>
      <c r="B521" s="1"/>
      <c r="C521" s="1"/>
      <c r="D521" s="1"/>
      <c r="E521" s="11"/>
      <c r="F521" s="12"/>
      <c r="G521" s="12"/>
      <c r="H521" s="13"/>
      <c r="I521" s="32"/>
      <c r="J521" s="32"/>
      <c r="K521" s="33"/>
      <c r="L521" s="33"/>
    </row>
    <row r="522" customFormat="false" ht="12.75" hidden="false" customHeight="false" outlineLevel="0" collapsed="false">
      <c r="A522" s="1"/>
      <c r="B522" s="1"/>
      <c r="C522" s="1"/>
      <c r="D522" s="1"/>
      <c r="E522" s="11"/>
      <c r="F522" s="12"/>
      <c r="G522" s="12"/>
      <c r="H522" s="13"/>
      <c r="I522" s="32"/>
      <c r="J522" s="32"/>
      <c r="K522" s="33"/>
      <c r="L522" s="33"/>
    </row>
    <row r="523" customFormat="false" ht="12.75" hidden="false" customHeight="false" outlineLevel="0" collapsed="false">
      <c r="A523" s="1"/>
      <c r="B523" s="1"/>
      <c r="C523" s="1"/>
      <c r="D523" s="1"/>
      <c r="E523" s="11"/>
      <c r="F523" s="12"/>
      <c r="G523" s="12"/>
      <c r="H523" s="13"/>
      <c r="I523" s="32"/>
      <c r="J523" s="32"/>
      <c r="K523" s="33"/>
      <c r="L523" s="33"/>
    </row>
    <row r="524" customFormat="false" ht="12.75" hidden="false" customHeight="false" outlineLevel="0" collapsed="false">
      <c r="A524" s="1"/>
      <c r="B524" s="1"/>
      <c r="C524" s="1"/>
      <c r="D524" s="1"/>
      <c r="E524" s="11"/>
      <c r="F524" s="12"/>
      <c r="G524" s="12"/>
      <c r="H524" s="13"/>
      <c r="I524" s="32"/>
      <c r="J524" s="32"/>
      <c r="K524" s="33"/>
      <c r="L524" s="33"/>
    </row>
    <row r="525" customFormat="false" ht="12.75" hidden="false" customHeight="false" outlineLevel="0" collapsed="false">
      <c r="A525" s="1"/>
      <c r="B525" s="1"/>
      <c r="C525" s="1"/>
      <c r="D525" s="1"/>
      <c r="E525" s="11"/>
      <c r="F525" s="12"/>
      <c r="G525" s="12"/>
      <c r="H525" s="13"/>
      <c r="I525" s="32"/>
      <c r="J525" s="32"/>
      <c r="K525" s="33"/>
      <c r="L525" s="33"/>
    </row>
    <row r="526" customFormat="false" ht="12.75" hidden="false" customHeight="false" outlineLevel="0" collapsed="false">
      <c r="A526" s="1"/>
      <c r="B526" s="1"/>
      <c r="C526" s="1"/>
      <c r="D526" s="1"/>
      <c r="E526" s="11"/>
      <c r="F526" s="12"/>
      <c r="G526" s="12"/>
      <c r="H526" s="13"/>
      <c r="I526" s="32"/>
      <c r="J526" s="32"/>
      <c r="K526" s="33"/>
      <c r="L526" s="33"/>
    </row>
    <row r="527" customFormat="false" ht="12.75" hidden="false" customHeight="false" outlineLevel="0" collapsed="false">
      <c r="A527" s="1"/>
      <c r="B527" s="1"/>
      <c r="C527" s="1"/>
      <c r="D527" s="1"/>
      <c r="E527" s="11"/>
      <c r="F527" s="12"/>
      <c r="G527" s="12"/>
      <c r="H527" s="13"/>
      <c r="I527" s="32"/>
      <c r="J527" s="32"/>
      <c r="K527" s="33"/>
      <c r="L527" s="33"/>
    </row>
    <row r="528" customFormat="false" ht="12.75" hidden="false" customHeight="false" outlineLevel="0" collapsed="false">
      <c r="A528" s="1"/>
      <c r="B528" s="1"/>
      <c r="C528" s="1"/>
      <c r="D528" s="1"/>
      <c r="E528" s="11"/>
      <c r="F528" s="12"/>
      <c r="G528" s="12"/>
      <c r="H528" s="13"/>
      <c r="I528" s="32"/>
      <c r="J528" s="32"/>
      <c r="K528" s="33"/>
      <c r="L528" s="33"/>
    </row>
    <row r="529" customFormat="false" ht="12.75" hidden="false" customHeight="false" outlineLevel="0" collapsed="false">
      <c r="A529" s="1"/>
      <c r="B529" s="1"/>
      <c r="C529" s="1"/>
      <c r="D529" s="1"/>
      <c r="E529" s="11"/>
      <c r="F529" s="12"/>
      <c r="G529" s="12"/>
      <c r="H529" s="13"/>
      <c r="I529" s="32"/>
      <c r="J529" s="32"/>
      <c r="K529" s="33"/>
      <c r="L529" s="33"/>
    </row>
    <row r="530" customFormat="false" ht="12.75" hidden="false" customHeight="false" outlineLevel="0" collapsed="false">
      <c r="A530" s="1"/>
      <c r="B530" s="1"/>
      <c r="C530" s="1"/>
      <c r="D530" s="1"/>
      <c r="E530" s="11"/>
      <c r="F530" s="12"/>
      <c r="G530" s="12"/>
      <c r="H530" s="13"/>
      <c r="I530" s="32"/>
      <c r="J530" s="32"/>
      <c r="K530" s="33"/>
      <c r="L530" s="33"/>
    </row>
    <row r="531" customFormat="false" ht="12.75" hidden="false" customHeight="false" outlineLevel="0" collapsed="false">
      <c r="A531" s="1"/>
      <c r="B531" s="1"/>
      <c r="C531" s="1"/>
      <c r="D531" s="1"/>
      <c r="E531" s="11"/>
      <c r="F531" s="12"/>
      <c r="G531" s="12"/>
      <c r="H531" s="13"/>
      <c r="I531" s="32"/>
      <c r="J531" s="32"/>
      <c r="K531" s="33"/>
      <c r="L531" s="33"/>
    </row>
    <row r="532" customFormat="false" ht="12.75" hidden="false" customHeight="false" outlineLevel="0" collapsed="false">
      <c r="A532" s="1"/>
      <c r="B532" s="1"/>
      <c r="C532" s="1"/>
      <c r="D532" s="1"/>
      <c r="E532" s="11"/>
      <c r="F532" s="12"/>
      <c r="G532" s="12"/>
      <c r="H532" s="13"/>
      <c r="I532" s="32"/>
      <c r="J532" s="32"/>
      <c r="K532" s="33"/>
      <c r="L532" s="33"/>
    </row>
    <row r="533" customFormat="false" ht="12.75" hidden="false" customHeight="false" outlineLevel="0" collapsed="false">
      <c r="A533" s="1"/>
      <c r="B533" s="1"/>
      <c r="C533" s="1"/>
      <c r="D533" s="1"/>
      <c r="E533" s="11"/>
      <c r="F533" s="12"/>
      <c r="G533" s="12"/>
      <c r="H533" s="13"/>
      <c r="I533" s="32"/>
      <c r="J533" s="32"/>
      <c r="K533" s="33"/>
      <c r="L533" s="33"/>
    </row>
    <row r="534" customFormat="false" ht="12.75" hidden="false" customHeight="false" outlineLevel="0" collapsed="false">
      <c r="A534" s="1"/>
      <c r="B534" s="1"/>
      <c r="C534" s="1"/>
      <c r="D534" s="1"/>
      <c r="E534" s="11"/>
      <c r="F534" s="12"/>
      <c r="G534" s="12"/>
      <c r="H534" s="13"/>
      <c r="I534" s="32"/>
      <c r="J534" s="32"/>
      <c r="K534" s="33"/>
      <c r="L534" s="33"/>
    </row>
    <row r="535" customFormat="false" ht="12.75" hidden="false" customHeight="false" outlineLevel="0" collapsed="false">
      <c r="A535" s="1"/>
      <c r="B535" s="1"/>
      <c r="C535" s="1"/>
      <c r="D535" s="1"/>
      <c r="E535" s="11"/>
      <c r="F535" s="12"/>
      <c r="G535" s="12"/>
      <c r="H535" s="13"/>
      <c r="I535" s="32"/>
      <c r="J535" s="32"/>
      <c r="K535" s="33"/>
      <c r="L535" s="33"/>
    </row>
    <row r="536" customFormat="false" ht="12.75" hidden="false" customHeight="false" outlineLevel="0" collapsed="false">
      <c r="A536" s="1"/>
      <c r="B536" s="1"/>
      <c r="C536" s="1"/>
      <c r="D536" s="1"/>
      <c r="E536" s="11"/>
      <c r="F536" s="12"/>
      <c r="G536" s="12"/>
      <c r="H536" s="13"/>
      <c r="I536" s="32"/>
      <c r="J536" s="32"/>
      <c r="K536" s="33"/>
      <c r="L536" s="33"/>
    </row>
    <row r="537" customFormat="false" ht="12.75" hidden="false" customHeight="false" outlineLevel="0" collapsed="false">
      <c r="A537" s="1"/>
      <c r="B537" s="1"/>
      <c r="C537" s="1"/>
      <c r="D537" s="1"/>
      <c r="E537" s="11"/>
      <c r="F537" s="12"/>
      <c r="G537" s="12"/>
      <c r="H537" s="13"/>
      <c r="I537" s="32"/>
      <c r="J537" s="32"/>
      <c r="K537" s="33"/>
      <c r="L537" s="33"/>
    </row>
    <row r="538" customFormat="false" ht="12.75" hidden="false" customHeight="false" outlineLevel="0" collapsed="false">
      <c r="A538" s="1"/>
      <c r="B538" s="1"/>
      <c r="C538" s="1"/>
      <c r="D538" s="1"/>
      <c r="E538" s="11"/>
      <c r="F538" s="12"/>
      <c r="G538" s="12"/>
      <c r="H538" s="13"/>
      <c r="I538" s="32"/>
      <c r="J538" s="32"/>
      <c r="K538" s="33"/>
      <c r="L538" s="33"/>
    </row>
    <row r="539" customFormat="false" ht="12.75" hidden="false" customHeight="false" outlineLevel="0" collapsed="false">
      <c r="A539" s="1"/>
      <c r="B539" s="1"/>
      <c r="C539" s="1"/>
      <c r="D539" s="1"/>
      <c r="E539" s="11"/>
      <c r="F539" s="12"/>
      <c r="G539" s="12"/>
      <c r="H539" s="13"/>
      <c r="I539" s="32"/>
      <c r="J539" s="32"/>
      <c r="K539" s="33"/>
      <c r="L539" s="33"/>
    </row>
    <row r="540" customFormat="false" ht="12.75" hidden="false" customHeight="false" outlineLevel="0" collapsed="false">
      <c r="A540" s="1"/>
      <c r="B540" s="1"/>
      <c r="C540" s="1"/>
      <c r="D540" s="1"/>
      <c r="E540" s="11"/>
      <c r="F540" s="12"/>
      <c r="G540" s="12"/>
      <c r="H540" s="13"/>
      <c r="I540" s="32"/>
      <c r="J540" s="32"/>
      <c r="K540" s="33"/>
      <c r="L540" s="33"/>
    </row>
    <row r="541" customFormat="false" ht="12.75" hidden="false" customHeight="false" outlineLevel="0" collapsed="false">
      <c r="A541" s="1"/>
      <c r="B541" s="1"/>
      <c r="C541" s="1"/>
      <c r="D541" s="1"/>
      <c r="E541" s="11"/>
      <c r="F541" s="12"/>
      <c r="G541" s="12"/>
      <c r="H541" s="13"/>
      <c r="I541" s="32"/>
      <c r="J541" s="32"/>
      <c r="K541" s="33"/>
      <c r="L541" s="33"/>
    </row>
    <row r="542" customFormat="false" ht="12.75" hidden="false" customHeight="false" outlineLevel="0" collapsed="false">
      <c r="A542" s="1"/>
      <c r="B542" s="1"/>
      <c r="C542" s="1"/>
      <c r="D542" s="1"/>
      <c r="E542" s="11"/>
      <c r="F542" s="12"/>
      <c r="G542" s="12"/>
      <c r="H542" s="13"/>
      <c r="I542" s="32"/>
      <c r="J542" s="32"/>
      <c r="K542" s="33"/>
      <c r="L542" s="33"/>
    </row>
    <row r="543" customFormat="false" ht="12.75" hidden="false" customHeight="false" outlineLevel="0" collapsed="false">
      <c r="A543" s="1"/>
      <c r="B543" s="1"/>
      <c r="C543" s="1"/>
      <c r="D543" s="1"/>
      <c r="E543" s="11"/>
      <c r="F543" s="12"/>
      <c r="G543" s="12"/>
      <c r="H543" s="13"/>
      <c r="I543" s="32"/>
      <c r="J543" s="32"/>
      <c r="K543" s="33"/>
      <c r="L543" s="33"/>
    </row>
    <row r="544" customFormat="false" ht="12.75" hidden="false" customHeight="false" outlineLevel="0" collapsed="false">
      <c r="A544" s="1"/>
      <c r="B544" s="1"/>
      <c r="C544" s="1"/>
      <c r="D544" s="1"/>
      <c r="E544" s="11"/>
      <c r="F544" s="12"/>
      <c r="G544" s="12"/>
      <c r="H544" s="13"/>
      <c r="I544" s="32"/>
      <c r="J544" s="32"/>
      <c r="K544" s="33"/>
      <c r="L544" s="33"/>
    </row>
    <row r="545" customFormat="false" ht="12.75" hidden="false" customHeight="false" outlineLevel="0" collapsed="false">
      <c r="A545" s="1"/>
      <c r="B545" s="1"/>
      <c r="C545" s="1"/>
      <c r="D545" s="1"/>
      <c r="E545" s="11"/>
      <c r="F545" s="12"/>
      <c r="G545" s="12"/>
      <c r="H545" s="13"/>
      <c r="I545" s="32"/>
      <c r="J545" s="32"/>
      <c r="K545" s="33"/>
      <c r="L545" s="33"/>
    </row>
    <row r="546" customFormat="false" ht="12.75" hidden="false" customHeight="false" outlineLevel="0" collapsed="false">
      <c r="A546" s="1"/>
      <c r="B546" s="1"/>
      <c r="C546" s="1"/>
      <c r="D546" s="1"/>
      <c r="E546" s="11"/>
      <c r="F546" s="12"/>
      <c r="G546" s="12"/>
      <c r="H546" s="13"/>
      <c r="I546" s="32"/>
      <c r="J546" s="32"/>
      <c r="K546" s="33"/>
      <c r="L546" s="33"/>
    </row>
    <row r="547" customFormat="false" ht="12.75" hidden="false" customHeight="false" outlineLevel="0" collapsed="false">
      <c r="A547" s="1"/>
      <c r="B547" s="1"/>
      <c r="C547" s="1"/>
      <c r="D547" s="1"/>
      <c r="E547" s="11"/>
      <c r="F547" s="12"/>
      <c r="G547" s="12"/>
      <c r="H547" s="13"/>
      <c r="I547" s="32"/>
      <c r="J547" s="32"/>
      <c r="K547" s="33"/>
      <c r="L547" s="33"/>
    </row>
    <row r="548" customFormat="false" ht="12.75" hidden="false" customHeight="false" outlineLevel="0" collapsed="false">
      <c r="A548" s="1"/>
      <c r="B548" s="1"/>
      <c r="C548" s="1"/>
      <c r="D548" s="1"/>
      <c r="E548" s="11"/>
      <c r="F548" s="12"/>
      <c r="G548" s="12"/>
      <c r="H548" s="13"/>
      <c r="I548" s="32"/>
      <c r="J548" s="32"/>
      <c r="K548" s="33"/>
      <c r="L548" s="33"/>
    </row>
    <row r="549" customFormat="false" ht="12.75" hidden="false" customHeight="false" outlineLevel="0" collapsed="false">
      <c r="A549" s="1"/>
      <c r="B549" s="1"/>
      <c r="C549" s="1"/>
      <c r="D549" s="1"/>
      <c r="E549" s="11"/>
      <c r="F549" s="12"/>
      <c r="G549" s="12"/>
      <c r="H549" s="13"/>
      <c r="I549" s="32"/>
      <c r="J549" s="32"/>
      <c r="K549" s="33"/>
      <c r="L549" s="33"/>
    </row>
    <row r="550" customFormat="false" ht="12.75" hidden="false" customHeight="false" outlineLevel="0" collapsed="false">
      <c r="A550" s="1"/>
      <c r="B550" s="1"/>
      <c r="C550" s="1"/>
      <c r="D550" s="1"/>
      <c r="E550" s="11"/>
      <c r="F550" s="12"/>
      <c r="G550" s="12"/>
      <c r="H550" s="13"/>
      <c r="I550" s="32"/>
      <c r="J550" s="32"/>
      <c r="K550" s="33"/>
      <c r="L550" s="33"/>
    </row>
    <row r="551" customFormat="false" ht="12.75" hidden="false" customHeight="false" outlineLevel="0" collapsed="false">
      <c r="A551" s="1"/>
      <c r="B551" s="1"/>
      <c r="C551" s="1"/>
      <c r="D551" s="1"/>
      <c r="E551" s="11"/>
      <c r="F551" s="12"/>
      <c r="G551" s="12"/>
      <c r="H551" s="13"/>
      <c r="I551" s="32"/>
      <c r="J551" s="32"/>
      <c r="K551" s="33"/>
      <c r="L551" s="33"/>
    </row>
    <row r="552" customFormat="false" ht="12.75" hidden="false" customHeight="false" outlineLevel="0" collapsed="false">
      <c r="A552" s="1"/>
      <c r="B552" s="1"/>
      <c r="C552" s="1"/>
      <c r="D552" s="1"/>
      <c r="E552" s="11"/>
      <c r="F552" s="12"/>
      <c r="G552" s="12"/>
      <c r="H552" s="13"/>
      <c r="I552" s="32"/>
      <c r="J552" s="32"/>
      <c r="K552" s="33"/>
      <c r="L552" s="33"/>
    </row>
    <row r="553" customFormat="false" ht="12.75" hidden="false" customHeight="false" outlineLevel="0" collapsed="false">
      <c r="A553" s="1"/>
      <c r="B553" s="1"/>
      <c r="C553" s="1"/>
      <c r="D553" s="1"/>
      <c r="E553" s="11"/>
      <c r="F553" s="12"/>
      <c r="G553" s="12"/>
      <c r="H553" s="13"/>
      <c r="I553" s="32"/>
      <c r="J553" s="32"/>
      <c r="K553" s="33"/>
      <c r="L553" s="33"/>
    </row>
    <row r="554" customFormat="false" ht="12.75" hidden="false" customHeight="false" outlineLevel="0" collapsed="false">
      <c r="A554" s="1"/>
      <c r="B554" s="1"/>
      <c r="C554" s="1"/>
      <c r="D554" s="1"/>
      <c r="E554" s="11"/>
      <c r="F554" s="12"/>
      <c r="G554" s="12"/>
      <c r="H554" s="13"/>
      <c r="I554" s="32"/>
      <c r="J554" s="32"/>
      <c r="K554" s="33"/>
      <c r="L554" s="33"/>
    </row>
    <row r="555" customFormat="false" ht="12.75" hidden="false" customHeight="false" outlineLevel="0" collapsed="false">
      <c r="A555" s="1"/>
      <c r="B555" s="1"/>
      <c r="C555" s="1"/>
      <c r="D555" s="1"/>
      <c r="E555" s="11"/>
      <c r="F555" s="12"/>
      <c r="G555" s="12"/>
      <c r="H555" s="13"/>
      <c r="I555" s="32"/>
      <c r="J555" s="32"/>
      <c r="K555" s="33"/>
      <c r="L555" s="33"/>
    </row>
    <row r="556" customFormat="false" ht="12.75" hidden="false" customHeight="false" outlineLevel="0" collapsed="false">
      <c r="A556" s="1"/>
      <c r="B556" s="1"/>
      <c r="C556" s="1"/>
      <c r="D556" s="1"/>
      <c r="E556" s="11"/>
      <c r="F556" s="12"/>
      <c r="G556" s="12"/>
      <c r="H556" s="13"/>
      <c r="I556" s="32"/>
      <c r="J556" s="32"/>
      <c r="K556" s="33"/>
      <c r="L556" s="33"/>
    </row>
    <row r="557" customFormat="false" ht="12.75" hidden="false" customHeight="false" outlineLevel="0" collapsed="false">
      <c r="A557" s="1"/>
      <c r="B557" s="1"/>
      <c r="C557" s="1"/>
      <c r="D557" s="1"/>
      <c r="E557" s="11"/>
      <c r="F557" s="12"/>
      <c r="G557" s="12"/>
      <c r="H557" s="13"/>
      <c r="I557" s="32"/>
      <c r="J557" s="32"/>
      <c r="K557" s="33"/>
      <c r="L557" s="33"/>
    </row>
    <row r="558" customFormat="false" ht="12.75" hidden="false" customHeight="false" outlineLevel="0" collapsed="false">
      <c r="A558" s="1"/>
      <c r="B558" s="1"/>
      <c r="C558" s="1"/>
      <c r="D558" s="1"/>
      <c r="E558" s="11"/>
      <c r="F558" s="12"/>
      <c r="G558" s="12"/>
      <c r="H558" s="13"/>
      <c r="I558" s="32"/>
      <c r="J558" s="32"/>
      <c r="K558" s="33"/>
      <c r="L558" s="33"/>
    </row>
    <row r="559" customFormat="false" ht="12.75" hidden="false" customHeight="false" outlineLevel="0" collapsed="false">
      <c r="A559" s="1"/>
      <c r="B559" s="1"/>
      <c r="C559" s="1"/>
      <c r="D559" s="1"/>
      <c r="E559" s="11"/>
      <c r="F559" s="12"/>
      <c r="G559" s="12"/>
      <c r="H559" s="13"/>
      <c r="I559" s="32"/>
      <c r="J559" s="32"/>
      <c r="K559" s="33"/>
      <c r="L559" s="33"/>
    </row>
    <row r="560" customFormat="false" ht="12.75" hidden="false" customHeight="false" outlineLevel="0" collapsed="false">
      <c r="A560" s="1"/>
      <c r="B560" s="1"/>
      <c r="C560" s="1"/>
      <c r="D560" s="1"/>
      <c r="E560" s="11"/>
      <c r="F560" s="12"/>
      <c r="G560" s="12"/>
      <c r="H560" s="13"/>
      <c r="I560" s="32"/>
      <c r="J560" s="32"/>
      <c r="K560" s="33"/>
      <c r="L560" s="33"/>
    </row>
    <row r="561" customFormat="false" ht="12.75" hidden="false" customHeight="false" outlineLevel="0" collapsed="false">
      <c r="A561" s="1"/>
      <c r="B561" s="1"/>
      <c r="C561" s="1"/>
      <c r="D561" s="1"/>
      <c r="E561" s="11"/>
      <c r="F561" s="12"/>
      <c r="G561" s="12"/>
      <c r="H561" s="13"/>
      <c r="I561" s="32"/>
      <c r="J561" s="32"/>
      <c r="K561" s="33"/>
      <c r="L561" s="33"/>
    </row>
    <row r="562" customFormat="false" ht="12.75" hidden="false" customHeight="false" outlineLevel="0" collapsed="false">
      <c r="A562" s="1"/>
      <c r="B562" s="1"/>
      <c r="C562" s="1"/>
      <c r="D562" s="1"/>
      <c r="E562" s="11"/>
      <c r="F562" s="12"/>
      <c r="G562" s="12"/>
      <c r="H562" s="13"/>
      <c r="I562" s="32"/>
      <c r="J562" s="32"/>
      <c r="K562" s="33"/>
      <c r="L562" s="33"/>
    </row>
    <row r="563" customFormat="false" ht="12.75" hidden="false" customHeight="false" outlineLevel="0" collapsed="false">
      <c r="A563" s="1"/>
      <c r="B563" s="1"/>
      <c r="C563" s="1"/>
      <c r="D563" s="1"/>
      <c r="E563" s="11"/>
      <c r="F563" s="12"/>
      <c r="G563" s="12"/>
      <c r="H563" s="13"/>
      <c r="I563" s="32"/>
      <c r="J563" s="32"/>
      <c r="K563" s="33"/>
      <c r="L563" s="33"/>
    </row>
    <row r="564" customFormat="false" ht="12.75" hidden="false" customHeight="false" outlineLevel="0" collapsed="false">
      <c r="A564" s="1"/>
      <c r="B564" s="1"/>
      <c r="C564" s="1"/>
      <c r="D564" s="1"/>
      <c r="E564" s="11"/>
      <c r="F564" s="12"/>
      <c r="G564" s="12"/>
      <c r="H564" s="13"/>
      <c r="I564" s="32"/>
      <c r="J564" s="32"/>
      <c r="K564" s="33"/>
      <c r="L564" s="33"/>
    </row>
    <row r="565" customFormat="false" ht="12.75" hidden="false" customHeight="false" outlineLevel="0" collapsed="false">
      <c r="A565" s="1"/>
      <c r="B565" s="1"/>
      <c r="C565" s="1"/>
      <c r="D565" s="1"/>
      <c r="E565" s="11"/>
      <c r="F565" s="12"/>
      <c r="G565" s="12"/>
      <c r="H565" s="13"/>
      <c r="I565" s="32"/>
      <c r="J565" s="32"/>
      <c r="K565" s="33"/>
      <c r="L565" s="33"/>
    </row>
    <row r="566" customFormat="false" ht="12.75" hidden="false" customHeight="false" outlineLevel="0" collapsed="false">
      <c r="A566" s="1"/>
      <c r="B566" s="1"/>
      <c r="C566" s="1"/>
      <c r="D566" s="1"/>
      <c r="E566" s="11"/>
      <c r="F566" s="12"/>
      <c r="G566" s="12"/>
      <c r="H566" s="13"/>
      <c r="I566" s="32"/>
      <c r="J566" s="32"/>
      <c r="K566" s="33"/>
      <c r="L566" s="33"/>
    </row>
    <row r="567" customFormat="false" ht="12.75" hidden="false" customHeight="false" outlineLevel="0" collapsed="false">
      <c r="A567" s="1"/>
      <c r="B567" s="1"/>
      <c r="C567" s="1"/>
      <c r="D567" s="1"/>
      <c r="E567" s="11"/>
      <c r="F567" s="12"/>
      <c r="G567" s="12"/>
      <c r="H567" s="13"/>
      <c r="I567" s="32"/>
      <c r="J567" s="32"/>
      <c r="K567" s="33"/>
      <c r="L567" s="33"/>
    </row>
    <row r="568" customFormat="false" ht="12.75" hidden="false" customHeight="false" outlineLevel="0" collapsed="false">
      <c r="A568" s="1"/>
      <c r="B568" s="1"/>
      <c r="C568" s="1"/>
      <c r="D568" s="1"/>
      <c r="E568" s="11"/>
      <c r="F568" s="12"/>
      <c r="G568" s="12"/>
      <c r="H568" s="13"/>
      <c r="I568" s="32"/>
      <c r="J568" s="32"/>
      <c r="K568" s="33"/>
      <c r="L568" s="33"/>
    </row>
    <row r="569" customFormat="false" ht="12.75" hidden="false" customHeight="false" outlineLevel="0" collapsed="false">
      <c r="A569" s="1"/>
      <c r="B569" s="1"/>
      <c r="C569" s="1"/>
      <c r="D569" s="1"/>
      <c r="E569" s="11"/>
      <c r="F569" s="12"/>
      <c r="G569" s="12"/>
      <c r="H569" s="13"/>
      <c r="I569" s="32"/>
      <c r="J569" s="32"/>
      <c r="K569" s="33"/>
      <c r="L569" s="33"/>
    </row>
    <row r="570" customFormat="false" ht="12.75" hidden="false" customHeight="false" outlineLevel="0" collapsed="false">
      <c r="A570" s="1"/>
      <c r="B570" s="1"/>
      <c r="C570" s="1"/>
      <c r="D570" s="1"/>
      <c r="E570" s="11"/>
      <c r="F570" s="12"/>
      <c r="G570" s="12"/>
      <c r="H570" s="13"/>
      <c r="I570" s="32"/>
      <c r="J570" s="32"/>
      <c r="K570" s="33"/>
      <c r="L570" s="33"/>
    </row>
    <row r="571" customFormat="false" ht="12.75" hidden="false" customHeight="false" outlineLevel="0" collapsed="false">
      <c r="A571" s="1"/>
      <c r="B571" s="1"/>
      <c r="C571" s="1"/>
      <c r="D571" s="1"/>
      <c r="E571" s="11"/>
      <c r="F571" s="12"/>
      <c r="G571" s="12"/>
      <c r="H571" s="13"/>
      <c r="I571" s="32"/>
      <c r="J571" s="32"/>
      <c r="K571" s="33"/>
      <c r="L571" s="33"/>
    </row>
    <row r="572" customFormat="false" ht="12.75" hidden="false" customHeight="false" outlineLevel="0" collapsed="false">
      <c r="A572" s="1"/>
      <c r="B572" s="1"/>
      <c r="C572" s="1"/>
      <c r="D572" s="1"/>
      <c r="E572" s="11"/>
      <c r="F572" s="12"/>
      <c r="G572" s="12"/>
      <c r="H572" s="13"/>
      <c r="I572" s="32"/>
      <c r="J572" s="32"/>
      <c r="K572" s="33"/>
      <c r="L572" s="33"/>
    </row>
    <row r="573" customFormat="false" ht="12.75" hidden="false" customHeight="false" outlineLevel="0" collapsed="false">
      <c r="A573" s="1"/>
      <c r="B573" s="1"/>
      <c r="C573" s="1"/>
      <c r="D573" s="1"/>
      <c r="E573" s="11"/>
      <c r="F573" s="12"/>
      <c r="G573" s="12"/>
      <c r="H573" s="13"/>
      <c r="I573" s="32"/>
      <c r="J573" s="32"/>
      <c r="K573" s="33"/>
      <c r="L573" s="33"/>
    </row>
    <row r="574" customFormat="false" ht="12.75" hidden="false" customHeight="false" outlineLevel="0" collapsed="false">
      <c r="A574" s="1"/>
      <c r="B574" s="1"/>
      <c r="C574" s="1"/>
      <c r="D574" s="1"/>
      <c r="E574" s="11"/>
      <c r="F574" s="12"/>
      <c r="G574" s="12"/>
      <c r="H574" s="13"/>
      <c r="I574" s="32"/>
      <c r="J574" s="32"/>
      <c r="K574" s="33"/>
      <c r="L574" s="33"/>
    </row>
    <row r="575" customFormat="false" ht="12.75" hidden="false" customHeight="false" outlineLevel="0" collapsed="false">
      <c r="A575" s="1"/>
      <c r="B575" s="1"/>
      <c r="C575" s="1"/>
      <c r="D575" s="1"/>
      <c r="E575" s="11"/>
      <c r="F575" s="12"/>
      <c r="G575" s="12"/>
      <c r="H575" s="13"/>
      <c r="I575" s="32"/>
      <c r="J575" s="32"/>
      <c r="K575" s="33"/>
      <c r="L575" s="33"/>
    </row>
    <row r="576" customFormat="false" ht="12.75" hidden="false" customHeight="false" outlineLevel="0" collapsed="false">
      <c r="A576" s="1"/>
      <c r="B576" s="1"/>
      <c r="C576" s="1"/>
      <c r="D576" s="1"/>
      <c r="E576" s="11"/>
      <c r="F576" s="12"/>
      <c r="G576" s="12"/>
      <c r="H576" s="13"/>
      <c r="I576" s="32"/>
      <c r="J576" s="32"/>
      <c r="K576" s="33"/>
      <c r="L576" s="33"/>
    </row>
    <row r="577" customFormat="false" ht="12.75" hidden="false" customHeight="false" outlineLevel="0" collapsed="false">
      <c r="A577" s="1"/>
      <c r="B577" s="1"/>
      <c r="C577" s="1"/>
      <c r="D577" s="1"/>
      <c r="E577" s="11"/>
      <c r="F577" s="12"/>
      <c r="G577" s="12"/>
      <c r="H577" s="13"/>
      <c r="I577" s="32"/>
      <c r="J577" s="32"/>
      <c r="K577" s="33"/>
      <c r="L577" s="33"/>
    </row>
    <row r="578" customFormat="false" ht="12.75" hidden="false" customHeight="false" outlineLevel="0" collapsed="false">
      <c r="A578" s="1"/>
      <c r="B578" s="1"/>
      <c r="C578" s="1"/>
      <c r="D578" s="1"/>
      <c r="E578" s="11"/>
      <c r="F578" s="12"/>
      <c r="G578" s="12"/>
      <c r="H578" s="13"/>
      <c r="I578" s="32"/>
      <c r="J578" s="32"/>
      <c r="K578" s="33"/>
      <c r="L578" s="33"/>
    </row>
    <row r="579" customFormat="false" ht="12.75" hidden="false" customHeight="false" outlineLevel="0" collapsed="false">
      <c r="A579" s="1"/>
      <c r="B579" s="1"/>
      <c r="C579" s="1"/>
      <c r="D579" s="1"/>
      <c r="E579" s="11"/>
      <c r="F579" s="12"/>
      <c r="G579" s="12"/>
      <c r="H579" s="13"/>
      <c r="I579" s="32"/>
      <c r="J579" s="32"/>
      <c r="K579" s="33"/>
      <c r="L579" s="33"/>
    </row>
    <row r="580" customFormat="false" ht="12.75" hidden="false" customHeight="false" outlineLevel="0" collapsed="false">
      <c r="A580" s="1"/>
      <c r="B580" s="1"/>
      <c r="C580" s="1"/>
      <c r="D580" s="1"/>
      <c r="E580" s="11"/>
      <c r="F580" s="12"/>
      <c r="G580" s="12"/>
      <c r="H580" s="13"/>
      <c r="I580" s="32"/>
      <c r="J580" s="32"/>
      <c r="K580" s="33"/>
      <c r="L580" s="33"/>
    </row>
    <row r="581" customFormat="false" ht="12.75" hidden="false" customHeight="false" outlineLevel="0" collapsed="false">
      <c r="A581" s="1"/>
      <c r="B581" s="1"/>
      <c r="C581" s="1"/>
      <c r="D581" s="1"/>
      <c r="E581" s="11"/>
      <c r="F581" s="12"/>
      <c r="G581" s="12"/>
      <c r="H581" s="13"/>
      <c r="I581" s="32"/>
      <c r="J581" s="32"/>
      <c r="K581" s="33"/>
      <c r="L581" s="33"/>
    </row>
    <row r="582" customFormat="false" ht="12.75" hidden="false" customHeight="false" outlineLevel="0" collapsed="false">
      <c r="A582" s="1"/>
      <c r="B582" s="1"/>
      <c r="C582" s="1"/>
      <c r="D582" s="1"/>
      <c r="E582" s="11"/>
      <c r="F582" s="12"/>
      <c r="G582" s="12"/>
      <c r="H582" s="13"/>
      <c r="I582" s="32"/>
      <c r="J582" s="32"/>
      <c r="K582" s="33"/>
      <c r="L582" s="33"/>
    </row>
    <row r="583" customFormat="false" ht="12.75" hidden="false" customHeight="false" outlineLevel="0" collapsed="false">
      <c r="A583" s="1"/>
      <c r="B583" s="1"/>
      <c r="C583" s="1"/>
      <c r="D583" s="1"/>
      <c r="E583" s="11"/>
      <c r="F583" s="12"/>
      <c r="G583" s="12"/>
      <c r="H583" s="13"/>
      <c r="I583" s="32"/>
      <c r="J583" s="32"/>
      <c r="K583" s="33"/>
      <c r="L583" s="33"/>
    </row>
    <row r="584" customFormat="false" ht="12.75" hidden="false" customHeight="false" outlineLevel="0" collapsed="false">
      <c r="A584" s="1"/>
      <c r="B584" s="1"/>
      <c r="C584" s="1"/>
      <c r="D584" s="1"/>
      <c r="E584" s="11"/>
      <c r="F584" s="12"/>
      <c r="G584" s="12"/>
      <c r="H584" s="13"/>
      <c r="I584" s="32"/>
      <c r="J584" s="32"/>
      <c r="K584" s="33"/>
      <c r="L584" s="33"/>
    </row>
    <row r="585" customFormat="false" ht="12.75" hidden="false" customHeight="false" outlineLevel="0" collapsed="false">
      <c r="A585" s="1"/>
      <c r="B585" s="1"/>
      <c r="C585" s="1"/>
      <c r="D585" s="1"/>
      <c r="E585" s="11"/>
      <c r="F585" s="12"/>
      <c r="G585" s="12"/>
      <c r="H585" s="13"/>
      <c r="I585" s="32"/>
      <c r="J585" s="32"/>
      <c r="K585" s="33"/>
      <c r="L585" s="33"/>
    </row>
    <row r="586" customFormat="false" ht="12.75" hidden="false" customHeight="false" outlineLevel="0" collapsed="false">
      <c r="A586" s="1"/>
      <c r="B586" s="1"/>
      <c r="C586" s="1"/>
      <c r="D586" s="1"/>
      <c r="E586" s="11"/>
      <c r="F586" s="12"/>
      <c r="G586" s="12"/>
      <c r="H586" s="13"/>
      <c r="I586" s="32"/>
      <c r="J586" s="32"/>
      <c r="K586" s="33"/>
      <c r="L586" s="33"/>
    </row>
    <row r="587" customFormat="false" ht="12.75" hidden="false" customHeight="false" outlineLevel="0" collapsed="false">
      <c r="A587" s="1"/>
      <c r="B587" s="1"/>
      <c r="C587" s="1"/>
      <c r="D587" s="1"/>
      <c r="E587" s="11"/>
      <c r="F587" s="12"/>
      <c r="G587" s="12"/>
      <c r="H587" s="13"/>
      <c r="I587" s="32"/>
      <c r="J587" s="32"/>
      <c r="K587" s="33"/>
      <c r="L587" s="33"/>
    </row>
    <row r="588" customFormat="false" ht="12.75" hidden="false" customHeight="false" outlineLevel="0" collapsed="false">
      <c r="A588" s="1"/>
      <c r="B588" s="1"/>
      <c r="C588" s="1"/>
      <c r="D588" s="1"/>
      <c r="E588" s="11"/>
      <c r="F588" s="12"/>
      <c r="G588" s="12"/>
      <c r="H588" s="13"/>
      <c r="I588" s="32"/>
      <c r="J588" s="32"/>
      <c r="K588" s="33"/>
      <c r="L588" s="33"/>
    </row>
    <row r="589" customFormat="false" ht="12.75" hidden="false" customHeight="false" outlineLevel="0" collapsed="false">
      <c r="A589" s="1"/>
      <c r="B589" s="1"/>
      <c r="C589" s="1"/>
      <c r="D589" s="1"/>
      <c r="E589" s="11"/>
      <c r="F589" s="12"/>
      <c r="G589" s="12"/>
      <c r="H589" s="13"/>
      <c r="I589" s="32"/>
      <c r="J589" s="32"/>
      <c r="K589" s="33"/>
      <c r="L589" s="33"/>
    </row>
    <row r="590" customFormat="false" ht="12.75" hidden="false" customHeight="false" outlineLevel="0" collapsed="false">
      <c r="A590" s="1"/>
      <c r="B590" s="1"/>
      <c r="C590" s="1"/>
      <c r="D590" s="1"/>
      <c r="E590" s="11"/>
      <c r="F590" s="12"/>
      <c r="G590" s="12"/>
      <c r="H590" s="13"/>
      <c r="I590" s="32"/>
      <c r="J590" s="32"/>
      <c r="K590" s="33"/>
      <c r="L590" s="33"/>
    </row>
    <row r="591" customFormat="false" ht="12.75" hidden="false" customHeight="false" outlineLevel="0" collapsed="false">
      <c r="A591" s="1"/>
      <c r="B591" s="1"/>
      <c r="C591" s="1"/>
      <c r="D591" s="1"/>
      <c r="E591" s="11"/>
      <c r="F591" s="12"/>
      <c r="G591" s="12"/>
      <c r="H591" s="13"/>
      <c r="I591" s="32"/>
      <c r="J591" s="32"/>
      <c r="K591" s="33"/>
      <c r="L591" s="33"/>
    </row>
    <row r="592" customFormat="false" ht="12.75" hidden="false" customHeight="false" outlineLevel="0" collapsed="false">
      <c r="A592" s="1"/>
      <c r="B592" s="1"/>
      <c r="C592" s="1"/>
      <c r="D592" s="1"/>
      <c r="E592" s="11"/>
      <c r="F592" s="12"/>
      <c r="G592" s="12"/>
      <c r="H592" s="13"/>
      <c r="I592" s="32"/>
      <c r="J592" s="32"/>
      <c r="K592" s="33"/>
      <c r="L592" s="33"/>
    </row>
    <row r="593" customFormat="false" ht="12.75" hidden="false" customHeight="false" outlineLevel="0" collapsed="false">
      <c r="A593" s="1"/>
      <c r="B593" s="1"/>
      <c r="C593" s="1"/>
      <c r="D593" s="1"/>
      <c r="E593" s="11"/>
      <c r="F593" s="12"/>
      <c r="G593" s="12"/>
      <c r="H593" s="13"/>
      <c r="I593" s="32"/>
      <c r="J593" s="32"/>
      <c r="K593" s="33"/>
      <c r="L593" s="33"/>
    </row>
    <row r="594" customFormat="false" ht="12.75" hidden="false" customHeight="false" outlineLevel="0" collapsed="false">
      <c r="A594" s="1"/>
      <c r="B594" s="1"/>
      <c r="C594" s="1"/>
      <c r="D594" s="1"/>
      <c r="E594" s="11"/>
      <c r="F594" s="12"/>
      <c r="G594" s="12"/>
      <c r="H594" s="13"/>
      <c r="I594" s="32"/>
      <c r="J594" s="32"/>
      <c r="K594" s="33"/>
      <c r="L594" s="33"/>
    </row>
    <row r="595" customFormat="false" ht="12.75" hidden="false" customHeight="false" outlineLevel="0" collapsed="false">
      <c r="A595" s="1"/>
      <c r="B595" s="1"/>
      <c r="C595" s="1"/>
      <c r="D595" s="1"/>
      <c r="E595" s="11"/>
      <c r="F595" s="12"/>
      <c r="G595" s="12"/>
      <c r="H595" s="13"/>
      <c r="I595" s="32"/>
      <c r="J595" s="32"/>
      <c r="K595" s="33"/>
      <c r="L595" s="33"/>
    </row>
    <row r="596" customFormat="false" ht="12.75" hidden="false" customHeight="false" outlineLevel="0" collapsed="false">
      <c r="A596" s="1"/>
      <c r="B596" s="1"/>
      <c r="C596" s="1"/>
      <c r="D596" s="1"/>
      <c r="E596" s="11"/>
      <c r="F596" s="12"/>
      <c r="G596" s="12"/>
      <c r="H596" s="13"/>
      <c r="I596" s="32"/>
      <c r="J596" s="32"/>
      <c r="K596" s="33"/>
      <c r="L596" s="33"/>
    </row>
    <row r="597" customFormat="false" ht="12.75" hidden="false" customHeight="false" outlineLevel="0" collapsed="false">
      <c r="A597" s="1"/>
      <c r="B597" s="1"/>
      <c r="C597" s="1"/>
      <c r="D597" s="1"/>
      <c r="E597" s="11"/>
      <c r="F597" s="12"/>
      <c r="G597" s="12"/>
      <c r="H597" s="13"/>
      <c r="I597" s="32"/>
      <c r="J597" s="32"/>
      <c r="K597" s="33"/>
      <c r="L597" s="33"/>
    </row>
    <row r="598" customFormat="false" ht="12.75" hidden="false" customHeight="false" outlineLevel="0" collapsed="false">
      <c r="A598" s="1"/>
      <c r="B598" s="1"/>
      <c r="C598" s="1"/>
      <c r="D598" s="1"/>
      <c r="E598" s="11"/>
      <c r="F598" s="12"/>
      <c r="G598" s="12"/>
      <c r="H598" s="13"/>
      <c r="I598" s="32"/>
      <c r="J598" s="32"/>
      <c r="K598" s="33"/>
      <c r="L598" s="33"/>
    </row>
    <row r="599" customFormat="false" ht="12.75" hidden="false" customHeight="false" outlineLevel="0" collapsed="false">
      <c r="A599" s="1"/>
      <c r="B599" s="1"/>
      <c r="C599" s="1"/>
      <c r="D599" s="1"/>
      <c r="E599" s="11"/>
      <c r="F599" s="12"/>
      <c r="G599" s="12"/>
      <c r="H599" s="13"/>
      <c r="I599" s="32"/>
      <c r="J599" s="32"/>
      <c r="K599" s="33"/>
      <c r="L599" s="33"/>
    </row>
    <row r="600" customFormat="false" ht="12.75" hidden="false" customHeight="false" outlineLevel="0" collapsed="false">
      <c r="A600" s="1"/>
      <c r="B600" s="1"/>
      <c r="C600" s="1"/>
      <c r="D600" s="1"/>
      <c r="E600" s="11"/>
      <c r="F600" s="12"/>
      <c r="G600" s="12"/>
      <c r="H600" s="13"/>
      <c r="I600" s="32"/>
      <c r="J600" s="32"/>
      <c r="K600" s="33"/>
      <c r="L600" s="33"/>
    </row>
    <row r="601" customFormat="false" ht="12.75" hidden="false" customHeight="false" outlineLevel="0" collapsed="false">
      <c r="A601" s="1"/>
      <c r="B601" s="1"/>
      <c r="C601" s="1"/>
      <c r="D601" s="1"/>
      <c r="E601" s="11"/>
      <c r="F601" s="12"/>
      <c r="G601" s="12"/>
      <c r="H601" s="13"/>
      <c r="I601" s="32"/>
      <c r="J601" s="32"/>
      <c r="K601" s="33"/>
      <c r="L601" s="33"/>
    </row>
    <row r="602" customFormat="false" ht="12.75" hidden="false" customHeight="false" outlineLevel="0" collapsed="false">
      <c r="A602" s="1"/>
      <c r="B602" s="1"/>
      <c r="C602" s="1"/>
      <c r="D602" s="1"/>
      <c r="E602" s="11"/>
      <c r="F602" s="12"/>
      <c r="G602" s="12"/>
      <c r="H602" s="13"/>
      <c r="I602" s="32"/>
      <c r="J602" s="32"/>
      <c r="K602" s="33"/>
      <c r="L602" s="33"/>
    </row>
    <row r="603" customFormat="false" ht="12.75" hidden="false" customHeight="false" outlineLevel="0" collapsed="false">
      <c r="A603" s="1"/>
      <c r="B603" s="1"/>
      <c r="C603" s="1"/>
      <c r="D603" s="1"/>
      <c r="E603" s="11"/>
      <c r="F603" s="12"/>
      <c r="G603" s="12"/>
      <c r="H603" s="13"/>
      <c r="I603" s="32"/>
      <c r="J603" s="32"/>
      <c r="K603" s="33"/>
      <c r="L603" s="33"/>
    </row>
    <row r="604" customFormat="false" ht="12.75" hidden="false" customHeight="false" outlineLevel="0" collapsed="false">
      <c r="A604" s="1"/>
      <c r="B604" s="1"/>
      <c r="C604" s="1"/>
      <c r="D604" s="1"/>
      <c r="E604" s="11"/>
      <c r="F604" s="12"/>
      <c r="G604" s="12"/>
      <c r="H604" s="13"/>
      <c r="I604" s="32"/>
      <c r="J604" s="32"/>
      <c r="K604" s="33"/>
      <c r="L604" s="33"/>
    </row>
    <row r="605" customFormat="false" ht="12.75" hidden="false" customHeight="false" outlineLevel="0" collapsed="false">
      <c r="A605" s="1"/>
      <c r="B605" s="1"/>
      <c r="C605" s="1"/>
      <c r="D605" s="1"/>
      <c r="E605" s="11"/>
      <c r="F605" s="12"/>
      <c r="G605" s="12"/>
      <c r="H605" s="13"/>
      <c r="I605" s="32"/>
      <c r="J605" s="32"/>
      <c r="K605" s="33"/>
      <c r="L605" s="33"/>
    </row>
    <row r="606" customFormat="false" ht="12.75" hidden="false" customHeight="false" outlineLevel="0" collapsed="false">
      <c r="A606" s="1"/>
      <c r="B606" s="1"/>
      <c r="C606" s="1"/>
      <c r="D606" s="1"/>
      <c r="E606" s="11"/>
      <c r="F606" s="12"/>
      <c r="G606" s="12"/>
      <c r="H606" s="13"/>
      <c r="I606" s="32"/>
      <c r="J606" s="32"/>
      <c r="K606" s="33"/>
      <c r="L606" s="33"/>
    </row>
    <row r="607" customFormat="false" ht="12.75" hidden="false" customHeight="false" outlineLevel="0" collapsed="false">
      <c r="A607" s="1"/>
      <c r="B607" s="1"/>
      <c r="C607" s="1"/>
      <c r="D607" s="1"/>
      <c r="E607" s="11"/>
      <c r="F607" s="12"/>
      <c r="G607" s="12"/>
      <c r="H607" s="13"/>
      <c r="I607" s="32"/>
      <c r="J607" s="32"/>
      <c r="K607" s="33"/>
      <c r="L607" s="33"/>
    </row>
    <row r="608" customFormat="false" ht="12.75" hidden="false" customHeight="false" outlineLevel="0" collapsed="false">
      <c r="A608" s="1"/>
      <c r="B608" s="1"/>
      <c r="C608" s="1"/>
      <c r="D608" s="1"/>
      <c r="E608" s="11"/>
      <c r="F608" s="12"/>
      <c r="G608" s="12"/>
      <c r="H608" s="13"/>
      <c r="I608" s="32"/>
      <c r="J608" s="32"/>
      <c r="K608" s="33"/>
      <c r="L608" s="33"/>
    </row>
    <row r="609" customFormat="false" ht="12.75" hidden="false" customHeight="false" outlineLevel="0" collapsed="false">
      <c r="A609" s="1"/>
      <c r="B609" s="1"/>
      <c r="C609" s="1"/>
      <c r="D609" s="1"/>
      <c r="E609" s="11"/>
      <c r="F609" s="12"/>
      <c r="G609" s="12"/>
      <c r="H609" s="13"/>
      <c r="I609" s="32"/>
      <c r="J609" s="32"/>
      <c r="K609" s="33"/>
      <c r="L609" s="33"/>
    </row>
    <row r="610" customFormat="false" ht="12.75" hidden="false" customHeight="false" outlineLevel="0" collapsed="false">
      <c r="A610" s="1"/>
      <c r="B610" s="1"/>
      <c r="C610" s="1"/>
      <c r="D610" s="1"/>
      <c r="E610" s="11"/>
      <c r="F610" s="12"/>
      <c r="G610" s="12"/>
      <c r="H610" s="13"/>
      <c r="I610" s="32"/>
      <c r="J610" s="32"/>
      <c r="K610" s="33"/>
      <c r="L610" s="33"/>
    </row>
    <row r="611" customFormat="false" ht="12.75" hidden="false" customHeight="false" outlineLevel="0" collapsed="false">
      <c r="A611" s="1"/>
      <c r="B611" s="1"/>
      <c r="C611" s="1"/>
      <c r="D611" s="1"/>
      <c r="E611" s="11"/>
      <c r="F611" s="12"/>
      <c r="G611" s="12"/>
      <c r="H611" s="13"/>
      <c r="I611" s="32"/>
      <c r="J611" s="32"/>
      <c r="K611" s="33"/>
      <c r="L611" s="33"/>
    </row>
    <row r="612" customFormat="false" ht="12.75" hidden="false" customHeight="false" outlineLevel="0" collapsed="false">
      <c r="A612" s="1"/>
      <c r="B612" s="1"/>
      <c r="C612" s="1"/>
      <c r="D612" s="1"/>
      <c r="E612" s="11"/>
      <c r="F612" s="12"/>
      <c r="G612" s="12"/>
      <c r="H612" s="13"/>
      <c r="I612" s="32"/>
      <c r="J612" s="32"/>
      <c r="K612" s="33"/>
      <c r="L612" s="33"/>
    </row>
    <row r="613" customFormat="false" ht="12.75" hidden="false" customHeight="false" outlineLevel="0" collapsed="false">
      <c r="A613" s="1"/>
      <c r="B613" s="1"/>
      <c r="C613" s="1"/>
      <c r="D613" s="1"/>
      <c r="E613" s="11"/>
      <c r="F613" s="12"/>
      <c r="G613" s="12"/>
      <c r="H613" s="13"/>
      <c r="I613" s="32"/>
      <c r="J613" s="32"/>
      <c r="K613" s="33"/>
      <c r="L613" s="33"/>
    </row>
    <row r="614" customFormat="false" ht="12.75" hidden="false" customHeight="false" outlineLevel="0" collapsed="false">
      <c r="A614" s="1"/>
      <c r="B614" s="1"/>
      <c r="C614" s="1"/>
      <c r="D614" s="1"/>
      <c r="E614" s="11"/>
      <c r="F614" s="12"/>
      <c r="G614" s="12"/>
      <c r="H614" s="13"/>
      <c r="I614" s="32"/>
      <c r="J614" s="32"/>
      <c r="K614" s="33"/>
      <c r="L614" s="33"/>
    </row>
    <row r="615" customFormat="false" ht="12.75" hidden="false" customHeight="false" outlineLevel="0" collapsed="false">
      <c r="A615" s="1"/>
      <c r="B615" s="1"/>
      <c r="C615" s="1"/>
      <c r="D615" s="1"/>
      <c r="E615" s="11"/>
      <c r="F615" s="12"/>
      <c r="G615" s="12"/>
      <c r="H615" s="13"/>
      <c r="I615" s="32"/>
      <c r="J615" s="32"/>
      <c r="K615" s="33"/>
      <c r="L615" s="33"/>
    </row>
    <row r="616" customFormat="false" ht="12.75" hidden="false" customHeight="false" outlineLevel="0" collapsed="false">
      <c r="A616" s="1"/>
      <c r="B616" s="1"/>
      <c r="C616" s="1"/>
      <c r="D616" s="1"/>
      <c r="E616" s="11"/>
      <c r="F616" s="12"/>
      <c r="G616" s="12"/>
      <c r="H616" s="13"/>
      <c r="I616" s="32"/>
      <c r="J616" s="32"/>
      <c r="K616" s="33"/>
      <c r="L616" s="33"/>
    </row>
    <row r="617" customFormat="false" ht="12.75" hidden="false" customHeight="false" outlineLevel="0" collapsed="false">
      <c r="A617" s="1"/>
      <c r="B617" s="1"/>
      <c r="C617" s="1"/>
      <c r="D617" s="1"/>
      <c r="E617" s="11"/>
      <c r="F617" s="12"/>
      <c r="G617" s="12"/>
      <c r="H617" s="13"/>
      <c r="I617" s="32"/>
      <c r="J617" s="32"/>
      <c r="K617" s="33"/>
      <c r="L617" s="33"/>
    </row>
    <row r="618" customFormat="false" ht="12.75" hidden="false" customHeight="false" outlineLevel="0" collapsed="false">
      <c r="A618" s="1"/>
      <c r="B618" s="1"/>
      <c r="C618" s="1"/>
      <c r="D618" s="1"/>
      <c r="E618" s="11"/>
      <c r="F618" s="12"/>
      <c r="G618" s="12"/>
      <c r="H618" s="13"/>
      <c r="I618" s="32"/>
      <c r="J618" s="32"/>
      <c r="K618" s="33"/>
      <c r="L618" s="33"/>
    </row>
    <row r="619" customFormat="false" ht="12.75" hidden="false" customHeight="false" outlineLevel="0" collapsed="false">
      <c r="A619" s="1"/>
      <c r="B619" s="1"/>
      <c r="C619" s="1"/>
      <c r="D619" s="1"/>
      <c r="E619" s="11"/>
      <c r="F619" s="12"/>
      <c r="G619" s="12"/>
      <c r="H619" s="13"/>
      <c r="I619" s="32"/>
      <c r="J619" s="32"/>
      <c r="K619" s="33"/>
      <c r="L619" s="33"/>
    </row>
    <row r="620" customFormat="false" ht="12.75" hidden="false" customHeight="false" outlineLevel="0" collapsed="false">
      <c r="A620" s="1"/>
      <c r="B620" s="1"/>
      <c r="C620" s="1"/>
      <c r="D620" s="1"/>
      <c r="E620" s="11"/>
      <c r="F620" s="12"/>
      <c r="G620" s="12"/>
      <c r="H620" s="13"/>
      <c r="I620" s="32"/>
      <c r="J620" s="32"/>
      <c r="K620" s="33"/>
      <c r="L620" s="33"/>
    </row>
    <row r="621" customFormat="false" ht="12.75" hidden="false" customHeight="false" outlineLevel="0" collapsed="false">
      <c r="A621" s="1"/>
      <c r="B621" s="1"/>
      <c r="C621" s="1"/>
      <c r="D621" s="1"/>
      <c r="E621" s="11"/>
      <c r="F621" s="12"/>
      <c r="G621" s="12"/>
      <c r="H621" s="13"/>
      <c r="I621" s="32"/>
      <c r="J621" s="32"/>
      <c r="K621" s="33"/>
      <c r="L621" s="33"/>
    </row>
    <row r="622" customFormat="false" ht="12.75" hidden="false" customHeight="false" outlineLevel="0" collapsed="false">
      <c r="A622" s="1"/>
      <c r="B622" s="1"/>
      <c r="C622" s="1"/>
      <c r="D622" s="1"/>
      <c r="E622" s="11"/>
      <c r="F622" s="12"/>
      <c r="G622" s="12"/>
      <c r="H622" s="13"/>
      <c r="I622" s="32"/>
      <c r="J622" s="32"/>
      <c r="K622" s="33"/>
      <c r="L622" s="33"/>
    </row>
    <row r="623" customFormat="false" ht="12.75" hidden="false" customHeight="false" outlineLevel="0" collapsed="false">
      <c r="A623" s="1"/>
      <c r="B623" s="1"/>
      <c r="C623" s="1"/>
      <c r="D623" s="1"/>
      <c r="E623" s="11"/>
      <c r="F623" s="12"/>
      <c r="G623" s="12"/>
      <c r="H623" s="13"/>
      <c r="I623" s="32"/>
      <c r="J623" s="32"/>
      <c r="K623" s="33"/>
      <c r="L623" s="33"/>
    </row>
    <row r="624" customFormat="false" ht="12.75" hidden="false" customHeight="false" outlineLevel="0" collapsed="false">
      <c r="A624" s="1"/>
      <c r="B624" s="1"/>
      <c r="C624" s="1"/>
      <c r="D624" s="1"/>
      <c r="E624" s="11"/>
      <c r="F624" s="12"/>
      <c r="G624" s="12"/>
      <c r="H624" s="13"/>
      <c r="I624" s="32"/>
      <c r="J624" s="32"/>
      <c r="K624" s="33"/>
      <c r="L624" s="33"/>
    </row>
    <row r="625" customFormat="false" ht="12.75" hidden="false" customHeight="false" outlineLevel="0" collapsed="false">
      <c r="A625" s="1"/>
      <c r="B625" s="1"/>
      <c r="C625" s="1"/>
      <c r="D625" s="1"/>
      <c r="E625" s="11"/>
      <c r="F625" s="12"/>
      <c r="G625" s="12"/>
      <c r="H625" s="13"/>
      <c r="I625" s="32"/>
      <c r="J625" s="32"/>
      <c r="K625" s="33"/>
      <c r="L625" s="33"/>
    </row>
    <row r="626" customFormat="false" ht="12.75" hidden="false" customHeight="false" outlineLevel="0" collapsed="false">
      <c r="A626" s="1"/>
      <c r="B626" s="1"/>
      <c r="C626" s="1"/>
      <c r="D626" s="1"/>
      <c r="E626" s="11"/>
      <c r="F626" s="12"/>
      <c r="G626" s="12"/>
      <c r="H626" s="13"/>
      <c r="I626" s="32"/>
      <c r="J626" s="32"/>
      <c r="K626" s="33"/>
      <c r="L626" s="33"/>
    </row>
    <row r="627" customFormat="false" ht="12.75" hidden="false" customHeight="false" outlineLevel="0" collapsed="false">
      <c r="A627" s="1"/>
      <c r="B627" s="1"/>
      <c r="C627" s="1"/>
      <c r="D627" s="1"/>
      <c r="E627" s="11"/>
      <c r="F627" s="12"/>
      <c r="G627" s="12"/>
      <c r="H627" s="13"/>
      <c r="I627" s="32"/>
      <c r="J627" s="32"/>
      <c r="K627" s="33"/>
      <c r="L627" s="33"/>
    </row>
    <row r="628" customFormat="false" ht="12.75" hidden="false" customHeight="false" outlineLevel="0" collapsed="false">
      <c r="A628" s="1"/>
      <c r="B628" s="1"/>
      <c r="C628" s="1"/>
      <c r="D628" s="1"/>
      <c r="E628" s="11"/>
      <c r="F628" s="12"/>
      <c r="G628" s="12"/>
      <c r="H628" s="13"/>
      <c r="I628" s="32"/>
      <c r="J628" s="32"/>
      <c r="K628" s="33"/>
      <c r="L628" s="33"/>
    </row>
    <row r="629" customFormat="false" ht="12.75" hidden="false" customHeight="false" outlineLevel="0" collapsed="false">
      <c r="A629" s="1"/>
      <c r="B629" s="1"/>
      <c r="C629" s="1"/>
      <c r="D629" s="1"/>
      <c r="E629" s="11"/>
      <c r="F629" s="12"/>
      <c r="G629" s="12"/>
      <c r="H629" s="13"/>
      <c r="I629" s="32"/>
      <c r="J629" s="32"/>
      <c r="K629" s="33"/>
      <c r="L629" s="33"/>
    </row>
    <row r="630" customFormat="false" ht="13.5" hidden="false" customHeight="false" outlineLevel="0" collapsed="false">
      <c r="A630" s="1"/>
      <c r="B630" s="1"/>
      <c r="C630" s="1"/>
      <c r="D630" s="1"/>
      <c r="E630" s="11"/>
      <c r="F630" s="12"/>
      <c r="G630" s="35"/>
      <c r="H630" s="13"/>
      <c r="I630" s="32"/>
      <c r="J630" s="32"/>
      <c r="K630" s="33"/>
      <c r="L630" s="33"/>
    </row>
    <row r="631" customFormat="false" ht="13.5" hidden="false" customHeight="false" outlineLevel="0" collapsed="false">
      <c r="A631" s="1"/>
      <c r="B631" s="1"/>
      <c r="C631" s="1"/>
      <c r="D631" s="1"/>
      <c r="E631" s="11"/>
      <c r="F631" s="12"/>
      <c r="G631" s="12"/>
      <c r="H631" s="13"/>
      <c r="I631" s="32"/>
      <c r="J631" s="32"/>
      <c r="K631" s="33"/>
      <c r="L631" s="33"/>
    </row>
    <row r="632" customFormat="false" ht="12.75" hidden="false" customHeight="false" outlineLevel="0" collapsed="false">
      <c r="A632" s="1"/>
      <c r="B632" s="1"/>
      <c r="C632" s="1"/>
      <c r="D632" s="1"/>
      <c r="E632" s="11"/>
      <c r="F632" s="12"/>
      <c r="G632" s="12"/>
      <c r="H632" s="13"/>
      <c r="I632" s="32"/>
      <c r="J632" s="32"/>
      <c r="K632" s="33"/>
      <c r="L632" s="33"/>
    </row>
    <row r="633" customFormat="false" ht="12.75" hidden="false" customHeight="false" outlineLevel="0" collapsed="false">
      <c r="A633" s="1"/>
      <c r="B633" s="1"/>
      <c r="C633" s="1"/>
      <c r="D633" s="1"/>
      <c r="E633" s="11"/>
      <c r="F633" s="12"/>
      <c r="G633" s="12"/>
      <c r="H633" s="13"/>
      <c r="I633" s="32"/>
      <c r="J633" s="32"/>
      <c r="K633" s="33"/>
      <c r="L633" s="33"/>
    </row>
    <row r="634" customFormat="false" ht="12.75" hidden="false" customHeight="false" outlineLevel="0" collapsed="false">
      <c r="A634" s="1"/>
      <c r="B634" s="1"/>
      <c r="C634" s="1"/>
      <c r="D634" s="1"/>
      <c r="E634" s="11"/>
      <c r="F634" s="12"/>
      <c r="G634" s="12"/>
      <c r="H634" s="13"/>
      <c r="I634" s="32"/>
      <c r="J634" s="32"/>
      <c r="K634" s="33"/>
      <c r="L634" s="33"/>
    </row>
    <row r="635" customFormat="false" ht="12.75" hidden="false" customHeight="false" outlineLevel="0" collapsed="false">
      <c r="A635" s="1"/>
      <c r="B635" s="1"/>
      <c r="C635" s="1"/>
      <c r="D635" s="1"/>
      <c r="E635" s="11"/>
      <c r="F635" s="12"/>
      <c r="G635" s="12"/>
      <c r="H635" s="13"/>
      <c r="I635" s="32"/>
      <c r="J635" s="32"/>
      <c r="K635" s="33"/>
      <c r="L635" s="33"/>
    </row>
    <row r="636" customFormat="false" ht="12.75" hidden="false" customHeight="false" outlineLevel="0" collapsed="false">
      <c r="A636" s="1"/>
      <c r="B636" s="1"/>
      <c r="C636" s="1"/>
      <c r="D636" s="1"/>
      <c r="E636" s="11"/>
      <c r="F636" s="12"/>
      <c r="G636" s="12"/>
      <c r="H636" s="13"/>
      <c r="I636" s="32"/>
      <c r="J636" s="32"/>
      <c r="K636" s="33"/>
      <c r="L636" s="33"/>
    </row>
    <row r="637" customFormat="false" ht="12.75" hidden="false" customHeight="false" outlineLevel="0" collapsed="false">
      <c r="A637" s="1"/>
      <c r="B637" s="1"/>
      <c r="C637" s="1"/>
      <c r="D637" s="1"/>
      <c r="E637" s="11"/>
      <c r="F637" s="12"/>
      <c r="G637" s="12"/>
      <c r="H637" s="13"/>
      <c r="I637" s="32"/>
      <c r="J637" s="32"/>
      <c r="K637" s="33"/>
      <c r="L637" s="33"/>
    </row>
    <row r="638" customFormat="false" ht="12.75" hidden="false" customHeight="false" outlineLevel="0" collapsed="false">
      <c r="A638" s="1"/>
      <c r="B638" s="1"/>
      <c r="C638" s="1"/>
      <c r="D638" s="1"/>
      <c r="E638" s="11"/>
      <c r="F638" s="12"/>
      <c r="G638" s="12"/>
      <c r="H638" s="13"/>
      <c r="I638" s="32"/>
      <c r="J638" s="32"/>
      <c r="K638" s="33"/>
      <c r="L638" s="33"/>
    </row>
    <row r="639" customFormat="false" ht="12.75" hidden="false" customHeight="false" outlineLevel="0" collapsed="false">
      <c r="A639" s="1"/>
      <c r="B639" s="1"/>
      <c r="C639" s="1"/>
      <c r="D639" s="1"/>
      <c r="E639" s="11"/>
      <c r="F639" s="12"/>
      <c r="G639" s="12"/>
      <c r="H639" s="13"/>
      <c r="I639" s="32"/>
      <c r="J639" s="32"/>
      <c r="K639" s="33"/>
      <c r="L639" s="33"/>
    </row>
    <row r="640" customFormat="false" ht="12.75" hidden="false" customHeight="false" outlineLevel="0" collapsed="false">
      <c r="A640" s="1"/>
      <c r="B640" s="1"/>
      <c r="C640" s="1"/>
      <c r="D640" s="1"/>
      <c r="E640" s="11"/>
      <c r="F640" s="12"/>
      <c r="G640" s="12"/>
      <c r="H640" s="13"/>
      <c r="I640" s="32"/>
      <c r="J640" s="32"/>
      <c r="K640" s="33"/>
      <c r="L64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M8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73" activeCellId="0" sqref="D4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3" min="3" style="0" width="2.28"/>
    <col collapsed="false" customWidth="true" hidden="false" outlineLevel="0" max="4" min="4" style="0" width="17.28"/>
    <col collapsed="false" customWidth="true" hidden="false" outlineLevel="0" max="5" min="5" style="0" width="11.42"/>
    <col collapsed="false" customWidth="true" hidden="false" outlineLevel="0" max="12" min="12" style="0" width="11.56"/>
  </cols>
  <sheetData>
    <row r="4" customFormat="false" ht="12.75" hidden="false" customHeight="false" outlineLevel="0" collapsed="false">
      <c r="A4" s="1"/>
      <c r="B4" s="1"/>
      <c r="C4" s="1"/>
      <c r="D4" s="1"/>
      <c r="E4" s="11"/>
      <c r="F4" s="12"/>
      <c r="G4" s="12"/>
      <c r="H4" s="13"/>
      <c r="I4" s="14"/>
      <c r="J4" s="15" t="s">
        <v>12</v>
      </c>
      <c r="K4" s="16" t="n">
        <f aca="false">SUM(K127:K727)</f>
        <v>0</v>
      </c>
      <c r="L4" s="16" t="n">
        <f aca="false">+SUM(L7:L753)</f>
        <v>-14750046.0072</v>
      </c>
    </row>
    <row r="5" customFormat="false" ht="12.75" hidden="false" customHeight="false" outlineLevel="0" collapsed="false">
      <c r="A5" s="17"/>
      <c r="B5" s="17"/>
      <c r="C5" s="17" t="s">
        <v>13</v>
      </c>
      <c r="D5" s="17"/>
      <c r="E5" s="18"/>
      <c r="F5" s="19" t="s">
        <v>14</v>
      </c>
      <c r="G5" s="19" t="s">
        <v>15</v>
      </c>
      <c r="H5" s="20" t="s">
        <v>16</v>
      </c>
      <c r="I5" s="21" t="s">
        <v>17</v>
      </c>
      <c r="J5" s="22" t="s">
        <v>18</v>
      </c>
      <c r="K5" s="23"/>
      <c r="L5" s="23" t="s">
        <v>17</v>
      </c>
      <c r="M5" s="23"/>
    </row>
    <row r="6" customFormat="false" ht="12.75" hidden="false" customHeight="false" outlineLevel="0" collapsed="false">
      <c r="A6" s="24" t="s">
        <v>19</v>
      </c>
      <c r="B6" s="24" t="s">
        <v>20</v>
      </c>
      <c r="C6" s="24" t="s">
        <v>21</v>
      </c>
      <c r="D6" s="24" t="s">
        <v>22</v>
      </c>
      <c r="E6" s="25" t="s">
        <v>23</v>
      </c>
      <c r="F6" s="26" t="s">
        <v>24</v>
      </c>
      <c r="G6" s="26" t="s">
        <v>24</v>
      </c>
      <c r="H6" s="27" t="s">
        <v>25</v>
      </c>
      <c r="I6" s="28" t="s">
        <v>26</v>
      </c>
      <c r="J6" s="29" t="s">
        <v>26</v>
      </c>
      <c r="K6" s="30" t="s">
        <v>27</v>
      </c>
      <c r="L6" s="30" t="s">
        <v>28</v>
      </c>
      <c r="M6" s="30" t="s">
        <v>197</v>
      </c>
    </row>
    <row r="7" customFormat="false" ht="12.75" hidden="false" customHeight="false" outlineLevel="0" collapsed="false">
      <c r="A7" s="36" t="s">
        <v>198</v>
      </c>
      <c r="B7" s="36" t="s">
        <v>199</v>
      </c>
      <c r="C7" s="36" t="s">
        <v>31</v>
      </c>
      <c r="D7" s="36" t="s">
        <v>200</v>
      </c>
      <c r="E7" s="37" t="s">
        <v>74</v>
      </c>
      <c r="F7" s="38" t="n">
        <v>-450000</v>
      </c>
      <c r="G7" s="38" t="n">
        <v>-375806.7109</v>
      </c>
      <c r="H7" s="39" t="n">
        <v>0.835126024277419</v>
      </c>
      <c r="I7" s="40" t="n">
        <v>-0.27417672</v>
      </c>
      <c r="J7" s="40" t="n">
        <v>-0.6551</v>
      </c>
      <c r="K7" s="41" t="n">
        <v>0</v>
      </c>
      <c r="L7" s="41" t="n">
        <v>-143153.5257</v>
      </c>
      <c r="M7" s="42" t="n">
        <f aca="false">DATE(YEAR(E7),MONTH(E7),1)</f>
        <v>38292</v>
      </c>
    </row>
    <row r="8" customFormat="false" ht="12.75" hidden="false" customHeight="false" outlineLevel="0" collapsed="false">
      <c r="A8" s="36" t="s">
        <v>198</v>
      </c>
      <c r="B8" s="36" t="s">
        <v>199</v>
      </c>
      <c r="C8" s="36" t="s">
        <v>31</v>
      </c>
      <c r="D8" s="36" t="s">
        <v>200</v>
      </c>
      <c r="E8" s="37" t="s">
        <v>75</v>
      </c>
      <c r="F8" s="38" t="n">
        <v>-465000</v>
      </c>
      <c r="G8" s="38" t="n">
        <v>-386335.6191</v>
      </c>
      <c r="H8" s="39" t="n">
        <v>0.830829288467595</v>
      </c>
      <c r="I8" s="40" t="n">
        <v>-0.27415809</v>
      </c>
      <c r="J8" s="40" t="n">
        <v>-0.6551</v>
      </c>
      <c r="K8" s="41" t="n">
        <v>0</v>
      </c>
      <c r="L8" s="41" t="n">
        <v>-147171.428</v>
      </c>
      <c r="M8" s="42" t="n">
        <f aca="false">DATE(YEAR(E8),MONTH(E8),1)</f>
        <v>38322</v>
      </c>
    </row>
    <row r="9" customFormat="false" ht="12.75" hidden="false" customHeight="false" outlineLevel="0" collapsed="false">
      <c r="A9" s="36" t="s">
        <v>198</v>
      </c>
      <c r="B9" s="36" t="s">
        <v>199</v>
      </c>
      <c r="C9" s="36" t="s">
        <v>31</v>
      </c>
      <c r="D9" s="36" t="s">
        <v>200</v>
      </c>
      <c r="E9" s="37" t="s">
        <v>76</v>
      </c>
      <c r="F9" s="38" t="n">
        <v>-465000</v>
      </c>
      <c r="G9" s="38" t="n">
        <v>-384272.7359</v>
      </c>
      <c r="H9" s="39" t="n">
        <v>0.826392980457374</v>
      </c>
      <c r="I9" s="40" t="n">
        <v>-0.27413906</v>
      </c>
      <c r="J9" s="40" t="n">
        <v>-0.6551</v>
      </c>
      <c r="K9" s="41" t="n">
        <v>0</v>
      </c>
      <c r="L9" s="41" t="n">
        <v>-146392.9031</v>
      </c>
      <c r="M9" s="42" t="n">
        <f aca="false">DATE(YEAR(E9),MONTH(E9),1)</f>
        <v>38353</v>
      </c>
    </row>
    <row r="10" customFormat="false" ht="12.75" hidden="false" customHeight="false" outlineLevel="0" collapsed="false">
      <c r="A10" s="36" t="s">
        <v>198</v>
      </c>
      <c r="B10" s="36" t="s">
        <v>199</v>
      </c>
      <c r="C10" s="36" t="s">
        <v>31</v>
      </c>
      <c r="D10" s="36" t="s">
        <v>200</v>
      </c>
      <c r="E10" s="37" t="s">
        <v>77</v>
      </c>
      <c r="F10" s="38" t="n">
        <v>-420000</v>
      </c>
      <c r="G10" s="38" t="n">
        <v>-345222.696</v>
      </c>
      <c r="H10" s="39" t="n">
        <v>0.821958800044216</v>
      </c>
      <c r="I10" s="40" t="n">
        <v>-0.27412004</v>
      </c>
      <c r="J10" s="40" t="n">
        <v>-0.6551</v>
      </c>
      <c r="K10" s="41" t="n">
        <v>0</v>
      </c>
      <c r="L10" s="41" t="n">
        <v>-131522.93</v>
      </c>
      <c r="M10" s="42" t="n">
        <f aca="false">DATE(YEAR(E10),MONTH(E10),1)</f>
        <v>38384</v>
      </c>
    </row>
    <row r="11" customFormat="false" ht="12.75" hidden="false" customHeight="false" outlineLevel="0" collapsed="false">
      <c r="A11" s="36" t="s">
        <v>198</v>
      </c>
      <c r="B11" s="36" t="s">
        <v>199</v>
      </c>
      <c r="C11" s="36" t="s">
        <v>31</v>
      </c>
      <c r="D11" s="36" t="s">
        <v>200</v>
      </c>
      <c r="E11" s="37" t="s">
        <v>78</v>
      </c>
      <c r="F11" s="38" t="n">
        <v>-465000</v>
      </c>
      <c r="G11" s="38" t="n">
        <v>-380344.9153</v>
      </c>
      <c r="H11" s="39" t="n">
        <v>0.817946054421448</v>
      </c>
      <c r="I11" s="40" t="n">
        <v>-0.27410173</v>
      </c>
      <c r="J11" s="40" t="n">
        <v>-0.6551</v>
      </c>
      <c r="K11" s="41" t="n">
        <v>0</v>
      </c>
      <c r="L11" s="41" t="n">
        <v>-144910.7553</v>
      </c>
      <c r="M11" s="42" t="n">
        <f aca="false">DATE(YEAR(E11),MONTH(E11),1)</f>
        <v>38412</v>
      </c>
    </row>
    <row r="12" customFormat="false" ht="12.75" hidden="false" customHeight="false" outlineLevel="0" collapsed="false">
      <c r="A12" s="36" t="s">
        <v>198</v>
      </c>
      <c r="B12" s="36" t="s">
        <v>199</v>
      </c>
      <c r="C12" s="36" t="s">
        <v>31</v>
      </c>
      <c r="D12" s="36" t="s">
        <v>200</v>
      </c>
      <c r="E12" s="37" t="s">
        <v>79</v>
      </c>
      <c r="F12" s="38" t="n">
        <v>-450000</v>
      </c>
      <c r="G12" s="38" t="n">
        <v>-366098.0753</v>
      </c>
      <c r="H12" s="39" t="n">
        <v>0.813551278385708</v>
      </c>
      <c r="I12" s="40" t="n">
        <v>-0.32908682</v>
      </c>
      <c r="J12" s="40" t="n">
        <v>-0.6551</v>
      </c>
      <c r="K12" s="41" t="n">
        <v>0</v>
      </c>
      <c r="L12" s="41" t="n">
        <v>-119352.799</v>
      </c>
      <c r="M12" s="42" t="n">
        <f aca="false">DATE(YEAR(E12),MONTH(E12),1)</f>
        <v>38443</v>
      </c>
    </row>
    <row r="13" customFormat="false" ht="12.75" hidden="false" customHeight="false" outlineLevel="0" collapsed="false">
      <c r="A13" s="36" t="s">
        <v>198</v>
      </c>
      <c r="B13" s="36" t="s">
        <v>199</v>
      </c>
      <c r="C13" s="36" t="s">
        <v>31</v>
      </c>
      <c r="D13" s="36" t="s">
        <v>200</v>
      </c>
      <c r="E13" s="37" t="s">
        <v>80</v>
      </c>
      <c r="F13" s="38" t="n">
        <v>-465000</v>
      </c>
      <c r="G13" s="38" t="n">
        <v>-376344.0839</v>
      </c>
      <c r="H13" s="39" t="n">
        <v>0.809342115883542</v>
      </c>
      <c r="I13" s="40" t="n">
        <v>-0.32907732</v>
      </c>
      <c r="J13" s="40" t="n">
        <v>-0.6551</v>
      </c>
      <c r="K13" s="41" t="n">
        <v>0</v>
      </c>
      <c r="L13" s="41" t="n">
        <v>-122696.7053</v>
      </c>
      <c r="M13" s="42" t="n">
        <f aca="false">DATE(YEAR(E13),MONTH(E13),1)</f>
        <v>38473</v>
      </c>
    </row>
    <row r="14" customFormat="false" ht="12.75" hidden="false" customHeight="false" outlineLevel="0" collapsed="false">
      <c r="A14" s="36" t="s">
        <v>198</v>
      </c>
      <c r="B14" s="36" t="s">
        <v>199</v>
      </c>
      <c r="C14" s="36" t="s">
        <v>31</v>
      </c>
      <c r="D14" s="36" t="s">
        <v>200</v>
      </c>
      <c r="E14" s="37" t="s">
        <v>81</v>
      </c>
      <c r="F14" s="38" t="n">
        <v>-450000</v>
      </c>
      <c r="G14" s="38" t="n">
        <v>-362244.7914</v>
      </c>
      <c r="H14" s="39" t="n">
        <v>0.804988425425596</v>
      </c>
      <c r="I14" s="40" t="n">
        <v>-0.32906677</v>
      </c>
      <c r="J14" s="40" t="n">
        <v>-0.6551</v>
      </c>
      <c r="K14" s="41" t="n">
        <v>0</v>
      </c>
      <c r="L14" s="41" t="n">
        <v>-118103.838</v>
      </c>
      <c r="M14" s="42" t="n">
        <f aca="false">DATE(YEAR(E14),MONTH(E14),1)</f>
        <v>38504</v>
      </c>
    </row>
    <row r="15" customFormat="false" ht="12.75" hidden="false" customHeight="false" outlineLevel="0" collapsed="false">
      <c r="A15" s="36" t="s">
        <v>198</v>
      </c>
      <c r="B15" s="36" t="s">
        <v>199</v>
      </c>
      <c r="C15" s="36" t="s">
        <v>31</v>
      </c>
      <c r="D15" s="36" t="s">
        <v>200</v>
      </c>
      <c r="E15" s="37" t="s">
        <v>82</v>
      </c>
      <c r="F15" s="38" t="n">
        <v>-465000</v>
      </c>
      <c r="G15" s="38" t="n">
        <v>-372345.0562</v>
      </c>
      <c r="H15" s="39" t="n">
        <v>0.800742056418233</v>
      </c>
      <c r="I15" s="40" t="n">
        <v>-0.32905233</v>
      </c>
      <c r="J15" s="40" t="n">
        <v>-0.6551</v>
      </c>
      <c r="K15" s="41" t="n">
        <v>0</v>
      </c>
      <c r="L15" s="41" t="n">
        <v>-121402.2376</v>
      </c>
      <c r="M15" s="42" t="n">
        <f aca="false">DATE(YEAR(E15),MONTH(E15),1)</f>
        <v>38534</v>
      </c>
    </row>
    <row r="16" customFormat="false" ht="12.75" hidden="false" customHeight="false" outlineLevel="0" collapsed="false">
      <c r="A16" s="36" t="s">
        <v>198</v>
      </c>
      <c r="B16" s="36" t="s">
        <v>199</v>
      </c>
      <c r="C16" s="36" t="s">
        <v>31</v>
      </c>
      <c r="D16" s="36" t="s">
        <v>200</v>
      </c>
      <c r="E16" s="37" t="s">
        <v>83</v>
      </c>
      <c r="F16" s="38" t="n">
        <v>-465000</v>
      </c>
      <c r="G16" s="38" t="n">
        <v>-370288.2768</v>
      </c>
      <c r="H16" s="39" t="n">
        <v>0.796318874832954</v>
      </c>
      <c r="I16" s="40" t="n">
        <v>-0.32903281</v>
      </c>
      <c r="J16" s="40" t="n">
        <v>-0.6551</v>
      </c>
      <c r="K16" s="41" t="n">
        <v>0</v>
      </c>
      <c r="L16" s="41" t="n">
        <v>-120738.8584</v>
      </c>
      <c r="M16" s="42" t="n">
        <f aca="false">DATE(YEAR(E16),MONTH(E16),1)</f>
        <v>38565</v>
      </c>
    </row>
    <row r="17" customFormat="false" ht="12.75" hidden="false" customHeight="false" outlineLevel="0" collapsed="false">
      <c r="A17" s="36" t="s">
        <v>198</v>
      </c>
      <c r="B17" s="36" t="s">
        <v>199</v>
      </c>
      <c r="C17" s="36" t="s">
        <v>31</v>
      </c>
      <c r="D17" s="36" t="s">
        <v>200</v>
      </c>
      <c r="E17" s="37" t="s">
        <v>84</v>
      </c>
      <c r="F17" s="38" t="n">
        <v>-450000</v>
      </c>
      <c r="G17" s="38" t="n">
        <v>-356350.7533</v>
      </c>
      <c r="H17" s="39" t="n">
        <v>0.791890562976563</v>
      </c>
      <c r="I17" s="40" t="n">
        <v>-0.32901223</v>
      </c>
      <c r="J17" s="40" t="n">
        <v>-0.6551</v>
      </c>
      <c r="K17" s="41" t="n">
        <v>0</v>
      </c>
      <c r="L17" s="41" t="n">
        <v>-116201.6228</v>
      </c>
      <c r="M17" s="42" t="n">
        <f aca="false">DATE(YEAR(E17),MONTH(E17),1)</f>
        <v>38596</v>
      </c>
    </row>
    <row r="18" customFormat="false" ht="12.75" hidden="false" customHeight="false" outlineLevel="0" collapsed="false">
      <c r="A18" s="36" t="s">
        <v>198</v>
      </c>
      <c r="B18" s="36" t="s">
        <v>199</v>
      </c>
      <c r="C18" s="36" t="s">
        <v>31</v>
      </c>
      <c r="D18" s="36" t="s">
        <v>200</v>
      </c>
      <c r="E18" s="37" t="s">
        <v>85</v>
      </c>
      <c r="F18" s="38" t="n">
        <v>-465000</v>
      </c>
      <c r="G18" s="38" t="n">
        <v>-366234.2591</v>
      </c>
      <c r="H18" s="39" t="n">
        <v>0.787600557194333</v>
      </c>
      <c r="I18" s="40" t="n">
        <v>-0.32899131</v>
      </c>
      <c r="J18" s="40" t="n">
        <v>-0.6551</v>
      </c>
      <c r="K18" s="41" t="n">
        <v>0</v>
      </c>
      <c r="L18" s="41" t="n">
        <v>-119432.1757</v>
      </c>
      <c r="M18" s="42" t="n">
        <f aca="false">DATE(YEAR(E18),MONTH(E18),1)</f>
        <v>38626</v>
      </c>
    </row>
    <row r="19" customFormat="false" ht="12.75" hidden="false" customHeight="false" outlineLevel="0" collapsed="false">
      <c r="A19" s="36" t="s">
        <v>198</v>
      </c>
      <c r="B19" s="36" t="s">
        <v>199</v>
      </c>
      <c r="C19" s="36" t="s">
        <v>31</v>
      </c>
      <c r="D19" s="36" t="s">
        <v>200</v>
      </c>
      <c r="E19" s="37" t="s">
        <v>86</v>
      </c>
      <c r="F19" s="38" t="n">
        <v>-450000</v>
      </c>
      <c r="G19" s="38" t="n">
        <v>-352423.444</v>
      </c>
      <c r="H19" s="39" t="n">
        <v>0.783163208985392</v>
      </c>
      <c r="I19" s="40" t="n">
        <v>-0.27396865</v>
      </c>
      <c r="J19" s="40" t="n">
        <v>-0.6551</v>
      </c>
      <c r="K19" s="41" t="n">
        <v>0</v>
      </c>
      <c r="L19" s="41" t="n">
        <v>-134319.6244</v>
      </c>
      <c r="M19" s="42" t="n">
        <f aca="false">DATE(YEAR(E19),MONTH(E19),1)</f>
        <v>38657</v>
      </c>
    </row>
    <row r="20" customFormat="false" ht="12.75" hidden="false" customHeight="false" outlineLevel="0" collapsed="false">
      <c r="A20" s="36" t="s">
        <v>198</v>
      </c>
      <c r="B20" s="36" t="s">
        <v>199</v>
      </c>
      <c r="C20" s="36" t="s">
        <v>31</v>
      </c>
      <c r="D20" s="36" t="s">
        <v>200</v>
      </c>
      <c r="E20" s="37" t="s">
        <v>87</v>
      </c>
      <c r="F20" s="38" t="n">
        <v>-465000</v>
      </c>
      <c r="G20" s="38" t="n">
        <v>-362172.2874</v>
      </c>
      <c r="H20" s="39" t="n">
        <v>0.778865134225868</v>
      </c>
      <c r="I20" s="40" t="n">
        <v>-0.27394571</v>
      </c>
      <c r="J20" s="40" t="n">
        <v>-0.6551</v>
      </c>
      <c r="K20" s="41" t="n">
        <v>0</v>
      </c>
      <c r="L20" s="41" t="n">
        <v>-138043.5215</v>
      </c>
      <c r="M20" s="42" t="n">
        <f aca="false">DATE(YEAR(E20),MONTH(E20),1)</f>
        <v>38687</v>
      </c>
    </row>
    <row r="21" customFormat="false" ht="12.75" hidden="false" customHeight="false" outlineLevel="0" collapsed="false">
      <c r="A21" s="36" t="s">
        <v>198</v>
      </c>
      <c r="B21" s="36" t="s">
        <v>199</v>
      </c>
      <c r="C21" s="36" t="s">
        <v>31</v>
      </c>
      <c r="D21" s="36" t="s">
        <v>200</v>
      </c>
      <c r="E21" s="37" t="s">
        <v>88</v>
      </c>
      <c r="F21" s="38" t="n">
        <v>-465000</v>
      </c>
      <c r="G21" s="38" t="n">
        <v>-360105.3667</v>
      </c>
      <c r="H21" s="39" t="n">
        <v>0.774420143337115</v>
      </c>
      <c r="I21" s="40" t="n">
        <v>-0.27392097</v>
      </c>
      <c r="J21" s="40" t="n">
        <v>-0.6551</v>
      </c>
      <c r="K21" s="41" t="n">
        <v>0</v>
      </c>
      <c r="L21" s="41" t="n">
        <v>-137264.616</v>
      </c>
      <c r="M21" s="42" t="n">
        <f aca="false">DATE(YEAR(E21),MONTH(E21),1)</f>
        <v>38718</v>
      </c>
    </row>
    <row r="22" customFormat="false" ht="12.75" hidden="false" customHeight="false" outlineLevel="0" collapsed="false">
      <c r="A22" s="36" t="s">
        <v>198</v>
      </c>
      <c r="B22" s="36" t="s">
        <v>199</v>
      </c>
      <c r="C22" s="36" t="s">
        <v>31</v>
      </c>
      <c r="D22" s="36" t="s">
        <v>200</v>
      </c>
      <c r="E22" s="37" t="s">
        <v>89</v>
      </c>
      <c r="F22" s="38" t="n">
        <v>-420000</v>
      </c>
      <c r="G22" s="38" t="n">
        <v>-323388.1554</v>
      </c>
      <c r="H22" s="39" t="n">
        <v>0.769971798471003</v>
      </c>
      <c r="I22" s="40" t="n">
        <v>-0.27389516</v>
      </c>
      <c r="J22" s="40" t="n">
        <v>-0.6551</v>
      </c>
      <c r="K22" s="41" t="n">
        <v>0</v>
      </c>
      <c r="L22" s="41" t="n">
        <v>-123277.1291</v>
      </c>
      <c r="M22" s="42" t="n">
        <f aca="false">DATE(YEAR(E22),MONTH(E22),1)</f>
        <v>38749</v>
      </c>
    </row>
    <row r="23" customFormat="false" ht="12.75" hidden="false" customHeight="false" outlineLevel="0" collapsed="false">
      <c r="A23" s="36" t="s">
        <v>198</v>
      </c>
      <c r="B23" s="36" t="s">
        <v>199</v>
      </c>
      <c r="C23" s="36" t="s">
        <v>31</v>
      </c>
      <c r="D23" s="36" t="s">
        <v>200</v>
      </c>
      <c r="E23" s="37" t="s">
        <v>90</v>
      </c>
      <c r="F23" s="38" t="n">
        <v>-465000</v>
      </c>
      <c r="G23" s="38" t="n">
        <v>-356167.3782</v>
      </c>
      <c r="H23" s="39" t="n">
        <v>0.765951350997712</v>
      </c>
      <c r="I23" s="40" t="n">
        <v>-0.27387095</v>
      </c>
      <c r="J23" s="40" t="n">
        <v>-0.6551</v>
      </c>
      <c r="K23" s="41" t="n">
        <v>0</v>
      </c>
      <c r="L23" s="41" t="n">
        <v>-135781.3526</v>
      </c>
      <c r="M23" s="42" t="n">
        <f aca="false">DATE(YEAR(E23),MONTH(E23),1)</f>
        <v>38777</v>
      </c>
    </row>
    <row r="24" customFormat="false" ht="12.75" hidden="false" customHeight="false" outlineLevel="0" collapsed="false">
      <c r="A24" s="36" t="s">
        <v>198</v>
      </c>
      <c r="B24" s="36" t="s">
        <v>199</v>
      </c>
      <c r="C24" s="36" t="s">
        <v>31</v>
      </c>
      <c r="D24" s="36" t="s">
        <v>200</v>
      </c>
      <c r="E24" s="37" t="s">
        <v>91</v>
      </c>
      <c r="F24" s="38" t="n">
        <v>-450000</v>
      </c>
      <c r="G24" s="38" t="n">
        <v>-342673.9208</v>
      </c>
      <c r="H24" s="39" t="n">
        <v>0.761497601699917</v>
      </c>
      <c r="I24" s="40" t="n">
        <v>-0.35384313</v>
      </c>
      <c r="J24" s="40" t="n">
        <v>-0.6551</v>
      </c>
      <c r="K24" s="41" t="n">
        <v>0</v>
      </c>
      <c r="L24" s="41" t="n">
        <v>-103232.8741</v>
      </c>
      <c r="M24" s="42" t="n">
        <f aca="false">DATE(YEAR(E24),MONTH(E24),1)</f>
        <v>38808</v>
      </c>
    </row>
    <row r="25" customFormat="false" ht="12.75" hidden="false" customHeight="false" outlineLevel="0" collapsed="false">
      <c r="A25" s="36" t="s">
        <v>198</v>
      </c>
      <c r="B25" s="36" t="s">
        <v>199</v>
      </c>
      <c r="C25" s="36" t="s">
        <v>31</v>
      </c>
      <c r="D25" s="36" t="s">
        <v>200</v>
      </c>
      <c r="E25" s="37" t="s">
        <v>92</v>
      </c>
      <c r="F25" s="38" t="n">
        <v>-465000</v>
      </c>
      <c r="G25" s="38" t="n">
        <v>-352091.1649</v>
      </c>
      <c r="H25" s="39" t="n">
        <v>0.757185300937344</v>
      </c>
      <c r="I25" s="40" t="n">
        <v>-0.35381519</v>
      </c>
      <c r="J25" s="40" t="n">
        <v>-0.6551</v>
      </c>
      <c r="K25" s="41" t="n">
        <v>0</v>
      </c>
      <c r="L25" s="41" t="n">
        <v>-106079.7186</v>
      </c>
      <c r="M25" s="42" t="n">
        <f aca="false">DATE(YEAR(E25),MONTH(E25),1)</f>
        <v>38838</v>
      </c>
    </row>
    <row r="26" customFormat="false" ht="12.75" hidden="false" customHeight="false" outlineLevel="0" collapsed="false">
      <c r="A26" s="36" t="s">
        <v>198</v>
      </c>
      <c r="B26" s="36" t="s">
        <v>199</v>
      </c>
      <c r="C26" s="36" t="s">
        <v>31</v>
      </c>
      <c r="D26" s="36" t="s">
        <v>200</v>
      </c>
      <c r="E26" s="37" t="s">
        <v>93</v>
      </c>
      <c r="F26" s="38" t="n">
        <v>-450000</v>
      </c>
      <c r="G26" s="38" t="n">
        <v>-338727.286</v>
      </c>
      <c r="H26" s="39" t="n">
        <v>0.75272730223977</v>
      </c>
      <c r="I26" s="40" t="n">
        <v>-0.35378528</v>
      </c>
      <c r="J26" s="40" t="n">
        <v>-0.6551</v>
      </c>
      <c r="K26" s="41" t="n">
        <v>0</v>
      </c>
      <c r="L26" s="41" t="n">
        <v>-102063.5156</v>
      </c>
      <c r="M26" s="42" t="n">
        <f aca="false">DATE(YEAR(E26),MONTH(E26),1)</f>
        <v>38869</v>
      </c>
    </row>
    <row r="27" customFormat="false" ht="12.75" hidden="false" customHeight="false" outlineLevel="0" collapsed="false">
      <c r="A27" s="36" t="s">
        <v>198</v>
      </c>
      <c r="B27" s="36" t="s">
        <v>199</v>
      </c>
      <c r="C27" s="36" t="s">
        <v>31</v>
      </c>
      <c r="D27" s="36" t="s">
        <v>200</v>
      </c>
      <c r="E27" s="37" t="s">
        <v>94</v>
      </c>
      <c r="F27" s="38" t="n">
        <v>-465000</v>
      </c>
      <c r="G27" s="38" t="n">
        <v>-348169.8334</v>
      </c>
      <c r="H27" s="39" t="n">
        <v>0.748752329850951</v>
      </c>
      <c r="I27" s="40" t="n">
        <v>-0.35375897</v>
      </c>
      <c r="J27" s="40" t="n">
        <v>-0.6551</v>
      </c>
      <c r="K27" s="41" t="n">
        <v>0</v>
      </c>
      <c r="L27" s="41" t="n">
        <v>-104917.8565</v>
      </c>
      <c r="M27" s="42" t="n">
        <f aca="false">DATE(YEAR(E27),MONTH(E27),1)</f>
        <v>38899</v>
      </c>
    </row>
    <row r="28" customFormat="false" ht="12.75" hidden="false" customHeight="false" outlineLevel="0" collapsed="false">
      <c r="A28" s="36" t="s">
        <v>198</v>
      </c>
      <c r="B28" s="36" t="s">
        <v>199</v>
      </c>
      <c r="C28" s="36" t="s">
        <v>31</v>
      </c>
      <c r="D28" s="36" t="s">
        <v>200</v>
      </c>
      <c r="E28" s="37" t="s">
        <v>95</v>
      </c>
      <c r="F28" s="38" t="n">
        <v>-465000</v>
      </c>
      <c r="G28" s="38" t="n">
        <v>-346288.2207</v>
      </c>
      <c r="H28" s="39" t="n">
        <v>0.744705850990822</v>
      </c>
      <c r="I28" s="40" t="n">
        <v>-0.35373794</v>
      </c>
      <c r="J28" s="40" t="n">
        <v>-0.6551</v>
      </c>
      <c r="K28" s="41" t="n">
        <v>0</v>
      </c>
      <c r="L28" s="41" t="n">
        <v>-104358.1329</v>
      </c>
      <c r="M28" s="42" t="n">
        <f aca="false">DATE(YEAR(E28),MONTH(E28),1)</f>
        <v>38930</v>
      </c>
    </row>
    <row r="29" customFormat="false" ht="12.75" hidden="false" customHeight="false" outlineLevel="0" collapsed="false">
      <c r="A29" s="36" t="s">
        <v>198</v>
      </c>
      <c r="B29" s="36" t="s">
        <v>199</v>
      </c>
      <c r="C29" s="36" t="s">
        <v>31</v>
      </c>
      <c r="D29" s="36" t="s">
        <v>200</v>
      </c>
      <c r="E29" s="37" t="s">
        <v>96</v>
      </c>
      <c r="F29" s="38" t="n">
        <v>-450000</v>
      </c>
      <c r="G29" s="38" t="n">
        <v>-333300.1509</v>
      </c>
      <c r="H29" s="39" t="n">
        <v>0.740667002057133</v>
      </c>
      <c r="I29" s="40" t="n">
        <v>-0.3537162</v>
      </c>
      <c r="J29" s="40" t="n">
        <v>-0.6551</v>
      </c>
      <c r="K29" s="41" t="n">
        <v>0</v>
      </c>
      <c r="L29" s="41" t="n">
        <v>-100451.2661</v>
      </c>
      <c r="M29" s="42" t="n">
        <f aca="false">DATE(YEAR(E29),MONTH(E29),1)</f>
        <v>38961</v>
      </c>
    </row>
    <row r="30" customFormat="false" ht="12.75" hidden="false" customHeight="false" outlineLevel="0" collapsed="false">
      <c r="A30" s="36" t="s">
        <v>198</v>
      </c>
      <c r="B30" s="36" t="s">
        <v>199</v>
      </c>
      <c r="C30" s="36" t="s">
        <v>31</v>
      </c>
      <c r="D30" s="36" t="s">
        <v>200</v>
      </c>
      <c r="E30" s="37" t="s">
        <v>97</v>
      </c>
      <c r="F30" s="38" t="n">
        <v>-465000</v>
      </c>
      <c r="G30" s="38" t="n">
        <v>-342596.1023</v>
      </c>
      <c r="H30" s="39" t="n">
        <v>0.736765811306824</v>
      </c>
      <c r="I30" s="40" t="n">
        <v>-0.35369449</v>
      </c>
      <c r="J30" s="40" t="n">
        <v>-0.6551</v>
      </c>
      <c r="K30" s="41" t="n">
        <v>0</v>
      </c>
      <c r="L30" s="41" t="n">
        <v>-103260.3513</v>
      </c>
      <c r="M30" s="42" t="n">
        <f aca="false">DATE(YEAR(E30),MONTH(E30),1)</f>
        <v>38991</v>
      </c>
    </row>
    <row r="31" customFormat="false" ht="12.75" hidden="false" customHeight="false" outlineLevel="0" collapsed="false">
      <c r="A31" s="36" t="s">
        <v>198</v>
      </c>
      <c r="B31" s="36" t="s">
        <v>199</v>
      </c>
      <c r="C31" s="36" t="s">
        <v>31</v>
      </c>
      <c r="D31" s="36" t="s">
        <v>200</v>
      </c>
      <c r="E31" s="37" t="s">
        <v>98</v>
      </c>
      <c r="F31" s="38" t="n">
        <v>-450000</v>
      </c>
      <c r="G31" s="38" t="n">
        <v>-329734.0395</v>
      </c>
      <c r="H31" s="39" t="n">
        <v>0.732742309934434</v>
      </c>
      <c r="I31" s="40" t="n">
        <v>-0.29867137</v>
      </c>
      <c r="J31" s="40" t="n">
        <v>-0.6551</v>
      </c>
      <c r="K31" s="41" t="n">
        <v>0</v>
      </c>
      <c r="L31" s="41" t="n">
        <v>-117526.6507</v>
      </c>
      <c r="M31" s="42" t="n">
        <f aca="false">DATE(YEAR(E31),MONTH(E31),1)</f>
        <v>39022</v>
      </c>
    </row>
    <row r="32" customFormat="false" ht="12.75" hidden="false" customHeight="false" outlineLevel="0" collapsed="false">
      <c r="A32" s="36" t="s">
        <v>198</v>
      </c>
      <c r="B32" s="36" t="s">
        <v>199</v>
      </c>
      <c r="C32" s="36" t="s">
        <v>31</v>
      </c>
      <c r="D32" s="36" t="s">
        <v>200</v>
      </c>
      <c r="E32" s="37" t="s">
        <v>99</v>
      </c>
      <c r="F32" s="38" t="n">
        <v>-465000</v>
      </c>
      <c r="G32" s="38" t="n">
        <v>-338918.1253</v>
      </c>
      <c r="H32" s="39" t="n">
        <v>0.728856183521335</v>
      </c>
      <c r="I32" s="40" t="n">
        <v>-0.29864833</v>
      </c>
      <c r="J32" s="40" t="n">
        <v>-0.6551</v>
      </c>
      <c r="K32" s="41" t="n">
        <v>0</v>
      </c>
      <c r="L32" s="41" t="n">
        <v>-120807.9325</v>
      </c>
      <c r="M32" s="42" t="n">
        <f aca="false">DATE(YEAR(E32),MONTH(E32),1)</f>
        <v>39052</v>
      </c>
    </row>
    <row r="33" customFormat="false" ht="12.75" hidden="false" customHeight="false" outlineLevel="0" collapsed="false">
      <c r="A33" s="36" t="s">
        <v>198</v>
      </c>
      <c r="B33" s="36" t="s">
        <v>199</v>
      </c>
      <c r="C33" s="36" t="s">
        <v>31</v>
      </c>
      <c r="D33" s="36" t="s">
        <v>200</v>
      </c>
      <c r="E33" s="37" t="s">
        <v>100</v>
      </c>
      <c r="F33" s="38" t="n">
        <v>-465000</v>
      </c>
      <c r="G33" s="38" t="n">
        <v>-337054.5364</v>
      </c>
      <c r="H33" s="39" t="n">
        <v>0.724848465459321</v>
      </c>
      <c r="I33" s="40" t="n">
        <v>-0.29862382</v>
      </c>
      <c r="J33" s="40" t="n">
        <v>-0.6551</v>
      </c>
      <c r="K33" s="41" t="n">
        <v>0</v>
      </c>
      <c r="L33" s="41" t="n">
        <v>-120151.9135</v>
      </c>
      <c r="M33" s="42" t="n">
        <f aca="false">DATE(YEAR(E33),MONTH(E33),1)</f>
        <v>39083</v>
      </c>
    </row>
    <row r="34" customFormat="false" ht="12.75" hidden="false" customHeight="false" outlineLevel="0" collapsed="false">
      <c r="A34" s="36" t="s">
        <v>198</v>
      </c>
      <c r="B34" s="36" t="s">
        <v>199</v>
      </c>
      <c r="C34" s="36" t="s">
        <v>31</v>
      </c>
      <c r="D34" s="36" t="s">
        <v>200</v>
      </c>
      <c r="E34" s="37" t="s">
        <v>101</v>
      </c>
      <c r="F34" s="38" t="n">
        <v>-420000</v>
      </c>
      <c r="G34" s="38" t="n">
        <v>-302756.5518</v>
      </c>
      <c r="H34" s="39" t="n">
        <v>0.720848932745135</v>
      </c>
      <c r="I34" s="40" t="n">
        <v>-0.29859861</v>
      </c>
      <c r="J34" s="40" t="n">
        <v>-0.6551</v>
      </c>
      <c r="K34" s="41" t="n">
        <v>0</v>
      </c>
      <c r="L34" s="41" t="n">
        <v>-107933.1323</v>
      </c>
      <c r="M34" s="42" t="n">
        <f aca="false">DATE(YEAR(E34),MONTH(E34),1)</f>
        <v>39114</v>
      </c>
    </row>
    <row r="35" customFormat="false" ht="12.75" hidden="false" customHeight="false" outlineLevel="0" collapsed="false">
      <c r="A35" s="36" t="s">
        <v>198</v>
      </c>
      <c r="B35" s="36" t="s">
        <v>199</v>
      </c>
      <c r="C35" s="36" t="s">
        <v>31</v>
      </c>
      <c r="D35" s="36" t="s">
        <v>200</v>
      </c>
      <c r="E35" s="37" t="s">
        <v>102</v>
      </c>
      <c r="F35" s="38" t="n">
        <v>-465000</v>
      </c>
      <c r="G35" s="38" t="n">
        <v>-333518.2638</v>
      </c>
      <c r="H35" s="39" t="n">
        <v>0.71724357799099</v>
      </c>
      <c r="I35" s="40" t="n">
        <v>-0.29857523</v>
      </c>
      <c r="J35" s="40" t="n">
        <v>-0.6551</v>
      </c>
      <c r="K35" s="41" t="n">
        <v>0</v>
      </c>
      <c r="L35" s="41" t="n">
        <v>-118907.5229</v>
      </c>
      <c r="M35" s="42" t="n">
        <f aca="false">DATE(YEAR(E35),MONTH(E35),1)</f>
        <v>39142</v>
      </c>
    </row>
    <row r="36" customFormat="false" ht="12.75" hidden="false" customHeight="false" outlineLevel="0" collapsed="false">
      <c r="A36" s="36" t="s">
        <v>198</v>
      </c>
      <c r="B36" s="36" t="s">
        <v>199</v>
      </c>
      <c r="C36" s="36" t="s">
        <v>31</v>
      </c>
      <c r="D36" s="36" t="s">
        <v>200</v>
      </c>
      <c r="E36" s="37" t="s">
        <v>103</v>
      </c>
      <c r="F36" s="38" t="n">
        <v>-450000</v>
      </c>
      <c r="G36" s="38" t="n">
        <v>-320966.9662</v>
      </c>
      <c r="H36" s="39" t="n">
        <v>0.713259924857309</v>
      </c>
      <c r="I36" s="40" t="n">
        <v>-0.40354867</v>
      </c>
      <c r="J36" s="40" t="n">
        <v>-0.6551</v>
      </c>
      <c r="K36" s="41" t="n">
        <v>0</v>
      </c>
      <c r="L36" s="41" t="n">
        <v>-80739.6666</v>
      </c>
      <c r="M36" s="42" t="n">
        <f aca="false">DATE(YEAR(E36),MONTH(E36),1)</f>
        <v>39173</v>
      </c>
    </row>
    <row r="37" customFormat="false" ht="12.75" hidden="false" customHeight="false" outlineLevel="0" collapsed="false">
      <c r="A37" s="36" t="s">
        <v>198</v>
      </c>
      <c r="B37" s="36" t="s">
        <v>199</v>
      </c>
      <c r="C37" s="36" t="s">
        <v>31</v>
      </c>
      <c r="D37" s="36" t="s">
        <v>200</v>
      </c>
      <c r="E37" s="37" t="s">
        <v>104</v>
      </c>
      <c r="F37" s="38" t="n">
        <v>-465000</v>
      </c>
      <c r="G37" s="38" t="n">
        <v>-329876.9838</v>
      </c>
      <c r="H37" s="39" t="n">
        <v>0.709412868314887</v>
      </c>
      <c r="I37" s="40" t="n">
        <v>-0.4035223</v>
      </c>
      <c r="J37" s="40" t="n">
        <v>-0.6551</v>
      </c>
      <c r="K37" s="41" t="n">
        <v>0</v>
      </c>
      <c r="L37" s="41" t="n">
        <v>-82989.6929</v>
      </c>
      <c r="M37" s="42" t="n">
        <f aca="false">DATE(YEAR(E37),MONTH(E37),1)</f>
        <v>39203</v>
      </c>
    </row>
    <row r="38" customFormat="false" ht="12.75" hidden="false" customHeight="false" outlineLevel="0" collapsed="false">
      <c r="A38" s="36" t="s">
        <v>198</v>
      </c>
      <c r="B38" s="36" t="s">
        <v>199</v>
      </c>
      <c r="C38" s="36" t="s">
        <v>31</v>
      </c>
      <c r="D38" s="36" t="s">
        <v>200</v>
      </c>
      <c r="E38" s="37" t="s">
        <v>105</v>
      </c>
      <c r="F38" s="38" t="n">
        <v>-450000</v>
      </c>
      <c r="G38" s="38" t="n">
        <v>-317450.7185</v>
      </c>
      <c r="H38" s="39" t="n">
        <v>0.705446041197128</v>
      </c>
      <c r="I38" s="40" t="n">
        <v>-0.40349435</v>
      </c>
      <c r="J38" s="40" t="n">
        <v>-0.6551</v>
      </c>
      <c r="K38" s="41" t="n">
        <v>0</v>
      </c>
      <c r="L38" s="41" t="n">
        <v>-79872.3935</v>
      </c>
      <c r="M38" s="42" t="n">
        <f aca="false">DATE(YEAR(E38),MONTH(E38),1)</f>
        <v>39234</v>
      </c>
    </row>
    <row r="39" customFormat="false" ht="12.75" hidden="false" customHeight="false" outlineLevel="0" collapsed="false">
      <c r="A39" s="36" t="s">
        <v>198</v>
      </c>
      <c r="B39" s="36" t="s">
        <v>199</v>
      </c>
      <c r="C39" s="36" t="s">
        <v>31</v>
      </c>
      <c r="D39" s="36" t="s">
        <v>200</v>
      </c>
      <c r="E39" s="37" t="s">
        <v>106</v>
      </c>
      <c r="F39" s="38" t="n">
        <v>-465000</v>
      </c>
      <c r="G39" s="38" t="n">
        <v>-326251.1915</v>
      </c>
      <c r="H39" s="39" t="n">
        <v>0.701615465672142</v>
      </c>
      <c r="I39" s="40" t="n">
        <v>-0.40346663</v>
      </c>
      <c r="J39" s="40" t="n">
        <v>-0.6551</v>
      </c>
      <c r="K39" s="41" t="n">
        <v>0</v>
      </c>
      <c r="L39" s="41" t="n">
        <v>-82095.6856</v>
      </c>
      <c r="M39" s="42" t="n">
        <f aca="false">DATE(YEAR(E39),MONTH(E39),1)</f>
        <v>39264</v>
      </c>
    </row>
    <row r="40" customFormat="false" ht="12.75" hidden="false" customHeight="false" outlineLevel="0" collapsed="false">
      <c r="A40" s="36" t="s">
        <v>198</v>
      </c>
      <c r="B40" s="36" t="s">
        <v>199</v>
      </c>
      <c r="C40" s="36" t="s">
        <v>31</v>
      </c>
      <c r="D40" s="36" t="s">
        <v>200</v>
      </c>
      <c r="E40" s="37" t="s">
        <v>107</v>
      </c>
      <c r="F40" s="38" t="n">
        <v>-465000</v>
      </c>
      <c r="G40" s="38" t="n">
        <v>-324414.6301</v>
      </c>
      <c r="H40" s="39" t="n">
        <v>0.697665871187402</v>
      </c>
      <c r="I40" s="40" t="n">
        <v>-0.40343729</v>
      </c>
      <c r="J40" s="40" t="n">
        <v>-0.6551</v>
      </c>
      <c r="K40" s="41" t="n">
        <v>0</v>
      </c>
      <c r="L40" s="41" t="n">
        <v>-81643.0638</v>
      </c>
      <c r="M40" s="42" t="n">
        <f aca="false">DATE(YEAR(E40),MONTH(E40),1)</f>
        <v>39295</v>
      </c>
    </row>
    <row r="41" customFormat="false" ht="12.75" hidden="false" customHeight="false" outlineLevel="0" collapsed="false">
      <c r="A41" s="36" t="s">
        <v>198</v>
      </c>
      <c r="B41" s="36" t="s">
        <v>199</v>
      </c>
      <c r="C41" s="36" t="s">
        <v>31</v>
      </c>
      <c r="D41" s="36" t="s">
        <v>200</v>
      </c>
      <c r="E41" s="37" t="s">
        <v>108</v>
      </c>
      <c r="F41" s="38" t="n">
        <v>-450000</v>
      </c>
      <c r="G41" s="38" t="n">
        <v>-312176.3343</v>
      </c>
      <c r="H41" s="39" t="n">
        <v>0.693725187392356</v>
      </c>
      <c r="I41" s="40" t="n">
        <v>-0.40340725</v>
      </c>
      <c r="J41" s="40" t="n">
        <v>-0.6551</v>
      </c>
      <c r="K41" s="41" t="n">
        <v>0</v>
      </c>
      <c r="L41" s="41" t="n">
        <v>-78572.5215</v>
      </c>
      <c r="M41" s="42" t="n">
        <f aca="false">DATE(YEAR(E41),MONTH(E41),1)</f>
        <v>39326</v>
      </c>
    </row>
    <row r="42" customFormat="false" ht="12.75" hidden="false" customHeight="false" outlineLevel="0" collapsed="false">
      <c r="A42" s="36" t="s">
        <v>198</v>
      </c>
      <c r="B42" s="36" t="s">
        <v>199</v>
      </c>
      <c r="C42" s="36" t="s">
        <v>31</v>
      </c>
      <c r="D42" s="36" t="s">
        <v>200</v>
      </c>
      <c r="E42" s="37" t="s">
        <v>109</v>
      </c>
      <c r="F42" s="38" t="n">
        <v>-465000</v>
      </c>
      <c r="G42" s="38" t="n">
        <v>-320812.8941</v>
      </c>
      <c r="H42" s="39" t="n">
        <v>0.689920202412598</v>
      </c>
      <c r="I42" s="40" t="n">
        <v>-0.40337749</v>
      </c>
      <c r="J42" s="40" t="n">
        <v>-0.6551</v>
      </c>
      <c r="K42" s="41" t="n">
        <v>0</v>
      </c>
      <c r="L42" s="41" t="n">
        <v>-80755.8266</v>
      </c>
      <c r="M42" s="42" t="n">
        <f aca="false">DATE(YEAR(E42),MONTH(E42),1)</f>
        <v>39356</v>
      </c>
    </row>
    <row r="43" customFormat="false" ht="12.75" hidden="false" customHeight="false" outlineLevel="0" collapsed="false">
      <c r="A43" s="36" t="s">
        <v>198</v>
      </c>
      <c r="B43" s="36" t="s">
        <v>199</v>
      </c>
      <c r="C43" s="36" t="s">
        <v>31</v>
      </c>
      <c r="D43" s="36" t="s">
        <v>200</v>
      </c>
      <c r="E43" s="37" t="s">
        <v>110</v>
      </c>
      <c r="F43" s="38" t="n">
        <v>-450000</v>
      </c>
      <c r="G43" s="38" t="n">
        <v>-308698.8068</v>
      </c>
      <c r="H43" s="39" t="n">
        <v>0.685997348522404</v>
      </c>
      <c r="I43" s="40" t="n">
        <v>-0.3452499</v>
      </c>
      <c r="J43" s="40" t="n">
        <v>-0.6551</v>
      </c>
      <c r="K43" s="41" t="n">
        <v>0</v>
      </c>
      <c r="L43" s="41" t="n">
        <v>-95650.3561</v>
      </c>
      <c r="M43" s="42" t="n">
        <f aca="false">DATE(YEAR(E43),MONTH(E43),1)</f>
        <v>39387</v>
      </c>
    </row>
    <row r="44" customFormat="false" ht="12.75" hidden="false" customHeight="false" outlineLevel="0" collapsed="false">
      <c r="A44" s="36" t="s">
        <v>198</v>
      </c>
      <c r="B44" s="36" t="s">
        <v>199</v>
      </c>
      <c r="C44" s="36" t="s">
        <v>31</v>
      </c>
      <c r="D44" s="36" t="s">
        <v>200</v>
      </c>
      <c r="E44" s="37" t="s">
        <v>111</v>
      </c>
      <c r="F44" s="38" t="n">
        <v>-465000</v>
      </c>
      <c r="G44" s="38" t="n">
        <v>-317227.5597</v>
      </c>
      <c r="H44" s="39" t="n">
        <v>0.682209805798539</v>
      </c>
      <c r="I44" s="40" t="n">
        <v>-0.34522102</v>
      </c>
      <c r="J44" s="40" t="n">
        <v>-0.6551</v>
      </c>
      <c r="K44" s="41" t="n">
        <v>0</v>
      </c>
      <c r="L44" s="41" t="n">
        <v>-98302.154</v>
      </c>
      <c r="M44" s="42" t="n">
        <f aca="false">DATE(YEAR(E44),MONTH(E44),1)</f>
        <v>39417</v>
      </c>
    </row>
    <row r="45" customFormat="false" ht="12.75" hidden="false" customHeight="false" outlineLevel="0" collapsed="false">
      <c r="A45" s="36" t="s">
        <v>198</v>
      </c>
      <c r="B45" s="36" t="s">
        <v>199</v>
      </c>
      <c r="C45" s="36" t="s">
        <v>31</v>
      </c>
      <c r="D45" s="36" t="s">
        <v>200</v>
      </c>
      <c r="E45" s="37" t="s">
        <v>112</v>
      </c>
      <c r="F45" s="38" t="n">
        <v>-465000</v>
      </c>
      <c r="G45" s="38" t="n">
        <v>-315411.9027</v>
      </c>
      <c r="H45" s="39" t="n">
        <v>0.678305167197896</v>
      </c>
      <c r="I45" s="40" t="n">
        <v>-0.34519052</v>
      </c>
      <c r="J45" s="40" t="n">
        <v>-0.6551</v>
      </c>
      <c r="K45" s="41" t="n">
        <v>0</v>
      </c>
      <c r="L45" s="41" t="n">
        <v>-97749.1391</v>
      </c>
      <c r="M45" s="42" t="n">
        <f aca="false">DATE(YEAR(E45),MONTH(E45),1)</f>
        <v>39448</v>
      </c>
    </row>
    <row r="46" customFormat="false" ht="12.75" hidden="false" customHeight="false" outlineLevel="0" collapsed="false">
      <c r="A46" s="36" t="s">
        <v>198</v>
      </c>
      <c r="B46" s="36" t="s">
        <v>199</v>
      </c>
      <c r="C46" s="36" t="s">
        <v>31</v>
      </c>
      <c r="D46" s="36" t="s">
        <v>200</v>
      </c>
      <c r="E46" s="37" t="s">
        <v>113</v>
      </c>
      <c r="F46" s="38" t="n">
        <v>-435000</v>
      </c>
      <c r="G46" s="38" t="n">
        <v>-293368.3198</v>
      </c>
      <c r="H46" s="39" t="n">
        <v>0.674409930516047</v>
      </c>
      <c r="I46" s="40" t="n">
        <v>-0.34515936</v>
      </c>
      <c r="J46" s="40" t="n">
        <v>-0.6551</v>
      </c>
      <c r="K46" s="41" t="n">
        <v>0</v>
      </c>
      <c r="L46" s="41" t="n">
        <v>-90926.7644</v>
      </c>
      <c r="M46" s="42" t="n">
        <f aca="false">DATE(YEAR(E46),MONTH(E46),1)</f>
        <v>39479</v>
      </c>
    </row>
    <row r="47" customFormat="false" ht="12.75" hidden="false" customHeight="false" outlineLevel="0" collapsed="false">
      <c r="A47" s="36" t="s">
        <v>198</v>
      </c>
      <c r="B47" s="36" t="s">
        <v>199</v>
      </c>
      <c r="C47" s="36" t="s">
        <v>31</v>
      </c>
      <c r="D47" s="36" t="s">
        <v>200</v>
      </c>
      <c r="E47" s="37" t="s">
        <v>114</v>
      </c>
      <c r="F47" s="38" t="n">
        <v>-465000</v>
      </c>
      <c r="G47" s="38" t="n">
        <v>-311910.1873</v>
      </c>
      <c r="H47" s="39" t="n">
        <v>0.670774596299567</v>
      </c>
      <c r="I47" s="40" t="n">
        <v>-0.34512962</v>
      </c>
      <c r="J47" s="40" t="n">
        <v>-0.6551</v>
      </c>
      <c r="K47" s="41" t="n">
        <v>0</v>
      </c>
      <c r="L47" s="41" t="n">
        <v>-96682.9208</v>
      </c>
      <c r="M47" s="42" t="n">
        <f aca="false">DATE(YEAR(E47),MONTH(E47),1)</f>
        <v>39508</v>
      </c>
    </row>
    <row r="48" customFormat="false" ht="12.75" hidden="false" customHeight="false" outlineLevel="0" collapsed="false">
      <c r="A48" s="36" t="s">
        <v>198</v>
      </c>
      <c r="B48" s="36" t="s">
        <v>199</v>
      </c>
      <c r="C48" s="36" t="s">
        <v>31</v>
      </c>
      <c r="D48" s="36" t="s">
        <v>200</v>
      </c>
      <c r="E48" s="37" t="s">
        <v>115</v>
      </c>
      <c r="F48" s="38" t="n">
        <v>-450000</v>
      </c>
      <c r="G48" s="38" t="n">
        <v>-300104.0232</v>
      </c>
      <c r="H48" s="39" t="n">
        <v>0.666897829227456</v>
      </c>
      <c r="I48" s="40" t="n">
        <v>-0.50009718</v>
      </c>
      <c r="J48" s="40" t="n">
        <v>-0.6551</v>
      </c>
      <c r="K48" s="41" t="n">
        <v>0</v>
      </c>
      <c r="L48" s="41" t="n">
        <v>-46516.9708</v>
      </c>
      <c r="M48" s="42" t="n">
        <f aca="false">DATE(YEAR(E48),MONTH(E48),1)</f>
        <v>39539</v>
      </c>
    </row>
    <row r="49" customFormat="false" ht="12.75" hidden="false" customHeight="false" outlineLevel="0" collapsed="false">
      <c r="A49" s="36" t="s">
        <v>198</v>
      </c>
      <c r="B49" s="36" t="s">
        <v>199</v>
      </c>
      <c r="C49" s="36" t="s">
        <v>31</v>
      </c>
      <c r="D49" s="36" t="s">
        <v>200</v>
      </c>
      <c r="E49" s="37" t="s">
        <v>116</v>
      </c>
      <c r="F49" s="38" t="n">
        <v>-465000</v>
      </c>
      <c r="G49" s="38" t="n">
        <v>-308367.2312</v>
      </c>
      <c r="H49" s="39" t="n">
        <v>0.663155335986939</v>
      </c>
      <c r="I49" s="40" t="n">
        <v>-0.50006515</v>
      </c>
      <c r="J49" s="40" t="n">
        <v>-0.6551</v>
      </c>
      <c r="K49" s="41" t="n">
        <v>0</v>
      </c>
      <c r="L49" s="41" t="n">
        <v>-47807.666</v>
      </c>
      <c r="M49" s="42" t="n">
        <f aca="false">DATE(YEAR(E49),MONTH(E49),1)</f>
        <v>39569</v>
      </c>
    </row>
    <row r="50" customFormat="false" ht="12.75" hidden="false" customHeight="false" outlineLevel="0" collapsed="false">
      <c r="A50" s="36" t="s">
        <v>198</v>
      </c>
      <c r="B50" s="36" t="s">
        <v>199</v>
      </c>
      <c r="C50" s="36" t="s">
        <v>31</v>
      </c>
      <c r="D50" s="36" t="s">
        <v>200</v>
      </c>
      <c r="E50" s="37" t="s">
        <v>117</v>
      </c>
      <c r="F50" s="38" t="n">
        <v>-450000</v>
      </c>
      <c r="G50" s="38" t="n">
        <v>-296683.9684</v>
      </c>
      <c r="H50" s="39" t="n">
        <v>0.659297707499296</v>
      </c>
      <c r="I50" s="40" t="n">
        <v>-0.50003141</v>
      </c>
      <c r="J50" s="40" t="n">
        <v>-0.6551</v>
      </c>
      <c r="K50" s="41" t="n">
        <v>0</v>
      </c>
      <c r="L50" s="41" t="n">
        <v>-46006.364</v>
      </c>
      <c r="M50" s="42" t="n">
        <f aca="false">DATE(YEAR(E50),MONTH(E50),1)</f>
        <v>39600</v>
      </c>
    </row>
    <row r="51" customFormat="false" ht="12.75" hidden="false" customHeight="false" outlineLevel="0" collapsed="false">
      <c r="A51" s="36" t="s">
        <v>198</v>
      </c>
      <c r="B51" s="36" t="s">
        <v>199</v>
      </c>
      <c r="C51" s="36" t="s">
        <v>31</v>
      </c>
      <c r="D51" s="36" t="s">
        <v>200</v>
      </c>
      <c r="E51" s="37" t="s">
        <v>118</v>
      </c>
      <c r="F51" s="38" t="n">
        <v>-465000</v>
      </c>
      <c r="G51" s="38" t="n">
        <v>-304931.6061</v>
      </c>
      <c r="H51" s="39" t="n">
        <v>0.655766894809736</v>
      </c>
      <c r="I51" s="40" t="n">
        <v>-0.50002461</v>
      </c>
      <c r="J51" s="40" t="n">
        <v>-0.6551</v>
      </c>
      <c r="K51" s="41" t="n">
        <v>0</v>
      </c>
      <c r="L51" s="41" t="n">
        <v>-47287.3867</v>
      </c>
      <c r="M51" s="42" t="n">
        <f aca="false">DATE(YEAR(E51),MONTH(E51),1)</f>
        <v>39630</v>
      </c>
    </row>
    <row r="52" customFormat="false" ht="12.75" hidden="false" customHeight="false" outlineLevel="0" collapsed="false">
      <c r="A52" s="36" t="s">
        <v>198</v>
      </c>
      <c r="B52" s="36" t="s">
        <v>199</v>
      </c>
      <c r="C52" s="36" t="s">
        <v>31</v>
      </c>
      <c r="D52" s="36" t="s">
        <v>200</v>
      </c>
      <c r="E52" s="37" t="s">
        <v>119</v>
      </c>
      <c r="F52" s="38" t="n">
        <v>-465000</v>
      </c>
      <c r="G52" s="38" t="n">
        <v>-303255.0883</v>
      </c>
      <c r="H52" s="39" t="n">
        <v>0.652161480155727</v>
      </c>
      <c r="I52" s="40" t="n">
        <v>-0.50002185</v>
      </c>
      <c r="J52" s="40" t="n">
        <v>-0.6551</v>
      </c>
      <c r="K52" s="41" t="n">
        <v>0</v>
      </c>
      <c r="L52" s="41" t="n">
        <v>-47028.238</v>
      </c>
      <c r="M52" s="42" t="n">
        <f aca="false">DATE(YEAR(E52),MONTH(E52),1)</f>
        <v>39661</v>
      </c>
    </row>
    <row r="53" customFormat="false" ht="12.75" hidden="false" customHeight="false" outlineLevel="0" collapsed="false">
      <c r="A53" s="36" t="s">
        <v>198</v>
      </c>
      <c r="B53" s="36" t="s">
        <v>199</v>
      </c>
      <c r="C53" s="36" t="s">
        <v>31</v>
      </c>
      <c r="D53" s="36" t="s">
        <v>200</v>
      </c>
      <c r="E53" s="37" t="s">
        <v>120</v>
      </c>
      <c r="F53" s="38" t="n">
        <v>-450000</v>
      </c>
      <c r="G53" s="38" t="n">
        <v>-291855.9955</v>
      </c>
      <c r="H53" s="39" t="n">
        <v>0.648568878934949</v>
      </c>
      <c r="I53" s="40" t="n">
        <v>-0.50001919</v>
      </c>
      <c r="J53" s="40" t="n">
        <v>-0.6551</v>
      </c>
      <c r="K53" s="41" t="n">
        <v>0</v>
      </c>
      <c r="L53" s="41" t="n">
        <v>-45261.2642</v>
      </c>
      <c r="M53" s="42" t="n">
        <f aca="false">DATE(YEAR(E53),MONTH(E53),1)</f>
        <v>39692</v>
      </c>
    </row>
    <row r="54" customFormat="false" ht="12.75" hidden="false" customHeight="false" outlineLevel="0" collapsed="false">
      <c r="A54" s="36" t="s">
        <v>198</v>
      </c>
      <c r="B54" s="36" t="s">
        <v>199</v>
      </c>
      <c r="C54" s="36" t="s">
        <v>31</v>
      </c>
      <c r="D54" s="36" t="s">
        <v>200</v>
      </c>
      <c r="E54" s="37" t="s">
        <v>121</v>
      </c>
      <c r="F54" s="38" t="n">
        <v>-465000</v>
      </c>
      <c r="G54" s="38" t="n">
        <v>-299973.5343</v>
      </c>
      <c r="H54" s="39" t="n">
        <v>0.645104374940946</v>
      </c>
      <c r="I54" s="40" t="n">
        <v>-0.50001671</v>
      </c>
      <c r="J54" s="40" t="n">
        <v>-0.6551</v>
      </c>
      <c r="K54" s="41" t="n">
        <v>0</v>
      </c>
      <c r="L54" s="41" t="n">
        <v>-46520.8814</v>
      </c>
      <c r="M54" s="42" t="n">
        <f aca="false">DATE(YEAR(E54),MONTH(E54),1)</f>
        <v>39722</v>
      </c>
    </row>
    <row r="55" customFormat="false" ht="12.75" hidden="false" customHeight="false" outlineLevel="0" collapsed="false">
      <c r="A55" s="36" t="s">
        <v>198</v>
      </c>
      <c r="B55" s="36" t="s">
        <v>199</v>
      </c>
      <c r="C55" s="36" t="s">
        <v>31</v>
      </c>
      <c r="D55" s="36" t="s">
        <v>200</v>
      </c>
      <c r="E55" s="37" t="s">
        <v>122</v>
      </c>
      <c r="F55" s="38" t="n">
        <v>-450000</v>
      </c>
      <c r="G55" s="38" t="n">
        <v>-288691.6535</v>
      </c>
      <c r="H55" s="39" t="n">
        <v>0.641537007792341</v>
      </c>
      <c r="I55" s="40" t="n">
        <v>-0.36501426</v>
      </c>
      <c r="J55" s="40" t="n">
        <v>-0.6551</v>
      </c>
      <c r="K55" s="41" t="n">
        <v>0</v>
      </c>
      <c r="L55" s="41" t="n">
        <v>-83745.3329</v>
      </c>
      <c r="M55" s="42" t="n">
        <f aca="false">DATE(YEAR(E55),MONTH(E55),1)</f>
        <v>39753</v>
      </c>
    </row>
    <row r="56" customFormat="false" ht="12.75" hidden="false" customHeight="false" outlineLevel="0" collapsed="false">
      <c r="A56" s="36" t="s">
        <v>198</v>
      </c>
      <c r="B56" s="36" t="s">
        <v>199</v>
      </c>
      <c r="C56" s="36" t="s">
        <v>31</v>
      </c>
      <c r="D56" s="36" t="s">
        <v>200</v>
      </c>
      <c r="E56" s="37" t="s">
        <v>123</v>
      </c>
      <c r="F56" s="38" t="n">
        <v>-465000</v>
      </c>
      <c r="G56" s="38" t="n">
        <v>-296715.0753</v>
      </c>
      <c r="H56" s="39" t="n">
        <v>0.638096936060385</v>
      </c>
      <c r="I56" s="40" t="n">
        <v>-0.36501198</v>
      </c>
      <c r="J56" s="40" t="n">
        <v>-0.6551</v>
      </c>
      <c r="K56" s="41" t="n">
        <v>0</v>
      </c>
      <c r="L56" s="41" t="n">
        <v>-86073.4897</v>
      </c>
      <c r="M56" s="42" t="n">
        <f aca="false">DATE(YEAR(E56),MONTH(E56),1)</f>
        <v>39783</v>
      </c>
    </row>
    <row r="57" customFormat="false" ht="12.75" hidden="false" customHeight="false" outlineLevel="0" collapsed="false">
      <c r="A57" s="36" t="s">
        <v>198</v>
      </c>
      <c r="B57" s="36" t="s">
        <v>199</v>
      </c>
      <c r="C57" s="36" t="s">
        <v>31</v>
      </c>
      <c r="D57" s="36" t="s">
        <v>200</v>
      </c>
      <c r="E57" s="37" t="s">
        <v>124</v>
      </c>
      <c r="F57" s="38" t="n">
        <v>-465000</v>
      </c>
      <c r="G57" s="38" t="n">
        <v>-295067.9947</v>
      </c>
      <c r="H57" s="39" t="n">
        <v>0.634554827307257</v>
      </c>
      <c r="I57" s="40" t="n">
        <v>-0.36500972</v>
      </c>
      <c r="J57" s="40" t="n">
        <v>-0.6551</v>
      </c>
      <c r="K57" s="41" t="n">
        <v>0</v>
      </c>
      <c r="L57" s="41" t="n">
        <v>-85596.3566</v>
      </c>
      <c r="M57" s="42" t="n">
        <f aca="false">DATE(YEAR(E57),MONTH(E57),1)</f>
        <v>39814</v>
      </c>
    </row>
    <row r="58" customFormat="false" ht="12.75" hidden="false" customHeight="false" outlineLevel="0" collapsed="false">
      <c r="A58" s="36" t="s">
        <v>198</v>
      </c>
      <c r="B58" s="36" t="s">
        <v>199</v>
      </c>
      <c r="C58" s="36" t="s">
        <v>31</v>
      </c>
      <c r="D58" s="36" t="s">
        <v>200</v>
      </c>
      <c r="E58" s="37" t="s">
        <v>125</v>
      </c>
      <c r="F58" s="38" t="n">
        <v>-420000</v>
      </c>
      <c r="G58" s="38" t="n">
        <v>-265030.7365</v>
      </c>
      <c r="H58" s="39" t="n">
        <v>0.631025562999566</v>
      </c>
      <c r="I58" s="40" t="n">
        <v>-0.36500757</v>
      </c>
      <c r="J58" s="40" t="n">
        <v>-0.6551</v>
      </c>
      <c r="K58" s="41" t="n">
        <v>0</v>
      </c>
      <c r="L58" s="41" t="n">
        <v>-76883.4103</v>
      </c>
      <c r="M58" s="42" t="n">
        <f aca="false">DATE(YEAR(E58),MONTH(E58),1)</f>
        <v>39845</v>
      </c>
    </row>
    <row r="59" customFormat="false" ht="12.75" hidden="false" customHeight="false" outlineLevel="0" collapsed="false">
      <c r="A59" s="36" t="s">
        <v>198</v>
      </c>
      <c r="B59" s="36" t="s">
        <v>199</v>
      </c>
      <c r="C59" s="36" t="s">
        <v>31</v>
      </c>
      <c r="D59" s="36" t="s">
        <v>200</v>
      </c>
      <c r="E59" s="37" t="s">
        <v>126</v>
      </c>
      <c r="F59" s="38" t="n">
        <v>-465000</v>
      </c>
      <c r="G59" s="38" t="n">
        <v>-291949.7313</v>
      </c>
      <c r="H59" s="39" t="n">
        <v>0.627848884589737</v>
      </c>
      <c r="I59" s="40" t="n">
        <v>-0.36500572</v>
      </c>
      <c r="J59" s="40" t="n">
        <v>-0.6551</v>
      </c>
      <c r="K59" s="41" t="n">
        <v>0</v>
      </c>
      <c r="L59" s="41" t="n">
        <v>-84692.9484</v>
      </c>
      <c r="M59" s="42" t="n">
        <f aca="false">DATE(YEAR(E59),MONTH(E59),1)</f>
        <v>39873</v>
      </c>
    </row>
    <row r="60" customFormat="false" ht="12.75" hidden="false" customHeight="false" outlineLevel="0" collapsed="false">
      <c r="A60" s="36" t="s">
        <v>198</v>
      </c>
      <c r="B60" s="36" t="s">
        <v>199</v>
      </c>
      <c r="C60" s="36" t="s">
        <v>31</v>
      </c>
      <c r="D60" s="36" t="s">
        <v>200</v>
      </c>
      <c r="E60" s="37" t="s">
        <v>127</v>
      </c>
      <c r="F60" s="38" t="n">
        <v>-450000</v>
      </c>
      <c r="G60" s="38" t="n">
        <v>-280954.8357</v>
      </c>
      <c r="H60" s="39" t="n">
        <v>0.624344079429552</v>
      </c>
      <c r="I60" s="40" t="n">
        <v>-0.52000376</v>
      </c>
      <c r="J60" s="40" t="n">
        <v>-0.6551</v>
      </c>
      <c r="K60" s="41" t="n">
        <v>0</v>
      </c>
      <c r="L60" s="41" t="n">
        <v>-37955.9419</v>
      </c>
      <c r="M60" s="42" t="n">
        <f aca="false">DATE(YEAR(E60),MONTH(E60),1)</f>
        <v>39904</v>
      </c>
    </row>
    <row r="61" customFormat="false" ht="12.75" hidden="false" customHeight="false" outlineLevel="0" collapsed="false">
      <c r="A61" s="36" t="s">
        <v>198</v>
      </c>
      <c r="B61" s="36" t="s">
        <v>199</v>
      </c>
      <c r="C61" s="36" t="s">
        <v>31</v>
      </c>
      <c r="D61" s="36" t="s">
        <v>200</v>
      </c>
      <c r="E61" s="37" t="s">
        <v>128</v>
      </c>
      <c r="F61" s="38" t="n">
        <v>-465000</v>
      </c>
      <c r="G61" s="38" t="n">
        <v>-288748.5272</v>
      </c>
      <c r="H61" s="39" t="n">
        <v>0.620964574555296</v>
      </c>
      <c r="I61" s="40" t="n">
        <v>-0.52000197</v>
      </c>
      <c r="J61" s="40" t="n">
        <v>-0.6551</v>
      </c>
      <c r="K61" s="41" t="n">
        <v>0</v>
      </c>
      <c r="L61" s="41" t="n">
        <v>-39009.3585</v>
      </c>
      <c r="M61" s="42" t="n">
        <f aca="false">DATE(YEAR(E61),MONTH(E61),1)</f>
        <v>39934</v>
      </c>
    </row>
    <row r="62" customFormat="false" ht="12.75" hidden="false" customHeight="false" outlineLevel="0" collapsed="false">
      <c r="A62" s="36" t="s">
        <v>198</v>
      </c>
      <c r="B62" s="36" t="s">
        <v>199</v>
      </c>
      <c r="C62" s="36" t="s">
        <v>31</v>
      </c>
      <c r="D62" s="36" t="s">
        <v>200</v>
      </c>
      <c r="E62" s="37" t="s">
        <v>129</v>
      </c>
      <c r="F62" s="38" t="n">
        <v>-450000</v>
      </c>
      <c r="G62" s="38" t="n">
        <v>-277868.2829</v>
      </c>
      <c r="H62" s="39" t="n">
        <v>0.617485073194014</v>
      </c>
      <c r="I62" s="40" t="n">
        <v>-0.52000021</v>
      </c>
      <c r="J62" s="40" t="n">
        <v>-0.6551</v>
      </c>
      <c r="K62" s="41" t="n">
        <v>0</v>
      </c>
      <c r="L62" s="41" t="n">
        <v>-37539.9459</v>
      </c>
      <c r="M62" s="42" t="n">
        <f aca="false">DATE(YEAR(E62),MONTH(E62),1)</f>
        <v>39965</v>
      </c>
    </row>
    <row r="63" customFormat="false" ht="12.75" hidden="false" customHeight="false" outlineLevel="0" collapsed="false">
      <c r="A63" s="36" t="s">
        <v>198</v>
      </c>
      <c r="B63" s="36" t="s">
        <v>199</v>
      </c>
      <c r="C63" s="36" t="s">
        <v>31</v>
      </c>
      <c r="D63" s="36" t="s">
        <v>200</v>
      </c>
      <c r="E63" s="37" t="s">
        <v>130</v>
      </c>
      <c r="F63" s="38" t="n">
        <v>-465000</v>
      </c>
      <c r="G63" s="38" t="n">
        <v>-285570.479</v>
      </c>
      <c r="H63" s="39" t="n">
        <v>0.614130062299872</v>
      </c>
      <c r="I63" s="40" t="n">
        <v>-0.51999861</v>
      </c>
      <c r="J63" s="40" t="n">
        <v>-0.6551</v>
      </c>
      <c r="K63" s="41" t="n">
        <v>0</v>
      </c>
      <c r="L63" s="41" t="n">
        <v>-38580.9674</v>
      </c>
      <c r="M63" s="42" t="n">
        <f aca="false">DATE(YEAR(E63),MONTH(E63),1)</f>
        <v>39995</v>
      </c>
    </row>
    <row r="64" customFormat="false" ht="12.75" hidden="false" customHeight="false" outlineLevel="0" collapsed="false">
      <c r="A64" s="36" t="s">
        <v>198</v>
      </c>
      <c r="B64" s="36" t="s">
        <v>199</v>
      </c>
      <c r="C64" s="36" t="s">
        <v>31</v>
      </c>
      <c r="D64" s="36" t="s">
        <v>200</v>
      </c>
      <c r="E64" s="37" t="s">
        <v>131</v>
      </c>
      <c r="F64" s="38" t="n">
        <v>-465000</v>
      </c>
      <c r="G64" s="38" t="n">
        <v>-283964.2829</v>
      </c>
      <c r="H64" s="39" t="n">
        <v>0.610675877188632</v>
      </c>
      <c r="I64" s="40" t="n">
        <v>-0.51999706</v>
      </c>
      <c r="J64" s="40" t="n">
        <v>-0.6551</v>
      </c>
      <c r="K64" s="41" t="n">
        <v>0</v>
      </c>
      <c r="L64" s="41" t="n">
        <v>-38364.4082</v>
      </c>
      <c r="M64" s="42" t="n">
        <f aca="false">DATE(YEAR(E64),MONTH(E64),1)</f>
        <v>40026</v>
      </c>
    </row>
    <row r="65" customFormat="false" ht="12.75" hidden="false" customHeight="false" outlineLevel="0" collapsed="false">
      <c r="A65" s="36" t="s">
        <v>198</v>
      </c>
      <c r="B65" s="36" t="s">
        <v>199</v>
      </c>
      <c r="C65" s="36" t="s">
        <v>31</v>
      </c>
      <c r="D65" s="36" t="s">
        <v>200</v>
      </c>
      <c r="E65" s="37" t="s">
        <v>132</v>
      </c>
      <c r="F65" s="38" t="n">
        <v>-450000</v>
      </c>
      <c r="G65" s="38" t="n">
        <v>-273255.5526</v>
      </c>
      <c r="H65" s="39" t="n">
        <v>0.607234561413725</v>
      </c>
      <c r="I65" s="40" t="n">
        <v>-0.51999562</v>
      </c>
      <c r="J65" s="40" t="n">
        <v>-0.6551</v>
      </c>
      <c r="K65" s="41" t="n">
        <v>0</v>
      </c>
      <c r="L65" s="41" t="n">
        <v>-36918.0228</v>
      </c>
      <c r="M65" s="42" t="n">
        <f aca="false">DATE(YEAR(E65),MONTH(E65),1)</f>
        <v>40057</v>
      </c>
    </row>
    <row r="66" customFormat="false" ht="12.75" hidden="false" customHeight="false" outlineLevel="0" collapsed="false">
      <c r="A66" s="36" t="s">
        <v>198</v>
      </c>
      <c r="B66" s="36" t="s">
        <v>199</v>
      </c>
      <c r="C66" s="36" t="s">
        <v>31</v>
      </c>
      <c r="D66" s="36" t="s">
        <v>200</v>
      </c>
      <c r="E66" s="37" t="s">
        <v>133</v>
      </c>
      <c r="F66" s="38" t="n">
        <v>-465000</v>
      </c>
      <c r="G66" s="38" t="n">
        <v>-280821.1776</v>
      </c>
      <c r="H66" s="39" t="n">
        <v>0.603916510958091</v>
      </c>
      <c r="I66" s="40" t="n">
        <v>-0.51999431</v>
      </c>
      <c r="J66" s="40" t="n">
        <v>-0.6551</v>
      </c>
      <c r="K66" s="41" t="n">
        <v>0</v>
      </c>
      <c r="L66" s="41" t="n">
        <v>-37940.5376</v>
      </c>
      <c r="M66" s="42" t="n">
        <f aca="false">DATE(YEAR(E66),MONTH(E66),1)</f>
        <v>40087</v>
      </c>
    </row>
    <row r="67" customFormat="false" ht="12.75" hidden="false" customHeight="false" outlineLevel="0" collapsed="false">
      <c r="A67" s="36" t="s">
        <v>198</v>
      </c>
      <c r="B67" s="36" t="s">
        <v>199</v>
      </c>
      <c r="C67" s="36" t="s">
        <v>31</v>
      </c>
      <c r="D67" s="36" t="s">
        <v>200</v>
      </c>
      <c r="E67" s="37" t="s">
        <v>134</v>
      </c>
      <c r="F67" s="38" t="n">
        <v>-450000</v>
      </c>
      <c r="G67" s="38" t="n">
        <v>-270225.2358</v>
      </c>
      <c r="H67" s="39" t="n">
        <v>0.600500523911913</v>
      </c>
      <c r="I67" s="40" t="n">
        <v>-0.47999307</v>
      </c>
      <c r="J67" s="40" t="n">
        <v>-0.6551</v>
      </c>
      <c r="K67" s="41" t="n">
        <v>0</v>
      </c>
      <c r="L67" s="41" t="n">
        <v>-47318.3114</v>
      </c>
      <c r="M67" s="42" t="n">
        <f aca="false">DATE(YEAR(E67),MONTH(E67),1)</f>
        <v>40118</v>
      </c>
    </row>
    <row r="68" customFormat="false" ht="12.75" hidden="false" customHeight="false" outlineLevel="0" collapsed="false">
      <c r="A68" s="36" t="s">
        <v>198</v>
      </c>
      <c r="B68" s="36" t="s">
        <v>199</v>
      </c>
      <c r="C68" s="36" t="s">
        <v>31</v>
      </c>
      <c r="D68" s="36" t="s">
        <v>200</v>
      </c>
      <c r="E68" s="37" t="s">
        <v>135</v>
      </c>
      <c r="F68" s="38" t="n">
        <v>-465000</v>
      </c>
      <c r="G68" s="38" t="n">
        <v>-277701.2492</v>
      </c>
      <c r="H68" s="39" t="n">
        <v>0.597206987534107</v>
      </c>
      <c r="I68" s="40" t="n">
        <v>-0.47999196</v>
      </c>
      <c r="J68" s="40" t="n">
        <v>-0.6551</v>
      </c>
      <c r="K68" s="41" t="n">
        <v>0</v>
      </c>
      <c r="L68" s="41" t="n">
        <v>-48627.7204</v>
      </c>
      <c r="M68" s="42" t="n">
        <f aca="false">DATE(YEAR(E68),MONTH(E68),1)</f>
        <v>40148</v>
      </c>
    </row>
    <row r="69" customFormat="false" ht="12.75" hidden="false" customHeight="false" outlineLevel="0" collapsed="false">
      <c r="A69" s="36" t="s">
        <v>198</v>
      </c>
      <c r="B69" s="36" t="s">
        <v>199</v>
      </c>
      <c r="C69" s="36" t="s">
        <v>31</v>
      </c>
      <c r="D69" s="36" t="s">
        <v>200</v>
      </c>
      <c r="E69" s="37" t="s">
        <v>136</v>
      </c>
      <c r="F69" s="38" t="n">
        <v>-465000</v>
      </c>
      <c r="G69" s="38" t="n">
        <v>-276124.595</v>
      </c>
      <c r="H69" s="39" t="n">
        <v>0.593816333366124</v>
      </c>
      <c r="I69" s="40" t="n">
        <v>-0.47999092</v>
      </c>
      <c r="J69" s="40" t="n">
        <v>-0.6551</v>
      </c>
      <c r="K69" s="41" t="n">
        <v>0</v>
      </c>
      <c r="L69" s="41" t="n">
        <v>-48351.9233</v>
      </c>
      <c r="M69" s="42" t="n">
        <f aca="false">DATE(YEAR(E69),MONTH(E69),1)</f>
        <v>40179</v>
      </c>
    </row>
    <row r="70" customFormat="false" ht="12.75" hidden="false" customHeight="false" outlineLevel="0" collapsed="false">
      <c r="A70" s="36" t="s">
        <v>198</v>
      </c>
      <c r="B70" s="36" t="s">
        <v>199</v>
      </c>
      <c r="C70" s="36" t="s">
        <v>31</v>
      </c>
      <c r="D70" s="36" t="s">
        <v>200</v>
      </c>
      <c r="E70" s="37" t="s">
        <v>137</v>
      </c>
      <c r="F70" s="38" t="n">
        <v>-420000</v>
      </c>
      <c r="G70" s="38" t="n">
        <v>-247984.1926</v>
      </c>
      <c r="H70" s="39" t="n">
        <v>0.590438553832406</v>
      </c>
      <c r="I70" s="40" t="n">
        <v>-0.47998998</v>
      </c>
      <c r="J70" s="40" t="n">
        <v>-0.6551</v>
      </c>
      <c r="K70" s="41" t="n">
        <v>0</v>
      </c>
      <c r="L70" s="41" t="n">
        <v>-43424.5162</v>
      </c>
      <c r="M70" s="42" t="n">
        <f aca="false">DATE(YEAR(E70),MONTH(E70),1)</f>
        <v>40210</v>
      </c>
    </row>
    <row r="71" customFormat="false" ht="12.75" hidden="false" customHeight="false" outlineLevel="0" collapsed="false">
      <c r="A71" s="36" t="s">
        <v>198</v>
      </c>
      <c r="B71" s="36" t="s">
        <v>199</v>
      </c>
      <c r="C71" s="36" t="s">
        <v>31</v>
      </c>
      <c r="D71" s="36" t="s">
        <v>200</v>
      </c>
      <c r="E71" s="37" t="s">
        <v>138</v>
      </c>
      <c r="F71" s="38" t="n">
        <v>-465000</v>
      </c>
      <c r="G71" s="38" t="n">
        <v>-273140.4058</v>
      </c>
      <c r="H71" s="39" t="n">
        <v>0.587398722062437</v>
      </c>
      <c r="I71" s="40" t="n">
        <v>-0.47998922</v>
      </c>
      <c r="J71" s="40" t="n">
        <v>-0.6551</v>
      </c>
      <c r="K71" s="41" t="n">
        <v>0</v>
      </c>
      <c r="L71" s="41" t="n">
        <v>-47829.8286</v>
      </c>
      <c r="M71" s="42" t="n">
        <f aca="false">DATE(YEAR(E71),MONTH(E71),1)</f>
        <v>40238</v>
      </c>
    </row>
    <row r="72" customFormat="false" ht="12.75" hidden="false" customHeight="false" outlineLevel="0" collapsed="false">
      <c r="A72" s="36" t="s">
        <v>198</v>
      </c>
      <c r="B72" s="36" t="s">
        <v>199</v>
      </c>
      <c r="C72" s="36" t="s">
        <v>31</v>
      </c>
      <c r="D72" s="36" t="s">
        <v>200</v>
      </c>
      <c r="E72" s="37" t="s">
        <v>139</v>
      </c>
      <c r="F72" s="38" t="n">
        <v>-450000</v>
      </c>
      <c r="G72" s="38" t="n">
        <v>-262820.4502</v>
      </c>
      <c r="H72" s="39" t="n">
        <v>0.584045444991157</v>
      </c>
      <c r="I72" s="40" t="n">
        <v>-0.54998848</v>
      </c>
      <c r="J72" s="40" t="n">
        <v>-0.6551</v>
      </c>
      <c r="K72" s="41" t="n">
        <v>0</v>
      </c>
      <c r="L72" s="41" t="n">
        <v>-27625.4569</v>
      </c>
      <c r="M72" s="42" t="n">
        <f aca="false">DATE(YEAR(E72),MONTH(E72),1)</f>
        <v>40269</v>
      </c>
    </row>
    <row r="73" customFormat="false" ht="12.75" hidden="false" customHeight="false" outlineLevel="0" collapsed="false">
      <c r="A73" s="36" t="s">
        <v>198</v>
      </c>
      <c r="B73" s="36" t="s">
        <v>199</v>
      </c>
      <c r="C73" s="36" t="s">
        <v>31</v>
      </c>
      <c r="D73" s="36" t="s">
        <v>200</v>
      </c>
      <c r="E73" s="37" t="s">
        <v>140</v>
      </c>
      <c r="F73" s="38" t="n">
        <v>-465000</v>
      </c>
      <c r="G73" s="38" t="n">
        <v>-270077.8566</v>
      </c>
      <c r="H73" s="39" t="n">
        <v>0.580812594900396</v>
      </c>
      <c r="I73" s="40" t="n">
        <v>-0.54998786</v>
      </c>
      <c r="J73" s="40" t="n">
        <v>-0.6551</v>
      </c>
      <c r="K73" s="41" t="n">
        <v>0</v>
      </c>
      <c r="L73" s="41" t="n">
        <v>-28388.4617</v>
      </c>
      <c r="M73" s="42" t="n">
        <f aca="false">DATE(YEAR(E73),MONTH(E73),1)</f>
        <v>40299</v>
      </c>
    </row>
    <row r="74" customFormat="false" ht="12.75" hidden="false" customHeight="false" outlineLevel="0" collapsed="false">
      <c r="A74" s="36" t="s">
        <v>198</v>
      </c>
      <c r="B74" s="36" t="s">
        <v>199</v>
      </c>
      <c r="C74" s="36" t="s">
        <v>31</v>
      </c>
      <c r="D74" s="36" t="s">
        <v>200</v>
      </c>
      <c r="E74" s="37" t="s">
        <v>141</v>
      </c>
      <c r="F74" s="38" t="n">
        <v>-450000</v>
      </c>
      <c r="G74" s="43" t="n">
        <v>-259868.0912</v>
      </c>
      <c r="H74" s="39" t="n">
        <v>0.577484647092367</v>
      </c>
      <c r="I74" s="40" t="n">
        <v>-0.54998732</v>
      </c>
      <c r="J74" s="40" t="n">
        <v>-0.6551</v>
      </c>
      <c r="K74" s="41" t="n">
        <v>0</v>
      </c>
      <c r="L74" s="41" t="n">
        <v>-27315.4318</v>
      </c>
      <c r="M74" s="42" t="n">
        <f aca="false">DATE(YEAR(E74),MONTH(E74),1)</f>
        <v>40330</v>
      </c>
    </row>
    <row r="75" customFormat="false" ht="12.75" hidden="false" customHeight="false" outlineLevel="0" collapsed="false">
      <c r="A75" s="36" t="s">
        <v>198</v>
      </c>
      <c r="B75" s="36" t="s">
        <v>199</v>
      </c>
      <c r="C75" s="36" t="s">
        <v>31</v>
      </c>
      <c r="D75" s="36" t="s">
        <v>200</v>
      </c>
      <c r="E75" s="37" t="s">
        <v>142</v>
      </c>
      <c r="F75" s="38" t="n">
        <v>-465000</v>
      </c>
      <c r="G75" s="38" t="n">
        <v>-267038.4824</v>
      </c>
      <c r="H75" s="39" t="n">
        <v>0.57427630619849</v>
      </c>
      <c r="I75" s="40" t="n">
        <v>-0.54998689</v>
      </c>
      <c r="J75" s="40" t="n">
        <v>-0.6551</v>
      </c>
      <c r="K75" s="41" t="n">
        <v>0</v>
      </c>
      <c r="L75" s="41" t="n">
        <v>-28069.2443</v>
      </c>
      <c r="M75" s="42" t="n">
        <f aca="false">DATE(YEAR(E75),MONTH(E75),1)</f>
        <v>40360</v>
      </c>
    </row>
    <row r="76" customFormat="false" ht="12.75" hidden="false" customHeight="false" outlineLevel="0" collapsed="false">
      <c r="A76" s="36" t="s">
        <v>198</v>
      </c>
      <c r="B76" s="36" t="s">
        <v>199</v>
      </c>
      <c r="C76" s="36" t="s">
        <v>31</v>
      </c>
      <c r="D76" s="36" t="s">
        <v>200</v>
      </c>
      <c r="E76" s="37" t="s">
        <v>143</v>
      </c>
      <c r="F76" s="38" t="n">
        <v>-465000</v>
      </c>
      <c r="G76" s="38" t="n">
        <v>-265502.7615</v>
      </c>
      <c r="H76" s="39" t="n">
        <v>0.570973680678988</v>
      </c>
      <c r="I76" s="40" t="n">
        <v>-0.54998656</v>
      </c>
      <c r="J76" s="40" t="n">
        <v>-0.6551</v>
      </c>
      <c r="K76" s="41" t="n">
        <v>0</v>
      </c>
      <c r="L76" s="41" t="n">
        <v>-27907.9097</v>
      </c>
      <c r="M76" s="42" t="n">
        <f aca="false">DATE(YEAR(E76),MONTH(E76),1)</f>
        <v>40391</v>
      </c>
    </row>
    <row r="77" customFormat="false" ht="12.75" hidden="false" customHeight="false" outlineLevel="0" collapsed="false">
      <c r="A77" s="36" t="s">
        <v>198</v>
      </c>
      <c r="B77" s="36" t="s">
        <v>199</v>
      </c>
      <c r="C77" s="36" t="s">
        <v>31</v>
      </c>
      <c r="D77" s="36" t="s">
        <v>200</v>
      </c>
      <c r="E77" s="37" t="s">
        <v>144</v>
      </c>
      <c r="F77" s="38" t="n">
        <v>-450000</v>
      </c>
      <c r="G77" s="38" t="n">
        <v>-255457.7641</v>
      </c>
      <c r="H77" s="39" t="n">
        <v>0.567683920190087</v>
      </c>
      <c r="I77" s="40" t="n">
        <v>-0.54998632</v>
      </c>
      <c r="J77" s="40" t="n">
        <v>-0.6551</v>
      </c>
      <c r="K77" s="41" t="n">
        <v>0</v>
      </c>
      <c r="L77" s="41" t="n">
        <v>-26852.1054</v>
      </c>
      <c r="M77" s="42" t="n">
        <f aca="false">DATE(YEAR(E77),MONTH(E77),1)</f>
        <v>40422</v>
      </c>
    </row>
    <row r="78" customFormat="false" ht="12.75" hidden="false" customHeight="false" outlineLevel="0" collapsed="false">
      <c r="A78" s="36" t="s">
        <v>198</v>
      </c>
      <c r="B78" s="36" t="s">
        <v>199</v>
      </c>
      <c r="C78" s="36" t="s">
        <v>31</v>
      </c>
      <c r="D78" s="36" t="s">
        <v>200</v>
      </c>
      <c r="E78" s="37" t="s">
        <v>145</v>
      </c>
      <c r="F78" s="38" t="n">
        <v>-465000</v>
      </c>
      <c r="G78" s="38" t="n">
        <v>-262498.3252</v>
      </c>
      <c r="H78" s="39" t="n">
        <v>0.564512527395378</v>
      </c>
      <c r="I78" s="40" t="n">
        <v>-0.54998619</v>
      </c>
      <c r="J78" s="40" t="n">
        <v>-0.6551</v>
      </c>
      <c r="K78" s="41" t="n">
        <v>0</v>
      </c>
      <c r="L78" s="41" t="n">
        <v>-27592.1987</v>
      </c>
      <c r="M78" s="42" t="n">
        <f aca="false">DATE(YEAR(E78),MONTH(E78),1)</f>
        <v>40452</v>
      </c>
    </row>
    <row r="79" customFormat="false" ht="12.75" hidden="false" customHeight="false" outlineLevel="0" collapsed="false">
      <c r="A79" s="36" t="s">
        <v>198</v>
      </c>
      <c r="B79" s="36" t="s">
        <v>199</v>
      </c>
      <c r="C79" s="36" t="s">
        <v>31</v>
      </c>
      <c r="D79" s="36" t="s">
        <v>200</v>
      </c>
      <c r="E79" s="37" t="s">
        <v>146</v>
      </c>
      <c r="F79" s="38" t="n">
        <v>-450000</v>
      </c>
      <c r="G79" s="38" t="n">
        <v>-252561.6328</v>
      </c>
      <c r="H79" s="39" t="n">
        <v>0.561248072790355</v>
      </c>
      <c r="I79" s="40" t="n">
        <v>-0.50998616</v>
      </c>
      <c r="J79" s="40" t="n">
        <v>-0.6551</v>
      </c>
      <c r="K79" s="41" t="n">
        <v>0</v>
      </c>
      <c r="L79" s="41" t="n">
        <v>-36650.1887</v>
      </c>
      <c r="M79" s="42" t="n">
        <f aca="false">DATE(YEAR(E79),MONTH(E79),1)</f>
        <v>40483</v>
      </c>
    </row>
    <row r="80" customFormat="false" ht="12.75" hidden="false" customHeight="false" outlineLevel="0" collapsed="false">
      <c r="A80" s="36" t="s">
        <v>198</v>
      </c>
      <c r="B80" s="36" t="s">
        <v>199</v>
      </c>
      <c r="C80" s="36" t="s">
        <v>31</v>
      </c>
      <c r="D80" s="36" t="s">
        <v>200</v>
      </c>
      <c r="E80" s="37" t="s">
        <v>147</v>
      </c>
      <c r="F80" s="38" t="n">
        <v>-465000</v>
      </c>
      <c r="G80" s="38" t="n">
        <v>-259517.0407</v>
      </c>
      <c r="H80" s="39" t="n">
        <v>0.558101162806115</v>
      </c>
      <c r="I80" s="40" t="n">
        <v>-0.50998623</v>
      </c>
      <c r="J80" s="40" t="n">
        <v>-0.6551</v>
      </c>
      <c r="K80" s="41" t="n">
        <v>0</v>
      </c>
      <c r="L80" s="41" t="n">
        <v>-37659.4974</v>
      </c>
      <c r="M80" s="42" t="n">
        <f aca="false">DATE(YEAR(E80),MONTH(E80),1)</f>
        <v>40513</v>
      </c>
    </row>
    <row r="81" customFormat="false" ht="12.75" hidden="false" customHeight="false" outlineLevel="0" collapsed="false">
      <c r="A81" s="36" t="s">
        <v>198</v>
      </c>
      <c r="B81" s="36" t="s">
        <v>199</v>
      </c>
      <c r="C81" s="36" t="s">
        <v>31</v>
      </c>
      <c r="D81" s="36" t="s">
        <v>200</v>
      </c>
      <c r="E81" s="37" t="s">
        <v>148</v>
      </c>
      <c r="F81" s="38" t="n">
        <v>-465000</v>
      </c>
      <c r="G81" s="38" t="n">
        <v>-258010.8297</v>
      </c>
      <c r="H81" s="39" t="n">
        <v>0.554861999360736</v>
      </c>
      <c r="I81" s="40" t="n">
        <v>-0.5099864</v>
      </c>
      <c r="J81" s="40" t="n">
        <v>-0.6551</v>
      </c>
      <c r="K81" s="41" t="n">
        <v>0</v>
      </c>
      <c r="L81" s="41" t="n">
        <v>-37440.8816</v>
      </c>
      <c r="M81" s="42" t="n">
        <f aca="false">DATE(YEAR(E81),MONTH(E81),1)</f>
        <v>40544</v>
      </c>
    </row>
    <row r="82" customFormat="false" ht="12.75" hidden="false" customHeight="false" outlineLevel="0" collapsed="false">
      <c r="A82" s="36" t="s">
        <v>198</v>
      </c>
      <c r="B82" s="36" t="s">
        <v>199</v>
      </c>
      <c r="C82" s="36" t="s">
        <v>31</v>
      </c>
      <c r="D82" s="36" t="s">
        <v>200</v>
      </c>
      <c r="E82" s="37" t="s">
        <v>149</v>
      </c>
      <c r="F82" s="38" t="n">
        <v>-420000</v>
      </c>
      <c r="G82" s="38" t="n">
        <v>-231686.9865</v>
      </c>
      <c r="H82" s="39" t="n">
        <v>0.551635682186723</v>
      </c>
      <c r="I82" s="40" t="n">
        <v>-0.50998667</v>
      </c>
      <c r="J82" s="40" t="n">
        <v>-0.6551</v>
      </c>
      <c r="K82" s="41" t="n">
        <v>0</v>
      </c>
      <c r="L82" s="41" t="n">
        <v>-33620.8706</v>
      </c>
      <c r="M82" s="42" t="n">
        <f aca="false">DATE(YEAR(E82),MONTH(E82),1)</f>
        <v>40575</v>
      </c>
    </row>
    <row r="83" customFormat="false" ht="12.75" hidden="false" customHeight="false" outlineLevel="0" collapsed="false">
      <c r="A83" s="36" t="s">
        <v>198</v>
      </c>
      <c r="B83" s="36" t="s">
        <v>199</v>
      </c>
      <c r="C83" s="36" t="s">
        <v>31</v>
      </c>
      <c r="D83" s="36" t="s">
        <v>200</v>
      </c>
      <c r="E83" s="37" t="s">
        <v>150</v>
      </c>
      <c r="F83" s="38" t="n">
        <v>-465000</v>
      </c>
      <c r="G83" s="38" t="n">
        <v>-255160.6714</v>
      </c>
      <c r="H83" s="39" t="n">
        <v>0.548732626767396</v>
      </c>
      <c r="I83" s="40" t="n">
        <v>-0.509987</v>
      </c>
      <c r="J83" s="40" t="n">
        <v>-0.6551</v>
      </c>
      <c r="K83" s="41" t="n">
        <v>0</v>
      </c>
      <c r="L83" s="41" t="n">
        <v>-37027.1299</v>
      </c>
      <c r="M83" s="42" t="n">
        <f aca="false">DATE(YEAR(E83),MONTH(E83),1)</f>
        <v>40603</v>
      </c>
    </row>
    <row r="84" customFormat="false" ht="12.75" hidden="false" customHeight="false" outlineLevel="0" collapsed="false">
      <c r="A84" s="36" t="s">
        <v>198</v>
      </c>
      <c r="B84" s="36" t="s">
        <v>199</v>
      </c>
      <c r="C84" s="36" t="s">
        <v>31</v>
      </c>
      <c r="D84" s="36" t="s">
        <v>200</v>
      </c>
      <c r="E84" s="37" t="s">
        <v>151</v>
      </c>
      <c r="F84" s="38" t="n">
        <v>-450000</v>
      </c>
      <c r="G84" s="38" t="n">
        <v>-245488.8352</v>
      </c>
      <c r="H84" s="39" t="n">
        <v>0.545530744872592</v>
      </c>
      <c r="I84" s="40" t="n">
        <v>-0.58798747</v>
      </c>
      <c r="J84" s="40" t="n">
        <v>-0.6551</v>
      </c>
      <c r="K84" s="41" t="n">
        <v>0</v>
      </c>
      <c r="L84" s="41" t="n">
        <v>-16475.3766</v>
      </c>
      <c r="M84" s="42" t="n">
        <f aca="false">DATE(YEAR(E84),MONTH(E84),1)</f>
        <v>40634</v>
      </c>
    </row>
    <row r="85" customFormat="false" ht="12.75" hidden="false" customHeight="false" outlineLevel="0" collapsed="false">
      <c r="A85" s="36" t="s">
        <v>198</v>
      </c>
      <c r="B85" s="36" t="s">
        <v>199</v>
      </c>
      <c r="C85" s="36" t="s">
        <v>31</v>
      </c>
      <c r="D85" s="36" t="s">
        <v>200</v>
      </c>
      <c r="E85" s="37" t="s">
        <v>152</v>
      </c>
      <c r="F85" s="38" t="n">
        <v>-465000</v>
      </c>
      <c r="G85" s="38" t="n">
        <v>-252236.6303</v>
      </c>
      <c r="H85" s="39" t="n">
        <v>0.542444366129494</v>
      </c>
      <c r="I85" s="40" t="n">
        <v>-0.58798802</v>
      </c>
      <c r="J85" s="40" t="n">
        <v>-0.6551</v>
      </c>
      <c r="K85" s="41" t="n">
        <v>0</v>
      </c>
      <c r="L85" s="41" t="n">
        <v>-16928.0991</v>
      </c>
      <c r="M85" s="42" t="n">
        <f aca="false">DATE(YEAR(E85),MONTH(E85),1)</f>
        <v>40664</v>
      </c>
    </row>
    <row r="86" customFormat="false" ht="12.75" hidden="false" customHeight="false" outlineLevel="0" collapsed="false">
      <c r="A86" s="36" t="s">
        <v>198</v>
      </c>
      <c r="B86" s="36" t="s">
        <v>199</v>
      </c>
      <c r="C86" s="36" t="s">
        <v>31</v>
      </c>
      <c r="D86" s="36" t="s">
        <v>200</v>
      </c>
      <c r="E86" s="37" t="s">
        <v>153</v>
      </c>
      <c r="F86" s="38" t="n">
        <v>-450000</v>
      </c>
      <c r="G86" s="38" t="n">
        <v>-242670.4767</v>
      </c>
      <c r="H86" s="39" t="n">
        <v>0.53926772602017</v>
      </c>
      <c r="I86" s="40" t="n">
        <v>-0.58798869</v>
      </c>
      <c r="J86" s="40" t="n">
        <v>-0.6551</v>
      </c>
      <c r="K86" s="41" t="n">
        <v>0</v>
      </c>
      <c r="L86" s="41" t="n">
        <v>-16285.9329</v>
      </c>
      <c r="M86" s="42" t="n">
        <f aca="false">DATE(YEAR(E86),MONTH(E86),1)</f>
        <v>40695</v>
      </c>
    </row>
    <row r="87" customFormat="false" ht="12.75" hidden="false" customHeight="false" outlineLevel="0" collapsed="false">
      <c r="A87" s="36" t="s">
        <v>198</v>
      </c>
      <c r="B87" s="36" t="s">
        <v>199</v>
      </c>
      <c r="C87" s="36" t="s">
        <v>31</v>
      </c>
      <c r="D87" s="36" t="s">
        <v>200</v>
      </c>
      <c r="E87" s="37" t="s">
        <v>154</v>
      </c>
      <c r="F87" s="38" t="n">
        <v>-465000</v>
      </c>
      <c r="G87" s="38" t="n">
        <v>-249399.8103</v>
      </c>
      <c r="H87" s="39" t="n">
        <v>0.536343678132974</v>
      </c>
      <c r="I87" s="40" t="n">
        <v>-0.58798457</v>
      </c>
      <c r="J87" s="40" t="n">
        <v>-0.6551</v>
      </c>
      <c r="K87" s="41" t="n">
        <v>0</v>
      </c>
      <c r="L87" s="41" t="n">
        <v>-16738.5754</v>
      </c>
      <c r="M87" s="42" t="n">
        <f aca="false">DATE(YEAR(E87),MONTH(E87),1)</f>
        <v>40725</v>
      </c>
    </row>
    <row r="88" customFormat="false" ht="12.75" hidden="false" customHeight="false" outlineLevel="0" collapsed="false">
      <c r="A88" s="36" t="s">
        <v>198</v>
      </c>
      <c r="B88" s="36" t="s">
        <v>199</v>
      </c>
      <c r="C88" s="36" t="s">
        <v>31</v>
      </c>
      <c r="D88" s="36" t="s">
        <v>200</v>
      </c>
      <c r="E88" s="37" t="s">
        <v>155</v>
      </c>
      <c r="F88" s="38" t="n">
        <v>-465000</v>
      </c>
      <c r="G88" s="38" t="n">
        <v>-248014.2982</v>
      </c>
      <c r="H88" s="39" t="n">
        <v>0.533364082225996</v>
      </c>
      <c r="I88" s="40" t="n">
        <v>-0.58798515</v>
      </c>
      <c r="J88" s="40" t="n">
        <v>-0.6551</v>
      </c>
      <c r="K88" s="41" t="n">
        <v>0</v>
      </c>
      <c r="L88" s="41" t="n">
        <v>-16645.4417</v>
      </c>
      <c r="M88" s="42" t="n">
        <f aca="false">DATE(YEAR(E88),MONTH(E88),1)</f>
        <v>40756</v>
      </c>
    </row>
    <row r="89" customFormat="false" ht="12.75" hidden="false" customHeight="false" outlineLevel="0" collapsed="false">
      <c r="A89" s="36" t="s">
        <v>198</v>
      </c>
      <c r="B89" s="36" t="s">
        <v>199</v>
      </c>
      <c r="C89" s="36" t="s">
        <v>31</v>
      </c>
      <c r="D89" s="36" t="s">
        <v>200</v>
      </c>
      <c r="E89" s="37" t="s">
        <v>156</v>
      </c>
      <c r="F89" s="38" t="n">
        <v>-450000</v>
      </c>
      <c r="G89" s="38" t="n">
        <v>-238679.1704</v>
      </c>
      <c r="H89" s="39" t="n">
        <v>0.530398156465097</v>
      </c>
      <c r="I89" s="40" t="n">
        <v>-0.58798583</v>
      </c>
      <c r="J89" s="40" t="n">
        <v>-0.6551</v>
      </c>
      <c r="K89" s="41" t="n">
        <v>0</v>
      </c>
      <c r="L89" s="41" t="n">
        <v>-16018.7534</v>
      </c>
      <c r="M89" s="42" t="n">
        <f aca="false">DATE(YEAR(E89),MONTH(E89),1)</f>
        <v>40787</v>
      </c>
    </row>
    <row r="90" customFormat="false" ht="12.75" hidden="false" customHeight="false" outlineLevel="0" collapsed="false">
      <c r="A90" s="36" t="s">
        <v>198</v>
      </c>
      <c r="B90" s="36" t="s">
        <v>199</v>
      </c>
      <c r="C90" s="36" t="s">
        <v>31</v>
      </c>
      <c r="D90" s="36" t="s">
        <v>200</v>
      </c>
      <c r="E90" s="37" t="s">
        <v>157</v>
      </c>
      <c r="F90" s="38" t="n">
        <v>-465000</v>
      </c>
      <c r="G90" s="38" t="n">
        <v>-245306.5093</v>
      </c>
      <c r="H90" s="39" t="n">
        <v>0.527540880274562</v>
      </c>
      <c r="I90" s="40" t="n">
        <v>-0.58798659</v>
      </c>
      <c r="J90" s="40" t="n">
        <v>-0.6551</v>
      </c>
      <c r="K90" s="41" t="n">
        <v>0</v>
      </c>
      <c r="L90" s="41" t="n">
        <v>-16463.3569</v>
      </c>
      <c r="M90" s="42" t="n">
        <f aca="false">DATE(YEAR(E90),MONTH(E90),1)</f>
        <v>40817</v>
      </c>
    </row>
    <row r="91" customFormat="false" ht="12.75" hidden="false" customHeight="false" outlineLevel="0" collapsed="false">
      <c r="A91" s="36" t="s">
        <v>198</v>
      </c>
      <c r="B91" s="36" t="s">
        <v>199</v>
      </c>
      <c r="C91" s="36" t="s">
        <v>31</v>
      </c>
      <c r="D91" s="36" t="s">
        <v>200</v>
      </c>
      <c r="E91" s="37" t="s">
        <v>158</v>
      </c>
      <c r="F91" s="38" t="n">
        <v>-450000</v>
      </c>
      <c r="G91" s="38" t="n">
        <v>-236070.7767</v>
      </c>
      <c r="H91" s="39" t="n">
        <v>0.524601725966068</v>
      </c>
      <c r="I91" s="40" t="n">
        <v>-0.52798746</v>
      </c>
      <c r="J91" s="40" t="n">
        <v>-0.6551</v>
      </c>
      <c r="K91" s="41" t="n">
        <v>0</v>
      </c>
      <c r="L91" s="41" t="n">
        <v>-30007.5552</v>
      </c>
      <c r="M91" s="42" t="n">
        <f aca="false">DATE(YEAR(E91),MONTH(E91),1)</f>
        <v>40848</v>
      </c>
    </row>
    <row r="92" customFormat="false" ht="12.75" hidden="false" customHeight="false" outlineLevel="0" collapsed="false">
      <c r="A92" s="36" t="s">
        <v>198</v>
      </c>
      <c r="B92" s="36" t="s">
        <v>199</v>
      </c>
      <c r="C92" s="36" t="s">
        <v>31</v>
      </c>
      <c r="D92" s="36" t="s">
        <v>200</v>
      </c>
      <c r="E92" s="37" t="s">
        <v>159</v>
      </c>
      <c r="F92" s="38" t="n">
        <v>-465000</v>
      </c>
      <c r="G92" s="38" t="n">
        <v>-242623.1782</v>
      </c>
      <c r="H92" s="39" t="n">
        <v>0.521770275631938</v>
      </c>
      <c r="I92" s="40" t="n">
        <v>-0.52798841</v>
      </c>
      <c r="J92" s="40" t="n">
        <v>-0.6551</v>
      </c>
      <c r="K92" s="41" t="n">
        <v>0</v>
      </c>
      <c r="L92" s="41" t="n">
        <v>-30840.2191</v>
      </c>
      <c r="M92" s="42" t="n">
        <f aca="false">DATE(YEAR(E92),MONTH(E92),1)</f>
        <v>40878</v>
      </c>
    </row>
    <row r="93" customFormat="false" ht="12.75" hidden="false" customHeight="false" outlineLevel="0" collapsed="false">
      <c r="A93" s="36" t="s">
        <v>198</v>
      </c>
      <c r="B93" s="36" t="s">
        <v>199</v>
      </c>
      <c r="C93" s="36" t="s">
        <v>31</v>
      </c>
      <c r="D93" s="36" t="s">
        <v>200</v>
      </c>
      <c r="E93" s="37" t="s">
        <v>160</v>
      </c>
      <c r="F93" s="38" t="n">
        <v>-465000</v>
      </c>
      <c r="G93" s="38" t="n">
        <v>-241268.8414</v>
      </c>
      <c r="H93" s="39" t="n">
        <v>0.518857723350132</v>
      </c>
      <c r="I93" s="40" t="n">
        <v>-0.52798948</v>
      </c>
      <c r="J93" s="40" t="n">
        <v>-0.6551</v>
      </c>
      <c r="K93" s="41" t="n">
        <v>0</v>
      </c>
      <c r="L93" s="41" t="n">
        <v>-30667.809</v>
      </c>
      <c r="M93" s="42" t="n">
        <f aca="false">DATE(YEAR(E93),MONTH(E93),1)</f>
        <v>40909</v>
      </c>
    </row>
    <row r="94" customFormat="false" ht="12.75" hidden="false" customHeight="false" outlineLevel="0" collapsed="false">
      <c r="A94" s="36" t="s">
        <v>198</v>
      </c>
      <c r="B94" s="36" t="s">
        <v>199</v>
      </c>
      <c r="C94" s="36" t="s">
        <v>31</v>
      </c>
      <c r="D94" s="36" t="s">
        <v>200</v>
      </c>
      <c r="E94" s="37" t="s">
        <v>161</v>
      </c>
      <c r="F94" s="38" t="n">
        <v>-435000</v>
      </c>
      <c r="G94" s="38" t="n">
        <v>-224442.002</v>
      </c>
      <c r="H94" s="39" t="n">
        <v>0.515958625257722</v>
      </c>
      <c r="I94" s="40" t="n">
        <v>-0.52799064</v>
      </c>
      <c r="J94" s="40" t="n">
        <v>-0.6551</v>
      </c>
      <c r="K94" s="41" t="n">
        <v>0</v>
      </c>
      <c r="L94" s="41" t="n">
        <v>-28528.6782</v>
      </c>
      <c r="M94" s="42" t="n">
        <f aca="false">DATE(YEAR(E94),MONTH(E94),1)</f>
        <v>40940</v>
      </c>
    </row>
    <row r="95" customFormat="false" ht="12.75" hidden="false" customHeight="false" outlineLevel="0" collapsed="false">
      <c r="A95" s="36" t="s">
        <v>198</v>
      </c>
      <c r="B95" s="36" t="s">
        <v>199</v>
      </c>
      <c r="C95" s="36" t="s">
        <v>31</v>
      </c>
      <c r="D95" s="36" t="s">
        <v>200</v>
      </c>
      <c r="E95" s="37" t="s">
        <v>162</v>
      </c>
      <c r="F95" s="38" t="n">
        <v>-465000</v>
      </c>
      <c r="G95" s="38" t="n">
        <v>-238665.2989</v>
      </c>
      <c r="H95" s="39" t="n">
        <v>0.513258707223246</v>
      </c>
      <c r="I95" s="40" t="n">
        <v>-0.52799183</v>
      </c>
      <c r="J95" s="40" t="n">
        <v>-0.6551</v>
      </c>
      <c r="K95" s="41" t="n">
        <v>0</v>
      </c>
      <c r="L95" s="41" t="n">
        <v>-30336.31</v>
      </c>
      <c r="M95" s="42" t="n">
        <f aca="false">DATE(YEAR(E95),MONTH(E95),1)</f>
        <v>40969</v>
      </c>
    </row>
    <row r="96" customFormat="false" ht="12.75" hidden="false" customHeight="false" outlineLevel="0" collapsed="false">
      <c r="A96" s="36" t="s">
        <v>198</v>
      </c>
      <c r="B96" s="36" t="s">
        <v>199</v>
      </c>
      <c r="C96" s="36" t="s">
        <v>31</v>
      </c>
      <c r="D96" s="36" t="s">
        <v>200</v>
      </c>
      <c r="E96" s="37" t="s">
        <v>163</v>
      </c>
      <c r="F96" s="38" t="n">
        <v>-450000</v>
      </c>
      <c r="G96" s="38" t="n">
        <v>-229673.4864</v>
      </c>
      <c r="H96" s="39" t="n">
        <v>0.510385525413435</v>
      </c>
      <c r="I96" s="40" t="n">
        <v>-0.62799319</v>
      </c>
      <c r="J96" s="40" t="n">
        <v>-0.6551</v>
      </c>
      <c r="K96" s="41" t="n">
        <v>0</v>
      </c>
      <c r="L96" s="41" t="n">
        <v>-6225.7161</v>
      </c>
      <c r="M96" s="42" t="n">
        <f aca="false">DATE(YEAR(E96),MONTH(E96),1)</f>
        <v>41000</v>
      </c>
    </row>
    <row r="97" customFormat="false" ht="12.75" hidden="false" customHeight="false" outlineLevel="0" collapsed="false">
      <c r="A97" s="36" t="s">
        <v>198</v>
      </c>
      <c r="B97" s="36" t="s">
        <v>199</v>
      </c>
      <c r="C97" s="36" t="s">
        <v>31</v>
      </c>
      <c r="D97" s="36" t="s">
        <v>200</v>
      </c>
      <c r="E97" s="37" t="s">
        <v>164</v>
      </c>
      <c r="F97" s="38" t="n">
        <v>-465000</v>
      </c>
      <c r="G97" s="38" t="n">
        <v>-236042.2377</v>
      </c>
      <c r="H97" s="39" t="n">
        <v>0.507617715478772</v>
      </c>
      <c r="I97" s="40" t="n">
        <v>-0.6279946</v>
      </c>
      <c r="J97" s="40" t="n">
        <v>-0.6551</v>
      </c>
      <c r="K97" s="41" t="n">
        <v>0</v>
      </c>
      <c r="L97" s="41" t="n">
        <v>-6398.0197</v>
      </c>
      <c r="M97" s="42" t="n">
        <f aca="false">DATE(YEAR(E97),MONTH(E97),1)</f>
        <v>41030</v>
      </c>
    </row>
    <row r="98" customFormat="false" ht="12.75" hidden="false" customHeight="false" outlineLevel="0" collapsed="false">
      <c r="A98" s="36" t="s">
        <v>198</v>
      </c>
      <c r="B98" s="36" t="s">
        <v>199</v>
      </c>
      <c r="C98" s="36" t="s">
        <v>31</v>
      </c>
      <c r="D98" s="36" t="s">
        <v>200</v>
      </c>
      <c r="E98" s="37" t="s">
        <v>165</v>
      </c>
      <c r="F98" s="38" t="n">
        <v>-450000</v>
      </c>
      <c r="G98" s="38" t="n">
        <v>-227146.8214</v>
      </c>
      <c r="H98" s="39" t="n">
        <v>0.504770714310034</v>
      </c>
      <c r="I98" s="40" t="n">
        <v>-0.62799615</v>
      </c>
      <c r="J98" s="40" t="n">
        <v>-0.6551</v>
      </c>
      <c r="K98" s="41" t="n">
        <v>0</v>
      </c>
      <c r="L98" s="41" t="n">
        <v>-6156.5528</v>
      </c>
      <c r="M98" s="42" t="n">
        <f aca="false">DATE(YEAR(E98),MONTH(E98),1)</f>
        <v>41061</v>
      </c>
    </row>
    <row r="99" customFormat="false" ht="12.75" hidden="false" customHeight="false" outlineLevel="0" collapsed="false">
      <c r="A99" s="36" t="s">
        <v>198</v>
      </c>
      <c r="B99" s="36" t="s">
        <v>199</v>
      </c>
      <c r="C99" s="36" t="s">
        <v>31</v>
      </c>
      <c r="D99" s="36" t="s">
        <v>200</v>
      </c>
      <c r="E99" s="37" t="s">
        <v>166</v>
      </c>
      <c r="F99" s="38" t="n">
        <v>-465000</v>
      </c>
      <c r="G99" s="38" t="n">
        <v>-233443.0938</v>
      </c>
      <c r="H99" s="39" t="n">
        <v>0.502028158795984</v>
      </c>
      <c r="I99" s="40" t="n">
        <v>-0.62799775</v>
      </c>
      <c r="J99" s="40" t="n">
        <v>-0.6551</v>
      </c>
      <c r="K99" s="41" t="n">
        <v>0</v>
      </c>
      <c r="L99" s="41" t="n">
        <v>-6326.8329</v>
      </c>
      <c r="M99" s="42" t="n">
        <f aca="false">DATE(YEAR(E99),MONTH(E99),1)</f>
        <v>41091</v>
      </c>
    </row>
    <row r="100" customFormat="false" ht="12.75" hidden="false" customHeight="false" outlineLevel="0" collapsed="false">
      <c r="A100" s="36" t="s">
        <v>198</v>
      </c>
      <c r="B100" s="36" t="s">
        <v>199</v>
      </c>
      <c r="C100" s="36" t="s">
        <v>31</v>
      </c>
      <c r="D100" s="36" t="s">
        <v>200</v>
      </c>
      <c r="E100" s="37" t="s">
        <v>167</v>
      </c>
      <c r="F100" s="38" t="n">
        <v>-465000</v>
      </c>
      <c r="G100" s="38" t="n">
        <v>-232131.3338</v>
      </c>
      <c r="H100" s="39" t="n">
        <v>0.499207169508745</v>
      </c>
      <c r="I100" s="40" t="n">
        <v>-0.6279995</v>
      </c>
      <c r="J100" s="40" t="n">
        <v>-0.6551</v>
      </c>
      <c r="K100" s="41" t="n">
        <v>0</v>
      </c>
      <c r="L100" s="41" t="n">
        <v>-6290.8753</v>
      </c>
      <c r="M100" s="42" t="n">
        <f aca="false">DATE(YEAR(E100),MONTH(E100),1)</f>
        <v>41122</v>
      </c>
    </row>
    <row r="101" customFormat="false" ht="12.75" hidden="false" customHeight="false" outlineLevel="0" collapsed="false">
      <c r="A101" s="36" t="s">
        <v>198</v>
      </c>
      <c r="B101" s="36" t="s">
        <v>199</v>
      </c>
      <c r="C101" s="36" t="s">
        <v>31</v>
      </c>
      <c r="D101" s="36" t="s">
        <v>200</v>
      </c>
      <c r="E101" s="37" t="s">
        <v>168</v>
      </c>
      <c r="F101" s="38" t="n">
        <v>-450000</v>
      </c>
      <c r="G101" s="38" t="n">
        <v>-223379.7006</v>
      </c>
      <c r="H101" s="39" t="n">
        <v>0.496399334770009</v>
      </c>
      <c r="I101" s="40" t="n">
        <v>-0.62800135</v>
      </c>
      <c r="J101" s="40" t="n">
        <v>-0.6551</v>
      </c>
      <c r="K101" s="41" t="n">
        <v>0</v>
      </c>
      <c r="L101" s="41" t="n">
        <v>-6053.289</v>
      </c>
      <c r="M101" s="42" t="n">
        <f aca="false">DATE(YEAR(E101),MONTH(E101),1)</f>
        <v>41153</v>
      </c>
    </row>
    <row r="102" customFormat="false" ht="12.75" hidden="false" customHeight="false" outlineLevel="0" collapsed="false">
      <c r="A102" s="36" t="s">
        <v>198</v>
      </c>
      <c r="B102" s="36" t="s">
        <v>199</v>
      </c>
      <c r="C102" s="36" t="s">
        <v>31</v>
      </c>
      <c r="D102" s="36" t="s">
        <v>200</v>
      </c>
      <c r="E102" s="37" t="s">
        <v>169</v>
      </c>
      <c r="F102" s="38" t="n">
        <v>-465000</v>
      </c>
      <c r="G102" s="38" t="n">
        <v>-229567.9701</v>
      </c>
      <c r="H102" s="39" t="n">
        <v>0.493694559256366</v>
      </c>
      <c r="I102" s="40" t="n">
        <v>-0.62800323</v>
      </c>
      <c r="J102" s="40" t="n">
        <v>-0.6551</v>
      </c>
      <c r="K102" s="41" t="n">
        <v>0</v>
      </c>
      <c r="L102" s="41" t="n">
        <v>-6220.5507</v>
      </c>
      <c r="M102" s="42" t="n">
        <f aca="false">DATE(YEAR(E102),MONTH(E102),1)</f>
        <v>41183</v>
      </c>
    </row>
    <row r="103" customFormat="false" ht="12.75" hidden="false" customHeight="false" outlineLevel="0" collapsed="false">
      <c r="A103" s="36" t="s">
        <v>198</v>
      </c>
      <c r="B103" s="36" t="s">
        <v>199</v>
      </c>
      <c r="C103" s="36" t="s">
        <v>31</v>
      </c>
      <c r="D103" s="36" t="s">
        <v>200</v>
      </c>
      <c r="E103" s="37" t="s">
        <v>170</v>
      </c>
      <c r="F103" s="38" t="n">
        <v>-450000</v>
      </c>
      <c r="G103" s="38" t="n">
        <v>-220910.617</v>
      </c>
      <c r="H103" s="39" t="n">
        <v>0.490912482292706</v>
      </c>
      <c r="I103" s="40" t="n">
        <v>-0.56800527</v>
      </c>
      <c r="J103" s="40" t="n">
        <v>-0.6551</v>
      </c>
      <c r="K103" s="41" t="n">
        <v>0</v>
      </c>
      <c r="L103" s="41" t="n">
        <v>-19240.1504</v>
      </c>
      <c r="M103" s="42" t="n">
        <f aca="false">DATE(YEAR(E103),MONTH(E103),1)</f>
        <v>41214</v>
      </c>
    </row>
    <row r="104" customFormat="false" ht="12.75" hidden="false" customHeight="false" outlineLevel="0" collapsed="false">
      <c r="A104" s="44" t="s">
        <v>198</v>
      </c>
      <c r="B104" s="44" t="s">
        <v>199</v>
      </c>
      <c r="C104" s="44" t="s">
        <v>31</v>
      </c>
      <c r="D104" s="44" t="s">
        <v>200</v>
      </c>
      <c r="E104" s="37" t="s">
        <v>171</v>
      </c>
      <c r="F104" s="38" t="n">
        <v>-465000</v>
      </c>
      <c r="G104" s="38" t="n">
        <v>-227028.1368</v>
      </c>
      <c r="H104" s="39" t="n">
        <v>0.488232552246363</v>
      </c>
      <c r="I104" s="40" t="n">
        <v>-0.56800734</v>
      </c>
      <c r="J104" s="40" t="n">
        <v>-0.6551</v>
      </c>
      <c r="K104" s="41" t="n">
        <v>0</v>
      </c>
      <c r="L104" s="41" t="n">
        <v>-19772.4843</v>
      </c>
      <c r="M104" s="42" t="n">
        <f aca="false">DATE(YEAR(E104),MONTH(E104),1)</f>
        <v>41244</v>
      </c>
    </row>
    <row r="105" customFormat="false" ht="12.75" hidden="false" customHeight="false" outlineLevel="0" collapsed="false">
      <c r="A105" s="44" t="s">
        <v>198</v>
      </c>
      <c r="B105" s="44" t="s">
        <v>199</v>
      </c>
      <c r="C105" s="44" t="s">
        <v>31</v>
      </c>
      <c r="D105" s="44" t="s">
        <v>200</v>
      </c>
      <c r="E105" s="37" t="s">
        <v>172</v>
      </c>
      <c r="F105" s="38" t="n">
        <v>-465000</v>
      </c>
      <c r="G105" s="38" t="n">
        <v>-225746.3702</v>
      </c>
      <c r="H105" s="39" t="n">
        <v>0.485476064867469</v>
      </c>
      <c r="I105" s="40" t="n">
        <v>-0.56800958</v>
      </c>
      <c r="J105" s="40" t="n">
        <v>-0.6551</v>
      </c>
      <c r="K105" s="41" t="n">
        <v>0</v>
      </c>
      <c r="L105" s="41" t="n">
        <v>-19660.3471</v>
      </c>
      <c r="M105" s="42" t="n">
        <f aca="false">DATE(YEAR(E105),MONTH(E105),1)</f>
        <v>41275</v>
      </c>
    </row>
    <row r="106" customFormat="false" ht="12.75" hidden="false" customHeight="false" outlineLevel="0" collapsed="false">
      <c r="A106" s="44" t="s">
        <v>198</v>
      </c>
      <c r="B106" s="44" t="s">
        <v>199</v>
      </c>
      <c r="C106" s="44" t="s">
        <v>31</v>
      </c>
      <c r="D106" s="44" t="s">
        <v>200</v>
      </c>
      <c r="E106" s="37" t="s">
        <v>173</v>
      </c>
      <c r="F106" s="38" t="n">
        <v>-420000</v>
      </c>
      <c r="G106" s="38" t="n">
        <v>-202747.6574</v>
      </c>
      <c r="H106" s="39" t="n">
        <v>0.482732517654862</v>
      </c>
      <c r="I106" s="40" t="n">
        <v>-0.56801191</v>
      </c>
      <c r="J106" s="40" t="n">
        <v>-0.6551</v>
      </c>
      <c r="K106" s="41" t="n">
        <v>0</v>
      </c>
      <c r="L106" s="41" t="n">
        <v>-17656.9061</v>
      </c>
      <c r="M106" s="42" t="n">
        <f aca="false">DATE(YEAR(E106),MONTH(E106),1)</f>
        <v>41306</v>
      </c>
    </row>
    <row r="107" customFormat="false" ht="12.75" hidden="false" customHeight="false" outlineLevel="0" collapsed="false">
      <c r="A107" s="44" t="s">
        <v>198</v>
      </c>
      <c r="B107" s="44" t="s">
        <v>199</v>
      </c>
      <c r="C107" s="44" t="s">
        <v>31</v>
      </c>
      <c r="D107" s="44" t="s">
        <v>200</v>
      </c>
      <c r="E107" s="37" t="s">
        <v>174</v>
      </c>
      <c r="F107" s="38" t="n">
        <v>-465000</v>
      </c>
      <c r="G107" s="38" t="n">
        <v>-223323.486</v>
      </c>
      <c r="H107" s="39" t="n">
        <v>0.4802655613094</v>
      </c>
      <c r="I107" s="40" t="n">
        <v>-0.5680141</v>
      </c>
      <c r="J107" s="40" t="n">
        <v>-0.6551</v>
      </c>
      <c r="K107" s="41" t="n">
        <v>0</v>
      </c>
      <c r="L107" s="41" t="n">
        <v>-19448.3259</v>
      </c>
      <c r="M107" s="42" t="n">
        <f aca="false">DATE(YEAR(E107),MONTH(E107),1)</f>
        <v>41334</v>
      </c>
    </row>
    <row r="108" customFormat="false" ht="12.75" hidden="false" customHeight="false" outlineLevel="0" collapsed="false">
      <c r="A108" s="44" t="s">
        <v>198</v>
      </c>
      <c r="B108" s="44" t="s">
        <v>199</v>
      </c>
      <c r="C108" s="44" t="s">
        <v>31</v>
      </c>
      <c r="D108" s="44" t="s">
        <v>200</v>
      </c>
      <c r="E108" s="37" t="s">
        <v>175</v>
      </c>
      <c r="F108" s="38" t="n">
        <v>-450000</v>
      </c>
      <c r="G108" s="38" t="n">
        <v>-214895.9351</v>
      </c>
      <c r="H108" s="39" t="n">
        <v>0.477546522445976</v>
      </c>
      <c r="I108" s="40" t="n">
        <v>-0.66801663</v>
      </c>
      <c r="J108" s="40" t="n">
        <v>-0.6551</v>
      </c>
      <c r="K108" s="41" t="n">
        <v>0</v>
      </c>
      <c r="L108" s="41" t="n">
        <v>2775.7305</v>
      </c>
      <c r="M108" s="42" t="n">
        <f aca="false">DATE(YEAR(E108),MONTH(E108),1)</f>
        <v>41365</v>
      </c>
    </row>
    <row r="109" customFormat="false" ht="12.75" hidden="false" customHeight="false" outlineLevel="0" collapsed="false">
      <c r="A109" s="44" t="s">
        <v>198</v>
      </c>
      <c r="B109" s="44" t="s">
        <v>199</v>
      </c>
      <c r="C109" s="44" t="s">
        <v>31</v>
      </c>
      <c r="D109" s="44" t="s">
        <v>200</v>
      </c>
      <c r="E109" s="37" t="s">
        <v>176</v>
      </c>
      <c r="F109" s="38" t="n">
        <v>-465000</v>
      </c>
      <c r="G109" s="38" t="n">
        <v>-220841.2391</v>
      </c>
      <c r="H109" s="39" t="n">
        <v>0.474927396006</v>
      </c>
      <c r="I109" s="40" t="n">
        <v>-0.66801916</v>
      </c>
      <c r="J109" s="40" t="n">
        <v>-0.6551</v>
      </c>
      <c r="K109" s="41" t="n">
        <v>0</v>
      </c>
      <c r="L109" s="41" t="n">
        <v>2853.0835</v>
      </c>
      <c r="M109" s="42" t="n">
        <f aca="false">DATE(YEAR(E109),MONTH(E109),1)</f>
        <v>41395</v>
      </c>
    </row>
    <row r="110" customFormat="false" ht="12.75" hidden="false" customHeight="false" outlineLevel="0" collapsed="false">
      <c r="A110" s="44" t="s">
        <v>198</v>
      </c>
      <c r="B110" s="44" t="s">
        <v>199</v>
      </c>
      <c r="C110" s="44" t="s">
        <v>31</v>
      </c>
      <c r="D110" s="44" t="s">
        <v>200</v>
      </c>
      <c r="E110" s="37" t="s">
        <v>177</v>
      </c>
      <c r="F110" s="38" t="n">
        <v>-450000</v>
      </c>
      <c r="G110" s="38" t="n">
        <v>-212505.0892</v>
      </c>
      <c r="H110" s="39" t="n">
        <v>0.472233531476148</v>
      </c>
      <c r="I110" s="40" t="n">
        <v>-0.66802188</v>
      </c>
      <c r="J110" s="40" t="n">
        <v>-0.6551</v>
      </c>
      <c r="K110" s="41" t="n">
        <v>0</v>
      </c>
      <c r="L110" s="41" t="n">
        <v>2745.9647</v>
      </c>
      <c r="M110" s="42" t="n">
        <f aca="false">DATE(YEAR(E110),MONTH(E110),1)</f>
        <v>41426</v>
      </c>
    </row>
    <row r="111" customFormat="false" ht="12.75" hidden="false" customHeight="false" outlineLevel="0" collapsed="false">
      <c r="A111" s="44" t="s">
        <v>198</v>
      </c>
      <c r="B111" s="44" t="s">
        <v>199</v>
      </c>
      <c r="C111" s="44" t="s">
        <v>31</v>
      </c>
      <c r="D111" s="44" t="s">
        <v>200</v>
      </c>
      <c r="E111" s="37" t="s">
        <v>178</v>
      </c>
      <c r="F111" s="38" t="n">
        <v>-465000</v>
      </c>
      <c r="G111" s="38" t="n">
        <v>-218381.9891</v>
      </c>
      <c r="H111" s="39" t="n">
        <v>0.469638686317744</v>
      </c>
      <c r="I111" s="40" t="n">
        <v>-0.6680246</v>
      </c>
      <c r="J111" s="40" t="n">
        <v>-0.6551</v>
      </c>
      <c r="K111" s="41" t="n">
        <v>0</v>
      </c>
      <c r="L111" s="41" t="n">
        <v>2822.4998</v>
      </c>
      <c r="M111" s="42" t="n">
        <f aca="false">DATE(YEAR(E111),MONTH(E111),1)</f>
        <v>41456</v>
      </c>
    </row>
    <row r="112" customFormat="false" ht="12.75" hidden="false" customHeight="false" outlineLevel="0" collapsed="false">
      <c r="A112" s="44" t="s">
        <v>198</v>
      </c>
      <c r="B112" s="44" t="s">
        <v>199</v>
      </c>
      <c r="C112" s="44" t="s">
        <v>31</v>
      </c>
      <c r="D112" s="44" t="s">
        <v>200</v>
      </c>
      <c r="E112" s="37" t="s">
        <v>179</v>
      </c>
      <c r="F112" s="38" t="n">
        <v>-465000</v>
      </c>
      <c r="G112" s="38" t="n">
        <v>-217140.9704</v>
      </c>
      <c r="H112" s="39" t="n">
        <v>0.466969828840228</v>
      </c>
      <c r="I112" s="40" t="n">
        <v>-0.66802751</v>
      </c>
      <c r="J112" s="40" t="n">
        <v>-0.6551</v>
      </c>
      <c r="K112" s="41" t="n">
        <v>0</v>
      </c>
      <c r="L112" s="41" t="n">
        <v>2807.0921</v>
      </c>
      <c r="M112" s="42" t="n">
        <f aca="false">DATE(YEAR(E112),MONTH(E112),1)</f>
        <v>41487</v>
      </c>
    </row>
    <row r="113" customFormat="false" ht="12.75" hidden="false" customHeight="false" outlineLevel="0" collapsed="false">
      <c r="A113" s="44" t="s">
        <v>198</v>
      </c>
      <c r="B113" s="44" t="s">
        <v>199</v>
      </c>
      <c r="C113" s="44" t="s">
        <v>31</v>
      </c>
      <c r="D113" s="44" t="s">
        <v>200</v>
      </c>
      <c r="E113" s="37" t="s">
        <v>180</v>
      </c>
      <c r="F113" s="38" t="n">
        <v>-450000</v>
      </c>
      <c r="G113" s="38" t="n">
        <v>-208941.1271</v>
      </c>
      <c r="H113" s="39" t="n">
        <v>0.464313615848894</v>
      </c>
      <c r="I113" s="40" t="n">
        <v>-0.66803052</v>
      </c>
      <c r="J113" s="40" t="n">
        <v>-0.6551</v>
      </c>
      <c r="K113" s="41" t="n">
        <v>0</v>
      </c>
      <c r="L113" s="41" t="n">
        <v>2701.7172</v>
      </c>
      <c r="M113" s="42" t="n">
        <f aca="false">DATE(YEAR(E113),MONTH(E113),1)</f>
        <v>41518</v>
      </c>
    </row>
    <row r="114" customFormat="false" ht="12.75" hidden="false" customHeight="false" outlineLevel="0" collapsed="false">
      <c r="A114" s="44" t="s">
        <v>198</v>
      </c>
      <c r="B114" s="44" t="s">
        <v>199</v>
      </c>
      <c r="C114" s="44" t="s">
        <v>31</v>
      </c>
      <c r="D114" s="44" t="s">
        <v>200</v>
      </c>
      <c r="E114" s="37" t="s">
        <v>181</v>
      </c>
      <c r="F114" s="38" t="n">
        <v>-465000</v>
      </c>
      <c r="G114" s="38" t="n">
        <v>-214716.1149</v>
      </c>
      <c r="H114" s="39" t="n">
        <v>0.461755085795928</v>
      </c>
      <c r="I114" s="40" t="n">
        <v>-0.66803352</v>
      </c>
      <c r="J114" s="40" t="n">
        <v>-0.6551</v>
      </c>
      <c r="K114" s="41" t="n">
        <v>0</v>
      </c>
      <c r="L114" s="41" t="n">
        <v>2777.0361</v>
      </c>
      <c r="M114" s="42" t="n">
        <f aca="false">DATE(YEAR(E114),MONTH(E114),1)</f>
        <v>41548</v>
      </c>
    </row>
    <row r="115" customFormat="false" ht="12.75" hidden="false" customHeight="false" outlineLevel="0" collapsed="false">
      <c r="A115" s="44" t="s">
        <v>198</v>
      </c>
      <c r="B115" s="44" t="s">
        <v>199</v>
      </c>
      <c r="C115" s="44" t="s">
        <v>31</v>
      </c>
      <c r="D115" s="44" t="s">
        <v>200</v>
      </c>
      <c r="E115" s="37" t="s">
        <v>182</v>
      </c>
      <c r="F115" s="38" t="n">
        <v>-450000</v>
      </c>
      <c r="G115" s="38" t="n">
        <v>-206605.6326</v>
      </c>
      <c r="H115" s="39" t="n">
        <v>0.459123628109603</v>
      </c>
      <c r="I115" s="40" t="n">
        <v>-0.60803673</v>
      </c>
      <c r="J115" s="40" t="n">
        <v>-0.6551</v>
      </c>
      <c r="K115" s="41" t="n">
        <v>0</v>
      </c>
      <c r="L115" s="41" t="n">
        <v>-9723.5373</v>
      </c>
      <c r="M115" s="42" t="n">
        <f aca="false">DATE(YEAR(E115),MONTH(E115),1)</f>
        <v>41579</v>
      </c>
    </row>
    <row r="116" customFormat="false" ht="12.75" hidden="false" customHeight="false" outlineLevel="0" collapsed="false">
      <c r="A116" s="44" t="s">
        <v>198</v>
      </c>
      <c r="B116" s="44" t="s">
        <v>199</v>
      </c>
      <c r="C116" s="44" t="s">
        <v>31</v>
      </c>
      <c r="D116" s="44" t="s">
        <v>200</v>
      </c>
      <c r="E116" s="37" t="s">
        <v>183</v>
      </c>
      <c r="F116" s="38" t="n">
        <v>-465000</v>
      </c>
      <c r="G116" s="38" t="n">
        <v>-212313.873</v>
      </c>
      <c r="H116" s="39" t="n">
        <v>0.456588974181234</v>
      </c>
      <c r="I116" s="40" t="n">
        <v>-0.60803992</v>
      </c>
      <c r="J116" s="40" t="n">
        <v>-0.6551</v>
      </c>
      <c r="K116" s="41" t="n">
        <v>0</v>
      </c>
      <c r="L116" s="41" t="n">
        <v>-9991.5078</v>
      </c>
      <c r="M116" s="42" t="n">
        <f aca="false">DATE(YEAR(E116),MONTH(E116),1)</f>
        <v>41609</v>
      </c>
    </row>
    <row r="117" customFormat="false" ht="12.75" hidden="false" customHeight="false" outlineLevel="0" collapsed="false">
      <c r="A117" s="44" t="s">
        <v>198</v>
      </c>
      <c r="B117" s="44" t="s">
        <v>199</v>
      </c>
      <c r="C117" s="44" t="s">
        <v>31</v>
      </c>
      <c r="D117" s="44" t="s">
        <v>200</v>
      </c>
      <c r="E117" s="37" t="s">
        <v>184</v>
      </c>
      <c r="F117" s="38" t="n">
        <v>-465000</v>
      </c>
      <c r="G117" s="38" t="n">
        <v>-211101.6789</v>
      </c>
      <c r="H117" s="39" t="n">
        <v>0.453982105258262</v>
      </c>
      <c r="I117" s="40" t="n">
        <v>-0.60804332</v>
      </c>
      <c r="J117" s="40" t="n">
        <v>-0.6551</v>
      </c>
      <c r="K117" s="41" t="n">
        <v>0</v>
      </c>
      <c r="L117" s="41" t="n">
        <v>-9933.7448</v>
      </c>
      <c r="M117" s="42" t="n">
        <f aca="false">DATE(YEAR(E117),MONTH(E117),1)</f>
        <v>41640</v>
      </c>
    </row>
    <row r="118" customFormat="false" ht="12.75" hidden="false" customHeight="false" outlineLevel="0" collapsed="false">
      <c r="A118" s="44" t="s">
        <v>198</v>
      </c>
      <c r="B118" s="44" t="s">
        <v>199</v>
      </c>
      <c r="C118" s="44" t="s">
        <v>31</v>
      </c>
      <c r="D118" s="44" t="s">
        <v>200</v>
      </c>
      <c r="E118" s="37" t="s">
        <v>185</v>
      </c>
      <c r="F118" s="38" t="n">
        <v>-420000</v>
      </c>
      <c r="G118" s="38" t="n">
        <v>-189582.8208</v>
      </c>
      <c r="H118" s="39" t="n">
        <v>0.451387668540512</v>
      </c>
      <c r="I118" s="40" t="n">
        <v>-0.60804681</v>
      </c>
      <c r="J118" s="40" t="n">
        <v>-0.6551</v>
      </c>
      <c r="K118" s="41" t="n">
        <v>0</v>
      </c>
      <c r="L118" s="41" t="n">
        <v>-8920.4761</v>
      </c>
      <c r="M118" s="42" t="n">
        <f aca="false">DATE(YEAR(E118),MONTH(E118),1)</f>
        <v>41671</v>
      </c>
    </row>
    <row r="119" customFormat="false" ht="12.75" hidden="false" customHeight="false" outlineLevel="0" collapsed="false">
      <c r="A119" s="44" t="s">
        <v>198</v>
      </c>
      <c r="B119" s="44" t="s">
        <v>199</v>
      </c>
      <c r="C119" s="44" t="s">
        <v>31</v>
      </c>
      <c r="D119" s="44" t="s">
        <v>200</v>
      </c>
      <c r="E119" s="37" t="s">
        <v>186</v>
      </c>
      <c r="F119" s="38" t="n">
        <v>-465000</v>
      </c>
      <c r="G119" s="38" t="n">
        <v>-208810.5547</v>
      </c>
      <c r="H119" s="39" t="n">
        <v>0.449054956414038</v>
      </c>
      <c r="I119" s="40" t="n">
        <v>-0.60805005</v>
      </c>
      <c r="J119" s="40" t="n">
        <v>-0.6551</v>
      </c>
      <c r="K119" s="41" t="n">
        <v>0</v>
      </c>
      <c r="L119" s="41" t="n">
        <v>-9824.5255</v>
      </c>
      <c r="M119" s="42" t="n">
        <f aca="false">DATE(YEAR(E119),MONTH(E119),1)</f>
        <v>41699</v>
      </c>
    </row>
    <row r="120" customFormat="false" ht="12.75" hidden="false" customHeight="false" outlineLevel="0" collapsed="false">
      <c r="A120" s="44" t="s">
        <v>198</v>
      </c>
      <c r="B120" s="44" t="s">
        <v>199</v>
      </c>
      <c r="C120" s="44" t="s">
        <v>31</v>
      </c>
      <c r="D120" s="44" t="s">
        <v>200</v>
      </c>
      <c r="E120" s="37" t="s">
        <v>187</v>
      </c>
      <c r="F120" s="38" t="n">
        <v>-450000</v>
      </c>
      <c r="G120" s="38" t="n">
        <v>-200917.8281</v>
      </c>
      <c r="H120" s="39" t="n">
        <v>0.446484062535396</v>
      </c>
      <c r="I120" s="40" t="n">
        <v>-0.70805374</v>
      </c>
      <c r="J120" s="40" t="n">
        <v>-0.6551</v>
      </c>
      <c r="K120" s="41" t="n">
        <v>0</v>
      </c>
      <c r="L120" s="41" t="n">
        <v>10639.3496</v>
      </c>
      <c r="M120" s="42" t="n">
        <f aca="false">DATE(YEAR(E120),MONTH(E120),1)</f>
        <v>41730</v>
      </c>
    </row>
    <row r="121" customFormat="false" ht="12.75" hidden="false" customHeight="false" outlineLevel="0" collapsed="false">
      <c r="A121" s="44" t="s">
        <v>198</v>
      </c>
      <c r="B121" s="44" t="s">
        <v>199</v>
      </c>
      <c r="C121" s="44" t="s">
        <v>31</v>
      </c>
      <c r="D121" s="44" t="s">
        <v>200</v>
      </c>
      <c r="E121" s="37" t="s">
        <v>188</v>
      </c>
      <c r="F121" s="38" t="n">
        <v>-465000</v>
      </c>
      <c r="G121" s="38" t="n">
        <v>-206463.6362</v>
      </c>
      <c r="H121" s="39" t="n">
        <v>0.444007819828829</v>
      </c>
      <c r="I121" s="40" t="n">
        <v>-0.70805739</v>
      </c>
      <c r="J121" s="40" t="n">
        <v>-0.6551</v>
      </c>
      <c r="K121" s="41" t="n">
        <v>0</v>
      </c>
      <c r="L121" s="41" t="n">
        <v>10933.7759</v>
      </c>
      <c r="M121" s="42" t="n">
        <f aca="false">DATE(YEAR(E121),MONTH(E121),1)</f>
        <v>41760</v>
      </c>
    </row>
    <row r="122" customFormat="false" ht="12.75" hidden="false" customHeight="false" outlineLevel="0" collapsed="false">
      <c r="A122" s="44" t="s">
        <v>198</v>
      </c>
      <c r="B122" s="44" t="s">
        <v>199</v>
      </c>
      <c r="C122" s="44" t="s">
        <v>31</v>
      </c>
      <c r="D122" s="44" t="s">
        <v>200</v>
      </c>
      <c r="E122" s="37" t="s">
        <v>189</v>
      </c>
      <c r="F122" s="38" t="n">
        <v>-450000</v>
      </c>
      <c r="G122" s="38" t="n">
        <v>-198657.4967</v>
      </c>
      <c r="H122" s="39" t="n">
        <v>0.441461103826557</v>
      </c>
      <c r="I122" s="40" t="n">
        <v>-0.70806127</v>
      </c>
      <c r="J122" s="40" t="n">
        <v>-0.6551</v>
      </c>
      <c r="K122" s="41" t="n">
        <v>0</v>
      </c>
      <c r="L122" s="41" t="n">
        <v>10521.1532</v>
      </c>
      <c r="M122" s="42" t="n">
        <f aca="false">DATE(YEAR(E122),MONTH(E122),1)</f>
        <v>41791</v>
      </c>
    </row>
    <row r="123" customFormat="false" ht="12.75" hidden="false" customHeight="false" outlineLevel="0" collapsed="false">
      <c r="A123" s="44" t="s">
        <v>198</v>
      </c>
      <c r="B123" s="44" t="s">
        <v>199</v>
      </c>
      <c r="C123" s="44" t="s">
        <v>31</v>
      </c>
      <c r="D123" s="44" t="s">
        <v>200</v>
      </c>
      <c r="E123" s="37" t="s">
        <v>190</v>
      </c>
      <c r="F123" s="38" t="n">
        <v>-465000</v>
      </c>
      <c r="G123" s="38" t="n">
        <v>-204138.8032</v>
      </c>
      <c r="H123" s="39" t="n">
        <v>0.439008178987663</v>
      </c>
      <c r="I123" s="40" t="n">
        <v>-0.70806511</v>
      </c>
      <c r="J123" s="40" t="n">
        <v>-0.6551</v>
      </c>
      <c r="K123" s="41" t="n">
        <v>0</v>
      </c>
      <c r="L123" s="41" t="n">
        <v>10812.235</v>
      </c>
      <c r="M123" s="42" t="n">
        <f aca="false">DATE(YEAR(E123),MONTH(E123),1)</f>
        <v>41821</v>
      </c>
    </row>
    <row r="124" customFormat="false" ht="12.75" hidden="false" customHeight="false" outlineLevel="0" collapsed="false">
      <c r="A124" s="44" t="s">
        <v>198</v>
      </c>
      <c r="B124" s="44" t="s">
        <v>199</v>
      </c>
      <c r="C124" s="44" t="s">
        <v>31</v>
      </c>
      <c r="D124" s="44" t="s">
        <v>200</v>
      </c>
      <c r="E124" s="37" t="s">
        <v>191</v>
      </c>
      <c r="F124" s="38" t="n">
        <v>-465000</v>
      </c>
      <c r="G124" s="38" t="n">
        <v>-202965.7461</v>
      </c>
      <c r="H124" s="39" t="n">
        <v>0.436485475455512</v>
      </c>
      <c r="I124" s="40" t="n">
        <v>-0.70806918</v>
      </c>
      <c r="J124" s="40" t="n">
        <v>-0.6551</v>
      </c>
      <c r="K124" s="41" t="n">
        <v>0</v>
      </c>
      <c r="L124" s="41" t="n">
        <v>10750.9299</v>
      </c>
      <c r="M124" s="42" t="n">
        <f aca="false">DATE(YEAR(E124),MONTH(E124),1)</f>
        <v>41852</v>
      </c>
    </row>
    <row r="125" customFormat="false" ht="12.75" hidden="false" customHeight="false" outlineLevel="0" collapsed="false">
      <c r="A125" s="44" t="s">
        <v>198</v>
      </c>
      <c r="B125" s="44" t="s">
        <v>199</v>
      </c>
      <c r="C125" s="44" t="s">
        <v>31</v>
      </c>
      <c r="D125" s="44" t="s">
        <v>200</v>
      </c>
      <c r="E125" s="37" t="s">
        <v>192</v>
      </c>
      <c r="F125" s="38" t="n">
        <v>-450000</v>
      </c>
      <c r="G125" s="38" t="n">
        <v>-195288.7103</v>
      </c>
      <c r="H125" s="39" t="n">
        <v>0.433974911704909</v>
      </c>
      <c r="I125" s="40" t="n">
        <v>-0.70807335</v>
      </c>
      <c r="J125" s="40" t="n">
        <v>-0.6551</v>
      </c>
      <c r="K125" s="41" t="n">
        <v>0</v>
      </c>
      <c r="L125" s="41" t="n">
        <v>10345.0975</v>
      </c>
      <c r="M125" s="42" t="n">
        <f aca="false">DATE(YEAR(E125),MONTH(E125),1)</f>
        <v>41883</v>
      </c>
    </row>
    <row r="126" customFormat="false" ht="12.75" hidden="false" customHeight="false" outlineLevel="0" collapsed="false">
      <c r="A126" s="44" t="s">
        <v>198</v>
      </c>
      <c r="B126" s="44" t="s">
        <v>199</v>
      </c>
      <c r="C126" s="44" t="s">
        <v>31</v>
      </c>
      <c r="D126" s="44" t="s">
        <v>200</v>
      </c>
      <c r="E126" s="37" t="s">
        <v>193</v>
      </c>
      <c r="F126" s="38" t="n">
        <v>-465000</v>
      </c>
      <c r="G126" s="38" t="n">
        <v>-200673.9364</v>
      </c>
      <c r="H126" s="39" t="n">
        <v>0.431556852463148</v>
      </c>
      <c r="I126" s="40" t="n">
        <v>-0.70807748</v>
      </c>
      <c r="J126" s="40" t="n">
        <v>-0.6551</v>
      </c>
      <c r="K126" s="41" t="n">
        <v>0</v>
      </c>
      <c r="L126" s="41" t="n">
        <v>10631.1992</v>
      </c>
      <c r="M126" s="42" t="n">
        <f aca="false">DATE(YEAR(E126),MONTH(E126),1)</f>
        <v>41913</v>
      </c>
    </row>
    <row r="127" customFormat="false" ht="12.75" hidden="false" customHeight="false" outlineLevel="0" collapsed="false">
      <c r="A127" s="44" t="s">
        <v>198</v>
      </c>
      <c r="B127" s="44" t="s">
        <v>201</v>
      </c>
      <c r="C127" s="44" t="s">
        <v>31</v>
      </c>
      <c r="D127" s="44" t="s">
        <v>200</v>
      </c>
      <c r="E127" s="37" t="s">
        <v>74</v>
      </c>
      <c r="F127" s="38" t="n">
        <v>-192000</v>
      </c>
      <c r="G127" s="38" t="n">
        <v>-160344.1967</v>
      </c>
      <c r="H127" s="39" t="n">
        <v>0.835126024277419</v>
      </c>
      <c r="I127" s="40" t="n">
        <v>-0.27417672</v>
      </c>
      <c r="J127" s="40" t="n">
        <v>-0.56</v>
      </c>
      <c r="K127" s="41" t="n">
        <v>0</v>
      </c>
      <c r="L127" s="41" t="n">
        <v>-45830.1045</v>
      </c>
      <c r="M127" s="42" t="n">
        <f aca="false">DATE(YEAR(E127),MONTH(E127),1)</f>
        <v>38292</v>
      </c>
    </row>
    <row r="128" customFormat="false" ht="12.75" hidden="false" customHeight="false" outlineLevel="0" collapsed="false">
      <c r="A128" s="44" t="s">
        <v>198</v>
      </c>
      <c r="B128" s="44" t="s">
        <v>201</v>
      </c>
      <c r="C128" s="44" t="s">
        <v>31</v>
      </c>
      <c r="D128" s="44" t="s">
        <v>200</v>
      </c>
      <c r="E128" s="37" t="s">
        <v>75</v>
      </c>
      <c r="F128" s="38" t="n">
        <v>-198400</v>
      </c>
      <c r="G128" s="38" t="n">
        <v>-164836.5308</v>
      </c>
      <c r="H128" s="39" t="n">
        <v>0.830829288467595</v>
      </c>
      <c r="I128" s="40" t="n">
        <v>-0.27415809</v>
      </c>
      <c r="J128" s="40" t="n">
        <v>-0.56</v>
      </c>
      <c r="K128" s="41" t="n">
        <v>0</v>
      </c>
      <c r="L128" s="41" t="n">
        <v>-47117.1885</v>
      </c>
      <c r="M128" s="42" t="n">
        <f aca="false">DATE(YEAR(E128),MONTH(E128),1)</f>
        <v>38322</v>
      </c>
    </row>
    <row r="129" customFormat="false" ht="12.75" hidden="false" customHeight="false" outlineLevel="0" collapsed="false">
      <c r="A129" s="44" t="s">
        <v>198</v>
      </c>
      <c r="B129" s="44" t="s">
        <v>201</v>
      </c>
      <c r="C129" s="44" t="s">
        <v>31</v>
      </c>
      <c r="D129" s="44" t="s">
        <v>200</v>
      </c>
      <c r="E129" s="37" t="s">
        <v>76</v>
      </c>
      <c r="F129" s="38" t="n">
        <v>-198400</v>
      </c>
      <c r="G129" s="38" t="n">
        <v>-163956.3673</v>
      </c>
      <c r="H129" s="39" t="n">
        <v>0.826392980457374</v>
      </c>
      <c r="I129" s="40" t="n">
        <v>-0.27413906</v>
      </c>
      <c r="J129" s="40" t="n">
        <v>-0.56</v>
      </c>
      <c r="K129" s="41" t="n">
        <v>0</v>
      </c>
      <c r="L129" s="41" t="n">
        <v>-46868.7215</v>
      </c>
      <c r="M129" s="42" t="n">
        <f aca="false">DATE(YEAR(E129),MONTH(E129),1)</f>
        <v>38353</v>
      </c>
    </row>
    <row r="130" customFormat="false" ht="12.75" hidden="false" customHeight="false" outlineLevel="0" collapsed="false">
      <c r="A130" s="44" t="s">
        <v>198</v>
      </c>
      <c r="B130" s="44" t="s">
        <v>201</v>
      </c>
      <c r="C130" s="44" t="s">
        <v>31</v>
      </c>
      <c r="D130" s="44" t="s">
        <v>200</v>
      </c>
      <c r="E130" s="37" t="s">
        <v>77</v>
      </c>
      <c r="F130" s="38" t="n">
        <v>-179200</v>
      </c>
      <c r="G130" s="38" t="n">
        <v>-147295.017</v>
      </c>
      <c r="H130" s="39" t="n">
        <v>0.821958800044216</v>
      </c>
      <c r="I130" s="40" t="n">
        <v>-0.27412004</v>
      </c>
      <c r="J130" s="40" t="n">
        <v>-0.56</v>
      </c>
      <c r="K130" s="41" t="n">
        <v>0</v>
      </c>
      <c r="L130" s="41" t="n">
        <v>-42108.694</v>
      </c>
      <c r="M130" s="42" t="n">
        <f aca="false">DATE(YEAR(E130),MONTH(E130),1)</f>
        <v>38384</v>
      </c>
    </row>
    <row r="131" customFormat="false" ht="12.75" hidden="false" customHeight="false" outlineLevel="0" collapsed="false">
      <c r="A131" s="44" t="s">
        <v>198</v>
      </c>
      <c r="B131" s="44" t="s">
        <v>201</v>
      </c>
      <c r="C131" s="44" t="s">
        <v>31</v>
      </c>
      <c r="D131" s="44" t="s">
        <v>200</v>
      </c>
      <c r="E131" s="37" t="s">
        <v>78</v>
      </c>
      <c r="F131" s="38" t="n">
        <v>-198400</v>
      </c>
      <c r="G131" s="38" t="n">
        <v>-162280.4972</v>
      </c>
      <c r="H131" s="39" t="n">
        <v>0.817946054421448</v>
      </c>
      <c r="I131" s="40" t="n">
        <v>-0.27410173</v>
      </c>
      <c r="J131" s="40" t="n">
        <v>-0.56</v>
      </c>
      <c r="K131" s="41" t="n">
        <v>0</v>
      </c>
      <c r="L131" s="41" t="n">
        <v>-46395.7136</v>
      </c>
      <c r="M131" s="42" t="n">
        <f aca="false">DATE(YEAR(E131),MONTH(E131),1)</f>
        <v>38412</v>
      </c>
    </row>
    <row r="132" customFormat="false" ht="12.75" hidden="false" customHeight="false" outlineLevel="0" collapsed="false">
      <c r="A132" s="44" t="s">
        <v>198</v>
      </c>
      <c r="B132" s="44" t="s">
        <v>201</v>
      </c>
      <c r="C132" s="44" t="s">
        <v>31</v>
      </c>
      <c r="D132" s="44" t="s">
        <v>200</v>
      </c>
      <c r="E132" s="37" t="s">
        <v>79</v>
      </c>
      <c r="F132" s="38" t="n">
        <v>-192000</v>
      </c>
      <c r="G132" s="38" t="n">
        <v>-156201.8455</v>
      </c>
      <c r="H132" s="39" t="n">
        <v>0.813551278385708</v>
      </c>
      <c r="I132" s="40" t="n">
        <v>-0.32908682</v>
      </c>
      <c r="J132" s="40" t="n">
        <v>-0.7</v>
      </c>
      <c r="K132" s="41" t="n">
        <v>0</v>
      </c>
      <c r="L132" s="41" t="n">
        <v>-57937.3238</v>
      </c>
      <c r="M132" s="42" t="n">
        <f aca="false">DATE(YEAR(E132),MONTH(E132),1)</f>
        <v>38443</v>
      </c>
    </row>
    <row r="133" customFormat="false" ht="12.75" hidden="false" customHeight="false" outlineLevel="0" collapsed="false">
      <c r="A133" s="44" t="s">
        <v>198</v>
      </c>
      <c r="B133" s="44" t="s">
        <v>201</v>
      </c>
      <c r="C133" s="44" t="s">
        <v>31</v>
      </c>
      <c r="D133" s="44" t="s">
        <v>200</v>
      </c>
      <c r="E133" s="37" t="s">
        <v>80</v>
      </c>
      <c r="F133" s="38" t="n">
        <v>-198400</v>
      </c>
      <c r="G133" s="38" t="n">
        <v>-160573.4758</v>
      </c>
      <c r="H133" s="39" t="n">
        <v>0.809342115883542</v>
      </c>
      <c r="I133" s="40" t="n">
        <v>-0.32907732</v>
      </c>
      <c r="J133" s="40" t="n">
        <v>-0.7</v>
      </c>
      <c r="K133" s="41" t="n">
        <v>0</v>
      </c>
      <c r="L133" s="41" t="n">
        <v>-59560.3433</v>
      </c>
      <c r="M133" s="42" t="n">
        <f aca="false">DATE(YEAR(E133),MONTH(E133),1)</f>
        <v>38473</v>
      </c>
    </row>
    <row r="134" customFormat="false" ht="12.75" hidden="false" customHeight="false" outlineLevel="0" collapsed="false">
      <c r="A134" s="44" t="s">
        <v>198</v>
      </c>
      <c r="B134" s="44" t="s">
        <v>201</v>
      </c>
      <c r="C134" s="44" t="s">
        <v>31</v>
      </c>
      <c r="D134" s="44" t="s">
        <v>200</v>
      </c>
      <c r="E134" s="37" t="s">
        <v>81</v>
      </c>
      <c r="F134" s="38" t="n">
        <v>-192000</v>
      </c>
      <c r="G134" s="38" t="n">
        <v>-154557.7777</v>
      </c>
      <c r="H134" s="39" t="n">
        <v>0.804988425425596</v>
      </c>
      <c r="I134" s="40" t="n">
        <v>-0.32906677</v>
      </c>
      <c r="J134" s="40" t="n">
        <v>-0.7</v>
      </c>
      <c r="K134" s="41" t="n">
        <v>0</v>
      </c>
      <c r="L134" s="41" t="n">
        <v>-57330.6151</v>
      </c>
      <c r="M134" s="42" t="n">
        <f aca="false">DATE(YEAR(E134),MONTH(E134),1)</f>
        <v>38504</v>
      </c>
    </row>
    <row r="135" customFormat="false" ht="12.75" hidden="false" customHeight="false" outlineLevel="0" collapsed="false">
      <c r="A135" s="44" t="s">
        <v>198</v>
      </c>
      <c r="B135" s="44" t="s">
        <v>201</v>
      </c>
      <c r="C135" s="44" t="s">
        <v>31</v>
      </c>
      <c r="D135" s="44" t="s">
        <v>200</v>
      </c>
      <c r="E135" s="37" t="s">
        <v>82</v>
      </c>
      <c r="F135" s="38" t="n">
        <v>-198400</v>
      </c>
      <c r="G135" s="38" t="n">
        <v>-158867.224</v>
      </c>
      <c r="H135" s="39" t="n">
        <v>0.800742056418233</v>
      </c>
      <c r="I135" s="40" t="n">
        <v>-0.32905233</v>
      </c>
      <c r="J135" s="40" t="n">
        <v>-0.7</v>
      </c>
      <c r="K135" s="41" t="n">
        <v>0</v>
      </c>
      <c r="L135" s="41" t="n">
        <v>-58931.4264</v>
      </c>
      <c r="M135" s="42" t="n">
        <f aca="false">DATE(YEAR(E135),MONTH(E135),1)</f>
        <v>38534</v>
      </c>
    </row>
    <row r="136" customFormat="false" ht="12.75" hidden="false" customHeight="false" outlineLevel="0" collapsed="false">
      <c r="A136" s="44" t="s">
        <v>198</v>
      </c>
      <c r="B136" s="44" t="s">
        <v>201</v>
      </c>
      <c r="C136" s="44" t="s">
        <v>31</v>
      </c>
      <c r="D136" s="44" t="s">
        <v>200</v>
      </c>
      <c r="E136" s="37" t="s">
        <v>83</v>
      </c>
      <c r="F136" s="38" t="n">
        <v>-198400</v>
      </c>
      <c r="G136" s="38" t="n">
        <v>-157989.6648</v>
      </c>
      <c r="H136" s="39" t="n">
        <v>0.796318874832954</v>
      </c>
      <c r="I136" s="40" t="n">
        <v>-0.32903281</v>
      </c>
      <c r="J136" s="40" t="n">
        <v>-0.7</v>
      </c>
      <c r="K136" s="41" t="n">
        <v>0</v>
      </c>
      <c r="L136" s="41" t="n">
        <v>-58608.9822</v>
      </c>
      <c r="M136" s="42" t="n">
        <f aca="false">DATE(YEAR(E136),MONTH(E136),1)</f>
        <v>38565</v>
      </c>
    </row>
    <row r="137" customFormat="false" ht="12.75" hidden="false" customHeight="false" outlineLevel="0" collapsed="false">
      <c r="A137" s="44" t="s">
        <v>198</v>
      </c>
      <c r="B137" s="44" t="s">
        <v>201</v>
      </c>
      <c r="C137" s="44" t="s">
        <v>31</v>
      </c>
      <c r="D137" s="44" t="s">
        <v>200</v>
      </c>
      <c r="E137" s="37" t="s">
        <v>84</v>
      </c>
      <c r="F137" s="38" t="n">
        <v>-192000</v>
      </c>
      <c r="G137" s="38" t="n">
        <v>-152042.9881</v>
      </c>
      <c r="H137" s="39" t="n">
        <v>0.791890562976563</v>
      </c>
      <c r="I137" s="40" t="n">
        <v>-0.32901223</v>
      </c>
      <c r="J137" s="40" t="n">
        <v>-0.7</v>
      </c>
      <c r="K137" s="41" t="n">
        <v>0</v>
      </c>
      <c r="L137" s="41" t="n">
        <v>-56406.0892</v>
      </c>
      <c r="M137" s="42" t="n">
        <f aca="false">DATE(YEAR(E137),MONTH(E137),1)</f>
        <v>38596</v>
      </c>
    </row>
    <row r="138" customFormat="false" ht="12.75" hidden="false" customHeight="false" outlineLevel="0" collapsed="false">
      <c r="A138" s="44" t="s">
        <v>198</v>
      </c>
      <c r="B138" s="44" t="s">
        <v>201</v>
      </c>
      <c r="C138" s="44" t="s">
        <v>31</v>
      </c>
      <c r="D138" s="44" t="s">
        <v>200</v>
      </c>
      <c r="E138" s="37" t="s">
        <v>85</v>
      </c>
      <c r="F138" s="38" t="n">
        <v>-198400</v>
      </c>
      <c r="G138" s="38" t="n">
        <v>-156259.9505</v>
      </c>
      <c r="H138" s="39" t="n">
        <v>0.787600557194333</v>
      </c>
      <c r="I138" s="40" t="n">
        <v>-0.32899131</v>
      </c>
      <c r="J138" s="40" t="n">
        <v>-0.7</v>
      </c>
      <c r="K138" s="41" t="n">
        <v>0</v>
      </c>
      <c r="L138" s="41" t="n">
        <v>-57973.8001</v>
      </c>
      <c r="M138" s="42" t="n">
        <f aca="false">DATE(YEAR(E138),MONTH(E138),1)</f>
        <v>38626</v>
      </c>
    </row>
    <row r="139" customFormat="false" ht="12.75" hidden="false" customHeight="false" outlineLevel="0" collapsed="false">
      <c r="A139" s="44" t="s">
        <v>198</v>
      </c>
      <c r="B139" s="44" t="s">
        <v>201</v>
      </c>
      <c r="C139" s="44" t="s">
        <v>31</v>
      </c>
      <c r="D139" s="44" t="s">
        <v>200</v>
      </c>
      <c r="E139" s="37" t="s">
        <v>86</v>
      </c>
      <c r="F139" s="38" t="n">
        <v>-192000</v>
      </c>
      <c r="G139" s="38" t="n">
        <v>-150367.3361</v>
      </c>
      <c r="H139" s="39" t="n">
        <v>0.783163208985392</v>
      </c>
      <c r="I139" s="40" t="n">
        <v>-0.27396865</v>
      </c>
      <c r="J139" s="40" t="n">
        <v>-0.56</v>
      </c>
      <c r="K139" s="41" t="n">
        <v>0</v>
      </c>
      <c r="L139" s="41" t="n">
        <v>-43009.7728</v>
      </c>
      <c r="M139" s="42" t="n">
        <f aca="false">DATE(YEAR(E139),MONTH(E139),1)</f>
        <v>38657</v>
      </c>
    </row>
    <row r="140" customFormat="false" ht="12.75" hidden="false" customHeight="false" outlineLevel="0" collapsed="false">
      <c r="A140" s="44" t="s">
        <v>198</v>
      </c>
      <c r="B140" s="44" t="s">
        <v>201</v>
      </c>
      <c r="C140" s="44" t="s">
        <v>31</v>
      </c>
      <c r="D140" s="44" t="s">
        <v>200</v>
      </c>
      <c r="E140" s="37" t="s">
        <v>87</v>
      </c>
      <c r="F140" s="38" t="n">
        <v>-198400</v>
      </c>
      <c r="G140" s="38" t="n">
        <v>-154526.8426</v>
      </c>
      <c r="H140" s="39" t="n">
        <v>0.778865134225868</v>
      </c>
      <c r="I140" s="40" t="n">
        <v>-0.27394571</v>
      </c>
      <c r="J140" s="40" t="n">
        <v>-0.56</v>
      </c>
      <c r="K140" s="41" t="n">
        <v>0</v>
      </c>
      <c r="L140" s="41" t="n">
        <v>-44203.0665</v>
      </c>
      <c r="M140" s="42" t="n">
        <f aca="false">DATE(YEAR(E140),MONTH(E140),1)</f>
        <v>38687</v>
      </c>
    </row>
    <row r="141" customFormat="false" ht="12.75" hidden="false" customHeight="false" outlineLevel="0" collapsed="false">
      <c r="A141" s="44" t="s">
        <v>198</v>
      </c>
      <c r="B141" s="44" t="s">
        <v>201</v>
      </c>
      <c r="C141" s="44" t="s">
        <v>31</v>
      </c>
      <c r="D141" s="44" t="s">
        <v>200</v>
      </c>
      <c r="E141" s="37" t="s">
        <v>88</v>
      </c>
      <c r="F141" s="38" t="n">
        <v>-198400</v>
      </c>
      <c r="G141" s="38" t="n">
        <v>-153644.9564</v>
      </c>
      <c r="H141" s="39" t="n">
        <v>0.774420143337115</v>
      </c>
      <c r="I141" s="40" t="n">
        <v>-0.27392097</v>
      </c>
      <c r="J141" s="40" t="n">
        <v>-0.56</v>
      </c>
      <c r="K141" s="41" t="n">
        <v>0</v>
      </c>
      <c r="L141" s="41" t="n">
        <v>-43954.6008</v>
      </c>
      <c r="M141" s="42" t="n">
        <f aca="false">DATE(YEAR(E141),MONTH(E141),1)</f>
        <v>38718</v>
      </c>
    </row>
    <row r="142" customFormat="false" ht="12.75" hidden="false" customHeight="false" outlineLevel="0" collapsed="false">
      <c r="A142" s="44" t="s">
        <v>198</v>
      </c>
      <c r="B142" s="44" t="s">
        <v>201</v>
      </c>
      <c r="C142" s="44" t="s">
        <v>31</v>
      </c>
      <c r="D142" s="44" t="s">
        <v>200</v>
      </c>
      <c r="E142" s="37" t="s">
        <v>89</v>
      </c>
      <c r="F142" s="38" t="n">
        <v>-179200</v>
      </c>
      <c r="G142" s="38" t="n">
        <v>-137978.9463</v>
      </c>
      <c r="H142" s="39" t="n">
        <v>0.769971798471003</v>
      </c>
      <c r="I142" s="40" t="n">
        <v>-0.27389516</v>
      </c>
      <c r="J142" s="40" t="n">
        <v>-0.56</v>
      </c>
      <c r="K142" s="41" t="n">
        <v>0</v>
      </c>
      <c r="L142" s="41" t="n">
        <v>-39476.444</v>
      </c>
      <c r="M142" s="42" t="n">
        <f aca="false">DATE(YEAR(E142),MONTH(E142),1)</f>
        <v>38749</v>
      </c>
    </row>
    <row r="143" customFormat="false" ht="12.75" hidden="false" customHeight="false" outlineLevel="0" collapsed="false">
      <c r="A143" s="44" t="s">
        <v>198</v>
      </c>
      <c r="B143" s="44" t="s">
        <v>201</v>
      </c>
      <c r="C143" s="44" t="s">
        <v>31</v>
      </c>
      <c r="D143" s="44" t="s">
        <v>200</v>
      </c>
      <c r="E143" s="37" t="s">
        <v>90</v>
      </c>
      <c r="F143" s="38" t="n">
        <v>-198400</v>
      </c>
      <c r="G143" s="38" t="n">
        <v>-151964.748</v>
      </c>
      <c r="H143" s="39" t="n">
        <v>0.765951350997712</v>
      </c>
      <c r="I143" s="40" t="n">
        <v>-0.27387095</v>
      </c>
      <c r="J143" s="40" t="n">
        <v>-0.56</v>
      </c>
      <c r="K143" s="41" t="n">
        <v>0</v>
      </c>
      <c r="L143" s="41" t="n">
        <v>-43481.5296</v>
      </c>
      <c r="M143" s="42" t="n">
        <f aca="false">DATE(YEAR(E143),MONTH(E143),1)</f>
        <v>38777</v>
      </c>
    </row>
    <row r="144" customFormat="false" ht="12.75" hidden="false" customHeight="false" outlineLevel="0" collapsed="false">
      <c r="A144" s="44" t="s">
        <v>198</v>
      </c>
      <c r="B144" s="44" t="s">
        <v>201</v>
      </c>
      <c r="C144" s="44" t="s">
        <v>31</v>
      </c>
      <c r="D144" s="44" t="s">
        <v>200</v>
      </c>
      <c r="E144" s="37" t="s">
        <v>91</v>
      </c>
      <c r="F144" s="38" t="n">
        <v>-192000</v>
      </c>
      <c r="G144" s="38" t="n">
        <v>-146207.5395</v>
      </c>
      <c r="H144" s="39" t="n">
        <v>0.761497601699917</v>
      </c>
      <c r="I144" s="40" t="n">
        <v>-0.35384313</v>
      </c>
      <c r="J144" s="40" t="n">
        <v>-0.7</v>
      </c>
      <c r="K144" s="41" t="n">
        <v>0</v>
      </c>
      <c r="L144" s="41" t="n">
        <v>-50610.7448</v>
      </c>
      <c r="M144" s="42" t="n">
        <f aca="false">DATE(YEAR(E144),MONTH(E144),1)</f>
        <v>38808</v>
      </c>
    </row>
    <row r="145" customFormat="false" ht="12.75" hidden="false" customHeight="false" outlineLevel="0" collapsed="false">
      <c r="A145" s="44" t="s">
        <v>198</v>
      </c>
      <c r="B145" s="44" t="s">
        <v>201</v>
      </c>
      <c r="C145" s="44" t="s">
        <v>31</v>
      </c>
      <c r="D145" s="44" t="s">
        <v>200</v>
      </c>
      <c r="E145" s="37" t="s">
        <v>92</v>
      </c>
      <c r="F145" s="38" t="n">
        <v>-198400</v>
      </c>
      <c r="G145" s="38" t="n">
        <v>-150225.5637</v>
      </c>
      <c r="H145" s="39" t="n">
        <v>0.757185300937344</v>
      </c>
      <c r="I145" s="40" t="n">
        <v>-0.35381519</v>
      </c>
      <c r="J145" s="40" t="n">
        <v>-0.7</v>
      </c>
      <c r="K145" s="41" t="n">
        <v>0</v>
      </c>
      <c r="L145" s="41" t="n">
        <v>-52005.8077</v>
      </c>
      <c r="M145" s="42" t="n">
        <f aca="false">DATE(YEAR(E145),MONTH(E145),1)</f>
        <v>38838</v>
      </c>
    </row>
    <row r="146" customFormat="false" ht="12.75" hidden="false" customHeight="false" outlineLevel="0" collapsed="false">
      <c r="A146" s="44" t="s">
        <v>198</v>
      </c>
      <c r="B146" s="44" t="s">
        <v>201</v>
      </c>
      <c r="C146" s="44" t="s">
        <v>31</v>
      </c>
      <c r="D146" s="44" t="s">
        <v>200</v>
      </c>
      <c r="E146" s="37" t="s">
        <v>93</v>
      </c>
      <c r="F146" s="38" t="n">
        <v>-192000</v>
      </c>
      <c r="G146" s="38" t="n">
        <v>-144523.642</v>
      </c>
      <c r="H146" s="39" t="n">
        <v>0.75272730223977</v>
      </c>
      <c r="I146" s="40" t="n">
        <v>-0.35378528</v>
      </c>
      <c r="J146" s="40" t="n">
        <v>-0.7</v>
      </c>
      <c r="K146" s="41" t="n">
        <v>0</v>
      </c>
      <c r="L146" s="41" t="n">
        <v>-50036.2115</v>
      </c>
      <c r="M146" s="42" t="n">
        <f aca="false">DATE(YEAR(E146),MONTH(E146),1)</f>
        <v>38869</v>
      </c>
    </row>
    <row r="147" customFormat="false" ht="12.75" hidden="false" customHeight="false" outlineLevel="0" collapsed="false">
      <c r="A147" s="44" t="s">
        <v>198</v>
      </c>
      <c r="B147" s="44" t="s">
        <v>201</v>
      </c>
      <c r="C147" s="44" t="s">
        <v>31</v>
      </c>
      <c r="D147" s="44" t="s">
        <v>200</v>
      </c>
      <c r="E147" s="37" t="s">
        <v>94</v>
      </c>
      <c r="F147" s="38" t="n">
        <v>-198400</v>
      </c>
      <c r="G147" s="38" t="n">
        <v>-148552.4622</v>
      </c>
      <c r="H147" s="39" t="n">
        <v>0.748752329850951</v>
      </c>
      <c r="I147" s="40" t="n">
        <v>-0.35375897</v>
      </c>
      <c r="J147" s="40" t="n">
        <v>-0.7</v>
      </c>
      <c r="K147" s="41" t="n">
        <v>0</v>
      </c>
      <c r="L147" s="41" t="n">
        <v>-51434.9577</v>
      </c>
      <c r="M147" s="42" t="n">
        <f aca="false">DATE(YEAR(E147),MONTH(E147),1)</f>
        <v>38899</v>
      </c>
    </row>
    <row r="148" customFormat="false" ht="12.75" hidden="false" customHeight="false" outlineLevel="0" collapsed="false">
      <c r="A148" s="44" t="s">
        <v>198</v>
      </c>
      <c r="B148" s="44" t="s">
        <v>201</v>
      </c>
      <c r="C148" s="44" t="s">
        <v>31</v>
      </c>
      <c r="D148" s="44" t="s">
        <v>200</v>
      </c>
      <c r="E148" s="37" t="s">
        <v>95</v>
      </c>
      <c r="F148" s="38" t="n">
        <v>-198400</v>
      </c>
      <c r="G148" s="38" t="n">
        <v>-147749.6408</v>
      </c>
      <c r="H148" s="39" t="n">
        <v>0.744705850990822</v>
      </c>
      <c r="I148" s="40" t="n">
        <v>-0.35373794</v>
      </c>
      <c r="J148" s="40" t="n">
        <v>-0.7</v>
      </c>
      <c r="K148" s="41" t="n">
        <v>0</v>
      </c>
      <c r="L148" s="41" t="n">
        <v>-51160.0956</v>
      </c>
      <c r="M148" s="42" t="n">
        <f aca="false">DATE(YEAR(E148),MONTH(E148),1)</f>
        <v>38930</v>
      </c>
    </row>
    <row r="149" customFormat="false" ht="12.75" hidden="false" customHeight="false" outlineLevel="0" collapsed="false">
      <c r="A149" s="44" t="s">
        <v>198</v>
      </c>
      <c r="B149" s="44" t="s">
        <v>201</v>
      </c>
      <c r="C149" s="44" t="s">
        <v>31</v>
      </c>
      <c r="D149" s="44" t="s">
        <v>200</v>
      </c>
      <c r="E149" s="37" t="s">
        <v>96</v>
      </c>
      <c r="F149" s="38" t="n">
        <v>-192000</v>
      </c>
      <c r="G149" s="38" t="n">
        <v>-142208.0644</v>
      </c>
      <c r="H149" s="39" t="n">
        <v>0.740667002057133</v>
      </c>
      <c r="I149" s="40" t="n">
        <v>-0.3537162</v>
      </c>
      <c r="J149" s="40" t="n">
        <v>-0.7</v>
      </c>
      <c r="K149" s="41" t="n">
        <v>0</v>
      </c>
      <c r="L149" s="41" t="n">
        <v>-49244.349</v>
      </c>
      <c r="M149" s="42" t="n">
        <f aca="false">DATE(YEAR(E149),MONTH(E149),1)</f>
        <v>38961</v>
      </c>
    </row>
    <row r="150" customFormat="false" ht="12.75" hidden="false" customHeight="false" outlineLevel="0" collapsed="false">
      <c r="A150" s="44" t="s">
        <v>198</v>
      </c>
      <c r="B150" s="44" t="s">
        <v>201</v>
      </c>
      <c r="C150" s="44" t="s">
        <v>31</v>
      </c>
      <c r="D150" s="44" t="s">
        <v>200</v>
      </c>
      <c r="E150" s="37" t="s">
        <v>97</v>
      </c>
      <c r="F150" s="38" t="n">
        <v>-198400</v>
      </c>
      <c r="G150" s="38" t="n">
        <v>-146174.337</v>
      </c>
      <c r="H150" s="39" t="n">
        <v>0.736765811306824</v>
      </c>
      <c r="I150" s="40" t="n">
        <v>-0.35369449</v>
      </c>
      <c r="J150" s="40" t="n">
        <v>-0.7</v>
      </c>
      <c r="K150" s="41" t="n">
        <v>0</v>
      </c>
      <c r="L150" s="41" t="n">
        <v>-50620.9776</v>
      </c>
      <c r="M150" s="42" t="n">
        <f aca="false">DATE(YEAR(E150),MONTH(E150),1)</f>
        <v>38991</v>
      </c>
    </row>
    <row r="151" customFormat="false" ht="12.75" hidden="false" customHeight="false" outlineLevel="0" collapsed="false">
      <c r="A151" s="44" t="s">
        <v>198</v>
      </c>
      <c r="B151" s="44" t="s">
        <v>201</v>
      </c>
      <c r="C151" s="44" t="s">
        <v>31</v>
      </c>
      <c r="D151" s="44" t="s">
        <v>200</v>
      </c>
      <c r="E151" s="37" t="s">
        <v>98</v>
      </c>
      <c r="F151" s="38" t="n">
        <v>-192000</v>
      </c>
      <c r="G151" s="38" t="n">
        <v>-140686.5235</v>
      </c>
      <c r="H151" s="39" t="n">
        <v>0.732742309934434</v>
      </c>
      <c r="I151" s="40" t="n">
        <v>-0.29867137</v>
      </c>
      <c r="J151" s="40" t="n">
        <v>-0.56</v>
      </c>
      <c r="K151" s="41" t="n">
        <v>0</v>
      </c>
      <c r="L151" s="41" t="n">
        <v>-36765.4159</v>
      </c>
      <c r="M151" s="42" t="n">
        <f aca="false">DATE(YEAR(E151),MONTH(E151),1)</f>
        <v>39022</v>
      </c>
    </row>
    <row r="152" customFormat="false" ht="12.75" hidden="false" customHeight="false" outlineLevel="0" collapsed="false">
      <c r="A152" s="44" t="s">
        <v>198</v>
      </c>
      <c r="B152" s="44" t="s">
        <v>201</v>
      </c>
      <c r="C152" s="44" t="s">
        <v>31</v>
      </c>
      <c r="D152" s="44" t="s">
        <v>200</v>
      </c>
      <c r="E152" s="37" t="s">
        <v>99</v>
      </c>
      <c r="F152" s="38" t="n">
        <v>-198400</v>
      </c>
      <c r="G152" s="38" t="n">
        <v>-144605.0668</v>
      </c>
      <c r="H152" s="39" t="n">
        <v>0.728856183521335</v>
      </c>
      <c r="I152" s="40" t="n">
        <v>-0.29864833</v>
      </c>
      <c r="J152" s="40" t="n">
        <v>-0.56</v>
      </c>
      <c r="K152" s="41" t="n">
        <v>0</v>
      </c>
      <c r="L152" s="41" t="n">
        <v>-37792.776</v>
      </c>
      <c r="M152" s="42" t="n">
        <f aca="false">DATE(YEAR(E152),MONTH(E152),1)</f>
        <v>39052</v>
      </c>
    </row>
    <row r="153" customFormat="false" ht="12.75" hidden="false" customHeight="false" outlineLevel="0" collapsed="false">
      <c r="A153" s="44" t="s">
        <v>198</v>
      </c>
      <c r="B153" s="44" t="s">
        <v>201</v>
      </c>
      <c r="C153" s="44" t="s">
        <v>31</v>
      </c>
      <c r="D153" s="44" t="s">
        <v>200</v>
      </c>
      <c r="E153" s="37" t="s">
        <v>100</v>
      </c>
      <c r="F153" s="38" t="n">
        <v>-198400</v>
      </c>
      <c r="G153" s="38" t="n">
        <v>-143809.9355</v>
      </c>
      <c r="H153" s="39" t="n">
        <v>0.724848465459321</v>
      </c>
      <c r="I153" s="40" t="n">
        <v>-0.29862382</v>
      </c>
      <c r="J153" s="40" t="n">
        <v>-0.56</v>
      </c>
      <c r="K153" s="41" t="n">
        <v>0</v>
      </c>
      <c r="L153" s="41" t="n">
        <v>-37588.4916</v>
      </c>
      <c r="M153" s="42" t="n">
        <f aca="false">DATE(YEAR(E153),MONTH(E153),1)</f>
        <v>39083</v>
      </c>
    </row>
    <row r="154" customFormat="false" ht="12.75" hidden="false" customHeight="false" outlineLevel="0" collapsed="false">
      <c r="A154" s="44" t="s">
        <v>198</v>
      </c>
      <c r="B154" s="44" t="s">
        <v>201</v>
      </c>
      <c r="C154" s="44" t="s">
        <v>31</v>
      </c>
      <c r="D154" s="44" t="s">
        <v>200</v>
      </c>
      <c r="E154" s="37" t="s">
        <v>101</v>
      </c>
      <c r="F154" s="38" t="n">
        <v>-179200</v>
      </c>
      <c r="G154" s="38" t="n">
        <v>-129176.1287</v>
      </c>
      <c r="H154" s="39" t="n">
        <v>0.720848932745135</v>
      </c>
      <c r="I154" s="40" t="n">
        <v>-0.29859861</v>
      </c>
      <c r="J154" s="40" t="n">
        <v>-0.56</v>
      </c>
      <c r="K154" s="41" t="n">
        <v>0</v>
      </c>
      <c r="L154" s="41" t="n">
        <v>-33766.8199</v>
      </c>
      <c r="M154" s="42" t="n">
        <f aca="false">DATE(YEAR(E154),MONTH(E154),1)</f>
        <v>39114</v>
      </c>
    </row>
    <row r="155" customFormat="false" ht="12.75" hidden="false" customHeight="false" outlineLevel="0" collapsed="false">
      <c r="A155" s="44" t="s">
        <v>198</v>
      </c>
      <c r="B155" s="44" t="s">
        <v>201</v>
      </c>
      <c r="C155" s="44" t="s">
        <v>31</v>
      </c>
      <c r="D155" s="44" t="s">
        <v>200</v>
      </c>
      <c r="E155" s="37" t="s">
        <v>102</v>
      </c>
      <c r="F155" s="38" t="n">
        <v>-198400</v>
      </c>
      <c r="G155" s="38" t="n">
        <v>-142301.1259</v>
      </c>
      <c r="H155" s="39" t="n">
        <v>0.71724357799099</v>
      </c>
      <c r="I155" s="40" t="n">
        <v>-0.29857523</v>
      </c>
      <c r="J155" s="40" t="n">
        <v>-0.56</v>
      </c>
      <c r="K155" s="41" t="n">
        <v>0</v>
      </c>
      <c r="L155" s="41" t="n">
        <v>-37201.0394</v>
      </c>
      <c r="M155" s="42" t="n">
        <f aca="false">DATE(YEAR(E155),MONTH(E155),1)</f>
        <v>39142</v>
      </c>
    </row>
    <row r="156" customFormat="false" ht="12.75" hidden="false" customHeight="false" outlineLevel="0" collapsed="false">
      <c r="A156" s="44" t="s">
        <v>198</v>
      </c>
      <c r="B156" s="44" t="s">
        <v>201</v>
      </c>
      <c r="C156" s="44" t="s">
        <v>31</v>
      </c>
      <c r="D156" s="44" t="s">
        <v>200</v>
      </c>
      <c r="E156" s="37" t="s">
        <v>103</v>
      </c>
      <c r="F156" s="38" t="n">
        <v>-192000</v>
      </c>
      <c r="G156" s="38" t="n">
        <v>-136945.9056</v>
      </c>
      <c r="H156" s="39" t="n">
        <v>0.713259924857309</v>
      </c>
      <c r="I156" s="40" t="n">
        <v>-0.40354867</v>
      </c>
      <c r="J156" s="40" t="n">
        <v>-0.7</v>
      </c>
      <c r="K156" s="41" t="n">
        <v>0</v>
      </c>
      <c r="L156" s="41" t="n">
        <v>-40597.7956</v>
      </c>
      <c r="M156" s="42" t="n">
        <f aca="false">DATE(YEAR(E156),MONTH(E156),1)</f>
        <v>39173</v>
      </c>
    </row>
    <row r="157" customFormat="false" ht="12.75" hidden="false" customHeight="false" outlineLevel="0" collapsed="false">
      <c r="A157" s="44" t="s">
        <v>198</v>
      </c>
      <c r="B157" s="44" t="s">
        <v>201</v>
      </c>
      <c r="C157" s="44" t="s">
        <v>31</v>
      </c>
      <c r="D157" s="44" t="s">
        <v>200</v>
      </c>
      <c r="E157" s="37" t="s">
        <v>104</v>
      </c>
      <c r="F157" s="38" t="n">
        <v>-198400</v>
      </c>
      <c r="G157" s="38" t="n">
        <v>-140747.5131</v>
      </c>
      <c r="H157" s="39" t="n">
        <v>0.709412868314887</v>
      </c>
      <c r="I157" s="40" t="n">
        <v>-0.4035223</v>
      </c>
      <c r="J157" s="40" t="n">
        <v>-0.7</v>
      </c>
      <c r="K157" s="41" t="n">
        <v>0</v>
      </c>
      <c r="L157" s="41" t="n">
        <v>-41728.499</v>
      </c>
      <c r="M157" s="42" t="n">
        <f aca="false">DATE(YEAR(E157),MONTH(E157),1)</f>
        <v>39203</v>
      </c>
    </row>
    <row r="158" customFormat="false" ht="12.75" hidden="false" customHeight="false" outlineLevel="0" collapsed="false">
      <c r="A158" s="44" t="s">
        <v>198</v>
      </c>
      <c r="B158" s="44" t="s">
        <v>201</v>
      </c>
      <c r="C158" s="44" t="s">
        <v>31</v>
      </c>
      <c r="D158" s="44" t="s">
        <v>200</v>
      </c>
      <c r="E158" s="37" t="s">
        <v>105</v>
      </c>
      <c r="F158" s="38" t="n">
        <v>-192000</v>
      </c>
      <c r="G158" s="38" t="n">
        <v>-135445.6399</v>
      </c>
      <c r="H158" s="39" t="n">
        <v>0.705446041197128</v>
      </c>
      <c r="I158" s="40" t="n">
        <v>-0.40349435</v>
      </c>
      <c r="J158" s="40" t="n">
        <v>-0.7</v>
      </c>
      <c r="K158" s="41" t="n">
        <v>0</v>
      </c>
      <c r="L158" s="41" t="n">
        <v>-40160.3971</v>
      </c>
      <c r="M158" s="42" t="n">
        <f aca="false">DATE(YEAR(E158),MONTH(E158),1)</f>
        <v>39234</v>
      </c>
    </row>
    <row r="159" customFormat="false" ht="12.75" hidden="false" customHeight="false" outlineLevel="0" collapsed="false">
      <c r="A159" s="44" t="s">
        <v>198</v>
      </c>
      <c r="B159" s="44" t="s">
        <v>201</v>
      </c>
      <c r="C159" s="44" t="s">
        <v>31</v>
      </c>
      <c r="D159" s="44" t="s">
        <v>200</v>
      </c>
      <c r="E159" s="37" t="s">
        <v>106</v>
      </c>
      <c r="F159" s="38" t="n">
        <v>-198400</v>
      </c>
      <c r="G159" s="38" t="n">
        <v>-139200.5084</v>
      </c>
      <c r="H159" s="39" t="n">
        <v>0.701615465672142</v>
      </c>
      <c r="I159" s="40" t="n">
        <v>-0.40346663</v>
      </c>
      <c r="J159" s="40" t="n">
        <v>-0.7</v>
      </c>
      <c r="K159" s="41" t="n">
        <v>0</v>
      </c>
      <c r="L159" s="41" t="n">
        <v>-41277.5954</v>
      </c>
      <c r="M159" s="42" t="n">
        <f aca="false">DATE(YEAR(E159),MONTH(E159),1)</f>
        <v>39264</v>
      </c>
    </row>
    <row r="160" customFormat="false" ht="12.75" hidden="false" customHeight="false" outlineLevel="0" collapsed="false">
      <c r="A160" s="44" t="s">
        <v>198</v>
      </c>
      <c r="B160" s="44" t="s">
        <v>201</v>
      </c>
      <c r="C160" s="44" t="s">
        <v>31</v>
      </c>
      <c r="D160" s="44" t="s">
        <v>200</v>
      </c>
      <c r="E160" s="37" t="s">
        <v>107</v>
      </c>
      <c r="F160" s="38" t="n">
        <v>-198400</v>
      </c>
      <c r="G160" s="38" t="n">
        <v>-138416.9088</v>
      </c>
      <c r="H160" s="39" t="n">
        <v>0.697665871187402</v>
      </c>
      <c r="I160" s="40" t="n">
        <v>-0.40343729</v>
      </c>
      <c r="J160" s="40" t="n">
        <v>-0.7</v>
      </c>
      <c r="K160" s="41" t="n">
        <v>0</v>
      </c>
      <c r="L160" s="41" t="n">
        <v>-41049.2931</v>
      </c>
      <c r="M160" s="42" t="n">
        <f aca="false">DATE(YEAR(E160),MONTH(E160),1)</f>
        <v>39295</v>
      </c>
    </row>
    <row r="161" customFormat="false" ht="12.75" hidden="false" customHeight="false" outlineLevel="0" collapsed="false">
      <c r="A161" s="44" t="s">
        <v>198</v>
      </c>
      <c r="B161" s="44" t="s">
        <v>201</v>
      </c>
      <c r="C161" s="44" t="s">
        <v>31</v>
      </c>
      <c r="D161" s="44" t="s">
        <v>200</v>
      </c>
      <c r="E161" s="37" t="s">
        <v>108</v>
      </c>
      <c r="F161" s="38" t="n">
        <v>-192000</v>
      </c>
      <c r="G161" s="38" t="n">
        <v>-133195.236</v>
      </c>
      <c r="H161" s="39" t="n">
        <v>0.693725187392356</v>
      </c>
      <c r="I161" s="40" t="n">
        <v>-0.40340725</v>
      </c>
      <c r="J161" s="40" t="n">
        <v>-0.7</v>
      </c>
      <c r="K161" s="41" t="n">
        <v>0</v>
      </c>
      <c r="L161" s="41" t="n">
        <v>-39504.7419</v>
      </c>
      <c r="M161" s="42" t="n">
        <f aca="false">DATE(YEAR(E161),MONTH(E161),1)</f>
        <v>39326</v>
      </c>
    </row>
    <row r="162" customFormat="false" ht="12.75" hidden="false" customHeight="false" outlineLevel="0" collapsed="false">
      <c r="A162" s="44" t="s">
        <v>198</v>
      </c>
      <c r="B162" s="44" t="s">
        <v>201</v>
      </c>
      <c r="C162" s="44" t="s">
        <v>31</v>
      </c>
      <c r="D162" s="44" t="s">
        <v>200</v>
      </c>
      <c r="E162" s="37" t="s">
        <v>109</v>
      </c>
      <c r="F162" s="38" t="n">
        <v>-198400</v>
      </c>
      <c r="G162" s="38" t="n">
        <v>-136880.1682</v>
      </c>
      <c r="H162" s="39" t="n">
        <v>0.689920202412598</v>
      </c>
      <c r="I162" s="40" t="n">
        <v>-0.40337749</v>
      </c>
      <c r="J162" s="40" t="n">
        <v>-0.7</v>
      </c>
      <c r="K162" s="41" t="n">
        <v>0</v>
      </c>
      <c r="L162" s="41" t="n">
        <v>-40601.7389</v>
      </c>
      <c r="M162" s="42" t="n">
        <f aca="false">DATE(YEAR(E162),MONTH(E162),1)</f>
        <v>39356</v>
      </c>
    </row>
    <row r="163" customFormat="false" ht="12.75" hidden="false" customHeight="false" outlineLevel="0" collapsed="false">
      <c r="A163" s="44" t="s">
        <v>198</v>
      </c>
      <c r="B163" s="44" t="s">
        <v>201</v>
      </c>
      <c r="C163" s="44" t="s">
        <v>31</v>
      </c>
      <c r="D163" s="44" t="s">
        <v>200</v>
      </c>
      <c r="E163" s="37" t="s">
        <v>110</v>
      </c>
      <c r="F163" s="38" t="n">
        <v>-192000</v>
      </c>
      <c r="G163" s="38" t="n">
        <v>-131711.4909</v>
      </c>
      <c r="H163" s="39" t="n">
        <v>0.685997348522404</v>
      </c>
      <c r="I163" s="40" t="n">
        <v>-0.3452499</v>
      </c>
      <c r="J163" s="40" t="n">
        <v>-0.56</v>
      </c>
      <c r="K163" s="41" t="n">
        <v>0</v>
      </c>
      <c r="L163" s="41" t="n">
        <v>-28285.0558</v>
      </c>
      <c r="M163" s="42" t="n">
        <f aca="false">DATE(YEAR(E163),MONTH(E163),1)</f>
        <v>39387</v>
      </c>
    </row>
    <row r="164" customFormat="false" ht="12.75" hidden="false" customHeight="false" outlineLevel="0" collapsed="false">
      <c r="A164" s="44" t="s">
        <v>198</v>
      </c>
      <c r="B164" s="44" t="s">
        <v>201</v>
      </c>
      <c r="C164" s="44" t="s">
        <v>31</v>
      </c>
      <c r="D164" s="44" t="s">
        <v>200</v>
      </c>
      <c r="E164" s="37" t="s">
        <v>111</v>
      </c>
      <c r="F164" s="38" t="n">
        <v>-198400</v>
      </c>
      <c r="G164" s="38" t="n">
        <v>-135350.4255</v>
      </c>
      <c r="H164" s="39" t="n">
        <v>0.682209805798539</v>
      </c>
      <c r="I164" s="40" t="n">
        <v>-0.34522102</v>
      </c>
      <c r="J164" s="40" t="n">
        <v>-0.56</v>
      </c>
      <c r="K164" s="41" t="n">
        <v>0</v>
      </c>
      <c r="L164" s="41" t="n">
        <v>-29070.4269</v>
      </c>
      <c r="M164" s="42" t="n">
        <f aca="false">DATE(YEAR(E164),MONTH(E164),1)</f>
        <v>39417</v>
      </c>
    </row>
    <row r="165" customFormat="false" ht="12.75" hidden="false" customHeight="false" outlineLevel="0" collapsed="false">
      <c r="A165" s="44" t="s">
        <v>198</v>
      </c>
      <c r="B165" s="44" t="s">
        <v>201</v>
      </c>
      <c r="C165" s="44" t="s">
        <v>31</v>
      </c>
      <c r="D165" s="44" t="s">
        <v>200</v>
      </c>
      <c r="E165" s="37" t="s">
        <v>112</v>
      </c>
      <c r="F165" s="38" t="n">
        <v>-198400</v>
      </c>
      <c r="G165" s="38" t="n">
        <v>-134575.7452</v>
      </c>
      <c r="H165" s="39" t="n">
        <v>0.678305167197896</v>
      </c>
      <c r="I165" s="40" t="n">
        <v>-0.34519052</v>
      </c>
      <c r="J165" s="40" t="n">
        <v>-0.56</v>
      </c>
      <c r="K165" s="41" t="n">
        <v>0</v>
      </c>
      <c r="L165" s="41" t="n">
        <v>-28908.146</v>
      </c>
      <c r="M165" s="42" t="n">
        <f aca="false">DATE(YEAR(E165),MONTH(E165),1)</f>
        <v>39448</v>
      </c>
    </row>
    <row r="166" customFormat="false" ht="12.75" hidden="false" customHeight="false" outlineLevel="0" collapsed="false">
      <c r="A166" s="44" t="s">
        <v>198</v>
      </c>
      <c r="B166" s="44" t="s">
        <v>201</v>
      </c>
      <c r="C166" s="44" t="s">
        <v>31</v>
      </c>
      <c r="D166" s="44" t="s">
        <v>200</v>
      </c>
      <c r="E166" s="37" t="s">
        <v>113</v>
      </c>
      <c r="F166" s="38" t="n">
        <v>-185600</v>
      </c>
      <c r="G166" s="38" t="n">
        <v>-125170.4831</v>
      </c>
      <c r="H166" s="39" t="n">
        <v>0.674409930516047</v>
      </c>
      <c r="I166" s="40" t="n">
        <v>-0.34515936</v>
      </c>
      <c r="J166" s="40" t="n">
        <v>-0.56</v>
      </c>
      <c r="K166" s="41" t="n">
        <v>0</v>
      </c>
      <c r="L166" s="41" t="n">
        <v>-26891.7065</v>
      </c>
      <c r="M166" s="42" t="n">
        <f aca="false">DATE(YEAR(E166),MONTH(E166),1)</f>
        <v>39479</v>
      </c>
    </row>
    <row r="167" customFormat="false" ht="12.75" hidden="false" customHeight="false" outlineLevel="0" collapsed="false">
      <c r="A167" s="44" t="s">
        <v>198</v>
      </c>
      <c r="B167" s="44" t="s">
        <v>201</v>
      </c>
      <c r="C167" s="44" t="s">
        <v>31</v>
      </c>
      <c r="D167" s="44" t="s">
        <v>200</v>
      </c>
      <c r="E167" s="37" t="s">
        <v>114</v>
      </c>
      <c r="F167" s="38" t="n">
        <v>-198400</v>
      </c>
      <c r="G167" s="38" t="n">
        <v>-133081.6799</v>
      </c>
      <c r="H167" s="39" t="n">
        <v>0.670774596299567</v>
      </c>
      <c r="I167" s="40" t="n">
        <v>-0.34512962</v>
      </c>
      <c r="J167" s="40" t="n">
        <v>-0.56</v>
      </c>
      <c r="K167" s="41" t="n">
        <v>0</v>
      </c>
      <c r="L167" s="41" t="n">
        <v>-28595.3118</v>
      </c>
      <c r="M167" s="42" t="n">
        <f aca="false">DATE(YEAR(E167),MONTH(E167),1)</f>
        <v>39508</v>
      </c>
    </row>
    <row r="168" customFormat="false" ht="12.75" hidden="false" customHeight="false" outlineLevel="0" collapsed="false">
      <c r="A168" s="44" t="s">
        <v>198</v>
      </c>
      <c r="B168" s="44" t="s">
        <v>201</v>
      </c>
      <c r="C168" s="44" t="s">
        <v>31</v>
      </c>
      <c r="D168" s="44" t="s">
        <v>200</v>
      </c>
      <c r="E168" s="37" t="s">
        <v>115</v>
      </c>
      <c r="F168" s="38" t="n">
        <v>-192000</v>
      </c>
      <c r="G168" s="38" t="n">
        <v>-128044.3832</v>
      </c>
      <c r="H168" s="39" t="n">
        <v>0.666897829227456</v>
      </c>
      <c r="I168" s="40" t="n">
        <v>-0.50009718</v>
      </c>
      <c r="J168" s="40" t="n">
        <v>-0.7</v>
      </c>
      <c r="K168" s="41" t="n">
        <v>0</v>
      </c>
      <c r="L168" s="41" t="n">
        <v>-25596.4337</v>
      </c>
      <c r="M168" s="42" t="n">
        <f aca="false">DATE(YEAR(E168),MONTH(E168),1)</f>
        <v>39539</v>
      </c>
    </row>
    <row r="169" customFormat="false" ht="12.75" hidden="false" customHeight="false" outlineLevel="0" collapsed="false">
      <c r="A169" s="44" t="s">
        <v>198</v>
      </c>
      <c r="B169" s="44" t="s">
        <v>201</v>
      </c>
      <c r="C169" s="44" t="s">
        <v>31</v>
      </c>
      <c r="D169" s="44" t="s">
        <v>200</v>
      </c>
      <c r="E169" s="37" t="s">
        <v>116</v>
      </c>
      <c r="F169" s="38" t="n">
        <v>-198400</v>
      </c>
      <c r="G169" s="38" t="n">
        <v>-131570.0187</v>
      </c>
      <c r="H169" s="39" t="n">
        <v>0.663155335986939</v>
      </c>
      <c r="I169" s="40" t="n">
        <v>-0.50006515</v>
      </c>
      <c r="J169" s="40" t="n">
        <v>-0.7</v>
      </c>
      <c r="K169" s="41" t="n">
        <v>0</v>
      </c>
      <c r="L169" s="41" t="n">
        <v>-26305.4313</v>
      </c>
      <c r="M169" s="42" t="n">
        <f aca="false">DATE(YEAR(E169),MONTH(E169),1)</f>
        <v>39569</v>
      </c>
    </row>
    <row r="170" customFormat="false" ht="12.75" hidden="false" customHeight="false" outlineLevel="0" collapsed="false">
      <c r="A170" s="44" t="s">
        <v>198</v>
      </c>
      <c r="B170" s="44" t="s">
        <v>201</v>
      </c>
      <c r="C170" s="44" t="s">
        <v>31</v>
      </c>
      <c r="D170" s="44" t="s">
        <v>200</v>
      </c>
      <c r="E170" s="37" t="s">
        <v>117</v>
      </c>
      <c r="F170" s="38" t="n">
        <v>-192000</v>
      </c>
      <c r="G170" s="38" t="n">
        <v>-126585.1598</v>
      </c>
      <c r="H170" s="39" t="n">
        <v>0.659297707499296</v>
      </c>
      <c r="I170" s="40" t="n">
        <v>-0.50003141</v>
      </c>
      <c r="J170" s="40" t="n">
        <v>-0.7</v>
      </c>
      <c r="K170" s="41" t="n">
        <v>0</v>
      </c>
      <c r="L170" s="41" t="n">
        <v>-25313.0556</v>
      </c>
      <c r="M170" s="42" t="n">
        <f aca="false">DATE(YEAR(E170),MONTH(E170),1)</f>
        <v>39600</v>
      </c>
    </row>
    <row r="171" customFormat="false" ht="12.75" hidden="false" customHeight="false" outlineLevel="0" collapsed="false">
      <c r="A171" s="44" t="s">
        <v>198</v>
      </c>
      <c r="B171" s="44" t="s">
        <v>201</v>
      </c>
      <c r="C171" s="44" t="s">
        <v>31</v>
      </c>
      <c r="D171" s="44" t="s">
        <v>200</v>
      </c>
      <c r="E171" s="37" t="s">
        <v>118</v>
      </c>
      <c r="F171" s="38" t="n">
        <v>-198400</v>
      </c>
      <c r="G171" s="38" t="n">
        <v>-130104.1519</v>
      </c>
      <c r="H171" s="39" t="n">
        <v>0.655766894809736</v>
      </c>
      <c r="I171" s="40" t="n">
        <v>-0.50002461</v>
      </c>
      <c r="J171" s="40" t="n">
        <v>-0.7</v>
      </c>
      <c r="K171" s="41" t="n">
        <v>0</v>
      </c>
      <c r="L171" s="41" t="n">
        <v>-26017.6281</v>
      </c>
      <c r="M171" s="42" t="n">
        <f aca="false">DATE(YEAR(E171),MONTH(E171),1)</f>
        <v>39630</v>
      </c>
    </row>
    <row r="172" customFormat="false" ht="12.75" hidden="false" customHeight="false" outlineLevel="0" collapsed="false">
      <c r="A172" s="44" t="s">
        <v>198</v>
      </c>
      <c r="B172" s="44" t="s">
        <v>201</v>
      </c>
      <c r="C172" s="44" t="s">
        <v>31</v>
      </c>
      <c r="D172" s="44" t="s">
        <v>200</v>
      </c>
      <c r="E172" s="37" t="s">
        <v>119</v>
      </c>
      <c r="F172" s="38" t="n">
        <v>-198400</v>
      </c>
      <c r="G172" s="38" t="n">
        <v>-129388.8377</v>
      </c>
      <c r="H172" s="39" t="n">
        <v>0.652161480155727</v>
      </c>
      <c r="I172" s="40" t="n">
        <v>-0.50002185</v>
      </c>
      <c r="J172" s="40" t="n">
        <v>-0.7</v>
      </c>
      <c r="K172" s="41" t="n">
        <v>0</v>
      </c>
      <c r="L172" s="41" t="n">
        <v>-25874.9404</v>
      </c>
      <c r="M172" s="42" t="n">
        <f aca="false">DATE(YEAR(E172),MONTH(E172),1)</f>
        <v>39661</v>
      </c>
    </row>
    <row r="173" customFormat="false" ht="12.75" hidden="false" customHeight="false" outlineLevel="0" collapsed="false">
      <c r="A173" s="44" t="s">
        <v>198</v>
      </c>
      <c r="B173" s="44" t="s">
        <v>201</v>
      </c>
      <c r="C173" s="44" t="s">
        <v>31</v>
      </c>
      <c r="D173" s="44" t="s">
        <v>200</v>
      </c>
      <c r="E173" s="37" t="s">
        <v>120</v>
      </c>
      <c r="F173" s="38" t="n">
        <v>-192000</v>
      </c>
      <c r="G173" s="38" t="n">
        <v>-124525.2248</v>
      </c>
      <c r="H173" s="39" t="n">
        <v>0.648568878934949</v>
      </c>
      <c r="I173" s="40" t="n">
        <v>-0.50001919</v>
      </c>
      <c r="J173" s="40" t="n">
        <v>-0.7</v>
      </c>
      <c r="K173" s="41" t="n">
        <v>0</v>
      </c>
      <c r="L173" s="41" t="n">
        <v>-24902.6553</v>
      </c>
      <c r="M173" s="42" t="n">
        <f aca="false">DATE(YEAR(E173),MONTH(E173),1)</f>
        <v>39692</v>
      </c>
    </row>
    <row r="174" customFormat="false" ht="12.75" hidden="false" customHeight="false" outlineLevel="0" collapsed="false">
      <c r="A174" s="44" t="s">
        <v>198</v>
      </c>
      <c r="B174" s="44" t="s">
        <v>201</v>
      </c>
      <c r="C174" s="44" t="s">
        <v>31</v>
      </c>
      <c r="D174" s="44" t="s">
        <v>200</v>
      </c>
      <c r="E174" s="37" t="s">
        <v>121</v>
      </c>
      <c r="F174" s="38" t="n">
        <v>-198400</v>
      </c>
      <c r="G174" s="38" t="n">
        <v>-127988.708</v>
      </c>
      <c r="H174" s="39" t="n">
        <v>0.645104374940946</v>
      </c>
      <c r="I174" s="40" t="n">
        <v>-0.50001671</v>
      </c>
      <c r="J174" s="40" t="n">
        <v>-0.7</v>
      </c>
      <c r="K174" s="41" t="n">
        <v>0</v>
      </c>
      <c r="L174" s="41" t="n">
        <v>-25595.6024</v>
      </c>
      <c r="M174" s="42" t="n">
        <f aca="false">DATE(YEAR(E174),MONTH(E174),1)</f>
        <v>39722</v>
      </c>
    </row>
    <row r="175" customFormat="false" ht="12.75" hidden="false" customHeight="false" outlineLevel="0" collapsed="false">
      <c r="A175" s="44" t="s">
        <v>198</v>
      </c>
      <c r="B175" s="44" t="s">
        <v>201</v>
      </c>
      <c r="C175" s="44" t="s">
        <v>31</v>
      </c>
      <c r="D175" s="44" t="s">
        <v>200</v>
      </c>
      <c r="E175" s="37" t="s">
        <v>122</v>
      </c>
      <c r="F175" s="38" t="n">
        <v>-192000</v>
      </c>
      <c r="G175" s="38" t="n">
        <v>-123175.1055</v>
      </c>
      <c r="H175" s="39" t="n">
        <v>0.641537007792341</v>
      </c>
      <c r="I175" s="40" t="n">
        <v>-0.36501426</v>
      </c>
      <c r="J175" s="40" t="n">
        <v>-0.56</v>
      </c>
      <c r="K175" s="41" t="n">
        <v>0</v>
      </c>
      <c r="L175" s="41" t="n">
        <v>-24017.3895</v>
      </c>
      <c r="M175" s="42" t="n">
        <f aca="false">DATE(YEAR(E175),MONTH(E175),1)</f>
        <v>39753</v>
      </c>
    </row>
    <row r="176" customFormat="false" ht="12.75" hidden="false" customHeight="false" outlineLevel="0" collapsed="false">
      <c r="A176" s="44" t="s">
        <v>198</v>
      </c>
      <c r="B176" s="44" t="s">
        <v>201</v>
      </c>
      <c r="C176" s="44" t="s">
        <v>31</v>
      </c>
      <c r="D176" s="44" t="s">
        <v>200</v>
      </c>
      <c r="E176" s="37" t="s">
        <v>123</v>
      </c>
      <c r="F176" s="38" t="n">
        <v>-198400</v>
      </c>
      <c r="G176" s="38" t="n">
        <v>-126598.4321</v>
      </c>
      <c r="H176" s="39" t="n">
        <v>0.638096936060385</v>
      </c>
      <c r="I176" s="40" t="n">
        <v>-0.36501198</v>
      </c>
      <c r="J176" s="40" t="n">
        <v>-0.56</v>
      </c>
      <c r="K176" s="41" t="n">
        <v>0</v>
      </c>
      <c r="L176" s="41" t="n">
        <v>-24685.178</v>
      </c>
      <c r="M176" s="42" t="n">
        <f aca="false">DATE(YEAR(E176),MONTH(E176),1)</f>
        <v>39783</v>
      </c>
    </row>
    <row r="177" customFormat="false" ht="12.75" hidden="false" customHeight="false" outlineLevel="0" collapsed="false">
      <c r="A177" s="44" t="s">
        <v>198</v>
      </c>
      <c r="B177" s="44" t="s">
        <v>201</v>
      </c>
      <c r="C177" s="44" t="s">
        <v>31</v>
      </c>
      <c r="D177" s="44" t="s">
        <v>200</v>
      </c>
      <c r="E177" s="37" t="s">
        <v>124</v>
      </c>
      <c r="F177" s="38" t="n">
        <v>-198400</v>
      </c>
      <c r="G177" s="38" t="n">
        <v>-125895.6777</v>
      </c>
      <c r="H177" s="39" t="n">
        <v>0.634554827307257</v>
      </c>
      <c r="I177" s="40" t="n">
        <v>-0.36500972</v>
      </c>
      <c r="J177" s="40" t="n">
        <v>-0.56</v>
      </c>
      <c r="K177" s="41" t="n">
        <v>0</v>
      </c>
      <c r="L177" s="41" t="n">
        <v>-24548.4332</v>
      </c>
      <c r="M177" s="42" t="n">
        <f aca="false">DATE(YEAR(E177),MONTH(E177),1)</f>
        <v>39814</v>
      </c>
    </row>
    <row r="178" customFormat="false" ht="12.75" hidden="false" customHeight="false" outlineLevel="0" collapsed="false">
      <c r="A178" s="44" t="s">
        <v>198</v>
      </c>
      <c r="B178" s="44" t="s">
        <v>201</v>
      </c>
      <c r="C178" s="44" t="s">
        <v>31</v>
      </c>
      <c r="D178" s="44" t="s">
        <v>200</v>
      </c>
      <c r="E178" s="37" t="s">
        <v>125</v>
      </c>
      <c r="F178" s="38" t="n">
        <v>-179200</v>
      </c>
      <c r="G178" s="38" t="n">
        <v>-113079.7809</v>
      </c>
      <c r="H178" s="39" t="n">
        <v>0.631025562999566</v>
      </c>
      <c r="I178" s="40" t="n">
        <v>-0.36500757</v>
      </c>
      <c r="J178" s="40" t="n">
        <v>-0.56</v>
      </c>
      <c r="K178" s="41" t="n">
        <v>0</v>
      </c>
      <c r="L178" s="41" t="n">
        <v>-22049.7012</v>
      </c>
      <c r="M178" s="42" t="n">
        <f aca="false">DATE(YEAR(E178),MONTH(E178),1)</f>
        <v>39845</v>
      </c>
    </row>
    <row r="179" customFormat="false" ht="12.75" hidden="false" customHeight="false" outlineLevel="0" collapsed="false">
      <c r="A179" s="44" t="s">
        <v>198</v>
      </c>
      <c r="B179" s="44" t="s">
        <v>201</v>
      </c>
      <c r="C179" s="44" t="s">
        <v>31</v>
      </c>
      <c r="D179" s="44" t="s">
        <v>200</v>
      </c>
      <c r="E179" s="37" t="s">
        <v>126</v>
      </c>
      <c r="F179" s="38" t="n">
        <v>-198400</v>
      </c>
      <c r="G179" s="38" t="n">
        <v>-124565.2187</v>
      </c>
      <c r="H179" s="39" t="n">
        <v>0.627848884589737</v>
      </c>
      <c r="I179" s="40" t="n">
        <v>-0.36500572</v>
      </c>
      <c r="J179" s="40" t="n">
        <v>-0.56</v>
      </c>
      <c r="K179" s="41" t="n">
        <v>0</v>
      </c>
      <c r="L179" s="41" t="n">
        <v>-24289.5057</v>
      </c>
      <c r="M179" s="42" t="n">
        <f aca="false">DATE(YEAR(E179),MONTH(E179),1)</f>
        <v>39873</v>
      </c>
    </row>
    <row r="180" customFormat="false" ht="12.75" hidden="false" customHeight="false" outlineLevel="0" collapsed="false">
      <c r="A180" s="44" t="s">
        <v>198</v>
      </c>
      <c r="B180" s="44" t="s">
        <v>201</v>
      </c>
      <c r="C180" s="44" t="s">
        <v>31</v>
      </c>
      <c r="D180" s="44" t="s">
        <v>200</v>
      </c>
      <c r="E180" s="37" t="s">
        <v>127</v>
      </c>
      <c r="F180" s="38" t="n">
        <v>-192000</v>
      </c>
      <c r="G180" s="38" t="n">
        <v>-119874.0633</v>
      </c>
      <c r="H180" s="39" t="n">
        <v>0.624344079429552</v>
      </c>
      <c r="I180" s="40" t="n">
        <v>-0.52000376</v>
      </c>
      <c r="J180" s="40" t="n">
        <v>-0.7</v>
      </c>
      <c r="K180" s="41" t="n">
        <v>0</v>
      </c>
      <c r="L180" s="41" t="n">
        <v>-21576.8807</v>
      </c>
      <c r="M180" s="42" t="n">
        <f aca="false">DATE(YEAR(E180),MONTH(E180),1)</f>
        <v>39904</v>
      </c>
    </row>
    <row r="181" customFormat="false" ht="12.75" hidden="false" customHeight="false" outlineLevel="0" collapsed="false">
      <c r="A181" s="44" t="s">
        <v>198</v>
      </c>
      <c r="B181" s="44" t="s">
        <v>201</v>
      </c>
      <c r="C181" s="44" t="s">
        <v>31</v>
      </c>
      <c r="D181" s="44" t="s">
        <v>200</v>
      </c>
      <c r="E181" s="37" t="s">
        <v>128</v>
      </c>
      <c r="F181" s="38" t="n">
        <v>-198400</v>
      </c>
      <c r="G181" s="38" t="n">
        <v>-123199.3716</v>
      </c>
      <c r="H181" s="39" t="n">
        <v>0.620964574555296</v>
      </c>
      <c r="I181" s="40" t="n">
        <v>-0.52000197</v>
      </c>
      <c r="J181" s="40" t="n">
        <v>-0.7</v>
      </c>
      <c r="K181" s="41" t="n">
        <v>0</v>
      </c>
      <c r="L181" s="41" t="n">
        <v>-22175.6447</v>
      </c>
      <c r="M181" s="42" t="n">
        <f aca="false">DATE(YEAR(E181),MONTH(E181),1)</f>
        <v>39934</v>
      </c>
    </row>
    <row r="182" customFormat="false" ht="12.75" hidden="false" customHeight="false" outlineLevel="0" collapsed="false">
      <c r="A182" s="44" t="s">
        <v>198</v>
      </c>
      <c r="B182" s="44" t="s">
        <v>201</v>
      </c>
      <c r="C182" s="44" t="s">
        <v>31</v>
      </c>
      <c r="D182" s="44" t="s">
        <v>200</v>
      </c>
      <c r="E182" s="37" t="s">
        <v>129</v>
      </c>
      <c r="F182" s="38" t="n">
        <v>-192000</v>
      </c>
      <c r="G182" s="38" t="n">
        <v>-118557.1341</v>
      </c>
      <c r="H182" s="39" t="n">
        <v>0.617485073194014</v>
      </c>
      <c r="I182" s="40" t="n">
        <v>-0.52000021</v>
      </c>
      <c r="J182" s="40" t="n">
        <v>-0.7</v>
      </c>
      <c r="K182" s="41" t="n">
        <v>0</v>
      </c>
      <c r="L182" s="41" t="n">
        <v>-21340.2589</v>
      </c>
      <c r="M182" s="42" t="n">
        <f aca="false">DATE(YEAR(E182),MONTH(E182),1)</f>
        <v>39965</v>
      </c>
    </row>
    <row r="183" customFormat="false" ht="12.75" hidden="false" customHeight="false" outlineLevel="0" collapsed="false">
      <c r="A183" s="44" t="s">
        <v>198</v>
      </c>
      <c r="B183" s="44" t="s">
        <v>201</v>
      </c>
      <c r="C183" s="44" t="s">
        <v>31</v>
      </c>
      <c r="D183" s="44" t="s">
        <v>200</v>
      </c>
      <c r="E183" s="37" t="s">
        <v>130</v>
      </c>
      <c r="F183" s="38" t="n">
        <v>-198400</v>
      </c>
      <c r="G183" s="38" t="n">
        <v>-121843.4044</v>
      </c>
      <c r="H183" s="39" t="n">
        <v>0.614130062299872</v>
      </c>
      <c r="I183" s="40" t="n">
        <v>-0.51999861</v>
      </c>
      <c r="J183" s="40" t="n">
        <v>-0.7</v>
      </c>
      <c r="K183" s="41" t="n">
        <v>0</v>
      </c>
      <c r="L183" s="41" t="n">
        <v>-21931.9816</v>
      </c>
      <c r="M183" s="42" t="n">
        <f aca="false">DATE(YEAR(E183),MONTH(E183),1)</f>
        <v>39995</v>
      </c>
    </row>
    <row r="184" customFormat="false" ht="12.75" hidden="false" customHeight="false" outlineLevel="0" collapsed="false">
      <c r="A184" s="44" t="s">
        <v>198</v>
      </c>
      <c r="B184" s="44" t="s">
        <v>201</v>
      </c>
      <c r="C184" s="44" t="s">
        <v>31</v>
      </c>
      <c r="D184" s="44" t="s">
        <v>200</v>
      </c>
      <c r="E184" s="37" t="s">
        <v>131</v>
      </c>
      <c r="F184" s="38" t="n">
        <v>-198400</v>
      </c>
      <c r="G184" s="38" t="n">
        <v>-121158.094</v>
      </c>
      <c r="H184" s="39" t="n">
        <v>0.610675877188632</v>
      </c>
      <c r="I184" s="40" t="n">
        <v>-0.51999706</v>
      </c>
      <c r="J184" s="40" t="n">
        <v>-0.7</v>
      </c>
      <c r="K184" s="41" t="n">
        <v>0</v>
      </c>
      <c r="L184" s="41" t="n">
        <v>-21808.8126</v>
      </c>
      <c r="M184" s="42" t="n">
        <f aca="false">DATE(YEAR(E184),MONTH(E184),1)</f>
        <v>40026</v>
      </c>
    </row>
    <row r="185" customFormat="false" ht="12.75" hidden="false" customHeight="false" outlineLevel="0" collapsed="false">
      <c r="A185" s="44" t="s">
        <v>198</v>
      </c>
      <c r="B185" s="44" t="s">
        <v>201</v>
      </c>
      <c r="C185" s="44" t="s">
        <v>31</v>
      </c>
      <c r="D185" s="44" t="s">
        <v>200</v>
      </c>
      <c r="E185" s="37" t="s">
        <v>132</v>
      </c>
      <c r="F185" s="38" t="n">
        <v>-192000</v>
      </c>
      <c r="G185" s="38" t="n">
        <v>-116589.0358</v>
      </c>
      <c r="H185" s="39" t="n">
        <v>0.607234561413725</v>
      </c>
      <c r="I185" s="40" t="n">
        <v>-0.51999562</v>
      </c>
      <c r="J185" s="40" t="n">
        <v>-0.7</v>
      </c>
      <c r="K185" s="41" t="n">
        <v>0</v>
      </c>
      <c r="L185" s="41" t="n">
        <v>-20986.5374</v>
      </c>
      <c r="M185" s="42" t="n">
        <f aca="false">DATE(YEAR(E185),MONTH(E185),1)</f>
        <v>40057</v>
      </c>
    </row>
    <row r="186" customFormat="false" ht="12.75" hidden="false" customHeight="false" outlineLevel="0" collapsed="false">
      <c r="A186" s="44" t="s">
        <v>198</v>
      </c>
      <c r="B186" s="44" t="s">
        <v>201</v>
      </c>
      <c r="C186" s="44" t="s">
        <v>31</v>
      </c>
      <c r="D186" s="44" t="s">
        <v>200</v>
      </c>
      <c r="E186" s="37" t="s">
        <v>133</v>
      </c>
      <c r="F186" s="38" t="n">
        <v>-198400</v>
      </c>
      <c r="G186" s="38" t="n">
        <v>-119817.0358</v>
      </c>
      <c r="H186" s="39" t="n">
        <v>0.603916510958091</v>
      </c>
      <c r="I186" s="40" t="n">
        <v>-0.51999431</v>
      </c>
      <c r="J186" s="40" t="n">
        <v>-0.7</v>
      </c>
      <c r="K186" s="41" t="n">
        <v>0</v>
      </c>
      <c r="L186" s="41" t="n">
        <v>-21567.7476</v>
      </c>
      <c r="M186" s="42" t="n">
        <f aca="false">DATE(YEAR(E186),MONTH(E186),1)</f>
        <v>40087</v>
      </c>
    </row>
    <row r="187" customFormat="false" ht="12.75" hidden="false" customHeight="false" outlineLevel="0" collapsed="false">
      <c r="A187" s="44" t="s">
        <v>198</v>
      </c>
      <c r="B187" s="44" t="s">
        <v>201</v>
      </c>
      <c r="C187" s="44" t="s">
        <v>31</v>
      </c>
      <c r="D187" s="44" t="s">
        <v>200</v>
      </c>
      <c r="E187" s="37" t="s">
        <v>134</v>
      </c>
      <c r="F187" s="38" t="n">
        <v>-480000</v>
      </c>
      <c r="G187" s="38" t="n">
        <v>-288240.2515</v>
      </c>
      <c r="H187" s="39" t="n">
        <v>0.600500523911913</v>
      </c>
      <c r="I187" s="40" t="n">
        <v>-0.47999307</v>
      </c>
      <c r="J187" s="40" t="n">
        <v>-0.56</v>
      </c>
      <c r="K187" s="41" t="n">
        <v>0</v>
      </c>
      <c r="L187" s="41" t="n">
        <v>-23061.2176</v>
      </c>
      <c r="M187" s="42" t="n">
        <f aca="false">DATE(YEAR(E187),MONTH(E187),1)</f>
        <v>40118</v>
      </c>
    </row>
    <row r="188" customFormat="false" ht="12.75" hidden="false" customHeight="false" outlineLevel="0" collapsed="false">
      <c r="A188" s="44" t="s">
        <v>198</v>
      </c>
      <c r="B188" s="44" t="s">
        <v>201</v>
      </c>
      <c r="C188" s="44" t="s">
        <v>31</v>
      </c>
      <c r="D188" s="44" t="s">
        <v>200</v>
      </c>
      <c r="E188" s="37" t="s">
        <v>135</v>
      </c>
      <c r="F188" s="38" t="n">
        <v>-496000</v>
      </c>
      <c r="G188" s="38" t="n">
        <v>-296214.6658</v>
      </c>
      <c r="H188" s="39" t="n">
        <v>0.597206987534107</v>
      </c>
      <c r="I188" s="40" t="n">
        <v>-0.47999196</v>
      </c>
      <c r="J188" s="40" t="n">
        <v>-0.56</v>
      </c>
      <c r="K188" s="41" t="n">
        <v>0</v>
      </c>
      <c r="L188" s="41" t="n">
        <v>-23699.5537</v>
      </c>
      <c r="M188" s="42" t="n">
        <f aca="false">DATE(YEAR(E188),MONTH(E188),1)</f>
        <v>40148</v>
      </c>
    </row>
    <row r="189" customFormat="false" ht="12.75" hidden="false" customHeight="false" outlineLevel="0" collapsed="false">
      <c r="A189" s="44" t="s">
        <v>198</v>
      </c>
      <c r="B189" s="44" t="s">
        <v>201</v>
      </c>
      <c r="C189" s="44" t="s">
        <v>31</v>
      </c>
      <c r="D189" s="44" t="s">
        <v>200</v>
      </c>
      <c r="E189" s="37" t="s">
        <v>136</v>
      </c>
      <c r="F189" s="38" t="n">
        <v>-496000</v>
      </c>
      <c r="G189" s="38" t="n">
        <v>-294532.9013</v>
      </c>
      <c r="H189" s="39" t="n">
        <v>0.593816333366124</v>
      </c>
      <c r="I189" s="40" t="n">
        <v>-0.47999092</v>
      </c>
      <c r="J189" s="40" t="n">
        <v>-0.56</v>
      </c>
      <c r="K189" s="41" t="n">
        <v>0</v>
      </c>
      <c r="L189" s="41" t="n">
        <v>-23565.3059</v>
      </c>
      <c r="M189" s="42" t="n">
        <f aca="false">DATE(YEAR(E189),MONTH(E189),1)</f>
        <v>40179</v>
      </c>
    </row>
    <row r="190" customFormat="false" ht="12.75" hidden="false" customHeight="false" outlineLevel="0" collapsed="false">
      <c r="A190" s="44" t="s">
        <v>198</v>
      </c>
      <c r="B190" s="44" t="s">
        <v>201</v>
      </c>
      <c r="C190" s="44" t="s">
        <v>31</v>
      </c>
      <c r="D190" s="44" t="s">
        <v>200</v>
      </c>
      <c r="E190" s="37" t="s">
        <v>137</v>
      </c>
      <c r="F190" s="38" t="n">
        <v>-448000</v>
      </c>
      <c r="G190" s="38" t="n">
        <v>-264516.4721</v>
      </c>
      <c r="H190" s="39" t="n">
        <v>0.590438553832406</v>
      </c>
      <c r="I190" s="40" t="n">
        <v>-0.47998998</v>
      </c>
      <c r="J190" s="40" t="n">
        <v>-0.56</v>
      </c>
      <c r="K190" s="41" t="n">
        <v>0</v>
      </c>
      <c r="L190" s="41" t="n">
        <v>-21163.9674</v>
      </c>
      <c r="M190" s="42" t="n">
        <f aca="false">DATE(YEAR(E190),MONTH(E190),1)</f>
        <v>40210</v>
      </c>
    </row>
    <row r="191" customFormat="false" ht="12.75" hidden="false" customHeight="false" outlineLevel="0" collapsed="false">
      <c r="A191" s="44" t="s">
        <v>198</v>
      </c>
      <c r="B191" s="44" t="s">
        <v>201</v>
      </c>
      <c r="C191" s="44" t="s">
        <v>31</v>
      </c>
      <c r="D191" s="44" t="s">
        <v>200</v>
      </c>
      <c r="E191" s="37" t="s">
        <v>138</v>
      </c>
      <c r="F191" s="38" t="n">
        <v>-496000</v>
      </c>
      <c r="G191" s="38" t="n">
        <v>-291349.7661</v>
      </c>
      <c r="H191" s="39" t="n">
        <v>0.587398722062437</v>
      </c>
      <c r="I191" s="40" t="n">
        <v>-0.47998922</v>
      </c>
      <c r="J191" s="40" t="n">
        <v>-0.56</v>
      </c>
      <c r="K191" s="41" t="n">
        <v>0</v>
      </c>
      <c r="L191" s="41" t="n">
        <v>-23311.1211</v>
      </c>
      <c r="M191" s="42" t="n">
        <f aca="false">DATE(YEAR(E191),MONTH(E191),1)</f>
        <v>40238</v>
      </c>
    </row>
    <row r="192" customFormat="false" ht="12.75" hidden="false" customHeight="false" outlineLevel="0" collapsed="false">
      <c r="A192" s="44" t="s">
        <v>198</v>
      </c>
      <c r="B192" s="44" t="s">
        <v>201</v>
      </c>
      <c r="C192" s="44" t="s">
        <v>31</v>
      </c>
      <c r="D192" s="44" t="s">
        <v>200</v>
      </c>
      <c r="E192" s="37" t="s">
        <v>139</v>
      </c>
      <c r="F192" s="38" t="n">
        <v>-480000</v>
      </c>
      <c r="G192" s="38" t="n">
        <v>-280341.8136</v>
      </c>
      <c r="H192" s="39" t="n">
        <v>0.584045444991157</v>
      </c>
      <c r="I192" s="40" t="n">
        <v>-0.54998848</v>
      </c>
      <c r="J192" s="40" t="n">
        <v>-0.7</v>
      </c>
      <c r="K192" s="41" t="n">
        <v>0</v>
      </c>
      <c r="L192" s="41" t="n">
        <v>-42054.5015</v>
      </c>
      <c r="M192" s="42" t="n">
        <f aca="false">DATE(YEAR(E192),MONTH(E192),1)</f>
        <v>40269</v>
      </c>
    </row>
    <row r="193" customFormat="false" ht="12.75" hidden="false" customHeight="false" outlineLevel="0" collapsed="false">
      <c r="A193" s="44" t="s">
        <v>198</v>
      </c>
      <c r="B193" s="44" t="s">
        <v>201</v>
      </c>
      <c r="C193" s="44" t="s">
        <v>31</v>
      </c>
      <c r="D193" s="44" t="s">
        <v>200</v>
      </c>
      <c r="E193" s="37" t="s">
        <v>140</v>
      </c>
      <c r="F193" s="38" t="n">
        <v>-496000</v>
      </c>
      <c r="G193" s="38" t="n">
        <v>-288083.0471</v>
      </c>
      <c r="H193" s="39" t="n">
        <v>0.580812594900396</v>
      </c>
      <c r="I193" s="40" t="n">
        <v>-0.54998786</v>
      </c>
      <c r="J193" s="40" t="n">
        <v>-0.7</v>
      </c>
      <c r="K193" s="41" t="n">
        <v>0</v>
      </c>
      <c r="L193" s="41" t="n">
        <v>-43215.9546</v>
      </c>
      <c r="M193" s="42" t="n">
        <f aca="false">DATE(YEAR(E193),MONTH(E193),1)</f>
        <v>40299</v>
      </c>
    </row>
    <row r="194" customFormat="false" ht="12.75" hidden="false" customHeight="false" outlineLevel="0" collapsed="false">
      <c r="A194" s="44" t="s">
        <v>198</v>
      </c>
      <c r="B194" s="44" t="s">
        <v>201</v>
      </c>
      <c r="C194" s="44" t="s">
        <v>31</v>
      </c>
      <c r="D194" s="44" t="s">
        <v>200</v>
      </c>
      <c r="E194" s="37" t="s">
        <v>141</v>
      </c>
      <c r="F194" s="38" t="n">
        <v>-480000</v>
      </c>
      <c r="G194" s="38" t="n">
        <v>-277192.6306</v>
      </c>
      <c r="H194" s="39" t="n">
        <v>0.577484647092367</v>
      </c>
      <c r="I194" s="40" t="n">
        <v>-0.54998732</v>
      </c>
      <c r="J194" s="40" t="n">
        <v>-0.7</v>
      </c>
      <c r="K194" s="41" t="n">
        <v>0</v>
      </c>
      <c r="L194" s="41" t="n">
        <v>-41582.4097</v>
      </c>
      <c r="M194" s="42" t="n">
        <f aca="false">DATE(YEAR(E194),MONTH(E194),1)</f>
        <v>40330</v>
      </c>
    </row>
    <row r="195" customFormat="false" ht="12.75" hidden="false" customHeight="false" outlineLevel="0" collapsed="false">
      <c r="A195" s="44" t="s">
        <v>198</v>
      </c>
      <c r="B195" s="44" t="s">
        <v>201</v>
      </c>
      <c r="C195" s="44" t="s">
        <v>31</v>
      </c>
      <c r="D195" s="44" t="s">
        <v>200</v>
      </c>
      <c r="E195" s="37" t="s">
        <v>142</v>
      </c>
      <c r="F195" s="38" t="n">
        <v>-496000</v>
      </c>
      <c r="G195" s="38" t="n">
        <v>-284841.0479</v>
      </c>
      <c r="H195" s="39" t="n">
        <v>0.57427630619849</v>
      </c>
      <c r="I195" s="40" t="n">
        <v>-0.54998689</v>
      </c>
      <c r="J195" s="40" t="n">
        <v>-0.7</v>
      </c>
      <c r="K195" s="41" t="n">
        <v>0</v>
      </c>
      <c r="L195" s="41" t="n">
        <v>-42729.8903</v>
      </c>
      <c r="M195" s="42" t="n">
        <f aca="false">DATE(YEAR(E195),MONTH(E195),1)</f>
        <v>40360</v>
      </c>
    </row>
    <row r="196" customFormat="false" ht="12.75" hidden="false" customHeight="false" outlineLevel="0" collapsed="false">
      <c r="A196" s="44" t="s">
        <v>198</v>
      </c>
      <c r="B196" s="44" t="s">
        <v>201</v>
      </c>
      <c r="C196" s="44" t="s">
        <v>31</v>
      </c>
      <c r="D196" s="44" t="s">
        <v>200</v>
      </c>
      <c r="E196" s="37" t="s">
        <v>143</v>
      </c>
      <c r="F196" s="38" t="n">
        <v>-496000</v>
      </c>
      <c r="G196" s="38" t="n">
        <v>-283202.9456</v>
      </c>
      <c r="H196" s="39" t="n">
        <v>0.570973680678988</v>
      </c>
      <c r="I196" s="40" t="n">
        <v>-0.54998656</v>
      </c>
      <c r="J196" s="40" t="n">
        <v>-0.7</v>
      </c>
      <c r="K196" s="41" t="n">
        <v>0</v>
      </c>
      <c r="L196" s="41" t="n">
        <v>-42484.2492</v>
      </c>
      <c r="M196" s="42" t="n">
        <f aca="false">DATE(YEAR(E196),MONTH(E196),1)</f>
        <v>40391</v>
      </c>
    </row>
    <row r="197" customFormat="false" ht="12.75" hidden="false" customHeight="false" outlineLevel="0" collapsed="false">
      <c r="A197" s="44" t="s">
        <v>198</v>
      </c>
      <c r="B197" s="44" t="s">
        <v>201</v>
      </c>
      <c r="C197" s="44" t="s">
        <v>31</v>
      </c>
      <c r="D197" s="44" t="s">
        <v>200</v>
      </c>
      <c r="E197" s="37" t="s">
        <v>144</v>
      </c>
      <c r="F197" s="38" t="n">
        <v>-480000</v>
      </c>
      <c r="G197" s="38" t="n">
        <v>-272488.2817</v>
      </c>
      <c r="H197" s="39" t="n">
        <v>0.567683920190087</v>
      </c>
      <c r="I197" s="40" t="n">
        <v>-0.54998632</v>
      </c>
      <c r="J197" s="40" t="n">
        <v>-0.7</v>
      </c>
      <c r="K197" s="41" t="n">
        <v>0</v>
      </c>
      <c r="L197" s="41" t="n">
        <v>-40876.9697</v>
      </c>
      <c r="M197" s="42" t="n">
        <f aca="false">DATE(YEAR(E197),MONTH(E197),1)</f>
        <v>40422</v>
      </c>
    </row>
    <row r="198" customFormat="false" ht="12.75" hidden="false" customHeight="false" outlineLevel="0" collapsed="false">
      <c r="A198" s="44" t="s">
        <v>198</v>
      </c>
      <c r="B198" s="44" t="s">
        <v>201</v>
      </c>
      <c r="C198" s="44" t="s">
        <v>31</v>
      </c>
      <c r="D198" s="44" t="s">
        <v>200</v>
      </c>
      <c r="E198" s="37" t="s">
        <v>145</v>
      </c>
      <c r="F198" s="38" t="n">
        <v>-496000</v>
      </c>
      <c r="G198" s="38" t="n">
        <v>-279998.2136</v>
      </c>
      <c r="H198" s="39" t="n">
        <v>0.564512527395378</v>
      </c>
      <c r="I198" s="40" t="n">
        <v>-0.54998619</v>
      </c>
      <c r="J198" s="40" t="n">
        <v>-0.7</v>
      </c>
      <c r="K198" s="41" t="n">
        <v>0</v>
      </c>
      <c r="L198" s="41" t="n">
        <v>-42003.5984</v>
      </c>
      <c r="M198" s="42" t="n">
        <f aca="false">DATE(YEAR(E198),MONTH(E198),1)</f>
        <v>40452</v>
      </c>
    </row>
    <row r="199" customFormat="false" ht="12.75" hidden="false" customHeight="false" outlineLevel="0" collapsed="false">
      <c r="A199" s="44" t="s">
        <v>198</v>
      </c>
      <c r="B199" s="44" t="s">
        <v>201</v>
      </c>
      <c r="C199" s="44" t="s">
        <v>31</v>
      </c>
      <c r="D199" s="44" t="s">
        <v>200</v>
      </c>
      <c r="E199" s="37" t="s">
        <v>146</v>
      </c>
      <c r="F199" s="38" t="n">
        <v>-480000</v>
      </c>
      <c r="G199" s="38" t="n">
        <v>-269399.0749</v>
      </c>
      <c r="H199" s="39" t="n">
        <v>0.561248072790355</v>
      </c>
      <c r="I199" s="40" t="n">
        <v>-0.50998616</v>
      </c>
      <c r="J199" s="40" t="n">
        <v>-0.56</v>
      </c>
      <c r="K199" s="41" t="n">
        <v>0</v>
      </c>
      <c r="L199" s="41" t="n">
        <v>-13473.6825</v>
      </c>
      <c r="M199" s="42" t="n">
        <f aca="false">DATE(YEAR(E199),MONTH(E199),1)</f>
        <v>40483</v>
      </c>
    </row>
    <row r="200" customFormat="false" ht="12.75" hidden="false" customHeight="false" outlineLevel="0" collapsed="false">
      <c r="A200" s="44" t="s">
        <v>198</v>
      </c>
      <c r="B200" s="44" t="s">
        <v>201</v>
      </c>
      <c r="C200" s="44" t="s">
        <v>31</v>
      </c>
      <c r="D200" s="44" t="s">
        <v>200</v>
      </c>
      <c r="E200" s="37" t="s">
        <v>147</v>
      </c>
      <c r="F200" s="38" t="n">
        <v>-496000</v>
      </c>
      <c r="G200" s="38" t="n">
        <v>-276818.1768</v>
      </c>
      <c r="H200" s="39" t="n">
        <v>0.558101162806115</v>
      </c>
      <c r="I200" s="40" t="n">
        <v>-0.50998623</v>
      </c>
      <c r="J200" s="40" t="n">
        <v>-0.56</v>
      </c>
      <c r="K200" s="41" t="n">
        <v>0</v>
      </c>
      <c r="L200" s="41" t="n">
        <v>-13844.7219</v>
      </c>
      <c r="M200" s="42" t="n">
        <f aca="false">DATE(YEAR(E200),MONTH(E200),1)</f>
        <v>40513</v>
      </c>
    </row>
    <row r="201" customFormat="false" ht="12.75" hidden="false" customHeight="false" outlineLevel="0" collapsed="false">
      <c r="A201" s="44" t="s">
        <v>198</v>
      </c>
      <c r="B201" s="44" t="s">
        <v>201</v>
      </c>
      <c r="C201" s="44" t="s">
        <v>31</v>
      </c>
      <c r="D201" s="44" t="s">
        <v>200</v>
      </c>
      <c r="E201" s="37" t="s">
        <v>148</v>
      </c>
      <c r="F201" s="38" t="n">
        <v>-496000</v>
      </c>
      <c r="G201" s="38" t="n">
        <v>-275211.5517</v>
      </c>
      <c r="H201" s="39" t="n">
        <v>0.554861999360736</v>
      </c>
      <c r="I201" s="40" t="n">
        <v>-0.5099864</v>
      </c>
      <c r="J201" s="40" t="n">
        <v>-0.56</v>
      </c>
      <c r="K201" s="41" t="n">
        <v>0</v>
      </c>
      <c r="L201" s="41" t="n">
        <v>-13764.3218</v>
      </c>
      <c r="M201" s="42" t="n">
        <f aca="false">DATE(YEAR(E201),MONTH(E201),1)</f>
        <v>40544</v>
      </c>
    </row>
    <row r="202" customFormat="false" ht="12.75" hidden="false" customHeight="false" outlineLevel="0" collapsed="false">
      <c r="A202" s="44" t="s">
        <v>198</v>
      </c>
      <c r="B202" s="44" t="s">
        <v>201</v>
      </c>
      <c r="C202" s="44" t="s">
        <v>31</v>
      </c>
      <c r="D202" s="44" t="s">
        <v>200</v>
      </c>
      <c r="E202" s="37" t="s">
        <v>149</v>
      </c>
      <c r="F202" s="38" t="n">
        <v>-448000</v>
      </c>
      <c r="G202" s="38" t="n">
        <v>-247132.7856</v>
      </c>
      <c r="H202" s="39" t="n">
        <v>0.551635682186723</v>
      </c>
      <c r="I202" s="40" t="n">
        <v>-0.50998667</v>
      </c>
      <c r="J202" s="40" t="n">
        <v>-0.56</v>
      </c>
      <c r="K202" s="41" t="n">
        <v>0</v>
      </c>
      <c r="L202" s="41" t="n">
        <v>-12359.9341</v>
      </c>
      <c r="M202" s="42" t="n">
        <f aca="false">DATE(YEAR(E202),MONTH(E202),1)</f>
        <v>40575</v>
      </c>
    </row>
    <row r="203" customFormat="false" ht="12.75" hidden="false" customHeight="false" outlineLevel="0" collapsed="false">
      <c r="A203" s="44" t="s">
        <v>198</v>
      </c>
      <c r="B203" s="44" t="s">
        <v>201</v>
      </c>
      <c r="C203" s="44" t="s">
        <v>31</v>
      </c>
      <c r="D203" s="44" t="s">
        <v>200</v>
      </c>
      <c r="E203" s="37" t="s">
        <v>150</v>
      </c>
      <c r="F203" s="38" t="n">
        <v>-496000</v>
      </c>
      <c r="G203" s="38" t="n">
        <v>-272171.3829</v>
      </c>
      <c r="H203" s="39" t="n">
        <v>0.548732626767396</v>
      </c>
      <c r="I203" s="40" t="n">
        <v>-0.509987</v>
      </c>
      <c r="J203" s="40" t="n">
        <v>-0.56</v>
      </c>
      <c r="K203" s="41" t="n">
        <v>0</v>
      </c>
      <c r="L203" s="41" t="n">
        <v>-13612.1067</v>
      </c>
      <c r="M203" s="42" t="n">
        <f aca="false">DATE(YEAR(E203),MONTH(E203),1)</f>
        <v>40603</v>
      </c>
    </row>
    <row r="204" customFormat="false" ht="12.75" hidden="false" customHeight="false" outlineLevel="0" collapsed="false">
      <c r="A204" s="44" t="s">
        <v>198</v>
      </c>
      <c r="B204" s="44" t="s">
        <v>201</v>
      </c>
      <c r="C204" s="44" t="s">
        <v>31</v>
      </c>
      <c r="D204" s="44" t="s">
        <v>200</v>
      </c>
      <c r="E204" s="37" t="s">
        <v>151</v>
      </c>
      <c r="F204" s="38" t="n">
        <v>-480000</v>
      </c>
      <c r="G204" s="38" t="n">
        <v>-261854.7575</v>
      </c>
      <c r="H204" s="39" t="n">
        <v>0.545530744872592</v>
      </c>
      <c r="I204" s="40" t="n">
        <v>-0.58798747</v>
      </c>
      <c r="J204" s="40" t="n">
        <v>-0.7</v>
      </c>
      <c r="K204" s="41" t="n">
        <v>0</v>
      </c>
      <c r="L204" s="41" t="n">
        <v>-29331.0136</v>
      </c>
      <c r="M204" s="42" t="n">
        <f aca="false">DATE(YEAR(E204),MONTH(E204),1)</f>
        <v>40634</v>
      </c>
    </row>
    <row r="205" customFormat="false" ht="12.75" hidden="false" customHeight="false" outlineLevel="0" collapsed="false">
      <c r="A205" s="44" t="s">
        <v>198</v>
      </c>
      <c r="B205" s="44" t="s">
        <v>201</v>
      </c>
      <c r="C205" s="44" t="s">
        <v>31</v>
      </c>
      <c r="D205" s="44" t="s">
        <v>200</v>
      </c>
      <c r="E205" s="37" t="s">
        <v>152</v>
      </c>
      <c r="F205" s="38" t="n">
        <v>-496000</v>
      </c>
      <c r="G205" s="38" t="n">
        <v>-269052.4056</v>
      </c>
      <c r="H205" s="39" t="n">
        <v>0.542444366129494</v>
      </c>
      <c r="I205" s="40" t="n">
        <v>-0.58798802</v>
      </c>
      <c r="J205" s="40" t="n">
        <v>-0.7</v>
      </c>
      <c r="K205" s="41" t="n">
        <v>0</v>
      </c>
      <c r="L205" s="41" t="n">
        <v>-30137.0921</v>
      </c>
      <c r="M205" s="42" t="n">
        <f aca="false">DATE(YEAR(E205),MONTH(E205),1)</f>
        <v>40664</v>
      </c>
    </row>
    <row r="206" customFormat="false" ht="12.75" hidden="false" customHeight="false" outlineLevel="0" collapsed="false">
      <c r="A206" s="44" t="s">
        <v>198</v>
      </c>
      <c r="B206" s="44" t="s">
        <v>201</v>
      </c>
      <c r="C206" s="44" t="s">
        <v>31</v>
      </c>
      <c r="D206" s="44" t="s">
        <v>200</v>
      </c>
      <c r="E206" s="37" t="s">
        <v>153</v>
      </c>
      <c r="F206" s="38" t="n">
        <v>-480000</v>
      </c>
      <c r="G206" s="38" t="n">
        <v>-258848.5085</v>
      </c>
      <c r="H206" s="39" t="n">
        <v>0.53926772602017</v>
      </c>
      <c r="I206" s="40" t="n">
        <v>-0.58798869</v>
      </c>
      <c r="J206" s="40" t="n">
        <v>-0.7</v>
      </c>
      <c r="K206" s="41" t="n">
        <v>0</v>
      </c>
      <c r="L206" s="41" t="n">
        <v>-28993.9598</v>
      </c>
      <c r="M206" s="42" t="n">
        <f aca="false">DATE(YEAR(E206),MONTH(E206),1)</f>
        <v>40695</v>
      </c>
    </row>
    <row r="207" customFormat="false" ht="12.75" hidden="false" customHeight="false" outlineLevel="0" collapsed="false">
      <c r="A207" s="44" t="s">
        <v>198</v>
      </c>
      <c r="B207" s="44" t="s">
        <v>201</v>
      </c>
      <c r="C207" s="44" t="s">
        <v>31</v>
      </c>
      <c r="D207" s="44" t="s">
        <v>200</v>
      </c>
      <c r="E207" s="37" t="s">
        <v>154</v>
      </c>
      <c r="F207" s="38" t="n">
        <v>-496000</v>
      </c>
      <c r="G207" s="38" t="n">
        <v>-266026.4644</v>
      </c>
      <c r="H207" s="39" t="n">
        <v>0.536343678132974</v>
      </c>
      <c r="I207" s="40" t="n">
        <v>-0.58798457</v>
      </c>
      <c r="J207" s="40" t="n">
        <v>-0.7</v>
      </c>
      <c r="K207" s="41" t="n">
        <v>0</v>
      </c>
      <c r="L207" s="41" t="n">
        <v>-29799.0687</v>
      </c>
      <c r="M207" s="42" t="n">
        <f aca="false">DATE(YEAR(E207),MONTH(E207),1)</f>
        <v>40725</v>
      </c>
    </row>
    <row r="208" customFormat="false" ht="12.75" hidden="false" customHeight="false" outlineLevel="0" collapsed="false">
      <c r="A208" s="44" t="s">
        <v>198</v>
      </c>
      <c r="B208" s="44" t="s">
        <v>201</v>
      </c>
      <c r="C208" s="44" t="s">
        <v>31</v>
      </c>
      <c r="D208" s="44" t="s">
        <v>200</v>
      </c>
      <c r="E208" s="37" t="s">
        <v>155</v>
      </c>
      <c r="F208" s="38" t="n">
        <v>-496000</v>
      </c>
      <c r="G208" s="38" t="n">
        <v>-264548.5848</v>
      </c>
      <c r="H208" s="39" t="n">
        <v>0.533364082225996</v>
      </c>
      <c r="I208" s="40" t="n">
        <v>-0.58798515</v>
      </c>
      <c r="J208" s="40" t="n">
        <v>-0.7</v>
      </c>
      <c r="K208" s="41" t="n">
        <v>0</v>
      </c>
      <c r="L208" s="41" t="n">
        <v>-29633.3693</v>
      </c>
      <c r="M208" s="42" t="n">
        <f aca="false">DATE(YEAR(E208),MONTH(E208),1)</f>
        <v>40756</v>
      </c>
    </row>
    <row r="209" customFormat="false" ht="12.75" hidden="false" customHeight="false" outlineLevel="0" collapsed="false">
      <c r="A209" s="44" t="s">
        <v>198</v>
      </c>
      <c r="B209" s="44" t="s">
        <v>201</v>
      </c>
      <c r="C209" s="44" t="s">
        <v>31</v>
      </c>
      <c r="D209" s="44" t="s">
        <v>200</v>
      </c>
      <c r="E209" s="37" t="s">
        <v>156</v>
      </c>
      <c r="F209" s="38" t="n">
        <v>-480000</v>
      </c>
      <c r="G209" s="38" t="n">
        <v>-254591.1151</v>
      </c>
      <c r="H209" s="39" t="n">
        <v>0.530398156465097</v>
      </c>
      <c r="I209" s="40" t="n">
        <v>-0.58798583</v>
      </c>
      <c r="J209" s="40" t="n">
        <v>-0.7</v>
      </c>
      <c r="K209" s="41" t="n">
        <v>0</v>
      </c>
      <c r="L209" s="41" t="n">
        <v>-28517.8113</v>
      </c>
      <c r="M209" s="42" t="n">
        <f aca="false">DATE(YEAR(E209),MONTH(E209),1)</f>
        <v>40787</v>
      </c>
    </row>
    <row r="210" customFormat="false" ht="12.75" hidden="false" customHeight="false" outlineLevel="0" collapsed="false">
      <c r="A210" s="44" t="s">
        <v>198</v>
      </c>
      <c r="B210" s="44" t="s">
        <v>201</v>
      </c>
      <c r="C210" s="44" t="s">
        <v>31</v>
      </c>
      <c r="D210" s="44" t="s">
        <v>200</v>
      </c>
      <c r="E210" s="37" t="s">
        <v>157</v>
      </c>
      <c r="F210" s="38" t="n">
        <v>-496000</v>
      </c>
      <c r="G210" s="38" t="n">
        <v>-261660.2766</v>
      </c>
      <c r="H210" s="39" t="n">
        <v>0.527540880274562</v>
      </c>
      <c r="I210" s="40" t="n">
        <v>-0.58798659</v>
      </c>
      <c r="J210" s="40" t="n">
        <v>-0.7</v>
      </c>
      <c r="K210" s="41" t="n">
        <v>0</v>
      </c>
      <c r="L210" s="41" t="n">
        <v>-29309.4604</v>
      </c>
      <c r="M210" s="42" t="n">
        <f aca="false">DATE(YEAR(E210),MONTH(E210),1)</f>
        <v>40817</v>
      </c>
    </row>
    <row r="211" customFormat="false" ht="12.75" hidden="false" customHeight="false" outlineLevel="0" collapsed="false">
      <c r="A211" s="44" t="s">
        <v>198</v>
      </c>
      <c r="B211" s="44" t="s">
        <v>201</v>
      </c>
      <c r="C211" s="44" t="s">
        <v>31</v>
      </c>
      <c r="D211" s="44" t="s">
        <v>200</v>
      </c>
      <c r="E211" s="37" t="s">
        <v>158</v>
      </c>
      <c r="F211" s="38" t="n">
        <v>-480000</v>
      </c>
      <c r="G211" s="38" t="n">
        <v>-251808.8285</v>
      </c>
      <c r="H211" s="39" t="n">
        <v>0.524601725966068</v>
      </c>
      <c r="I211" s="40" t="n">
        <v>-0.52798746</v>
      </c>
      <c r="J211" s="40" t="n">
        <v>-0.56</v>
      </c>
      <c r="K211" s="41" t="n">
        <v>0</v>
      </c>
      <c r="L211" s="41" t="n">
        <v>-8061.0393</v>
      </c>
      <c r="M211" s="42" t="n">
        <f aca="false">DATE(YEAR(E211),MONTH(E211),1)</f>
        <v>40848</v>
      </c>
    </row>
    <row r="212" customFormat="false" ht="12.75" hidden="false" customHeight="false" outlineLevel="0" collapsed="false">
      <c r="A212" s="44" t="s">
        <v>198</v>
      </c>
      <c r="B212" s="44" t="s">
        <v>201</v>
      </c>
      <c r="C212" s="44" t="s">
        <v>31</v>
      </c>
      <c r="D212" s="44" t="s">
        <v>200</v>
      </c>
      <c r="E212" s="37" t="s">
        <v>159</v>
      </c>
      <c r="F212" s="38" t="n">
        <v>-496000</v>
      </c>
      <c r="G212" s="38" t="n">
        <v>-258798.0567</v>
      </c>
      <c r="H212" s="39" t="n">
        <v>0.521770275631938</v>
      </c>
      <c r="I212" s="40" t="n">
        <v>-0.52798841</v>
      </c>
      <c r="J212" s="40" t="n">
        <v>-0.56</v>
      </c>
      <c r="K212" s="41" t="n">
        <v>0</v>
      </c>
      <c r="L212" s="41" t="n">
        <v>-8284.5385</v>
      </c>
      <c r="M212" s="42" t="n">
        <f aca="false">DATE(YEAR(E212),MONTH(E212),1)</f>
        <v>40878</v>
      </c>
    </row>
    <row r="213" customFormat="false" ht="12.75" hidden="false" customHeight="false" outlineLevel="0" collapsed="false">
      <c r="A213" s="44" t="s">
        <v>198</v>
      </c>
      <c r="B213" s="44" t="s">
        <v>201</v>
      </c>
      <c r="C213" s="44" t="s">
        <v>31</v>
      </c>
      <c r="D213" s="44" t="s">
        <v>200</v>
      </c>
      <c r="E213" s="37" t="s">
        <v>160</v>
      </c>
      <c r="F213" s="38" t="n">
        <v>-496000</v>
      </c>
      <c r="G213" s="38" t="n">
        <v>-257353.4308</v>
      </c>
      <c r="H213" s="39" t="n">
        <v>0.518857723350132</v>
      </c>
      <c r="I213" s="40" t="n">
        <v>-0.52798948</v>
      </c>
      <c r="J213" s="40" t="n">
        <v>-0.56</v>
      </c>
      <c r="K213" s="41" t="n">
        <v>0</v>
      </c>
      <c r="L213" s="41" t="n">
        <v>-8238.0183</v>
      </c>
      <c r="M213" s="42" t="n">
        <f aca="false">DATE(YEAR(E213),MONTH(E213),1)</f>
        <v>40909</v>
      </c>
    </row>
    <row r="214" customFormat="false" ht="12.75" hidden="false" customHeight="false" outlineLevel="0" collapsed="false">
      <c r="A214" s="44" t="s">
        <v>198</v>
      </c>
      <c r="B214" s="44" t="s">
        <v>201</v>
      </c>
      <c r="C214" s="44" t="s">
        <v>31</v>
      </c>
      <c r="D214" s="44" t="s">
        <v>200</v>
      </c>
      <c r="E214" s="37" t="s">
        <v>161</v>
      </c>
      <c r="F214" s="38" t="n">
        <v>-464000</v>
      </c>
      <c r="G214" s="38" t="n">
        <v>-239404.8021</v>
      </c>
      <c r="H214" s="39" t="n">
        <v>0.515958625257722</v>
      </c>
      <c r="I214" s="40" t="n">
        <v>-0.52799064</v>
      </c>
      <c r="J214" s="40" t="n">
        <v>-0.56</v>
      </c>
      <c r="K214" s="41" t="n">
        <v>0</v>
      </c>
      <c r="L214" s="41" t="n">
        <v>-7663.1934</v>
      </c>
      <c r="M214" s="42" t="n">
        <f aca="false">DATE(YEAR(E214),MONTH(E214),1)</f>
        <v>40940</v>
      </c>
    </row>
    <row r="215" customFormat="false" ht="12.75" hidden="false" customHeight="false" outlineLevel="0" collapsed="false">
      <c r="A215" s="44" t="s">
        <v>198</v>
      </c>
      <c r="B215" s="44" t="s">
        <v>201</v>
      </c>
      <c r="C215" s="44" t="s">
        <v>31</v>
      </c>
      <c r="D215" s="44" t="s">
        <v>200</v>
      </c>
      <c r="E215" s="37" t="s">
        <v>162</v>
      </c>
      <c r="F215" s="38" t="n">
        <v>-496000</v>
      </c>
      <c r="G215" s="38" t="n">
        <v>-254576.3188</v>
      </c>
      <c r="H215" s="39" t="n">
        <v>0.513258707223246</v>
      </c>
      <c r="I215" s="40" t="n">
        <v>-0.52799183</v>
      </c>
      <c r="J215" s="40" t="n">
        <v>-0.56</v>
      </c>
      <c r="K215" s="41" t="n">
        <v>0</v>
      </c>
      <c r="L215" s="41" t="n">
        <v>-8148.5227</v>
      </c>
      <c r="M215" s="42" t="n">
        <f aca="false">DATE(YEAR(E215),MONTH(E215),1)</f>
        <v>40969</v>
      </c>
    </row>
    <row r="216" customFormat="false" ht="12.75" hidden="false" customHeight="false" outlineLevel="0" collapsed="false">
      <c r="A216" s="44" t="s">
        <v>198</v>
      </c>
      <c r="B216" s="44" t="s">
        <v>201</v>
      </c>
      <c r="C216" s="44" t="s">
        <v>31</v>
      </c>
      <c r="D216" s="44" t="s">
        <v>200</v>
      </c>
      <c r="E216" s="37" t="s">
        <v>163</v>
      </c>
      <c r="F216" s="38" t="n">
        <v>-480000</v>
      </c>
      <c r="G216" s="38" t="n">
        <v>-244985.0522</v>
      </c>
      <c r="H216" s="39" t="n">
        <v>0.510385525413435</v>
      </c>
      <c r="I216" s="40" t="n">
        <v>-0.62799319</v>
      </c>
      <c r="J216" s="40" t="n">
        <v>-0.7</v>
      </c>
      <c r="K216" s="41" t="n">
        <v>0</v>
      </c>
      <c r="L216" s="41" t="n">
        <v>-17640.5927</v>
      </c>
      <c r="M216" s="42" t="n">
        <f aca="false">DATE(YEAR(E216),MONTH(E216),1)</f>
        <v>41000</v>
      </c>
    </row>
    <row r="217" customFormat="false" ht="12.75" hidden="false" customHeight="false" outlineLevel="0" collapsed="false">
      <c r="A217" s="44" t="s">
        <v>198</v>
      </c>
      <c r="B217" s="44" t="s">
        <v>201</v>
      </c>
      <c r="C217" s="44" t="s">
        <v>31</v>
      </c>
      <c r="D217" s="44" t="s">
        <v>200</v>
      </c>
      <c r="E217" s="37" t="s">
        <v>164</v>
      </c>
      <c r="F217" s="38" t="n">
        <v>-496000</v>
      </c>
      <c r="G217" s="38" t="n">
        <v>-251778.3869</v>
      </c>
      <c r="H217" s="39" t="n">
        <v>0.507617715478772</v>
      </c>
      <c r="I217" s="40" t="n">
        <v>-0.6279946</v>
      </c>
      <c r="J217" s="40" t="n">
        <v>-0.7</v>
      </c>
      <c r="K217" s="41" t="n">
        <v>0</v>
      </c>
      <c r="L217" s="41" t="n">
        <v>-18129.404</v>
      </c>
      <c r="M217" s="42" t="n">
        <f aca="false">DATE(YEAR(E217),MONTH(E217),1)</f>
        <v>41030</v>
      </c>
    </row>
    <row r="218" customFormat="false" ht="12.75" hidden="false" customHeight="false" outlineLevel="0" collapsed="false">
      <c r="A218" s="44" t="s">
        <v>198</v>
      </c>
      <c r="B218" s="44" t="s">
        <v>201</v>
      </c>
      <c r="C218" s="44" t="s">
        <v>31</v>
      </c>
      <c r="D218" s="44" t="s">
        <v>200</v>
      </c>
      <c r="E218" s="37" t="s">
        <v>165</v>
      </c>
      <c r="F218" s="38" t="n">
        <v>-480000</v>
      </c>
      <c r="G218" s="38" t="n">
        <v>-242289.9429</v>
      </c>
      <c r="H218" s="39" t="n">
        <v>0.504770714310034</v>
      </c>
      <c r="I218" s="40" t="n">
        <v>-0.62799615</v>
      </c>
      <c r="J218" s="40" t="n">
        <v>-0.7</v>
      </c>
      <c r="K218" s="41" t="n">
        <v>0</v>
      </c>
      <c r="L218" s="41" t="n">
        <v>-17445.8081</v>
      </c>
      <c r="M218" s="42" t="n">
        <f aca="false">DATE(YEAR(E218),MONTH(E218),1)</f>
        <v>41061</v>
      </c>
    </row>
    <row r="219" customFormat="false" ht="12.75" hidden="false" customHeight="false" outlineLevel="0" collapsed="false">
      <c r="A219" s="44" t="s">
        <v>198</v>
      </c>
      <c r="B219" s="44" t="s">
        <v>201</v>
      </c>
      <c r="C219" s="44" t="s">
        <v>31</v>
      </c>
      <c r="D219" s="44" t="s">
        <v>200</v>
      </c>
      <c r="E219" s="37" t="s">
        <v>166</v>
      </c>
      <c r="F219" s="38" t="n">
        <v>-496000</v>
      </c>
      <c r="G219" s="38" t="n">
        <v>-249005.9668</v>
      </c>
      <c r="H219" s="39" t="n">
        <v>0.502028158795984</v>
      </c>
      <c r="I219" s="40" t="n">
        <v>-0.62799775</v>
      </c>
      <c r="J219" s="40" t="n">
        <v>-0.7</v>
      </c>
      <c r="K219" s="41" t="n">
        <v>0</v>
      </c>
      <c r="L219" s="41" t="n">
        <v>-17928.9897</v>
      </c>
      <c r="M219" s="42" t="n">
        <f aca="false">DATE(YEAR(E219),MONTH(E219),1)</f>
        <v>41091</v>
      </c>
    </row>
    <row r="220" customFormat="false" ht="12.75" hidden="false" customHeight="false" outlineLevel="0" collapsed="false">
      <c r="A220" s="44" t="s">
        <v>198</v>
      </c>
      <c r="B220" s="44" t="s">
        <v>201</v>
      </c>
      <c r="C220" s="44" t="s">
        <v>31</v>
      </c>
      <c r="D220" s="44" t="s">
        <v>200</v>
      </c>
      <c r="E220" s="37" t="s">
        <v>167</v>
      </c>
      <c r="F220" s="38" t="n">
        <v>-496000</v>
      </c>
      <c r="G220" s="38" t="n">
        <v>-247606.7561</v>
      </c>
      <c r="H220" s="39" t="n">
        <v>0.499207169508745</v>
      </c>
      <c r="I220" s="40" t="n">
        <v>-0.6279995</v>
      </c>
      <c r="J220" s="40" t="n">
        <v>-0.7</v>
      </c>
      <c r="K220" s="41" t="n">
        <v>0</v>
      </c>
      <c r="L220" s="41" t="n">
        <v>-17827.8103</v>
      </c>
      <c r="M220" s="42" t="n">
        <f aca="false">DATE(YEAR(E220),MONTH(E220),1)</f>
        <v>41122</v>
      </c>
    </row>
    <row r="221" customFormat="false" ht="12.75" hidden="false" customHeight="false" outlineLevel="0" collapsed="false">
      <c r="A221" s="44" t="s">
        <v>198</v>
      </c>
      <c r="B221" s="44" t="s">
        <v>201</v>
      </c>
      <c r="C221" s="44" t="s">
        <v>31</v>
      </c>
      <c r="D221" s="44" t="s">
        <v>200</v>
      </c>
      <c r="E221" s="37" t="s">
        <v>168</v>
      </c>
      <c r="F221" s="38" t="n">
        <v>-480000</v>
      </c>
      <c r="G221" s="38" t="n">
        <v>-238271.6807</v>
      </c>
      <c r="H221" s="39" t="n">
        <v>0.496399334770009</v>
      </c>
      <c r="I221" s="40" t="n">
        <v>-0.62800135</v>
      </c>
      <c r="J221" s="40" t="n">
        <v>-0.7</v>
      </c>
      <c r="K221" s="41" t="n">
        <v>0</v>
      </c>
      <c r="L221" s="41" t="n">
        <v>-17155.24</v>
      </c>
      <c r="M221" s="42" t="n">
        <f aca="false">DATE(YEAR(E221),MONTH(E221),1)</f>
        <v>41153</v>
      </c>
    </row>
    <row r="222" customFormat="false" ht="12.75" hidden="false" customHeight="false" outlineLevel="0" collapsed="false">
      <c r="A222" s="44" t="s">
        <v>198</v>
      </c>
      <c r="B222" s="44" t="s">
        <v>201</v>
      </c>
      <c r="C222" s="44" t="s">
        <v>31</v>
      </c>
      <c r="D222" s="44" t="s">
        <v>200</v>
      </c>
      <c r="E222" s="37" t="s">
        <v>169</v>
      </c>
      <c r="F222" s="38" t="n">
        <v>-496000</v>
      </c>
      <c r="G222" s="38" t="n">
        <v>-244872.5014</v>
      </c>
      <c r="H222" s="39" t="n">
        <v>0.493694559256366</v>
      </c>
      <c r="I222" s="40" t="n">
        <v>-0.62800323</v>
      </c>
      <c r="J222" s="40" t="n">
        <v>-0.7</v>
      </c>
      <c r="K222" s="41" t="n">
        <v>0</v>
      </c>
      <c r="L222" s="41" t="n">
        <v>-17630.0294</v>
      </c>
      <c r="M222" s="42" t="n">
        <f aca="false">DATE(YEAR(E222),MONTH(E222),1)</f>
        <v>41183</v>
      </c>
    </row>
    <row r="223" customFormat="false" ht="12.75" hidden="false" customHeight="false" outlineLevel="0" collapsed="false">
      <c r="A223" s="44" t="s">
        <v>198</v>
      </c>
      <c r="B223" s="44" t="s">
        <v>201</v>
      </c>
      <c r="C223" s="44" t="s">
        <v>31</v>
      </c>
      <c r="D223" s="44" t="s">
        <v>200</v>
      </c>
      <c r="E223" s="37" t="s">
        <v>170</v>
      </c>
      <c r="F223" s="38" t="n">
        <v>-480000</v>
      </c>
      <c r="G223" s="38" t="n">
        <v>-235637.9915</v>
      </c>
      <c r="H223" s="39" t="n">
        <v>0.490912482292706</v>
      </c>
      <c r="I223" s="40" t="n">
        <v>-0.56800527</v>
      </c>
      <c r="J223" s="40" t="n">
        <v>-0.56</v>
      </c>
      <c r="K223" s="41" t="n">
        <v>0</v>
      </c>
      <c r="L223" s="41" t="n">
        <v>1886.3459</v>
      </c>
      <c r="M223" s="42" t="n">
        <f aca="false">DATE(YEAR(E223),MONTH(E223),1)</f>
        <v>41214</v>
      </c>
    </row>
    <row r="224" customFormat="false" ht="12.75" hidden="false" customHeight="false" outlineLevel="0" collapsed="false">
      <c r="A224" s="44" t="s">
        <v>198</v>
      </c>
      <c r="B224" s="44" t="s">
        <v>201</v>
      </c>
      <c r="C224" s="44" t="s">
        <v>31</v>
      </c>
      <c r="D224" s="44" t="s">
        <v>200</v>
      </c>
      <c r="E224" s="37" t="s">
        <v>171</v>
      </c>
      <c r="F224" s="38" t="n">
        <v>-496000</v>
      </c>
      <c r="G224" s="38" t="n">
        <v>-242163.3459</v>
      </c>
      <c r="H224" s="39" t="n">
        <v>0.488232552246363</v>
      </c>
      <c r="I224" s="40" t="n">
        <v>-0.56800734</v>
      </c>
      <c r="J224" s="40" t="n">
        <v>-0.56</v>
      </c>
      <c r="K224" s="41" t="n">
        <v>0</v>
      </c>
      <c r="L224" s="41" t="n">
        <v>1939.0843</v>
      </c>
      <c r="M224" s="42" t="n">
        <f aca="false">DATE(YEAR(E224),MONTH(E224),1)</f>
        <v>41244</v>
      </c>
    </row>
    <row r="225" customFormat="false" ht="12.75" hidden="false" customHeight="false" outlineLevel="0" collapsed="false">
      <c r="A225" s="44" t="s">
        <v>198</v>
      </c>
      <c r="B225" s="44" t="s">
        <v>201</v>
      </c>
      <c r="C225" s="44" t="s">
        <v>31</v>
      </c>
      <c r="D225" s="44" t="s">
        <v>200</v>
      </c>
      <c r="E225" s="37" t="s">
        <v>172</v>
      </c>
      <c r="F225" s="38" t="n">
        <v>-496000</v>
      </c>
      <c r="G225" s="38" t="n">
        <v>-240796.1282</v>
      </c>
      <c r="H225" s="39" t="n">
        <v>0.485476064867469</v>
      </c>
      <c r="I225" s="40" t="n">
        <v>-0.56800958</v>
      </c>
      <c r="J225" s="40" t="n">
        <v>-0.56</v>
      </c>
      <c r="K225" s="41" t="n">
        <v>0</v>
      </c>
      <c r="L225" s="41" t="n">
        <v>1928.6749</v>
      </c>
      <c r="M225" s="42" t="n">
        <f aca="false">DATE(YEAR(E225),MONTH(E225),1)</f>
        <v>41275</v>
      </c>
    </row>
    <row r="226" customFormat="false" ht="12.75" hidden="false" customHeight="false" outlineLevel="0" collapsed="false">
      <c r="A226" s="44" t="s">
        <v>198</v>
      </c>
      <c r="B226" s="44" t="s">
        <v>201</v>
      </c>
      <c r="C226" s="44" t="s">
        <v>31</v>
      </c>
      <c r="D226" s="44" t="s">
        <v>200</v>
      </c>
      <c r="E226" s="37" t="s">
        <v>173</v>
      </c>
      <c r="F226" s="38" t="n">
        <v>-448000</v>
      </c>
      <c r="G226" s="38" t="n">
        <v>-216264.1679</v>
      </c>
      <c r="H226" s="39" t="n">
        <v>0.482732517654862</v>
      </c>
      <c r="I226" s="40" t="n">
        <v>-0.56801191</v>
      </c>
      <c r="J226" s="40" t="n">
        <v>-0.56</v>
      </c>
      <c r="K226" s="41" t="n">
        <v>0</v>
      </c>
      <c r="L226" s="41" t="n">
        <v>1732.6892</v>
      </c>
      <c r="M226" s="42" t="n">
        <f aca="false">DATE(YEAR(E226),MONTH(E226),1)</f>
        <v>41306</v>
      </c>
    </row>
    <row r="227" customFormat="false" ht="12.75" hidden="false" customHeight="false" outlineLevel="0" collapsed="false">
      <c r="A227" s="44" t="s">
        <v>198</v>
      </c>
      <c r="B227" s="44" t="s">
        <v>201</v>
      </c>
      <c r="C227" s="44" t="s">
        <v>31</v>
      </c>
      <c r="D227" s="44" t="s">
        <v>200</v>
      </c>
      <c r="E227" s="37" t="s">
        <v>174</v>
      </c>
      <c r="F227" s="38" t="n">
        <v>-496000</v>
      </c>
      <c r="G227" s="38" t="n">
        <v>-238211.7184</v>
      </c>
      <c r="H227" s="39" t="n">
        <v>0.4802655613094</v>
      </c>
      <c r="I227" s="40" t="n">
        <v>-0.5680141</v>
      </c>
      <c r="J227" s="40" t="n">
        <v>-0.56</v>
      </c>
      <c r="K227" s="41" t="n">
        <v>0</v>
      </c>
      <c r="L227" s="41" t="n">
        <v>1909.0535</v>
      </c>
      <c r="M227" s="42" t="n">
        <f aca="false">DATE(YEAR(E227),MONTH(E227),1)</f>
        <v>41334</v>
      </c>
    </row>
    <row r="228" customFormat="false" ht="12.75" hidden="false" customHeight="false" outlineLevel="0" collapsed="false">
      <c r="A228" s="44" t="s">
        <v>198</v>
      </c>
      <c r="B228" s="44" t="s">
        <v>201</v>
      </c>
      <c r="C228" s="44" t="s">
        <v>31</v>
      </c>
      <c r="D228" s="44" t="s">
        <v>200</v>
      </c>
      <c r="E228" s="37" t="s">
        <v>175</v>
      </c>
      <c r="F228" s="38" t="n">
        <v>-480000</v>
      </c>
      <c r="G228" s="38" t="n">
        <v>-229222.3308</v>
      </c>
      <c r="H228" s="39" t="n">
        <v>0.477546522445976</v>
      </c>
      <c r="I228" s="40" t="n">
        <v>-0.66801663</v>
      </c>
      <c r="J228" s="40" t="n">
        <v>-0.7</v>
      </c>
      <c r="K228" s="41" t="n">
        <v>0</v>
      </c>
      <c r="L228" s="41" t="n">
        <v>-7331.3035</v>
      </c>
      <c r="M228" s="42" t="n">
        <f aca="false">DATE(YEAR(E228),MONTH(E228),1)</f>
        <v>41365</v>
      </c>
    </row>
    <row r="229" customFormat="false" ht="12.75" hidden="false" customHeight="false" outlineLevel="0" collapsed="false">
      <c r="A229" s="44" t="s">
        <v>198</v>
      </c>
      <c r="B229" s="44" t="s">
        <v>201</v>
      </c>
      <c r="C229" s="44" t="s">
        <v>31</v>
      </c>
      <c r="D229" s="44" t="s">
        <v>200</v>
      </c>
      <c r="E229" s="37" t="s">
        <v>176</v>
      </c>
      <c r="F229" s="38" t="n">
        <v>-496000</v>
      </c>
      <c r="G229" s="38" t="n">
        <v>-235563.9884</v>
      </c>
      <c r="H229" s="39" t="n">
        <v>0.474927396006</v>
      </c>
      <c r="I229" s="40" t="n">
        <v>-0.66801916</v>
      </c>
      <c r="J229" s="40" t="n">
        <v>-0.7</v>
      </c>
      <c r="K229" s="41" t="n">
        <v>0</v>
      </c>
      <c r="L229" s="41" t="n">
        <v>-7533.534</v>
      </c>
      <c r="M229" s="42" t="n">
        <f aca="false">DATE(YEAR(E229),MONTH(E229),1)</f>
        <v>41395</v>
      </c>
    </row>
    <row r="230" customFormat="false" ht="12.75" hidden="false" customHeight="false" outlineLevel="0" collapsed="false">
      <c r="A230" s="44" t="s">
        <v>198</v>
      </c>
      <c r="B230" s="44" t="s">
        <v>201</v>
      </c>
      <c r="C230" s="44" t="s">
        <v>31</v>
      </c>
      <c r="D230" s="44" t="s">
        <v>200</v>
      </c>
      <c r="E230" s="37" t="s">
        <v>177</v>
      </c>
      <c r="F230" s="38" t="n">
        <v>-480000</v>
      </c>
      <c r="G230" s="38" t="n">
        <v>-226672.0951</v>
      </c>
      <c r="H230" s="39" t="n">
        <v>0.472233531476148</v>
      </c>
      <c r="I230" s="40" t="n">
        <v>-0.66802188</v>
      </c>
      <c r="J230" s="40" t="n">
        <v>-0.7</v>
      </c>
      <c r="K230" s="41" t="n">
        <v>0</v>
      </c>
      <c r="L230" s="41" t="n">
        <v>-7248.5481</v>
      </c>
      <c r="M230" s="42" t="n">
        <f aca="false">DATE(YEAR(E230),MONTH(E230),1)</f>
        <v>41426</v>
      </c>
    </row>
    <row r="231" customFormat="false" ht="12.75" hidden="false" customHeight="false" outlineLevel="0" collapsed="false">
      <c r="A231" s="44" t="s">
        <v>198</v>
      </c>
      <c r="B231" s="44" t="s">
        <v>201</v>
      </c>
      <c r="C231" s="44" t="s">
        <v>31</v>
      </c>
      <c r="D231" s="44" t="s">
        <v>200</v>
      </c>
      <c r="E231" s="37" t="s">
        <v>178</v>
      </c>
      <c r="F231" s="38" t="n">
        <v>-496000</v>
      </c>
      <c r="G231" s="38" t="n">
        <v>-232940.7884</v>
      </c>
      <c r="H231" s="39" t="n">
        <v>0.469638686317744</v>
      </c>
      <c r="I231" s="40" t="n">
        <v>-0.6680246</v>
      </c>
      <c r="J231" s="40" t="n">
        <v>-0.7</v>
      </c>
      <c r="K231" s="41" t="n">
        <v>0</v>
      </c>
      <c r="L231" s="41" t="n">
        <v>-7448.3749</v>
      </c>
      <c r="M231" s="42" t="n">
        <f aca="false">DATE(YEAR(E231),MONTH(E231),1)</f>
        <v>41456</v>
      </c>
    </row>
    <row r="232" customFormat="false" ht="12.75" hidden="false" customHeight="false" outlineLevel="0" collapsed="false">
      <c r="A232" s="44" t="s">
        <v>198</v>
      </c>
      <c r="B232" s="44" t="s">
        <v>201</v>
      </c>
      <c r="C232" s="44" t="s">
        <v>31</v>
      </c>
      <c r="D232" s="44" t="s">
        <v>200</v>
      </c>
      <c r="E232" s="37" t="s">
        <v>179</v>
      </c>
      <c r="F232" s="38" t="n">
        <v>-496000</v>
      </c>
      <c r="G232" s="38" t="n">
        <v>-231617.0351</v>
      </c>
      <c r="H232" s="39" t="n">
        <v>0.466969828840228</v>
      </c>
      <c r="I232" s="40" t="n">
        <v>-0.66802751</v>
      </c>
      <c r="J232" s="40" t="n">
        <v>-0.7</v>
      </c>
      <c r="K232" s="41" t="n">
        <v>0</v>
      </c>
      <c r="L232" s="41" t="n">
        <v>-7405.3733</v>
      </c>
      <c r="M232" s="42" t="n">
        <f aca="false">DATE(YEAR(E232),MONTH(E232),1)</f>
        <v>41487</v>
      </c>
    </row>
    <row r="233" customFormat="false" ht="12.75" hidden="false" customHeight="false" outlineLevel="0" collapsed="false">
      <c r="A233" s="44" t="s">
        <v>198</v>
      </c>
      <c r="B233" s="44" t="s">
        <v>201</v>
      </c>
      <c r="C233" s="44" t="s">
        <v>31</v>
      </c>
      <c r="D233" s="44" t="s">
        <v>200</v>
      </c>
      <c r="E233" s="37" t="s">
        <v>180</v>
      </c>
      <c r="F233" s="38" t="n">
        <v>-480000</v>
      </c>
      <c r="G233" s="38" t="n">
        <v>-222870.5356</v>
      </c>
      <c r="H233" s="39" t="n">
        <v>0.464313615848894</v>
      </c>
      <c r="I233" s="40" t="n">
        <v>-0.66803052</v>
      </c>
      <c r="J233" s="40" t="n">
        <v>-0.7</v>
      </c>
      <c r="K233" s="41" t="n">
        <v>0</v>
      </c>
      <c r="L233" s="41" t="n">
        <v>-7125.0554</v>
      </c>
      <c r="M233" s="42" t="n">
        <f aca="false">DATE(YEAR(E233),MONTH(E233),1)</f>
        <v>41518</v>
      </c>
    </row>
    <row r="234" customFormat="false" ht="12.75" hidden="false" customHeight="false" outlineLevel="0" collapsed="false">
      <c r="A234" s="44" t="s">
        <v>198</v>
      </c>
      <c r="B234" s="44" t="s">
        <v>201</v>
      </c>
      <c r="C234" s="44" t="s">
        <v>31</v>
      </c>
      <c r="D234" s="44" t="s">
        <v>200</v>
      </c>
      <c r="E234" s="37" t="s">
        <v>181</v>
      </c>
      <c r="F234" s="38" t="n">
        <v>-496000</v>
      </c>
      <c r="G234" s="38" t="n">
        <v>-229030.5226</v>
      </c>
      <c r="H234" s="39" t="n">
        <v>0.461755085795928</v>
      </c>
      <c r="I234" s="40" t="n">
        <v>-0.66803352</v>
      </c>
      <c r="J234" s="40" t="n">
        <v>-0.7</v>
      </c>
      <c r="K234" s="41" t="n">
        <v>0</v>
      </c>
      <c r="L234" s="41" t="n">
        <v>-7321.2986</v>
      </c>
      <c r="M234" s="42" t="n">
        <f aca="false">DATE(YEAR(E234),MONTH(E234),1)</f>
        <v>41548</v>
      </c>
    </row>
    <row r="235" customFormat="false" ht="12.75" hidden="false" customHeight="false" outlineLevel="0" collapsed="false">
      <c r="A235" s="44" t="s">
        <v>198</v>
      </c>
      <c r="B235" s="44" t="s">
        <v>201</v>
      </c>
      <c r="C235" s="44" t="s">
        <v>31</v>
      </c>
      <c r="D235" s="44" t="s">
        <v>200</v>
      </c>
      <c r="E235" s="37" t="s">
        <v>182</v>
      </c>
      <c r="F235" s="38" t="n">
        <v>-480000</v>
      </c>
      <c r="G235" s="38" t="n">
        <v>-220379.3415</v>
      </c>
      <c r="H235" s="39" t="n">
        <v>0.459123628109603</v>
      </c>
      <c r="I235" s="40" t="n">
        <v>-0.60803673</v>
      </c>
      <c r="J235" s="40" t="n">
        <v>-0.56</v>
      </c>
      <c r="K235" s="41" t="n">
        <v>0</v>
      </c>
      <c r="L235" s="41" t="n">
        <v>10586.3023</v>
      </c>
      <c r="M235" s="42" t="n">
        <f aca="false">DATE(YEAR(E235),MONTH(E235),1)</f>
        <v>41579</v>
      </c>
    </row>
    <row r="236" customFormat="false" ht="12.75" hidden="false" customHeight="false" outlineLevel="0" collapsed="false">
      <c r="A236" s="44" t="s">
        <v>198</v>
      </c>
      <c r="B236" s="44" t="s">
        <v>201</v>
      </c>
      <c r="C236" s="44" t="s">
        <v>31</v>
      </c>
      <c r="D236" s="44" t="s">
        <v>200</v>
      </c>
      <c r="E236" s="37" t="s">
        <v>183</v>
      </c>
      <c r="F236" s="38" t="n">
        <v>-496000</v>
      </c>
      <c r="G236" s="38" t="n">
        <v>-226468.1312</v>
      </c>
      <c r="H236" s="39" t="n">
        <v>0.456588974181234</v>
      </c>
      <c r="I236" s="40" t="n">
        <v>-0.60803992</v>
      </c>
      <c r="J236" s="40" t="n">
        <v>-0.56</v>
      </c>
      <c r="K236" s="41" t="n">
        <v>0</v>
      </c>
      <c r="L236" s="41" t="n">
        <v>10879.511</v>
      </c>
      <c r="M236" s="42" t="n">
        <f aca="false">DATE(YEAR(E236),MONTH(E236),1)</f>
        <v>41609</v>
      </c>
    </row>
    <row r="237" customFormat="false" ht="12.75" hidden="false" customHeight="false" outlineLevel="0" collapsed="false">
      <c r="A237" s="44" t="s">
        <v>198</v>
      </c>
      <c r="B237" s="44" t="s">
        <v>201</v>
      </c>
      <c r="C237" s="44" t="s">
        <v>31</v>
      </c>
      <c r="D237" s="44" t="s">
        <v>200</v>
      </c>
      <c r="E237" s="37" t="s">
        <v>184</v>
      </c>
      <c r="F237" s="38" t="n">
        <v>-496000</v>
      </c>
      <c r="G237" s="38" t="n">
        <v>-225175.1242</v>
      </c>
      <c r="H237" s="39" t="n">
        <v>0.453982105258262</v>
      </c>
      <c r="I237" s="40" t="n">
        <v>-0.60804332</v>
      </c>
      <c r="J237" s="40" t="n">
        <v>-0.56</v>
      </c>
      <c r="K237" s="41" t="n">
        <v>0</v>
      </c>
      <c r="L237" s="41" t="n">
        <v>10818.1598</v>
      </c>
      <c r="M237" s="42" t="n">
        <f aca="false">DATE(YEAR(E237),MONTH(E237),1)</f>
        <v>41640</v>
      </c>
    </row>
    <row r="238" customFormat="false" ht="12.75" hidden="false" customHeight="false" outlineLevel="0" collapsed="false">
      <c r="A238" s="44" t="s">
        <v>198</v>
      </c>
      <c r="B238" s="44" t="s">
        <v>201</v>
      </c>
      <c r="C238" s="44" t="s">
        <v>31</v>
      </c>
      <c r="D238" s="44" t="s">
        <v>200</v>
      </c>
      <c r="E238" s="37" t="s">
        <v>185</v>
      </c>
      <c r="F238" s="38" t="n">
        <v>-448000</v>
      </c>
      <c r="G238" s="38" t="n">
        <v>-202221.6755</v>
      </c>
      <c r="H238" s="39" t="n">
        <v>0.451387668540512</v>
      </c>
      <c r="I238" s="40" t="n">
        <v>-0.60804681</v>
      </c>
      <c r="J238" s="40" t="n">
        <v>-0.56</v>
      </c>
      <c r="K238" s="41" t="n">
        <v>0</v>
      </c>
      <c r="L238" s="41" t="n">
        <v>9716.1068</v>
      </c>
      <c r="M238" s="42" t="n">
        <f aca="false">DATE(YEAR(E238),MONTH(E238),1)</f>
        <v>41671</v>
      </c>
    </row>
    <row r="239" customFormat="false" ht="12.75" hidden="false" customHeight="false" outlineLevel="0" collapsed="false">
      <c r="A239" s="44" t="s">
        <v>198</v>
      </c>
      <c r="B239" s="44" t="s">
        <v>201</v>
      </c>
      <c r="C239" s="44" t="s">
        <v>31</v>
      </c>
      <c r="D239" s="44" t="s">
        <v>200</v>
      </c>
      <c r="E239" s="37" t="s">
        <v>186</v>
      </c>
      <c r="F239" s="38" t="n">
        <v>-496000</v>
      </c>
      <c r="G239" s="38" t="n">
        <v>-222731.2584</v>
      </c>
      <c r="H239" s="39" t="n">
        <v>0.449054956414038</v>
      </c>
      <c r="I239" s="40" t="n">
        <v>-0.60805005</v>
      </c>
      <c r="J239" s="40" t="n">
        <v>-0.56</v>
      </c>
      <c r="K239" s="41" t="n">
        <v>0</v>
      </c>
      <c r="L239" s="41" t="n">
        <v>10702.2488</v>
      </c>
      <c r="M239" s="42" t="n">
        <f aca="false">DATE(YEAR(E239),MONTH(E239),1)</f>
        <v>41699</v>
      </c>
    </row>
    <row r="240" customFormat="false" ht="12.75" hidden="false" customHeight="false" outlineLevel="0" collapsed="false">
      <c r="A240" s="44" t="s">
        <v>198</v>
      </c>
      <c r="B240" s="44" t="s">
        <v>201</v>
      </c>
      <c r="C240" s="44" t="s">
        <v>31</v>
      </c>
      <c r="D240" s="44" t="s">
        <v>200</v>
      </c>
      <c r="E240" s="37" t="s">
        <v>187</v>
      </c>
      <c r="F240" s="38" t="n">
        <v>-480000</v>
      </c>
      <c r="G240" s="38" t="n">
        <v>-214312.35</v>
      </c>
      <c r="H240" s="39" t="n">
        <v>0.446484062535396</v>
      </c>
      <c r="I240" s="40" t="n">
        <v>-0.70805374</v>
      </c>
      <c r="J240" s="40" t="n">
        <v>-0.7</v>
      </c>
      <c r="K240" s="41" t="n">
        <v>0</v>
      </c>
      <c r="L240" s="41" t="n">
        <v>1726.015</v>
      </c>
      <c r="M240" s="42" t="n">
        <f aca="false">DATE(YEAR(E240),MONTH(E240),1)</f>
        <v>41730</v>
      </c>
    </row>
    <row r="241" customFormat="false" ht="12.75" hidden="false" customHeight="false" outlineLevel="0" collapsed="false">
      <c r="A241" s="44" t="s">
        <v>198</v>
      </c>
      <c r="B241" s="44" t="s">
        <v>201</v>
      </c>
      <c r="C241" s="44" t="s">
        <v>31</v>
      </c>
      <c r="D241" s="44" t="s">
        <v>200</v>
      </c>
      <c r="E241" s="37" t="s">
        <v>188</v>
      </c>
      <c r="F241" s="38" t="n">
        <v>-496000</v>
      </c>
      <c r="G241" s="38" t="n">
        <v>-220227.8786</v>
      </c>
      <c r="H241" s="39" t="n">
        <v>0.444007819828829</v>
      </c>
      <c r="I241" s="40" t="n">
        <v>-0.70805739</v>
      </c>
      <c r="J241" s="40" t="n">
        <v>-0.7</v>
      </c>
      <c r="K241" s="41" t="n">
        <v>0</v>
      </c>
      <c r="L241" s="41" t="n">
        <v>1774.4626</v>
      </c>
      <c r="M241" s="42" t="n">
        <f aca="false">DATE(YEAR(E241),MONTH(E241),1)</f>
        <v>41760</v>
      </c>
    </row>
    <row r="242" customFormat="false" ht="12.75" hidden="false" customHeight="false" outlineLevel="0" collapsed="false">
      <c r="A242" s="44" t="s">
        <v>198</v>
      </c>
      <c r="B242" s="44" t="s">
        <v>201</v>
      </c>
      <c r="C242" s="44" t="s">
        <v>31</v>
      </c>
      <c r="D242" s="44" t="s">
        <v>200</v>
      </c>
      <c r="E242" s="37" t="s">
        <v>189</v>
      </c>
      <c r="F242" s="38" t="n">
        <v>-480000</v>
      </c>
      <c r="G242" s="38" t="n">
        <v>-211901.3298</v>
      </c>
      <c r="H242" s="39" t="n">
        <v>0.441461103826557</v>
      </c>
      <c r="I242" s="40" t="n">
        <v>-0.70806127</v>
      </c>
      <c r="J242" s="40" t="n">
        <v>-0.7</v>
      </c>
      <c r="K242" s="41" t="n">
        <v>0</v>
      </c>
      <c r="L242" s="41" t="n">
        <v>1708.1937</v>
      </c>
      <c r="M242" s="42" t="n">
        <f aca="false">DATE(YEAR(E242),MONTH(E242),1)</f>
        <v>41791</v>
      </c>
    </row>
    <row r="243" customFormat="false" ht="12.75" hidden="false" customHeight="false" outlineLevel="0" collapsed="false">
      <c r="A243" s="44" t="s">
        <v>198</v>
      </c>
      <c r="B243" s="44" t="s">
        <v>201</v>
      </c>
      <c r="C243" s="44" t="s">
        <v>31</v>
      </c>
      <c r="D243" s="44" t="s">
        <v>200</v>
      </c>
      <c r="E243" s="37" t="s">
        <v>190</v>
      </c>
      <c r="F243" s="38" t="n">
        <v>-496000</v>
      </c>
      <c r="G243" s="38" t="n">
        <v>-217748.0568</v>
      </c>
      <c r="H243" s="39" t="n">
        <v>0.439008178987663</v>
      </c>
      <c r="I243" s="40" t="n">
        <v>-0.70806511</v>
      </c>
      <c r="J243" s="40" t="n">
        <v>-0.7</v>
      </c>
      <c r="K243" s="41" t="n">
        <v>0</v>
      </c>
      <c r="L243" s="41" t="n">
        <v>1756.1629</v>
      </c>
      <c r="M243" s="42" t="n">
        <f aca="false">DATE(YEAR(E243),MONTH(E243),1)</f>
        <v>41821</v>
      </c>
    </row>
    <row r="244" customFormat="false" ht="12.75" hidden="false" customHeight="false" outlineLevel="0" collapsed="false">
      <c r="A244" s="44" t="s">
        <v>198</v>
      </c>
      <c r="B244" s="44" t="s">
        <v>201</v>
      </c>
      <c r="C244" s="44" t="s">
        <v>31</v>
      </c>
      <c r="D244" s="44" t="s">
        <v>200</v>
      </c>
      <c r="E244" s="37" t="s">
        <v>191</v>
      </c>
      <c r="F244" s="38" t="n">
        <v>-496000</v>
      </c>
      <c r="G244" s="38" t="n">
        <v>-216496.7958</v>
      </c>
      <c r="H244" s="39" t="n">
        <v>0.436485475455512</v>
      </c>
      <c r="I244" s="40" t="n">
        <v>-0.70806918</v>
      </c>
      <c r="J244" s="40" t="n">
        <v>-0.7</v>
      </c>
      <c r="K244" s="41" t="n">
        <v>0</v>
      </c>
      <c r="L244" s="41" t="n">
        <v>1746.9524</v>
      </c>
      <c r="M244" s="42" t="n">
        <f aca="false">DATE(YEAR(E244),MONTH(E244),1)</f>
        <v>41852</v>
      </c>
    </row>
    <row r="245" customFormat="false" ht="12.75" hidden="false" customHeight="false" outlineLevel="0" collapsed="false">
      <c r="A245" s="44" t="s">
        <v>198</v>
      </c>
      <c r="B245" s="44" t="s">
        <v>201</v>
      </c>
      <c r="C245" s="44" t="s">
        <v>31</v>
      </c>
      <c r="D245" s="44" t="s">
        <v>200</v>
      </c>
      <c r="E245" s="37" t="s">
        <v>192</v>
      </c>
      <c r="F245" s="38" t="n">
        <v>-480000</v>
      </c>
      <c r="G245" s="38" t="n">
        <v>-208307.9576</v>
      </c>
      <c r="H245" s="39" t="n">
        <v>0.433974911704909</v>
      </c>
      <c r="I245" s="40" t="n">
        <v>-0.70807335</v>
      </c>
      <c r="J245" s="40" t="n">
        <v>-0.7</v>
      </c>
      <c r="K245" s="41" t="n">
        <v>0</v>
      </c>
      <c r="L245" s="41" t="n">
        <v>1681.7434</v>
      </c>
      <c r="M245" s="42" t="n">
        <f aca="false">DATE(YEAR(E245),MONTH(E245),1)</f>
        <v>41883</v>
      </c>
    </row>
    <row r="246" customFormat="false" ht="12.75" hidden="false" customHeight="false" outlineLevel="0" collapsed="false">
      <c r="A246" s="44" t="s">
        <v>198</v>
      </c>
      <c r="B246" s="44" t="s">
        <v>201</v>
      </c>
      <c r="C246" s="44" t="s">
        <v>31</v>
      </c>
      <c r="D246" s="44" t="s">
        <v>200</v>
      </c>
      <c r="E246" s="37" t="s">
        <v>193</v>
      </c>
      <c r="F246" s="38" t="n">
        <v>-496000</v>
      </c>
      <c r="G246" s="38" t="n">
        <v>-214052.1988</v>
      </c>
      <c r="H246" s="39" t="n">
        <v>0.431556852463148</v>
      </c>
      <c r="I246" s="40" t="n">
        <v>-0.70807748</v>
      </c>
      <c r="J246" s="40" t="n">
        <v>-0.7</v>
      </c>
      <c r="K246" s="41" t="n">
        <v>0</v>
      </c>
      <c r="L246" s="41" t="n">
        <v>1729.0021</v>
      </c>
      <c r="M246" s="42" t="n">
        <f aca="false">DATE(YEAR(E246),MONTH(E246),1)</f>
        <v>41913</v>
      </c>
    </row>
    <row r="247" customFormat="false" ht="12.75" hidden="false" customHeight="false" outlineLevel="0" collapsed="false">
      <c r="A247" s="44" t="s">
        <v>198</v>
      </c>
      <c r="B247" s="44" t="s">
        <v>201</v>
      </c>
      <c r="C247" s="44" t="s">
        <v>31</v>
      </c>
      <c r="D247" s="44" t="s">
        <v>200</v>
      </c>
      <c r="E247" s="37" t="s">
        <v>194</v>
      </c>
      <c r="F247" s="38" t="n">
        <v>-930000</v>
      </c>
      <c r="G247" s="38" t="n">
        <v>-399035.1487</v>
      </c>
      <c r="H247" s="39" t="n">
        <v>0.429070052382166</v>
      </c>
      <c r="I247" s="40" t="n">
        <v>-0.64808184</v>
      </c>
      <c r="J247" s="40" t="n">
        <v>-0.56</v>
      </c>
      <c r="K247" s="41" t="n">
        <v>0</v>
      </c>
      <c r="L247" s="41" t="n">
        <v>35147.7503</v>
      </c>
      <c r="M247" s="42" t="n">
        <f aca="false">DATE(YEAR(E247),MONTH(E247),1)</f>
        <v>41944</v>
      </c>
    </row>
    <row r="248" customFormat="false" ht="12.75" hidden="false" customHeight="false" outlineLevel="0" collapsed="false">
      <c r="A248" s="44" t="s">
        <v>198</v>
      </c>
      <c r="B248" s="44" t="s">
        <v>201</v>
      </c>
      <c r="C248" s="44" t="s">
        <v>31</v>
      </c>
      <c r="D248" s="44" t="s">
        <v>200</v>
      </c>
      <c r="E248" s="37" t="s">
        <v>195</v>
      </c>
      <c r="F248" s="38" t="n">
        <v>-961000</v>
      </c>
      <c r="G248" s="38" t="n">
        <v>-410034.5891</v>
      </c>
      <c r="H248" s="39" t="n">
        <v>0.426674910593342</v>
      </c>
      <c r="I248" s="40" t="n">
        <v>-0.64808615</v>
      </c>
      <c r="J248" s="40" t="n">
        <v>-0.56</v>
      </c>
      <c r="K248" s="41" t="n">
        <v>0</v>
      </c>
      <c r="L248" s="41" t="n">
        <v>36118.3703</v>
      </c>
      <c r="M248" s="42" t="n">
        <f aca="false">DATE(YEAR(E248),MONTH(E248),1)</f>
        <v>41974</v>
      </c>
    </row>
    <row r="249" customFormat="false" ht="12.75" hidden="false" customHeight="false" outlineLevel="0" collapsed="false">
      <c r="A249" s="44" t="s">
        <v>202</v>
      </c>
      <c r="B249" s="44" t="s">
        <v>203</v>
      </c>
      <c r="C249" s="44" t="s">
        <v>204</v>
      </c>
      <c r="D249" s="44" t="s">
        <v>205</v>
      </c>
      <c r="E249" s="37" t="s">
        <v>33</v>
      </c>
      <c r="F249" s="38" t="n">
        <v>0</v>
      </c>
      <c r="G249" s="38" t="n">
        <v>0</v>
      </c>
      <c r="H249" s="39" t="n">
        <v>1</v>
      </c>
      <c r="I249" s="40" t="n">
        <v>3.7643738</v>
      </c>
      <c r="J249" s="40" t="n">
        <v>1E-007</v>
      </c>
      <c r="K249" s="41" t="n">
        <v>0</v>
      </c>
      <c r="L249" s="41" t="n">
        <v>-3500867.5434</v>
      </c>
      <c r="M249" s="42" t="n">
        <f aca="false">DATE(YEAR(E249),MONTH(E249),1)</f>
        <v>37043</v>
      </c>
    </row>
    <row r="250" customFormat="false" ht="12.75" hidden="false" customHeight="false" outlineLevel="0" collapsed="false">
      <c r="A250" s="44" t="s">
        <v>202</v>
      </c>
      <c r="B250" s="44" t="s">
        <v>203</v>
      </c>
      <c r="C250" s="44" t="s">
        <v>204</v>
      </c>
      <c r="D250" s="44" t="s">
        <v>205</v>
      </c>
      <c r="E250" s="37" t="s">
        <v>34</v>
      </c>
      <c r="F250" s="38" t="n">
        <v>-961000</v>
      </c>
      <c r="G250" s="38" t="n">
        <v>-957774.3158</v>
      </c>
      <c r="H250" s="39" t="n">
        <v>0.996643408700464</v>
      </c>
      <c r="I250" s="40" t="n">
        <v>3.49843646</v>
      </c>
      <c r="J250" s="40" t="n">
        <v>1E-007</v>
      </c>
      <c r="K250" s="41" t="n">
        <v>0</v>
      </c>
      <c r="L250" s="41" t="n">
        <v>-3350712.4883</v>
      </c>
      <c r="M250" s="42" t="n">
        <f aca="false">DATE(YEAR(E250),MONTH(E250),1)</f>
        <v>37073</v>
      </c>
    </row>
    <row r="251" customFormat="false" ht="12.75" hidden="false" customHeight="false" outlineLevel="0" collapsed="false">
      <c r="A251" s="44" t="s">
        <v>202</v>
      </c>
      <c r="B251" s="44" t="s">
        <v>203</v>
      </c>
      <c r="C251" s="44" t="s">
        <v>204</v>
      </c>
      <c r="D251" s="44" t="s">
        <v>205</v>
      </c>
      <c r="E251" s="37" t="s">
        <v>35</v>
      </c>
      <c r="F251" s="38" t="n">
        <v>-961000</v>
      </c>
      <c r="G251" s="38" t="n">
        <v>-954554.6622</v>
      </c>
      <c r="H251" s="39" t="n">
        <v>0.993293092866467</v>
      </c>
      <c r="I251" s="40" t="n">
        <v>3.604</v>
      </c>
      <c r="J251" s="40" t="n">
        <v>1E-007</v>
      </c>
      <c r="K251" s="41" t="n">
        <v>0</v>
      </c>
      <c r="L251" s="41" t="n">
        <v>-3440214.9073</v>
      </c>
      <c r="M251" s="42" t="n">
        <f aca="false">DATE(YEAR(E251),MONTH(E251),1)</f>
        <v>37104</v>
      </c>
    </row>
    <row r="252" customFormat="false" ht="12.75" hidden="false" customHeight="false" outlineLevel="0" collapsed="false">
      <c r="A252" s="44" t="s">
        <v>202</v>
      </c>
      <c r="B252" s="44" t="s">
        <v>203</v>
      </c>
      <c r="C252" s="44" t="s">
        <v>204</v>
      </c>
      <c r="D252" s="44" t="s">
        <v>205</v>
      </c>
      <c r="E252" s="37" t="s">
        <v>36</v>
      </c>
      <c r="F252" s="38" t="n">
        <v>-930000</v>
      </c>
      <c r="G252" s="38" t="n">
        <v>-920704.8132</v>
      </c>
      <c r="H252" s="39" t="n">
        <v>0.990005175432501</v>
      </c>
      <c r="I252" s="40" t="n">
        <v>3.656</v>
      </c>
      <c r="J252" s="40" t="n">
        <v>1E-007</v>
      </c>
      <c r="K252" s="41" t="n">
        <v>0</v>
      </c>
      <c r="L252" s="41" t="n">
        <v>-3366096.7048</v>
      </c>
      <c r="M252" s="42" t="n">
        <f aca="false">DATE(YEAR(E252),MONTH(E252),1)</f>
        <v>37135</v>
      </c>
    </row>
    <row r="253" customFormat="false" ht="12.75" hidden="false" customHeight="false" outlineLevel="0" collapsed="false">
      <c r="A253" s="44" t="s">
        <v>202</v>
      </c>
      <c r="B253" s="44" t="s">
        <v>203</v>
      </c>
      <c r="C253" s="44" t="s">
        <v>204</v>
      </c>
      <c r="D253" s="44" t="s">
        <v>205</v>
      </c>
      <c r="E253" s="37" t="s">
        <v>37</v>
      </c>
      <c r="F253" s="38" t="n">
        <v>-961000</v>
      </c>
      <c r="G253" s="38" t="n">
        <v>-948269.6515</v>
      </c>
      <c r="H253" s="39" t="n">
        <v>0.986753019200291</v>
      </c>
      <c r="I253" s="40" t="n">
        <v>3.699</v>
      </c>
      <c r="J253" s="40" t="n">
        <v>1E-007</v>
      </c>
      <c r="K253" s="41" t="n">
        <v>0</v>
      </c>
      <c r="L253" s="41" t="n">
        <v>-3507649.3459</v>
      </c>
      <c r="M253" s="42" t="n">
        <f aca="false">DATE(YEAR(E253),MONTH(E253),1)</f>
        <v>37165</v>
      </c>
    </row>
    <row r="254" customFormat="false" ht="12.75" hidden="false" customHeight="false" outlineLevel="0" collapsed="false">
      <c r="A254" s="44" t="s">
        <v>202</v>
      </c>
      <c r="B254" s="44" t="s">
        <v>203</v>
      </c>
      <c r="C254" s="44" t="s">
        <v>204</v>
      </c>
      <c r="D254" s="44" t="s">
        <v>205</v>
      </c>
      <c r="E254" s="37" t="s">
        <v>38</v>
      </c>
      <c r="F254" s="38" t="n">
        <v>-930000</v>
      </c>
      <c r="G254" s="38" t="n">
        <v>-914610.8147</v>
      </c>
      <c r="H254" s="39" t="n">
        <v>0.983452488962294</v>
      </c>
      <c r="I254" s="40" t="n">
        <v>3.99694633</v>
      </c>
      <c r="J254" s="40" t="n">
        <v>1E-007</v>
      </c>
      <c r="K254" s="41" t="n">
        <v>0</v>
      </c>
      <c r="L254" s="41" t="n">
        <v>-3655650.245</v>
      </c>
      <c r="M254" s="42" t="n">
        <f aca="false">DATE(YEAR(E254),MONTH(E254),1)</f>
        <v>37196</v>
      </c>
    </row>
    <row r="255" customFormat="false" ht="12.75" hidden="false" customHeight="false" outlineLevel="0" collapsed="false">
      <c r="A255" s="44" t="s">
        <v>202</v>
      </c>
      <c r="B255" s="44" t="s">
        <v>203</v>
      </c>
      <c r="C255" s="44" t="s">
        <v>204</v>
      </c>
      <c r="D255" s="44" t="s">
        <v>205</v>
      </c>
      <c r="E255" s="37" t="s">
        <v>39</v>
      </c>
      <c r="F255" s="38" t="n">
        <v>-961000</v>
      </c>
      <c r="G255" s="38" t="n">
        <v>-942052.2948</v>
      </c>
      <c r="H255" s="39" t="n">
        <v>0.980283345305461</v>
      </c>
      <c r="I255" s="40" t="n">
        <v>4.16191285</v>
      </c>
      <c r="J255" s="40" t="n">
        <v>1E-007</v>
      </c>
      <c r="K255" s="41" t="n">
        <v>0</v>
      </c>
      <c r="L255" s="41" t="n">
        <v>-3920739.4544</v>
      </c>
      <c r="M255" s="42" t="n">
        <f aca="false">DATE(YEAR(E255),MONTH(E255),1)</f>
        <v>37226</v>
      </c>
    </row>
    <row r="256" customFormat="false" ht="12.75" hidden="false" customHeight="false" outlineLevel="0" collapsed="false">
      <c r="A256" s="44" t="s">
        <v>202</v>
      </c>
      <c r="B256" s="44" t="s">
        <v>203</v>
      </c>
      <c r="C256" s="44" t="s">
        <v>204</v>
      </c>
      <c r="D256" s="44" t="s">
        <v>205</v>
      </c>
      <c r="E256" s="37" t="s">
        <v>40</v>
      </c>
      <c r="F256" s="38" t="n">
        <v>-961000</v>
      </c>
      <c r="G256" s="38" t="n">
        <v>-938833.3898</v>
      </c>
      <c r="H256" s="39" t="n">
        <v>0.976933808325231</v>
      </c>
      <c r="I256" s="40" t="n">
        <v>4.22988156</v>
      </c>
      <c r="J256" s="40" t="n">
        <v>1E-007</v>
      </c>
      <c r="K256" s="41" t="n">
        <v>0</v>
      </c>
      <c r="L256" s="41" t="n">
        <v>-3971153.9492</v>
      </c>
      <c r="M256" s="42" t="n">
        <f aca="false">DATE(YEAR(E256),MONTH(E256),1)</f>
        <v>37257</v>
      </c>
    </row>
    <row r="257" customFormat="false" ht="12.75" hidden="false" customHeight="false" outlineLevel="0" collapsed="false">
      <c r="A257" s="44" t="s">
        <v>202</v>
      </c>
      <c r="B257" s="44" t="s">
        <v>203</v>
      </c>
      <c r="C257" s="44" t="s">
        <v>204</v>
      </c>
      <c r="D257" s="44" t="s">
        <v>205</v>
      </c>
      <c r="E257" s="37" t="s">
        <v>41</v>
      </c>
      <c r="F257" s="38" t="n">
        <v>-868000</v>
      </c>
      <c r="G257" s="38" t="n">
        <v>-844931.461</v>
      </c>
      <c r="H257" s="39" t="n">
        <v>0.973423342154668</v>
      </c>
      <c r="I257" s="40" t="n">
        <v>4.11285856</v>
      </c>
      <c r="J257" s="40" t="n">
        <v>1E-007</v>
      </c>
      <c r="K257" s="41" t="n">
        <v>0</v>
      </c>
      <c r="L257" s="41" t="n">
        <v>-3475083.5083</v>
      </c>
      <c r="M257" s="42" t="n">
        <f aca="false">DATE(YEAR(E257),MONTH(E257),1)</f>
        <v>37288</v>
      </c>
    </row>
    <row r="258" customFormat="false" ht="12.75" hidden="false" customHeight="false" outlineLevel="0" collapsed="false">
      <c r="A258" s="44" t="s">
        <v>202</v>
      </c>
      <c r="B258" s="44" t="s">
        <v>203</v>
      </c>
      <c r="C258" s="44" t="s">
        <v>204</v>
      </c>
      <c r="D258" s="44" t="s">
        <v>205</v>
      </c>
      <c r="E258" s="37" t="s">
        <v>42</v>
      </c>
      <c r="F258" s="38" t="n">
        <v>-961000</v>
      </c>
      <c r="G258" s="38" t="n">
        <v>-932378.7201</v>
      </c>
      <c r="H258" s="39" t="n">
        <v>0.970217190580811</v>
      </c>
      <c r="I258" s="40" t="n">
        <v>3.94284071</v>
      </c>
      <c r="J258" s="40" t="n">
        <v>1E-007</v>
      </c>
      <c r="K258" s="41" t="n">
        <v>0</v>
      </c>
      <c r="L258" s="41" t="n">
        <v>-3676220.6861</v>
      </c>
      <c r="M258" s="42" t="n">
        <f aca="false">DATE(YEAR(E258),MONTH(E258),1)</f>
        <v>37316</v>
      </c>
    </row>
    <row r="259" customFormat="false" ht="12.75" hidden="false" customHeight="false" outlineLevel="0" collapsed="false">
      <c r="A259" s="44" t="s">
        <v>202</v>
      </c>
      <c r="B259" s="44" t="s">
        <v>203</v>
      </c>
      <c r="C259" s="44" t="s">
        <v>204</v>
      </c>
      <c r="D259" s="44" t="s">
        <v>205</v>
      </c>
      <c r="E259" s="37" t="s">
        <v>43</v>
      </c>
      <c r="F259" s="38" t="n">
        <v>-930000</v>
      </c>
      <c r="G259" s="38" t="n">
        <v>-898948.3841</v>
      </c>
      <c r="H259" s="39" t="n">
        <v>0.966611165678234</v>
      </c>
      <c r="I259" s="40" t="n">
        <v>3.55781984</v>
      </c>
      <c r="J259" s="40" t="n">
        <v>1E-007</v>
      </c>
      <c r="K259" s="41" t="n">
        <v>0</v>
      </c>
      <c r="L259" s="41" t="n">
        <v>-3198296.304</v>
      </c>
      <c r="M259" s="42" t="n">
        <f aca="false">DATE(YEAR(E259),MONTH(E259),1)</f>
        <v>37347</v>
      </c>
    </row>
    <row r="260" customFormat="false" ht="12.75" hidden="false" customHeight="false" outlineLevel="0" collapsed="false">
      <c r="A260" s="44" t="s">
        <v>202</v>
      </c>
      <c r="B260" s="44" t="s">
        <v>203</v>
      </c>
      <c r="C260" s="44" t="s">
        <v>204</v>
      </c>
      <c r="D260" s="44" t="s">
        <v>205</v>
      </c>
      <c r="E260" s="37" t="s">
        <v>44</v>
      </c>
      <c r="F260" s="38" t="n">
        <v>-961000</v>
      </c>
      <c r="G260" s="38" t="n">
        <v>-925503.98</v>
      </c>
      <c r="H260" s="39" t="n">
        <v>0.963063454719403</v>
      </c>
      <c r="I260" s="40" t="n">
        <v>3.48279574</v>
      </c>
      <c r="J260" s="40" t="n">
        <v>1E-007</v>
      </c>
      <c r="K260" s="41" t="n">
        <v>0</v>
      </c>
      <c r="L260" s="41" t="n">
        <v>-3223341.2289</v>
      </c>
      <c r="M260" s="42" t="n">
        <f aca="false">DATE(YEAR(E260),MONTH(E260),1)</f>
        <v>37377</v>
      </c>
    </row>
    <row r="261" customFormat="false" ht="12.75" hidden="false" customHeight="false" outlineLevel="0" collapsed="false">
      <c r="A261" s="44" t="s">
        <v>202</v>
      </c>
      <c r="B261" s="44" t="s">
        <v>203</v>
      </c>
      <c r="C261" s="44" t="s">
        <v>204</v>
      </c>
      <c r="D261" s="44" t="s">
        <v>205</v>
      </c>
      <c r="E261" s="37" t="s">
        <v>45</v>
      </c>
      <c r="F261" s="38" t="n">
        <v>-930000</v>
      </c>
      <c r="G261" s="38" t="n">
        <v>-892197.585</v>
      </c>
      <c r="H261" s="39" t="n">
        <v>0.959352241967473</v>
      </c>
      <c r="I261" s="40" t="n">
        <v>3.52777213</v>
      </c>
      <c r="J261" s="40" t="n">
        <v>1E-007</v>
      </c>
      <c r="K261" s="41" t="n">
        <v>0</v>
      </c>
      <c r="L261" s="41" t="n">
        <v>-3147469.6885</v>
      </c>
      <c r="M261" s="42" t="n">
        <f aca="false">DATE(YEAR(E261),MONTH(E261),1)</f>
        <v>37408</v>
      </c>
    </row>
    <row r="262" customFormat="false" ht="12.75" hidden="false" customHeight="false" outlineLevel="0" collapsed="false">
      <c r="A262" s="44" t="s">
        <v>202</v>
      </c>
      <c r="B262" s="44" t="s">
        <v>203</v>
      </c>
      <c r="C262" s="44" t="s">
        <v>204</v>
      </c>
      <c r="D262" s="44" t="s">
        <v>205</v>
      </c>
      <c r="E262" s="37" t="s">
        <v>46</v>
      </c>
      <c r="F262" s="38" t="n">
        <v>-961000</v>
      </c>
      <c r="G262" s="38" t="n">
        <v>-918413.9623</v>
      </c>
      <c r="H262" s="39" t="n">
        <v>0.95568570475684</v>
      </c>
      <c r="I262" s="40" t="n">
        <v>3.56774892</v>
      </c>
      <c r="J262" s="40" t="n">
        <v>1E-007</v>
      </c>
      <c r="K262" s="41" t="n">
        <v>0</v>
      </c>
      <c r="L262" s="41" t="n">
        <v>-3276670.3291</v>
      </c>
      <c r="M262" s="42" t="n">
        <f aca="false">DATE(YEAR(E262),MONTH(E262),1)</f>
        <v>37438</v>
      </c>
    </row>
    <row r="263" customFormat="false" ht="12.75" hidden="false" customHeight="false" outlineLevel="0" collapsed="false">
      <c r="A263" s="44" t="s">
        <v>202</v>
      </c>
      <c r="B263" s="44" t="s">
        <v>203</v>
      </c>
      <c r="C263" s="44" t="s">
        <v>204</v>
      </c>
      <c r="D263" s="44" t="s">
        <v>205</v>
      </c>
      <c r="E263" s="37" t="s">
        <v>47</v>
      </c>
      <c r="F263" s="38" t="n">
        <v>-961000</v>
      </c>
      <c r="G263" s="38" t="n">
        <v>-914672.3587</v>
      </c>
      <c r="H263" s="39" t="n">
        <v>0.951792256698508</v>
      </c>
      <c r="I263" s="40" t="n">
        <v>3.58772466</v>
      </c>
      <c r="J263" s="40" t="n">
        <v>1E-007</v>
      </c>
      <c r="K263" s="41" t="n">
        <v>0</v>
      </c>
      <c r="L263" s="41" t="n">
        <v>-3281592.4838</v>
      </c>
      <c r="M263" s="42" t="n">
        <f aca="false">DATE(YEAR(E263),MONTH(E263),1)</f>
        <v>37469</v>
      </c>
    </row>
    <row r="264" customFormat="false" ht="12.75" hidden="false" customHeight="false" outlineLevel="0" collapsed="false">
      <c r="A264" s="44" t="s">
        <v>202</v>
      </c>
      <c r="B264" s="44" t="s">
        <v>203</v>
      </c>
      <c r="C264" s="44" t="s">
        <v>204</v>
      </c>
      <c r="D264" s="44" t="s">
        <v>205</v>
      </c>
      <c r="E264" s="37" t="s">
        <v>48</v>
      </c>
      <c r="F264" s="38" t="n">
        <v>-930000</v>
      </c>
      <c r="G264" s="38" t="n">
        <v>-881493.3913</v>
      </c>
      <c r="H264" s="39" t="n">
        <v>0.947842356279675</v>
      </c>
      <c r="I264" s="40" t="n">
        <v>3.60470125</v>
      </c>
      <c r="J264" s="40" t="n">
        <v>1E-007</v>
      </c>
      <c r="K264" s="41" t="n">
        <v>0</v>
      </c>
      <c r="L264" s="41" t="n">
        <v>-3177520.2443</v>
      </c>
      <c r="M264" s="42" t="n">
        <f aca="false">DATE(YEAR(E264),MONTH(E264),1)</f>
        <v>37500</v>
      </c>
    </row>
    <row r="265" customFormat="false" ht="12.75" hidden="false" customHeight="false" outlineLevel="0" collapsed="false">
      <c r="A265" s="44" t="s">
        <v>202</v>
      </c>
      <c r="B265" s="44" t="s">
        <v>203</v>
      </c>
      <c r="C265" s="44" t="s">
        <v>204</v>
      </c>
      <c r="D265" s="44" t="s">
        <v>205</v>
      </c>
      <c r="E265" s="37" t="s">
        <v>49</v>
      </c>
      <c r="F265" s="38" t="n">
        <v>-961000</v>
      </c>
      <c r="G265" s="38" t="n">
        <v>-907135.8034</v>
      </c>
      <c r="H265" s="39" t="n">
        <v>0.943949847425621</v>
      </c>
      <c r="I265" s="40" t="n">
        <v>3.62268128</v>
      </c>
      <c r="J265" s="40" t="n">
        <v>1E-007</v>
      </c>
      <c r="K265" s="41" t="n">
        <v>0</v>
      </c>
      <c r="L265" s="41" t="n">
        <v>-3286263.799</v>
      </c>
      <c r="M265" s="42" t="n">
        <f aca="false">DATE(YEAR(E265),MONTH(E265),1)</f>
        <v>37530</v>
      </c>
    </row>
    <row r="266" customFormat="false" ht="12.75" hidden="false" customHeight="false" outlineLevel="0" collapsed="false">
      <c r="A266" s="44" t="s">
        <v>202</v>
      </c>
      <c r="B266" s="44" t="s">
        <v>203</v>
      </c>
      <c r="C266" s="44" t="s">
        <v>204</v>
      </c>
      <c r="D266" s="44" t="s">
        <v>205</v>
      </c>
      <c r="E266" s="37" t="s">
        <v>50</v>
      </c>
      <c r="F266" s="38" t="n">
        <v>-930000</v>
      </c>
      <c r="G266" s="38" t="n">
        <v>-874056.6426</v>
      </c>
      <c r="H266" s="39" t="n">
        <v>0.939845852219759</v>
      </c>
      <c r="I266" s="40" t="n">
        <v>3.74424238</v>
      </c>
      <c r="J266" s="40" t="n">
        <v>1E-007</v>
      </c>
      <c r="K266" s="41" t="n">
        <v>0</v>
      </c>
      <c r="L266" s="41" t="n">
        <v>-3272679.8384</v>
      </c>
      <c r="M266" s="42" t="n">
        <f aca="false">DATE(YEAR(E266),MONTH(E266),1)</f>
        <v>37561</v>
      </c>
    </row>
    <row r="267" customFormat="false" ht="12.75" hidden="false" customHeight="false" outlineLevel="0" collapsed="false">
      <c r="A267" s="44" t="s">
        <v>202</v>
      </c>
      <c r="B267" s="44" t="s">
        <v>203</v>
      </c>
      <c r="C267" s="44" t="s">
        <v>204</v>
      </c>
      <c r="D267" s="44" t="s">
        <v>205</v>
      </c>
      <c r="E267" s="37" t="s">
        <v>51</v>
      </c>
      <c r="F267" s="38" t="n">
        <v>-961000</v>
      </c>
      <c r="G267" s="38" t="n">
        <v>-899321.3773</v>
      </c>
      <c r="H267" s="39" t="n">
        <v>0.935818290684193</v>
      </c>
      <c r="I267" s="40" t="n">
        <v>3.87422804</v>
      </c>
      <c r="J267" s="40" t="n">
        <v>1E-007</v>
      </c>
      <c r="K267" s="41" t="n">
        <v>0</v>
      </c>
      <c r="L267" s="41" t="n">
        <v>-3484176.0046</v>
      </c>
      <c r="M267" s="42" t="n">
        <f aca="false">DATE(YEAR(E267),MONTH(E267),1)</f>
        <v>37591</v>
      </c>
    </row>
    <row r="268" customFormat="false" ht="12.75" hidden="false" customHeight="false" outlineLevel="0" collapsed="false">
      <c r="A268" s="44" t="s">
        <v>202</v>
      </c>
      <c r="B268" s="44" t="s">
        <v>203</v>
      </c>
      <c r="C268" s="44" t="s">
        <v>204</v>
      </c>
      <c r="D268" s="44" t="s">
        <v>205</v>
      </c>
      <c r="E268" s="37" t="s">
        <v>52</v>
      </c>
      <c r="F268" s="38" t="n">
        <v>-961000</v>
      </c>
      <c r="G268" s="38" t="n">
        <v>-895247.1351</v>
      </c>
      <c r="H268" s="39" t="n">
        <v>0.931578704589997</v>
      </c>
      <c r="I268" s="40" t="n">
        <v>3.9342168</v>
      </c>
      <c r="J268" s="40" t="n">
        <v>1E-007</v>
      </c>
      <c r="K268" s="41" t="n">
        <v>0</v>
      </c>
      <c r="L268" s="41" t="n">
        <v>-3522096.228</v>
      </c>
      <c r="M268" s="42" t="n">
        <f aca="false">DATE(YEAR(E268),MONTH(E268),1)</f>
        <v>37622</v>
      </c>
    </row>
    <row r="269" customFormat="false" ht="12.75" hidden="false" customHeight="false" outlineLevel="0" collapsed="false">
      <c r="A269" s="44" t="s">
        <v>202</v>
      </c>
      <c r="B269" s="44" t="s">
        <v>203</v>
      </c>
      <c r="C269" s="44" t="s">
        <v>204</v>
      </c>
      <c r="D269" s="44" t="s">
        <v>205</v>
      </c>
      <c r="E269" s="37" t="s">
        <v>53</v>
      </c>
      <c r="F269" s="38" t="n">
        <v>-868000</v>
      </c>
      <c r="G269" s="38" t="n">
        <v>-804856.1686</v>
      </c>
      <c r="H269" s="39" t="n">
        <v>0.92725365051806</v>
      </c>
      <c r="I269" s="40" t="n">
        <v>3.81421002</v>
      </c>
      <c r="J269" s="40" t="n">
        <v>1E-007</v>
      </c>
      <c r="K269" s="41" t="n">
        <v>0</v>
      </c>
      <c r="L269" s="41" t="n">
        <v>-3069890.3844</v>
      </c>
      <c r="M269" s="42" t="n">
        <f aca="false">DATE(YEAR(E269),MONTH(E269),1)</f>
        <v>37653</v>
      </c>
    </row>
    <row r="270" customFormat="false" ht="12.75" hidden="false" customHeight="false" outlineLevel="0" collapsed="false">
      <c r="A270" s="44" t="s">
        <v>202</v>
      </c>
      <c r="B270" s="44" t="s">
        <v>203</v>
      </c>
      <c r="C270" s="44" t="s">
        <v>204</v>
      </c>
      <c r="D270" s="44" t="s">
        <v>205</v>
      </c>
      <c r="E270" s="37" t="s">
        <v>54</v>
      </c>
      <c r="F270" s="38" t="n">
        <v>-961000</v>
      </c>
      <c r="G270" s="38" t="n">
        <v>-887286.7994</v>
      </c>
      <c r="H270" s="39" t="n">
        <v>0.923295316763245</v>
      </c>
      <c r="I270" s="40" t="n">
        <v>3.66720554</v>
      </c>
      <c r="J270" s="40" t="n">
        <v>1E-007</v>
      </c>
      <c r="K270" s="41" t="n">
        <v>0</v>
      </c>
      <c r="L270" s="41" t="n">
        <v>-3253862.9751</v>
      </c>
      <c r="M270" s="42" t="n">
        <f aca="false">DATE(YEAR(E270),MONTH(E270),1)</f>
        <v>37681</v>
      </c>
    </row>
    <row r="271" customFormat="false" ht="12.75" hidden="false" customHeight="false" outlineLevel="0" collapsed="false">
      <c r="A271" s="44" t="s">
        <v>202</v>
      </c>
      <c r="B271" s="44" t="s">
        <v>203</v>
      </c>
      <c r="C271" s="44" t="s">
        <v>204</v>
      </c>
      <c r="D271" s="44" t="s">
        <v>205</v>
      </c>
      <c r="E271" s="37" t="s">
        <v>55</v>
      </c>
      <c r="F271" s="38" t="n">
        <v>-930000</v>
      </c>
      <c r="G271" s="38" t="n">
        <v>-854576.8255</v>
      </c>
      <c r="H271" s="39" t="n">
        <v>0.91889981235345</v>
      </c>
      <c r="I271" s="40" t="n">
        <v>3.3511977</v>
      </c>
      <c r="J271" s="40" t="n">
        <v>1E-007</v>
      </c>
      <c r="K271" s="41" t="n">
        <v>0</v>
      </c>
      <c r="L271" s="41" t="n">
        <v>-2863855.8089</v>
      </c>
      <c r="M271" s="42" t="n">
        <f aca="false">DATE(YEAR(E271),MONTH(E271),1)</f>
        <v>37712</v>
      </c>
    </row>
    <row r="272" customFormat="false" ht="12.75" hidden="false" customHeight="false" outlineLevel="0" collapsed="false">
      <c r="A272" s="44" t="s">
        <v>202</v>
      </c>
      <c r="B272" s="44" t="s">
        <v>203</v>
      </c>
      <c r="C272" s="44" t="s">
        <v>204</v>
      </c>
      <c r="D272" s="44" t="s">
        <v>205</v>
      </c>
      <c r="E272" s="37" t="s">
        <v>56</v>
      </c>
      <c r="F272" s="38" t="n">
        <v>-961000</v>
      </c>
      <c r="G272" s="38" t="n">
        <v>-878985.3036</v>
      </c>
      <c r="H272" s="39" t="n">
        <v>0.914656923598885</v>
      </c>
      <c r="I272" s="40" t="n">
        <v>3.3361847</v>
      </c>
      <c r="J272" s="40" t="n">
        <v>1E-007</v>
      </c>
      <c r="K272" s="41" t="n">
        <v>0</v>
      </c>
      <c r="L272" s="41" t="n">
        <v>-2932457.2339</v>
      </c>
      <c r="M272" s="42" t="n">
        <f aca="false">DATE(YEAR(E272),MONTH(E272),1)</f>
        <v>37742</v>
      </c>
    </row>
    <row r="273" customFormat="false" ht="12.75" hidden="false" customHeight="false" outlineLevel="0" collapsed="false">
      <c r="A273" s="44" t="s">
        <v>202</v>
      </c>
      <c r="B273" s="44" t="s">
        <v>203</v>
      </c>
      <c r="C273" s="44" t="s">
        <v>204</v>
      </c>
      <c r="D273" s="44" t="s">
        <v>205</v>
      </c>
      <c r="E273" s="37" t="s">
        <v>57</v>
      </c>
      <c r="F273" s="38" t="n">
        <v>-930000</v>
      </c>
      <c r="G273" s="38" t="n">
        <v>-846509.066</v>
      </c>
      <c r="H273" s="39" t="n">
        <v>0.910224802170824</v>
      </c>
      <c r="I273" s="40" t="n">
        <v>3.3761721</v>
      </c>
      <c r="J273" s="40" t="n">
        <v>1E-007</v>
      </c>
      <c r="K273" s="41" t="n">
        <v>0</v>
      </c>
      <c r="L273" s="41" t="n">
        <v>-2857960.2054</v>
      </c>
      <c r="M273" s="42" t="n">
        <f aca="false">DATE(YEAR(E273),MONTH(E273),1)</f>
        <v>37773</v>
      </c>
    </row>
    <row r="274" customFormat="false" ht="12.75" hidden="false" customHeight="false" outlineLevel="0" collapsed="false">
      <c r="A274" s="44" t="s">
        <v>202</v>
      </c>
      <c r="B274" s="44" t="s">
        <v>203</v>
      </c>
      <c r="C274" s="44" t="s">
        <v>204</v>
      </c>
      <c r="D274" s="44" t="s">
        <v>205</v>
      </c>
      <c r="E274" s="37" t="s">
        <v>58</v>
      </c>
      <c r="F274" s="38" t="n">
        <v>-961000</v>
      </c>
      <c r="G274" s="38" t="n">
        <v>-870584.1939</v>
      </c>
      <c r="H274" s="39" t="n">
        <v>0.905914874022823</v>
      </c>
      <c r="I274" s="40" t="n">
        <v>3.43117736</v>
      </c>
      <c r="J274" s="40" t="n">
        <v>1E-007</v>
      </c>
      <c r="K274" s="41" t="n">
        <v>0</v>
      </c>
      <c r="L274" s="41" t="n">
        <v>-2987128.6852</v>
      </c>
      <c r="M274" s="42" t="n">
        <f aca="false">DATE(YEAR(E274),MONTH(E274),1)</f>
        <v>37803</v>
      </c>
    </row>
    <row r="275" customFormat="false" ht="12.75" hidden="false" customHeight="false" outlineLevel="0" collapsed="false">
      <c r="A275" s="44" t="s">
        <v>202</v>
      </c>
      <c r="B275" s="44" t="s">
        <v>203</v>
      </c>
      <c r="C275" s="44" t="s">
        <v>204</v>
      </c>
      <c r="D275" s="44" t="s">
        <v>205</v>
      </c>
      <c r="E275" s="37" t="s">
        <v>59</v>
      </c>
      <c r="F275" s="38" t="n">
        <v>-961000</v>
      </c>
      <c r="G275" s="38" t="n">
        <v>-866296.9079</v>
      </c>
      <c r="H275" s="39" t="n">
        <v>0.901453598223756</v>
      </c>
      <c r="I275" s="40" t="n">
        <v>3.46118169</v>
      </c>
      <c r="J275" s="40" t="n">
        <v>1E-007</v>
      </c>
      <c r="K275" s="41" t="n">
        <v>0</v>
      </c>
      <c r="L275" s="41" t="n">
        <v>-2998410.9098</v>
      </c>
      <c r="M275" s="42" t="n">
        <f aca="false">DATE(YEAR(E275),MONTH(E275),1)</f>
        <v>37834</v>
      </c>
    </row>
    <row r="276" customFormat="false" ht="12.75" hidden="false" customHeight="false" outlineLevel="0" collapsed="false">
      <c r="A276" s="44" t="s">
        <v>202</v>
      </c>
      <c r="B276" s="44" t="s">
        <v>203</v>
      </c>
      <c r="C276" s="44" t="s">
        <v>204</v>
      </c>
      <c r="D276" s="44" t="s">
        <v>205</v>
      </c>
      <c r="E276" s="37" t="s">
        <v>60</v>
      </c>
      <c r="F276" s="38" t="n">
        <v>-930000</v>
      </c>
      <c r="G276" s="38" t="n">
        <v>-834164.1928</v>
      </c>
      <c r="H276" s="39" t="n">
        <v>0.896950744939033</v>
      </c>
      <c r="I276" s="40" t="n">
        <v>3.47318801</v>
      </c>
      <c r="J276" s="40" t="n">
        <v>1E-007</v>
      </c>
      <c r="K276" s="41" t="n">
        <v>0</v>
      </c>
      <c r="L276" s="41" t="n">
        <v>-2897208.9894</v>
      </c>
      <c r="M276" s="42" t="n">
        <f aca="false">DATE(YEAR(E276),MONTH(E276),1)</f>
        <v>37865</v>
      </c>
    </row>
    <row r="277" customFormat="false" ht="12.75" hidden="false" customHeight="false" outlineLevel="0" collapsed="false">
      <c r="A277" s="44" t="s">
        <v>202</v>
      </c>
      <c r="B277" s="44" t="s">
        <v>203</v>
      </c>
      <c r="C277" s="44" t="s">
        <v>204</v>
      </c>
      <c r="D277" s="44" t="s">
        <v>205</v>
      </c>
      <c r="E277" s="37" t="s">
        <v>61</v>
      </c>
      <c r="F277" s="38" t="n">
        <v>-961000</v>
      </c>
      <c r="G277" s="38" t="n">
        <v>-857783.6372</v>
      </c>
      <c r="H277" s="39" t="n">
        <v>0.892594835749197</v>
      </c>
      <c r="I277" s="40" t="n">
        <v>3.49619152</v>
      </c>
      <c r="J277" s="40" t="n">
        <v>1E-007</v>
      </c>
      <c r="K277" s="41" t="n">
        <v>0</v>
      </c>
      <c r="L277" s="41" t="n">
        <v>-2998975.7895</v>
      </c>
      <c r="M277" s="42" t="n">
        <f aca="false">DATE(YEAR(E277),MONTH(E277),1)</f>
        <v>37895</v>
      </c>
    </row>
    <row r="278" customFormat="false" ht="12.75" hidden="false" customHeight="false" outlineLevel="0" collapsed="false">
      <c r="A278" s="44" t="s">
        <v>202</v>
      </c>
      <c r="B278" s="44" t="s">
        <v>203</v>
      </c>
      <c r="C278" s="44" t="s">
        <v>204</v>
      </c>
      <c r="D278" s="44" t="s">
        <v>205</v>
      </c>
      <c r="E278" s="37" t="s">
        <v>62</v>
      </c>
      <c r="F278" s="38" t="n">
        <v>-930000</v>
      </c>
      <c r="G278" s="38" t="n">
        <v>-825941.7007</v>
      </c>
      <c r="H278" s="39" t="n">
        <v>0.888109355578514</v>
      </c>
      <c r="I278" s="40" t="n">
        <v>3.69077054</v>
      </c>
      <c r="J278" s="40" t="n">
        <v>1E-007</v>
      </c>
      <c r="K278" s="41" t="n">
        <v>0</v>
      </c>
      <c r="L278" s="41" t="n">
        <v>-3048361.2143</v>
      </c>
      <c r="M278" s="42" t="n">
        <f aca="false">DATE(YEAR(E278),MONTH(E278),1)</f>
        <v>37926</v>
      </c>
    </row>
    <row r="279" customFormat="false" ht="12.75" hidden="false" customHeight="false" outlineLevel="0" collapsed="false">
      <c r="A279" s="44" t="s">
        <v>202</v>
      </c>
      <c r="B279" s="44" t="s">
        <v>203</v>
      </c>
      <c r="C279" s="44" t="s">
        <v>204</v>
      </c>
      <c r="D279" s="44" t="s">
        <v>205</v>
      </c>
      <c r="E279" s="37" t="s">
        <v>63</v>
      </c>
      <c r="F279" s="38" t="n">
        <v>-961000</v>
      </c>
      <c r="G279" s="38" t="n">
        <v>-849271.048</v>
      </c>
      <c r="H279" s="39" t="n">
        <v>0.883736782497525</v>
      </c>
      <c r="I279" s="40" t="n">
        <v>3.83077112</v>
      </c>
      <c r="J279" s="40" t="n">
        <v>1E-007</v>
      </c>
      <c r="K279" s="41" t="n">
        <v>0</v>
      </c>
      <c r="L279" s="41" t="n">
        <v>-3253362.9158</v>
      </c>
      <c r="M279" s="42" t="n">
        <f aca="false">DATE(YEAR(E279),MONTH(E279),1)</f>
        <v>37956</v>
      </c>
    </row>
    <row r="280" customFormat="false" ht="12.75" hidden="false" customHeight="false" outlineLevel="0" collapsed="false">
      <c r="A280" s="44" t="s">
        <v>202</v>
      </c>
      <c r="B280" s="44" t="s">
        <v>203</v>
      </c>
      <c r="C280" s="44" t="s">
        <v>204</v>
      </c>
      <c r="D280" s="44" t="s">
        <v>205</v>
      </c>
      <c r="E280" s="37" t="s">
        <v>64</v>
      </c>
      <c r="F280" s="38" t="n">
        <v>-961000</v>
      </c>
      <c r="G280" s="38" t="n">
        <v>-844921.2993</v>
      </c>
      <c r="H280" s="39" t="n">
        <v>0.87921050917871</v>
      </c>
      <c r="I280" s="40" t="n">
        <v>3.87677025</v>
      </c>
      <c r="J280" s="40" t="n">
        <v>1E-007</v>
      </c>
      <c r="K280" s="41" t="n">
        <v>0</v>
      </c>
      <c r="L280" s="41" t="n">
        <v>-3275565.676</v>
      </c>
      <c r="M280" s="42" t="n">
        <f aca="false">DATE(YEAR(E280),MONTH(E280),1)</f>
        <v>37987</v>
      </c>
    </row>
    <row r="281" customFormat="false" ht="12.75" hidden="false" customHeight="false" outlineLevel="0" collapsed="false">
      <c r="A281" s="44" t="s">
        <v>202</v>
      </c>
      <c r="B281" s="44" t="s">
        <v>203</v>
      </c>
      <c r="C281" s="44" t="s">
        <v>204</v>
      </c>
      <c r="D281" s="44" t="s">
        <v>205</v>
      </c>
      <c r="E281" s="37" t="s">
        <v>65</v>
      </c>
      <c r="F281" s="38" t="n">
        <v>-899000</v>
      </c>
      <c r="G281" s="38" t="n">
        <v>-786337.4504</v>
      </c>
      <c r="H281" s="39" t="n">
        <v>0.874680145011615</v>
      </c>
      <c r="I281" s="40" t="n">
        <v>3.75876751</v>
      </c>
      <c r="J281" s="40" t="n">
        <v>1E-007</v>
      </c>
      <c r="K281" s="41" t="n">
        <v>0</v>
      </c>
      <c r="L281" s="41" t="n">
        <v>-2955659.5848</v>
      </c>
      <c r="M281" s="42" t="n">
        <f aca="false">DATE(YEAR(E281),MONTH(E281),1)</f>
        <v>38018</v>
      </c>
    </row>
    <row r="282" customFormat="false" ht="12.75" hidden="false" customHeight="false" outlineLevel="0" collapsed="false">
      <c r="A282" s="44" t="s">
        <v>202</v>
      </c>
      <c r="B282" s="44" t="s">
        <v>203</v>
      </c>
      <c r="C282" s="44" t="s">
        <v>204</v>
      </c>
      <c r="D282" s="44" t="s">
        <v>205</v>
      </c>
      <c r="E282" s="37" t="s">
        <v>66</v>
      </c>
      <c r="F282" s="38" t="n">
        <v>-961000</v>
      </c>
      <c r="G282" s="38" t="n">
        <v>-836470.0589</v>
      </c>
      <c r="H282" s="39" t="n">
        <v>0.870416294366806</v>
      </c>
      <c r="I282" s="40" t="n">
        <v>3.62576571</v>
      </c>
      <c r="J282" s="40" t="n">
        <v>1E-007</v>
      </c>
      <c r="K282" s="41" t="n">
        <v>0</v>
      </c>
      <c r="L282" s="41" t="n">
        <v>-3032844.3719</v>
      </c>
      <c r="M282" s="42" t="n">
        <f aca="false">DATE(YEAR(E282),MONTH(E282),1)</f>
        <v>38047</v>
      </c>
    </row>
    <row r="283" customFormat="false" ht="12.75" hidden="false" customHeight="false" outlineLevel="0" collapsed="false">
      <c r="A283" s="44" t="s">
        <v>202</v>
      </c>
      <c r="B283" s="44" t="s">
        <v>203</v>
      </c>
      <c r="C283" s="44" t="s">
        <v>204</v>
      </c>
      <c r="D283" s="44" t="s">
        <v>205</v>
      </c>
      <c r="E283" s="37" t="s">
        <v>67</v>
      </c>
      <c r="F283" s="38" t="n">
        <v>-930000</v>
      </c>
      <c r="G283" s="38" t="n">
        <v>-805286.997</v>
      </c>
      <c r="H283" s="39" t="n">
        <v>0.865899996823638</v>
      </c>
      <c r="I283" s="40" t="n">
        <v>3.38075701</v>
      </c>
      <c r="J283" s="40" t="n">
        <v>1E-007</v>
      </c>
      <c r="K283" s="41" t="n">
        <v>0</v>
      </c>
      <c r="L283" s="41" t="n">
        <v>-2722479.5823</v>
      </c>
      <c r="M283" s="42" t="n">
        <f aca="false">DATE(YEAR(E283),MONTH(E283),1)</f>
        <v>38078</v>
      </c>
    </row>
    <row r="284" customFormat="false" ht="12.75" hidden="false" customHeight="false" outlineLevel="0" collapsed="false">
      <c r="A284" s="44" t="s">
        <v>202</v>
      </c>
      <c r="B284" s="44" t="s">
        <v>203</v>
      </c>
      <c r="C284" s="44" t="s">
        <v>204</v>
      </c>
      <c r="D284" s="44" t="s">
        <v>205</v>
      </c>
      <c r="E284" s="37" t="s">
        <v>68</v>
      </c>
      <c r="F284" s="38" t="n">
        <v>-961000</v>
      </c>
      <c r="G284" s="38" t="n">
        <v>-827977.5538</v>
      </c>
      <c r="H284" s="39" t="n">
        <v>0.861579140287549</v>
      </c>
      <c r="I284" s="40" t="n">
        <v>3.37074092</v>
      </c>
      <c r="J284" s="40" t="n">
        <v>1E-007</v>
      </c>
      <c r="K284" s="41" t="n">
        <v>0</v>
      </c>
      <c r="L284" s="41" t="n">
        <v>-2790897.7408</v>
      </c>
      <c r="M284" s="42" t="n">
        <f aca="false">DATE(YEAR(E284),MONTH(E284),1)</f>
        <v>38108</v>
      </c>
    </row>
    <row r="285" customFormat="false" ht="12.75" hidden="false" customHeight="false" outlineLevel="0" collapsed="false">
      <c r="A285" s="44" t="s">
        <v>202</v>
      </c>
      <c r="B285" s="44" t="s">
        <v>203</v>
      </c>
      <c r="C285" s="44" t="s">
        <v>204</v>
      </c>
      <c r="D285" s="44" t="s">
        <v>205</v>
      </c>
      <c r="E285" s="37" t="s">
        <v>69</v>
      </c>
      <c r="F285" s="38" t="n">
        <v>-930000</v>
      </c>
      <c r="G285" s="38" t="n">
        <v>-797098.312</v>
      </c>
      <c r="H285" s="39" t="n">
        <v>0.857094959186564</v>
      </c>
      <c r="I285" s="40" t="n">
        <v>3.4067242</v>
      </c>
      <c r="J285" s="40" t="n">
        <v>1E-007</v>
      </c>
      <c r="K285" s="41" t="n">
        <v>0</v>
      </c>
      <c r="L285" s="41" t="n">
        <v>-2715494.0326</v>
      </c>
      <c r="M285" s="42" t="n">
        <f aca="false">DATE(YEAR(E285),MONTH(E285),1)</f>
        <v>38139</v>
      </c>
    </row>
    <row r="286" customFormat="false" ht="12.75" hidden="false" customHeight="false" outlineLevel="0" collapsed="false">
      <c r="A286" s="44" t="s">
        <v>202</v>
      </c>
      <c r="B286" s="44" t="s">
        <v>203</v>
      </c>
      <c r="C286" s="44" t="s">
        <v>204</v>
      </c>
      <c r="D286" s="44" t="s">
        <v>205</v>
      </c>
      <c r="E286" s="37" t="s">
        <v>70</v>
      </c>
      <c r="F286" s="38" t="n">
        <v>-961000</v>
      </c>
      <c r="G286" s="38" t="n">
        <v>-819512.1853</v>
      </c>
      <c r="H286" s="39" t="n">
        <v>0.852770224010615</v>
      </c>
      <c r="I286" s="40" t="n">
        <v>3.45074533</v>
      </c>
      <c r="J286" s="40" t="n">
        <v>1E-007</v>
      </c>
      <c r="K286" s="41" t="n">
        <v>0</v>
      </c>
      <c r="L286" s="41" t="n">
        <v>-2827927.7674</v>
      </c>
      <c r="M286" s="42" t="n">
        <f aca="false">DATE(YEAR(E286),MONTH(E286),1)</f>
        <v>38169</v>
      </c>
    </row>
    <row r="287" customFormat="false" ht="12.75" hidden="false" customHeight="false" outlineLevel="0" collapsed="false">
      <c r="A287" s="44" t="s">
        <v>202</v>
      </c>
      <c r="B287" s="44" t="s">
        <v>203</v>
      </c>
      <c r="C287" s="44" t="s">
        <v>204</v>
      </c>
      <c r="D287" s="44" t="s">
        <v>205</v>
      </c>
      <c r="E287" s="37" t="s">
        <v>71</v>
      </c>
      <c r="F287" s="38" t="n">
        <v>-961000</v>
      </c>
      <c r="G287" s="38" t="n">
        <v>-815237.0241</v>
      </c>
      <c r="H287" s="39" t="n">
        <v>0.848321565093857</v>
      </c>
      <c r="I287" s="40" t="n">
        <v>3.50076499</v>
      </c>
      <c r="J287" s="40" t="n">
        <v>1E-007</v>
      </c>
      <c r="K287" s="41" t="n">
        <v>0</v>
      </c>
      <c r="L287" s="41" t="n">
        <v>-2853953.1503</v>
      </c>
      <c r="M287" s="42" t="n">
        <f aca="false">DATE(YEAR(E287),MONTH(E287),1)</f>
        <v>38200</v>
      </c>
    </row>
    <row r="288" customFormat="false" ht="12.75" hidden="false" customHeight="false" outlineLevel="0" collapsed="false">
      <c r="A288" s="44" t="s">
        <v>202</v>
      </c>
      <c r="B288" s="44" t="s">
        <v>203</v>
      </c>
      <c r="C288" s="44" t="s">
        <v>204</v>
      </c>
      <c r="D288" s="44" t="s">
        <v>205</v>
      </c>
      <c r="E288" s="37" t="s">
        <v>72</v>
      </c>
      <c r="F288" s="38" t="n">
        <v>-930000</v>
      </c>
      <c r="G288" s="38" t="n">
        <v>-784787.9134</v>
      </c>
      <c r="H288" s="39" t="n">
        <v>0.843857971405261</v>
      </c>
      <c r="I288" s="40" t="n">
        <v>3.51278645</v>
      </c>
      <c r="J288" s="40" t="n">
        <v>1E-007</v>
      </c>
      <c r="K288" s="41" t="n">
        <v>0</v>
      </c>
      <c r="L288" s="41" t="n">
        <v>-2756792.2697</v>
      </c>
      <c r="M288" s="42" t="n">
        <f aca="false">DATE(YEAR(E288),MONTH(E288),1)</f>
        <v>38231</v>
      </c>
    </row>
    <row r="289" customFormat="false" ht="12.75" hidden="false" customHeight="false" outlineLevel="0" collapsed="false">
      <c r="A289" s="44" t="s">
        <v>202</v>
      </c>
      <c r="B289" s="44" t="s">
        <v>203</v>
      </c>
      <c r="C289" s="44" t="s">
        <v>204</v>
      </c>
      <c r="D289" s="44" t="s">
        <v>205</v>
      </c>
      <c r="E289" s="37" t="s">
        <v>73</v>
      </c>
      <c r="F289" s="38" t="n">
        <v>-961000</v>
      </c>
      <c r="G289" s="38" t="n">
        <v>-806812.3951</v>
      </c>
      <c r="H289" s="39" t="n">
        <v>0.839555041776163</v>
      </c>
      <c r="I289" s="40" t="n">
        <v>3.54580546</v>
      </c>
      <c r="J289" s="40" t="n">
        <v>1E-007</v>
      </c>
      <c r="K289" s="41" t="n">
        <v>0</v>
      </c>
      <c r="L289" s="41" t="n">
        <v>-2860799.7182</v>
      </c>
      <c r="M289" s="42" t="n">
        <f aca="false">DATE(YEAR(E289),MONTH(E289),1)</f>
        <v>38261</v>
      </c>
    </row>
    <row r="290" customFormat="false" ht="12.75" hidden="false" customHeight="false" outlineLevel="0" collapsed="false">
      <c r="A290" s="44" t="s">
        <v>202</v>
      </c>
      <c r="B290" s="44" t="s">
        <v>206</v>
      </c>
      <c r="C290" s="44" t="s">
        <v>204</v>
      </c>
      <c r="D290" s="44" t="s">
        <v>207</v>
      </c>
      <c r="E290" s="37" t="s">
        <v>33</v>
      </c>
      <c r="F290" s="38" t="n">
        <v>0</v>
      </c>
      <c r="G290" s="38" t="n">
        <v>0</v>
      </c>
      <c r="H290" s="39" t="n">
        <v>1</v>
      </c>
      <c r="I290" s="40" t="n">
        <v>3.9455</v>
      </c>
      <c r="J290" s="40" t="n">
        <v>1E-007</v>
      </c>
      <c r="K290" s="41" t="n">
        <v>0</v>
      </c>
      <c r="L290" s="41" t="n">
        <v>3669314.907</v>
      </c>
      <c r="M290" s="42" t="n">
        <f aca="false">DATE(YEAR(E290),MONTH(E290),1)</f>
        <v>37043</v>
      </c>
    </row>
    <row r="291" customFormat="false" ht="12.75" hidden="false" customHeight="false" outlineLevel="0" collapsed="false">
      <c r="A291" s="44" t="s">
        <v>202</v>
      </c>
      <c r="B291" s="44" t="s">
        <v>206</v>
      </c>
      <c r="C291" s="44" t="s">
        <v>204</v>
      </c>
      <c r="D291" s="44" t="s">
        <v>207</v>
      </c>
      <c r="E291" s="37" t="s">
        <v>34</v>
      </c>
      <c r="F291" s="38" t="n">
        <v>961000</v>
      </c>
      <c r="G291" s="38" t="n">
        <v>957774.3158</v>
      </c>
      <c r="H291" s="39" t="n">
        <v>0.996643408700464</v>
      </c>
      <c r="I291" s="40" t="n">
        <v>4.1075</v>
      </c>
      <c r="J291" s="40" t="n">
        <v>1E-007</v>
      </c>
      <c r="K291" s="41" t="n">
        <v>0</v>
      </c>
      <c r="L291" s="41" t="n">
        <v>3934057.9062</v>
      </c>
      <c r="M291" s="42" t="n">
        <f aca="false">DATE(YEAR(E291),MONTH(E291),1)</f>
        <v>37073</v>
      </c>
    </row>
    <row r="292" customFormat="false" ht="12.75" hidden="false" customHeight="false" outlineLevel="0" collapsed="false">
      <c r="A292" s="44" t="s">
        <v>202</v>
      </c>
      <c r="B292" s="44" t="s">
        <v>206</v>
      </c>
      <c r="C292" s="44" t="s">
        <v>204</v>
      </c>
      <c r="D292" s="44" t="s">
        <v>207</v>
      </c>
      <c r="E292" s="37" t="s">
        <v>35</v>
      </c>
      <c r="F292" s="38" t="n">
        <v>961000</v>
      </c>
      <c r="G292" s="38" t="n">
        <v>954554.6622</v>
      </c>
      <c r="H292" s="39" t="n">
        <v>0.993293092866467</v>
      </c>
      <c r="I292" s="40" t="n">
        <v>4.1615</v>
      </c>
      <c r="J292" s="40" t="n">
        <v>1E-007</v>
      </c>
      <c r="K292" s="41" t="n">
        <v>0</v>
      </c>
      <c r="L292" s="41" t="n">
        <v>3972379.1315</v>
      </c>
      <c r="M292" s="42" t="n">
        <f aca="false">DATE(YEAR(E292),MONTH(E292),1)</f>
        <v>37104</v>
      </c>
    </row>
    <row r="293" customFormat="false" ht="12.75" hidden="false" customHeight="false" outlineLevel="0" collapsed="false">
      <c r="A293" s="44" t="s">
        <v>202</v>
      </c>
      <c r="B293" s="44" t="s">
        <v>206</v>
      </c>
      <c r="C293" s="44" t="s">
        <v>204</v>
      </c>
      <c r="D293" s="44" t="s">
        <v>207</v>
      </c>
      <c r="E293" s="37" t="s">
        <v>36</v>
      </c>
      <c r="F293" s="38" t="n">
        <v>930000</v>
      </c>
      <c r="G293" s="38" t="n">
        <v>920704.8132</v>
      </c>
      <c r="H293" s="39" t="n">
        <v>0.990005175432501</v>
      </c>
      <c r="I293" s="40" t="n">
        <v>4.2085</v>
      </c>
      <c r="J293" s="40" t="n">
        <v>1E-007</v>
      </c>
      <c r="K293" s="41" t="n">
        <v>0</v>
      </c>
      <c r="L293" s="41" t="n">
        <v>3874786.1141</v>
      </c>
      <c r="M293" s="42" t="n">
        <f aca="false">DATE(YEAR(E293),MONTH(E293),1)</f>
        <v>37135</v>
      </c>
    </row>
    <row r="294" customFormat="false" ht="12.75" hidden="false" customHeight="false" outlineLevel="0" collapsed="false">
      <c r="A294" s="44" t="s">
        <v>202</v>
      </c>
      <c r="B294" s="44" t="s">
        <v>206</v>
      </c>
      <c r="C294" s="44" t="s">
        <v>204</v>
      </c>
      <c r="D294" s="44" t="s">
        <v>207</v>
      </c>
      <c r="E294" s="37" t="s">
        <v>37</v>
      </c>
      <c r="F294" s="38" t="n">
        <v>961000</v>
      </c>
      <c r="G294" s="38" t="n">
        <v>948269.6515</v>
      </c>
      <c r="H294" s="39" t="n">
        <v>0.986753019200291</v>
      </c>
      <c r="I294" s="40" t="n">
        <v>4.2465</v>
      </c>
      <c r="J294" s="40" t="n">
        <v>1E-007</v>
      </c>
      <c r="K294" s="41" t="n">
        <v>0</v>
      </c>
      <c r="L294" s="41" t="n">
        <v>4026826.9801</v>
      </c>
      <c r="M294" s="42" t="n">
        <f aca="false">DATE(YEAR(E294),MONTH(E294),1)</f>
        <v>37165</v>
      </c>
    </row>
    <row r="295" customFormat="false" ht="12.75" hidden="false" customHeight="false" outlineLevel="0" collapsed="false">
      <c r="A295" s="44" t="s">
        <v>202</v>
      </c>
      <c r="B295" s="44" t="s">
        <v>206</v>
      </c>
      <c r="C295" s="44" t="s">
        <v>204</v>
      </c>
      <c r="D295" s="44" t="s">
        <v>207</v>
      </c>
      <c r="E295" s="37" t="s">
        <v>38</v>
      </c>
      <c r="F295" s="38" t="n">
        <v>930000</v>
      </c>
      <c r="G295" s="38" t="n">
        <v>914610.8147</v>
      </c>
      <c r="H295" s="39" t="n">
        <v>0.983452488962294</v>
      </c>
      <c r="I295" s="40" t="n">
        <v>4.634</v>
      </c>
      <c r="J295" s="40" t="n">
        <v>1E-007</v>
      </c>
      <c r="K295" s="41" t="n">
        <v>0</v>
      </c>
      <c r="L295" s="41" t="n">
        <v>4238306.424</v>
      </c>
      <c r="M295" s="42" t="n">
        <f aca="false">DATE(YEAR(E295),MONTH(E295),1)</f>
        <v>37196</v>
      </c>
    </row>
    <row r="296" customFormat="false" ht="12.75" hidden="false" customHeight="false" outlineLevel="0" collapsed="false">
      <c r="A296" s="44" t="s">
        <v>202</v>
      </c>
      <c r="B296" s="44" t="s">
        <v>206</v>
      </c>
      <c r="C296" s="44" t="s">
        <v>204</v>
      </c>
      <c r="D296" s="44" t="s">
        <v>207</v>
      </c>
      <c r="E296" s="37" t="s">
        <v>39</v>
      </c>
      <c r="F296" s="38" t="n">
        <v>961000</v>
      </c>
      <c r="G296" s="38" t="n">
        <v>942052.2948</v>
      </c>
      <c r="H296" s="39" t="n">
        <v>0.980283345305461</v>
      </c>
      <c r="I296" s="40" t="n">
        <v>4.794</v>
      </c>
      <c r="J296" s="40" t="n">
        <v>1E-007</v>
      </c>
      <c r="K296" s="41" t="n">
        <v>0</v>
      </c>
      <c r="L296" s="41" t="n">
        <v>4516198.6073</v>
      </c>
      <c r="M296" s="42" t="n">
        <f aca="false">DATE(YEAR(E296),MONTH(E296),1)</f>
        <v>37226</v>
      </c>
    </row>
    <row r="297" customFormat="false" ht="12.75" hidden="false" customHeight="false" outlineLevel="0" collapsed="false">
      <c r="A297" s="44" t="s">
        <v>202</v>
      </c>
      <c r="B297" s="44" t="s">
        <v>206</v>
      </c>
      <c r="C297" s="44" t="s">
        <v>204</v>
      </c>
      <c r="D297" s="44" t="s">
        <v>207</v>
      </c>
      <c r="E297" s="37" t="s">
        <v>40</v>
      </c>
      <c r="F297" s="38" t="n">
        <v>961000</v>
      </c>
      <c r="G297" s="38" t="n">
        <v>938833.3898</v>
      </c>
      <c r="H297" s="39" t="n">
        <v>0.976933808325231</v>
      </c>
      <c r="I297" s="40" t="n">
        <v>4.877</v>
      </c>
      <c r="J297" s="40" t="n">
        <v>1E-007</v>
      </c>
      <c r="K297" s="41" t="n">
        <v>0</v>
      </c>
      <c r="L297" s="41" t="n">
        <v>4578690.3482</v>
      </c>
      <c r="M297" s="42" t="n">
        <f aca="false">DATE(YEAR(E297),MONTH(E297),1)</f>
        <v>37257</v>
      </c>
    </row>
    <row r="298" customFormat="false" ht="12.75" hidden="false" customHeight="false" outlineLevel="0" collapsed="false">
      <c r="A298" s="44" t="s">
        <v>202</v>
      </c>
      <c r="B298" s="44" t="s">
        <v>206</v>
      </c>
      <c r="C298" s="44" t="s">
        <v>204</v>
      </c>
      <c r="D298" s="44" t="s">
        <v>207</v>
      </c>
      <c r="E298" s="37" t="s">
        <v>41</v>
      </c>
      <c r="F298" s="38" t="n">
        <v>868000</v>
      </c>
      <c r="G298" s="38" t="n">
        <v>844931.461</v>
      </c>
      <c r="H298" s="39" t="n">
        <v>0.973423342154668</v>
      </c>
      <c r="I298" s="40" t="n">
        <v>4.83</v>
      </c>
      <c r="J298" s="40" t="n">
        <v>1E-007</v>
      </c>
      <c r="K298" s="41" t="n">
        <v>0</v>
      </c>
      <c r="L298" s="41" t="n">
        <v>4081018.8721</v>
      </c>
      <c r="M298" s="42" t="n">
        <f aca="false">DATE(YEAR(E298),MONTH(E298),1)</f>
        <v>37288</v>
      </c>
    </row>
    <row r="299" customFormat="false" ht="12.75" hidden="false" customHeight="false" outlineLevel="0" collapsed="false">
      <c r="A299" s="44" t="s">
        <v>202</v>
      </c>
      <c r="B299" s="44" t="s">
        <v>206</v>
      </c>
      <c r="C299" s="44" t="s">
        <v>204</v>
      </c>
      <c r="D299" s="44" t="s">
        <v>207</v>
      </c>
      <c r="E299" s="37" t="s">
        <v>42</v>
      </c>
      <c r="F299" s="38" t="n">
        <v>961000</v>
      </c>
      <c r="G299" s="38" t="n">
        <v>932378.7201</v>
      </c>
      <c r="H299" s="39" t="n">
        <v>0.970217190580811</v>
      </c>
      <c r="I299" s="40" t="n">
        <v>4.67</v>
      </c>
      <c r="J299" s="40" t="n">
        <v>1E-007</v>
      </c>
      <c r="K299" s="41" t="n">
        <v>0</v>
      </c>
      <c r="L299" s="41" t="n">
        <v>4354208.5299</v>
      </c>
      <c r="M299" s="42" t="n">
        <f aca="false">DATE(YEAR(E299),MONTH(E299),1)</f>
        <v>37316</v>
      </c>
    </row>
    <row r="300" customFormat="false" ht="12.75" hidden="false" customHeight="false" outlineLevel="0" collapsed="false">
      <c r="A300" s="44" t="s">
        <v>202</v>
      </c>
      <c r="B300" s="44" t="s">
        <v>206</v>
      </c>
      <c r="C300" s="44" t="s">
        <v>204</v>
      </c>
      <c r="D300" s="44" t="s">
        <v>207</v>
      </c>
      <c r="E300" s="37" t="s">
        <v>43</v>
      </c>
      <c r="F300" s="38" t="n">
        <v>930000</v>
      </c>
      <c r="G300" s="38" t="n">
        <v>898948.3841</v>
      </c>
      <c r="H300" s="39" t="n">
        <v>0.966611165678234</v>
      </c>
      <c r="I300" s="40" t="n">
        <v>4.035</v>
      </c>
      <c r="J300" s="40" t="n">
        <v>1E-007</v>
      </c>
      <c r="K300" s="41" t="n">
        <v>0</v>
      </c>
      <c r="L300" s="41" t="n">
        <v>3627256.6399</v>
      </c>
      <c r="M300" s="42" t="n">
        <f aca="false">DATE(YEAR(E300),MONTH(E300),1)</f>
        <v>37347</v>
      </c>
    </row>
    <row r="301" customFormat="false" ht="12.75" hidden="false" customHeight="false" outlineLevel="0" collapsed="false">
      <c r="A301" s="44" t="s">
        <v>202</v>
      </c>
      <c r="B301" s="44" t="s">
        <v>206</v>
      </c>
      <c r="C301" s="44" t="s">
        <v>204</v>
      </c>
      <c r="D301" s="44" t="s">
        <v>207</v>
      </c>
      <c r="E301" s="37" t="s">
        <v>44</v>
      </c>
      <c r="F301" s="38" t="n">
        <v>961000</v>
      </c>
      <c r="G301" s="38" t="n">
        <v>925503.98</v>
      </c>
      <c r="H301" s="39" t="n">
        <v>0.963063454719403</v>
      </c>
      <c r="I301" s="40" t="n">
        <v>3.96</v>
      </c>
      <c r="J301" s="40" t="n">
        <v>1E-007</v>
      </c>
      <c r="K301" s="41" t="n">
        <v>0</v>
      </c>
      <c r="L301" s="41" t="n">
        <v>3664995.6682</v>
      </c>
      <c r="M301" s="42" t="n">
        <f aca="false">DATE(YEAR(E301),MONTH(E301),1)</f>
        <v>37377</v>
      </c>
    </row>
    <row r="302" customFormat="false" ht="12.75" hidden="false" customHeight="false" outlineLevel="0" collapsed="false">
      <c r="A302" s="44" t="s">
        <v>202</v>
      </c>
      <c r="B302" s="44" t="s">
        <v>206</v>
      </c>
      <c r="C302" s="44" t="s">
        <v>204</v>
      </c>
      <c r="D302" s="44" t="s">
        <v>207</v>
      </c>
      <c r="E302" s="37" t="s">
        <v>45</v>
      </c>
      <c r="F302" s="38" t="n">
        <v>930000</v>
      </c>
      <c r="G302" s="38" t="n">
        <v>892197.585</v>
      </c>
      <c r="H302" s="39" t="n">
        <v>0.959352241967473</v>
      </c>
      <c r="I302" s="40" t="n">
        <v>4.005</v>
      </c>
      <c r="J302" s="40" t="n">
        <v>1E-007</v>
      </c>
      <c r="K302" s="41" t="n">
        <v>0</v>
      </c>
      <c r="L302" s="41" t="n">
        <v>3573251.2388</v>
      </c>
      <c r="M302" s="42" t="n">
        <f aca="false">DATE(YEAR(E302),MONTH(E302),1)</f>
        <v>37408</v>
      </c>
    </row>
    <row r="303" customFormat="false" ht="12.75" hidden="false" customHeight="false" outlineLevel="0" collapsed="false">
      <c r="A303" s="44" t="s">
        <v>202</v>
      </c>
      <c r="B303" s="44" t="s">
        <v>206</v>
      </c>
      <c r="C303" s="44" t="s">
        <v>204</v>
      </c>
      <c r="D303" s="44" t="s">
        <v>207</v>
      </c>
      <c r="E303" s="37" t="s">
        <v>46</v>
      </c>
      <c r="F303" s="38" t="n">
        <v>961000</v>
      </c>
      <c r="G303" s="38" t="n">
        <v>918413.9623</v>
      </c>
      <c r="H303" s="39" t="n">
        <v>0.95568570475684</v>
      </c>
      <c r="I303" s="40" t="n">
        <v>4.045</v>
      </c>
      <c r="J303" s="40" t="n">
        <v>1E-007</v>
      </c>
      <c r="K303" s="41" t="n">
        <v>0</v>
      </c>
      <c r="L303" s="41" t="n">
        <v>3714984.3855</v>
      </c>
      <c r="M303" s="42" t="n">
        <f aca="false">DATE(YEAR(E303),MONTH(E303),1)</f>
        <v>37438</v>
      </c>
    </row>
    <row r="304" customFormat="false" ht="12.75" hidden="false" customHeight="false" outlineLevel="0" collapsed="false">
      <c r="A304" s="44" t="s">
        <v>202</v>
      </c>
      <c r="B304" s="44" t="s">
        <v>206</v>
      </c>
      <c r="C304" s="44" t="s">
        <v>204</v>
      </c>
      <c r="D304" s="44" t="s">
        <v>207</v>
      </c>
      <c r="E304" s="37" t="s">
        <v>47</v>
      </c>
      <c r="F304" s="38" t="n">
        <v>961000</v>
      </c>
      <c r="G304" s="38" t="n">
        <v>914672.3587</v>
      </c>
      <c r="H304" s="39" t="n">
        <v>0.951792256698508</v>
      </c>
      <c r="I304" s="40" t="n">
        <v>4.065</v>
      </c>
      <c r="J304" s="40" t="n">
        <v>1E-007</v>
      </c>
      <c r="K304" s="41" t="n">
        <v>0</v>
      </c>
      <c r="L304" s="41" t="n">
        <v>3718143.0466</v>
      </c>
      <c r="M304" s="42" t="n">
        <f aca="false">DATE(YEAR(E304),MONTH(E304),1)</f>
        <v>37469</v>
      </c>
    </row>
    <row r="305" customFormat="false" ht="12.75" hidden="false" customHeight="false" outlineLevel="0" collapsed="false">
      <c r="A305" s="44" t="s">
        <v>202</v>
      </c>
      <c r="B305" s="44" t="s">
        <v>206</v>
      </c>
      <c r="C305" s="44" t="s">
        <v>204</v>
      </c>
      <c r="D305" s="44" t="s">
        <v>207</v>
      </c>
      <c r="E305" s="37" t="s">
        <v>48</v>
      </c>
      <c r="F305" s="38" t="n">
        <v>930000</v>
      </c>
      <c r="G305" s="38" t="n">
        <v>881493.3913</v>
      </c>
      <c r="H305" s="39" t="n">
        <v>0.947842356279675</v>
      </c>
      <c r="I305" s="40" t="n">
        <v>4.082</v>
      </c>
      <c r="J305" s="40" t="n">
        <v>1E-007</v>
      </c>
      <c r="K305" s="41" t="n">
        <v>0</v>
      </c>
      <c r="L305" s="41" t="n">
        <v>3598255.9353</v>
      </c>
      <c r="M305" s="42" t="n">
        <f aca="false">DATE(YEAR(E305),MONTH(E305),1)</f>
        <v>37500</v>
      </c>
    </row>
    <row r="306" customFormat="false" ht="12.75" hidden="false" customHeight="false" outlineLevel="0" collapsed="false">
      <c r="A306" s="44" t="s">
        <v>202</v>
      </c>
      <c r="B306" s="44" t="s">
        <v>206</v>
      </c>
      <c r="C306" s="44" t="s">
        <v>204</v>
      </c>
      <c r="D306" s="44" t="s">
        <v>207</v>
      </c>
      <c r="E306" s="37" t="s">
        <v>49</v>
      </c>
      <c r="F306" s="38" t="n">
        <v>961000</v>
      </c>
      <c r="G306" s="38" t="n">
        <v>907135.8034</v>
      </c>
      <c r="H306" s="39" t="n">
        <v>0.943949847425621</v>
      </c>
      <c r="I306" s="40" t="n">
        <v>4.1</v>
      </c>
      <c r="J306" s="40" t="n">
        <v>1E-007</v>
      </c>
      <c r="K306" s="41" t="n">
        <v>0</v>
      </c>
      <c r="L306" s="41" t="n">
        <v>3719256.7031</v>
      </c>
      <c r="M306" s="42" t="n">
        <f aca="false">DATE(YEAR(E306),MONTH(E306),1)</f>
        <v>37530</v>
      </c>
    </row>
    <row r="307" customFormat="false" ht="12.75" hidden="false" customHeight="false" outlineLevel="0" collapsed="false">
      <c r="A307" s="44" t="s">
        <v>202</v>
      </c>
      <c r="B307" s="44" t="s">
        <v>206</v>
      </c>
      <c r="C307" s="44" t="s">
        <v>204</v>
      </c>
      <c r="D307" s="44" t="s">
        <v>207</v>
      </c>
      <c r="E307" s="37" t="s">
        <v>50</v>
      </c>
      <c r="F307" s="38" t="n">
        <v>930000</v>
      </c>
      <c r="G307" s="38" t="n">
        <v>874056.6426</v>
      </c>
      <c r="H307" s="39" t="n">
        <v>0.939845852219759</v>
      </c>
      <c r="I307" s="40" t="n">
        <v>4.39</v>
      </c>
      <c r="J307" s="40" t="n">
        <v>1E-007</v>
      </c>
      <c r="K307" s="41" t="n">
        <v>0</v>
      </c>
      <c r="L307" s="41" t="n">
        <v>3837108.5735</v>
      </c>
      <c r="M307" s="42" t="n">
        <f aca="false">DATE(YEAR(E307),MONTH(E307),1)</f>
        <v>37561</v>
      </c>
    </row>
    <row r="308" customFormat="false" ht="12.75" hidden="false" customHeight="false" outlineLevel="0" collapsed="false">
      <c r="A308" s="44" t="s">
        <v>202</v>
      </c>
      <c r="B308" s="44" t="s">
        <v>206</v>
      </c>
      <c r="C308" s="44" t="s">
        <v>204</v>
      </c>
      <c r="D308" s="44" t="s">
        <v>207</v>
      </c>
      <c r="E308" s="37" t="s">
        <v>51</v>
      </c>
      <c r="F308" s="38" t="n">
        <v>961000</v>
      </c>
      <c r="G308" s="38" t="n">
        <v>899321.3773</v>
      </c>
      <c r="H308" s="39" t="n">
        <v>0.935818290684193</v>
      </c>
      <c r="I308" s="40" t="n">
        <v>4.54</v>
      </c>
      <c r="J308" s="40" t="n">
        <v>1E-007</v>
      </c>
      <c r="K308" s="41" t="n">
        <v>0</v>
      </c>
      <c r="L308" s="41" t="n">
        <v>4082918.9632</v>
      </c>
      <c r="M308" s="42" t="n">
        <f aca="false">DATE(YEAR(E308),MONTH(E308),1)</f>
        <v>37591</v>
      </c>
    </row>
    <row r="309" customFormat="false" ht="12.75" hidden="false" customHeight="false" outlineLevel="0" collapsed="false">
      <c r="A309" s="44" t="s">
        <v>202</v>
      </c>
      <c r="B309" s="44" t="s">
        <v>206</v>
      </c>
      <c r="C309" s="44" t="s">
        <v>204</v>
      </c>
      <c r="D309" s="44" t="s">
        <v>207</v>
      </c>
      <c r="E309" s="37" t="s">
        <v>52</v>
      </c>
      <c r="F309" s="38" t="n">
        <v>961000</v>
      </c>
      <c r="G309" s="38" t="n">
        <v>895247.1351</v>
      </c>
      <c r="H309" s="39" t="n">
        <v>0.931578704589997</v>
      </c>
      <c r="I309" s="40" t="n">
        <v>4.61</v>
      </c>
      <c r="J309" s="40" t="n">
        <v>1E-007</v>
      </c>
      <c r="K309" s="41" t="n">
        <v>0</v>
      </c>
      <c r="L309" s="41" t="n">
        <v>4127089.2033</v>
      </c>
      <c r="M309" s="42" t="n">
        <f aca="false">DATE(YEAR(E309),MONTH(E309),1)</f>
        <v>37622</v>
      </c>
    </row>
    <row r="310" customFormat="false" ht="12.75" hidden="false" customHeight="false" outlineLevel="0" collapsed="false">
      <c r="A310" s="44" t="s">
        <v>202</v>
      </c>
      <c r="B310" s="44" t="s">
        <v>206</v>
      </c>
      <c r="C310" s="44" t="s">
        <v>204</v>
      </c>
      <c r="D310" s="44" t="s">
        <v>207</v>
      </c>
      <c r="E310" s="37" t="s">
        <v>53</v>
      </c>
      <c r="F310" s="38" t="n">
        <v>868000</v>
      </c>
      <c r="G310" s="38" t="n">
        <v>804856.1686</v>
      </c>
      <c r="H310" s="39" t="n">
        <v>0.92725365051806</v>
      </c>
      <c r="I310" s="40" t="n">
        <v>4.49</v>
      </c>
      <c r="J310" s="40" t="n">
        <v>1E-007</v>
      </c>
      <c r="K310" s="41" t="n">
        <v>0</v>
      </c>
      <c r="L310" s="41" t="n">
        <v>3613804.1168</v>
      </c>
      <c r="M310" s="42" t="n">
        <f aca="false">DATE(YEAR(E310),MONTH(E310),1)</f>
        <v>37653</v>
      </c>
    </row>
    <row r="311" customFormat="false" ht="12.75" hidden="false" customHeight="false" outlineLevel="0" collapsed="false">
      <c r="A311" s="44" t="s">
        <v>202</v>
      </c>
      <c r="B311" s="44" t="s">
        <v>206</v>
      </c>
      <c r="C311" s="44" t="s">
        <v>204</v>
      </c>
      <c r="D311" s="44" t="s">
        <v>207</v>
      </c>
      <c r="E311" s="37" t="s">
        <v>54</v>
      </c>
      <c r="F311" s="38" t="n">
        <v>961000</v>
      </c>
      <c r="G311" s="38" t="n">
        <v>887286.7994</v>
      </c>
      <c r="H311" s="39" t="n">
        <v>0.923295316763245</v>
      </c>
      <c r="I311" s="40" t="n">
        <v>4.333</v>
      </c>
      <c r="J311" s="40" t="n">
        <v>1E-007</v>
      </c>
      <c r="K311" s="41" t="n">
        <v>0</v>
      </c>
      <c r="L311" s="41" t="n">
        <v>3844613.6131</v>
      </c>
      <c r="M311" s="42" t="n">
        <f aca="false">DATE(YEAR(E311),MONTH(E311),1)</f>
        <v>37681</v>
      </c>
    </row>
    <row r="312" customFormat="false" ht="12.75" hidden="false" customHeight="false" outlineLevel="0" collapsed="false">
      <c r="A312" s="44" t="s">
        <v>202</v>
      </c>
      <c r="B312" s="44" t="s">
        <v>206</v>
      </c>
      <c r="C312" s="44" t="s">
        <v>204</v>
      </c>
      <c r="D312" s="44" t="s">
        <v>207</v>
      </c>
      <c r="E312" s="37" t="s">
        <v>55</v>
      </c>
      <c r="F312" s="38" t="n">
        <v>930000</v>
      </c>
      <c r="G312" s="38" t="n">
        <v>854576.8255</v>
      </c>
      <c r="H312" s="39" t="n">
        <v>0.91889981235345</v>
      </c>
      <c r="I312" s="40" t="n">
        <v>3.865</v>
      </c>
      <c r="J312" s="40" t="n">
        <v>1E-007</v>
      </c>
      <c r="K312" s="41" t="n">
        <v>0</v>
      </c>
      <c r="L312" s="41" t="n">
        <v>3302939.3451</v>
      </c>
      <c r="M312" s="42" t="n">
        <f aca="false">DATE(YEAR(E312),MONTH(E312),1)</f>
        <v>37712</v>
      </c>
    </row>
    <row r="313" customFormat="false" ht="12.75" hidden="false" customHeight="false" outlineLevel="0" collapsed="false">
      <c r="A313" s="44" t="s">
        <v>202</v>
      </c>
      <c r="B313" s="44" t="s">
        <v>206</v>
      </c>
      <c r="C313" s="44" t="s">
        <v>204</v>
      </c>
      <c r="D313" s="44" t="s">
        <v>207</v>
      </c>
      <c r="E313" s="37" t="s">
        <v>56</v>
      </c>
      <c r="F313" s="38" t="n">
        <v>961000</v>
      </c>
      <c r="G313" s="38" t="n">
        <v>878985.3036</v>
      </c>
      <c r="H313" s="39" t="n">
        <v>0.914656923598885</v>
      </c>
      <c r="I313" s="40" t="n">
        <v>3.85</v>
      </c>
      <c r="J313" s="40" t="n">
        <v>1E-007</v>
      </c>
      <c r="K313" s="41" t="n">
        <v>0</v>
      </c>
      <c r="L313" s="41" t="n">
        <v>3384093.3309</v>
      </c>
      <c r="M313" s="42" t="n">
        <f aca="false">DATE(YEAR(E313),MONTH(E313),1)</f>
        <v>37742</v>
      </c>
    </row>
    <row r="314" customFormat="false" ht="12.75" hidden="false" customHeight="false" outlineLevel="0" collapsed="false">
      <c r="A314" s="44" t="s">
        <v>202</v>
      </c>
      <c r="B314" s="44" t="s">
        <v>206</v>
      </c>
      <c r="C314" s="44" t="s">
        <v>204</v>
      </c>
      <c r="D314" s="44" t="s">
        <v>207</v>
      </c>
      <c r="E314" s="37" t="s">
        <v>57</v>
      </c>
      <c r="F314" s="38" t="n">
        <v>930000</v>
      </c>
      <c r="G314" s="38" t="n">
        <v>846509.066</v>
      </c>
      <c r="H314" s="39" t="n">
        <v>0.910224802170824</v>
      </c>
      <c r="I314" s="40" t="n">
        <v>3.89</v>
      </c>
      <c r="J314" s="40" t="n">
        <v>1E-007</v>
      </c>
      <c r="K314" s="41" t="n">
        <v>0</v>
      </c>
      <c r="L314" s="41" t="n">
        <v>3292920.1822</v>
      </c>
      <c r="M314" s="42" t="n">
        <f aca="false">DATE(YEAR(E314),MONTH(E314),1)</f>
        <v>37773</v>
      </c>
    </row>
    <row r="315" customFormat="false" ht="12.75" hidden="false" customHeight="false" outlineLevel="0" collapsed="false">
      <c r="A315" s="44" t="s">
        <v>202</v>
      </c>
      <c r="B315" s="44" t="s">
        <v>206</v>
      </c>
      <c r="C315" s="44" t="s">
        <v>204</v>
      </c>
      <c r="D315" s="44" t="s">
        <v>207</v>
      </c>
      <c r="E315" s="37" t="s">
        <v>58</v>
      </c>
      <c r="F315" s="38" t="n">
        <v>961000</v>
      </c>
      <c r="G315" s="38" t="n">
        <v>870584.1939</v>
      </c>
      <c r="H315" s="39" t="n">
        <v>0.905914874022823</v>
      </c>
      <c r="I315" s="40" t="n">
        <v>3.945</v>
      </c>
      <c r="J315" s="40" t="n">
        <v>1E-007</v>
      </c>
      <c r="K315" s="41" t="n">
        <v>0</v>
      </c>
      <c r="L315" s="41" t="n">
        <v>3434454.558</v>
      </c>
      <c r="M315" s="42" t="n">
        <f aca="false">DATE(YEAR(E315),MONTH(E315),1)</f>
        <v>37803</v>
      </c>
    </row>
    <row r="316" customFormat="false" ht="12.75" hidden="false" customHeight="false" outlineLevel="0" collapsed="false">
      <c r="A316" s="44" t="s">
        <v>202</v>
      </c>
      <c r="B316" s="44" t="s">
        <v>206</v>
      </c>
      <c r="C316" s="44" t="s">
        <v>204</v>
      </c>
      <c r="D316" s="44" t="s">
        <v>207</v>
      </c>
      <c r="E316" s="37" t="s">
        <v>59</v>
      </c>
      <c r="F316" s="38" t="n">
        <v>961000</v>
      </c>
      <c r="G316" s="38" t="n">
        <v>866296.9079</v>
      </c>
      <c r="H316" s="39" t="n">
        <v>0.901453598223756</v>
      </c>
      <c r="I316" s="40" t="n">
        <v>3.975</v>
      </c>
      <c r="J316" s="40" t="n">
        <v>1E-007</v>
      </c>
      <c r="K316" s="41" t="n">
        <v>0</v>
      </c>
      <c r="L316" s="41" t="n">
        <v>3443530.1222</v>
      </c>
      <c r="M316" s="42" t="n">
        <f aca="false">DATE(YEAR(E316),MONTH(E316),1)</f>
        <v>37834</v>
      </c>
    </row>
    <row r="317" customFormat="false" ht="12.75" hidden="false" customHeight="false" outlineLevel="0" collapsed="false">
      <c r="A317" s="44" t="s">
        <v>202</v>
      </c>
      <c r="B317" s="44" t="s">
        <v>206</v>
      </c>
      <c r="C317" s="44" t="s">
        <v>204</v>
      </c>
      <c r="D317" s="44" t="s">
        <v>207</v>
      </c>
      <c r="E317" s="37" t="s">
        <v>60</v>
      </c>
      <c r="F317" s="38" t="n">
        <v>930000</v>
      </c>
      <c r="G317" s="38" t="n">
        <v>834164.1928</v>
      </c>
      <c r="H317" s="39" t="n">
        <v>0.896950744939033</v>
      </c>
      <c r="I317" s="40" t="n">
        <v>3.987</v>
      </c>
      <c r="J317" s="40" t="n">
        <v>1E-007</v>
      </c>
      <c r="K317" s="41" t="n">
        <v>0</v>
      </c>
      <c r="L317" s="41" t="n">
        <v>3325812.5533</v>
      </c>
      <c r="M317" s="42" t="n">
        <f aca="false">DATE(YEAR(E317),MONTH(E317),1)</f>
        <v>37865</v>
      </c>
    </row>
    <row r="318" customFormat="false" ht="12.75" hidden="false" customHeight="false" outlineLevel="0" collapsed="false">
      <c r="A318" s="44" t="s">
        <v>202</v>
      </c>
      <c r="B318" s="44" t="s">
        <v>206</v>
      </c>
      <c r="C318" s="44" t="s">
        <v>204</v>
      </c>
      <c r="D318" s="44" t="s">
        <v>207</v>
      </c>
      <c r="E318" s="37" t="s">
        <v>61</v>
      </c>
      <c r="F318" s="38" t="n">
        <v>961000</v>
      </c>
      <c r="G318" s="38" t="n">
        <v>857783.6372</v>
      </c>
      <c r="H318" s="39" t="n">
        <v>0.892594835749197</v>
      </c>
      <c r="I318" s="40" t="n">
        <v>4.01</v>
      </c>
      <c r="J318" s="40" t="n">
        <v>1E-007</v>
      </c>
      <c r="K318" s="41" t="n">
        <v>0</v>
      </c>
      <c r="L318" s="41" t="n">
        <v>3439712.2992</v>
      </c>
      <c r="M318" s="42" t="n">
        <f aca="false">DATE(YEAR(E318),MONTH(E318),1)</f>
        <v>37895</v>
      </c>
    </row>
    <row r="319" customFormat="false" ht="12.75" hidden="false" customHeight="false" outlineLevel="0" collapsed="false">
      <c r="A319" s="44" t="s">
        <v>202</v>
      </c>
      <c r="B319" s="44" t="s">
        <v>206</v>
      </c>
      <c r="C319" s="44" t="s">
        <v>204</v>
      </c>
      <c r="D319" s="44" t="s">
        <v>207</v>
      </c>
      <c r="E319" s="37" t="s">
        <v>62</v>
      </c>
      <c r="F319" s="38" t="n">
        <v>930000</v>
      </c>
      <c r="G319" s="38" t="n">
        <v>825941.7007</v>
      </c>
      <c r="H319" s="39" t="n">
        <v>0.888109355578514</v>
      </c>
      <c r="I319" s="40" t="n">
        <v>4.405</v>
      </c>
      <c r="J319" s="40" t="n">
        <v>1E-007</v>
      </c>
      <c r="K319" s="41" t="n">
        <v>0</v>
      </c>
      <c r="L319" s="41" t="n">
        <v>3638273.1089</v>
      </c>
      <c r="M319" s="42" t="n">
        <f aca="false">DATE(YEAR(E319),MONTH(E319),1)</f>
        <v>37926</v>
      </c>
    </row>
    <row r="320" customFormat="false" ht="12.75" hidden="false" customHeight="false" outlineLevel="0" collapsed="false">
      <c r="A320" s="44" t="s">
        <v>202</v>
      </c>
      <c r="B320" s="44" t="s">
        <v>206</v>
      </c>
      <c r="C320" s="44" t="s">
        <v>204</v>
      </c>
      <c r="D320" s="44" t="s">
        <v>207</v>
      </c>
      <c r="E320" s="37" t="s">
        <v>63</v>
      </c>
      <c r="F320" s="38" t="n">
        <v>961000</v>
      </c>
      <c r="G320" s="38" t="n">
        <v>849271.048</v>
      </c>
      <c r="H320" s="39" t="n">
        <v>0.883736782497525</v>
      </c>
      <c r="I320" s="40" t="n">
        <v>4.545</v>
      </c>
      <c r="J320" s="40" t="n">
        <v>1E-007</v>
      </c>
      <c r="K320" s="41" t="n">
        <v>0</v>
      </c>
      <c r="L320" s="41" t="n">
        <v>3859936.8281</v>
      </c>
      <c r="M320" s="42" t="n">
        <f aca="false">DATE(YEAR(E320),MONTH(E320),1)</f>
        <v>37956</v>
      </c>
    </row>
    <row r="321" customFormat="false" ht="12.75" hidden="false" customHeight="false" outlineLevel="0" collapsed="false">
      <c r="A321" s="44" t="s">
        <v>202</v>
      </c>
      <c r="B321" s="44" t="s">
        <v>206</v>
      </c>
      <c r="C321" s="44" t="s">
        <v>204</v>
      </c>
      <c r="D321" s="44" t="s">
        <v>207</v>
      </c>
      <c r="E321" s="37" t="s">
        <v>64</v>
      </c>
      <c r="F321" s="38" t="n">
        <v>961000</v>
      </c>
      <c r="G321" s="38" t="n">
        <v>844921.2993</v>
      </c>
      <c r="H321" s="39" t="n">
        <v>0.87921050917871</v>
      </c>
      <c r="I321" s="40" t="n">
        <v>4.591</v>
      </c>
      <c r="J321" s="40" t="n">
        <v>1E-007</v>
      </c>
      <c r="K321" s="41" t="n">
        <v>0</v>
      </c>
      <c r="L321" s="41" t="n">
        <v>3879033.6007</v>
      </c>
      <c r="M321" s="42" t="n">
        <f aca="false">DATE(YEAR(E321),MONTH(E321),1)</f>
        <v>37987</v>
      </c>
    </row>
    <row r="322" customFormat="false" ht="12.75" hidden="false" customHeight="false" outlineLevel="0" collapsed="false">
      <c r="A322" s="44" t="s">
        <v>202</v>
      </c>
      <c r="B322" s="44" t="s">
        <v>206</v>
      </c>
      <c r="C322" s="44" t="s">
        <v>204</v>
      </c>
      <c r="D322" s="44" t="s">
        <v>207</v>
      </c>
      <c r="E322" s="37" t="s">
        <v>65</v>
      </c>
      <c r="F322" s="38" t="n">
        <v>899000</v>
      </c>
      <c r="G322" s="38" t="n">
        <v>786337.4504</v>
      </c>
      <c r="H322" s="39" t="n">
        <v>0.874680145011615</v>
      </c>
      <c r="I322" s="40" t="n">
        <v>4.473</v>
      </c>
      <c r="J322" s="40" t="n">
        <v>1E-007</v>
      </c>
      <c r="K322" s="41" t="n">
        <v>0</v>
      </c>
      <c r="L322" s="41" t="n">
        <v>3517287.3369</v>
      </c>
      <c r="M322" s="42" t="n">
        <f aca="false">DATE(YEAR(E322),MONTH(E322),1)</f>
        <v>38018</v>
      </c>
    </row>
    <row r="323" customFormat="false" ht="12.75" hidden="false" customHeight="false" outlineLevel="0" collapsed="false">
      <c r="A323" s="44" t="s">
        <v>202</v>
      </c>
      <c r="B323" s="44" t="s">
        <v>206</v>
      </c>
      <c r="C323" s="44" t="s">
        <v>204</v>
      </c>
      <c r="D323" s="44" t="s">
        <v>207</v>
      </c>
      <c r="E323" s="37" t="s">
        <v>66</v>
      </c>
      <c r="F323" s="38" t="n">
        <v>961000</v>
      </c>
      <c r="G323" s="38" t="n">
        <v>836470.0589</v>
      </c>
      <c r="H323" s="39" t="n">
        <v>0.870416294366806</v>
      </c>
      <c r="I323" s="40" t="n">
        <v>4.34</v>
      </c>
      <c r="J323" s="40" t="n">
        <v>1E-007</v>
      </c>
      <c r="K323" s="41" t="n">
        <v>0</v>
      </c>
      <c r="L323" s="41" t="n">
        <v>3630279.9719</v>
      </c>
      <c r="M323" s="42" t="n">
        <f aca="false">DATE(YEAR(E323),MONTH(E323),1)</f>
        <v>38047</v>
      </c>
    </row>
    <row r="324" customFormat="false" ht="12.75" hidden="false" customHeight="false" outlineLevel="0" collapsed="false">
      <c r="A324" s="44" t="s">
        <v>202</v>
      </c>
      <c r="B324" s="44" t="s">
        <v>206</v>
      </c>
      <c r="C324" s="44" t="s">
        <v>204</v>
      </c>
      <c r="D324" s="44" t="s">
        <v>207</v>
      </c>
      <c r="E324" s="37" t="s">
        <v>67</v>
      </c>
      <c r="F324" s="38" t="n">
        <v>930000</v>
      </c>
      <c r="G324" s="38" t="n">
        <v>805286.997</v>
      </c>
      <c r="H324" s="39" t="n">
        <v>0.865899996823638</v>
      </c>
      <c r="I324" s="40" t="n">
        <v>3.895</v>
      </c>
      <c r="J324" s="40" t="n">
        <v>1E-007</v>
      </c>
      <c r="K324" s="41" t="n">
        <v>0</v>
      </c>
      <c r="L324" s="41" t="n">
        <v>3136592.773</v>
      </c>
      <c r="M324" s="42" t="n">
        <f aca="false">DATE(YEAR(E324),MONTH(E324),1)</f>
        <v>38078</v>
      </c>
    </row>
    <row r="325" customFormat="false" ht="12.75" hidden="false" customHeight="false" outlineLevel="0" collapsed="false">
      <c r="A325" s="44" t="s">
        <v>202</v>
      </c>
      <c r="B325" s="44" t="s">
        <v>206</v>
      </c>
      <c r="C325" s="44" t="s">
        <v>204</v>
      </c>
      <c r="D325" s="44" t="s">
        <v>207</v>
      </c>
      <c r="E325" s="37" t="s">
        <v>68</v>
      </c>
      <c r="F325" s="38" t="n">
        <v>961000</v>
      </c>
      <c r="G325" s="38" t="n">
        <v>827977.5538</v>
      </c>
      <c r="H325" s="39" t="n">
        <v>0.861579140287549</v>
      </c>
      <c r="I325" s="40" t="n">
        <v>3.885</v>
      </c>
      <c r="J325" s="40" t="n">
        <v>1E-007</v>
      </c>
      <c r="K325" s="41" t="n">
        <v>0</v>
      </c>
      <c r="L325" s="41" t="n">
        <v>3216692.7138</v>
      </c>
      <c r="M325" s="42" t="n">
        <f aca="false">DATE(YEAR(E325),MONTH(E325),1)</f>
        <v>38108</v>
      </c>
    </row>
    <row r="326" customFormat="false" ht="12.75" hidden="false" customHeight="false" outlineLevel="0" collapsed="false">
      <c r="A326" s="44" t="s">
        <v>202</v>
      </c>
      <c r="B326" s="44" t="s">
        <v>206</v>
      </c>
      <c r="C326" s="44" t="s">
        <v>204</v>
      </c>
      <c r="D326" s="44" t="s">
        <v>207</v>
      </c>
      <c r="E326" s="37" t="s">
        <v>69</v>
      </c>
      <c r="F326" s="38" t="n">
        <v>930000</v>
      </c>
      <c r="G326" s="38" t="n">
        <v>797098.312</v>
      </c>
      <c r="H326" s="39" t="n">
        <v>0.857094959186564</v>
      </c>
      <c r="I326" s="40" t="n">
        <v>3.921</v>
      </c>
      <c r="J326" s="40" t="n">
        <v>1E-007</v>
      </c>
      <c r="K326" s="41" t="n">
        <v>0</v>
      </c>
      <c r="L326" s="41" t="n">
        <v>3125422.4018</v>
      </c>
      <c r="M326" s="42" t="n">
        <f aca="false">DATE(YEAR(E326),MONTH(E326),1)</f>
        <v>38139</v>
      </c>
    </row>
    <row r="327" customFormat="false" ht="12.75" hidden="false" customHeight="false" outlineLevel="0" collapsed="false">
      <c r="A327" s="44" t="s">
        <v>202</v>
      </c>
      <c r="B327" s="44" t="s">
        <v>206</v>
      </c>
      <c r="C327" s="44" t="s">
        <v>204</v>
      </c>
      <c r="D327" s="44" t="s">
        <v>207</v>
      </c>
      <c r="E327" s="37" t="s">
        <v>70</v>
      </c>
      <c r="F327" s="38" t="n">
        <v>961000</v>
      </c>
      <c r="G327" s="38" t="n">
        <v>819512.1853</v>
      </c>
      <c r="H327" s="39" t="n">
        <v>0.852770224010615</v>
      </c>
      <c r="I327" s="40" t="n">
        <v>3.965</v>
      </c>
      <c r="J327" s="40" t="n">
        <v>1E-007</v>
      </c>
      <c r="K327" s="41" t="n">
        <v>0</v>
      </c>
      <c r="L327" s="41" t="n">
        <v>3249365.7327</v>
      </c>
      <c r="M327" s="42" t="n">
        <f aca="false">DATE(YEAR(E327),MONTH(E327),1)</f>
        <v>38169</v>
      </c>
    </row>
    <row r="328" customFormat="false" ht="12.75" hidden="false" customHeight="false" outlineLevel="0" collapsed="false">
      <c r="A328" s="44" t="s">
        <v>202</v>
      </c>
      <c r="B328" s="44" t="s">
        <v>206</v>
      </c>
      <c r="C328" s="44" t="s">
        <v>204</v>
      </c>
      <c r="D328" s="44" t="s">
        <v>207</v>
      </c>
      <c r="E328" s="37" t="s">
        <v>71</v>
      </c>
      <c r="F328" s="38" t="n">
        <v>961000</v>
      </c>
      <c r="G328" s="38" t="n">
        <v>815237.0241</v>
      </c>
      <c r="H328" s="39" t="n">
        <v>0.848321565093857</v>
      </c>
      <c r="I328" s="40" t="n">
        <v>4.015</v>
      </c>
      <c r="J328" s="40" t="n">
        <v>1E-007</v>
      </c>
      <c r="K328" s="41" t="n">
        <v>0</v>
      </c>
      <c r="L328" s="41" t="n">
        <v>3273176.5701</v>
      </c>
      <c r="M328" s="42" t="n">
        <f aca="false">DATE(YEAR(E328),MONTH(E328),1)</f>
        <v>38200</v>
      </c>
    </row>
    <row r="329" customFormat="false" ht="12.75" hidden="false" customHeight="false" outlineLevel="0" collapsed="false">
      <c r="A329" s="44" t="s">
        <v>202</v>
      </c>
      <c r="B329" s="44" t="s">
        <v>206</v>
      </c>
      <c r="C329" s="44" t="s">
        <v>204</v>
      </c>
      <c r="D329" s="44" t="s">
        <v>207</v>
      </c>
      <c r="E329" s="37" t="s">
        <v>72</v>
      </c>
      <c r="F329" s="38" t="n">
        <v>930000</v>
      </c>
      <c r="G329" s="38" t="n">
        <v>784787.9134</v>
      </c>
      <c r="H329" s="39" t="n">
        <v>0.843857971405261</v>
      </c>
      <c r="I329" s="40" t="n">
        <v>4.027</v>
      </c>
      <c r="J329" s="40" t="n">
        <v>1E-007</v>
      </c>
      <c r="K329" s="41" t="n">
        <v>0</v>
      </c>
      <c r="L329" s="41" t="n">
        <v>3160340.8488</v>
      </c>
      <c r="M329" s="42" t="n">
        <f aca="false">DATE(YEAR(E329),MONTH(E329),1)</f>
        <v>38231</v>
      </c>
    </row>
    <row r="330" customFormat="false" ht="12.75" hidden="false" customHeight="false" outlineLevel="0" collapsed="false">
      <c r="A330" s="44" t="s">
        <v>202</v>
      </c>
      <c r="B330" s="44" t="s">
        <v>206</v>
      </c>
      <c r="C330" s="44" t="s">
        <v>204</v>
      </c>
      <c r="D330" s="44" t="s">
        <v>207</v>
      </c>
      <c r="E330" s="37" t="s">
        <v>73</v>
      </c>
      <c r="F330" s="38" t="n">
        <v>961000</v>
      </c>
      <c r="G330" s="38" t="n">
        <v>806812.3951</v>
      </c>
      <c r="H330" s="39" t="n">
        <v>0.839555041776163</v>
      </c>
      <c r="I330" s="40" t="n">
        <v>4.06</v>
      </c>
      <c r="J330" s="40" t="n">
        <v>1E-007</v>
      </c>
      <c r="K330" s="41" t="n">
        <v>0</v>
      </c>
      <c r="L330" s="41" t="n">
        <v>3275658.2436</v>
      </c>
      <c r="M330" s="42" t="n">
        <f aca="false">DATE(YEAR(E330),MONTH(E330),1)</f>
        <v>38261</v>
      </c>
    </row>
    <row r="331" customFormat="false" ht="12.75" hidden="false" customHeight="false" outlineLevel="0" collapsed="false">
      <c r="A331" s="44" t="s">
        <v>202</v>
      </c>
      <c r="B331" s="44" t="s">
        <v>208</v>
      </c>
      <c r="C331" s="44" t="s">
        <v>204</v>
      </c>
      <c r="D331" s="44" t="s">
        <v>205</v>
      </c>
      <c r="E331" s="37" t="s">
        <v>74</v>
      </c>
      <c r="F331" s="38" t="n">
        <v>-288000</v>
      </c>
      <c r="G331" s="38" t="n">
        <v>-240516.295</v>
      </c>
      <c r="H331" s="39" t="n">
        <v>0.835126024277419</v>
      </c>
      <c r="I331" s="40" t="n">
        <v>3.73082328</v>
      </c>
      <c r="J331" s="40" t="n">
        <v>1E-007</v>
      </c>
      <c r="K331" s="41" t="n">
        <v>0</v>
      </c>
      <c r="L331" s="41" t="n">
        <v>-897323.769</v>
      </c>
      <c r="M331" s="42" t="n">
        <f aca="false">DATE(YEAR(E331),MONTH(E331),1)</f>
        <v>38292</v>
      </c>
    </row>
    <row r="332" customFormat="false" ht="12.75" hidden="false" customHeight="false" outlineLevel="0" collapsed="false">
      <c r="A332" s="44" t="s">
        <v>202</v>
      </c>
      <c r="B332" s="44" t="s">
        <v>208</v>
      </c>
      <c r="C332" s="44" t="s">
        <v>204</v>
      </c>
      <c r="D332" s="44" t="s">
        <v>205</v>
      </c>
      <c r="E332" s="37" t="s">
        <v>75</v>
      </c>
      <c r="F332" s="38" t="n">
        <v>-297600</v>
      </c>
      <c r="G332" s="38" t="n">
        <v>-247254.7962</v>
      </c>
      <c r="H332" s="39" t="n">
        <v>0.830829288467595</v>
      </c>
      <c r="I332" s="40" t="n">
        <v>3.87084191</v>
      </c>
      <c r="J332" s="40" t="n">
        <v>1E-007</v>
      </c>
      <c r="K332" s="41" t="n">
        <v>0</v>
      </c>
      <c r="L332" s="41" t="n">
        <v>-957084.2026</v>
      </c>
      <c r="M332" s="42" t="n">
        <f aca="false">DATE(YEAR(E332),MONTH(E332),1)</f>
        <v>38322</v>
      </c>
    </row>
    <row r="333" customFormat="false" ht="12.75" hidden="false" customHeight="false" outlineLevel="0" collapsed="false">
      <c r="A333" s="44" t="s">
        <v>202</v>
      </c>
      <c r="B333" s="44" t="s">
        <v>208</v>
      </c>
      <c r="C333" s="44" t="s">
        <v>204</v>
      </c>
      <c r="D333" s="44" t="s">
        <v>205</v>
      </c>
      <c r="E333" s="37" t="s">
        <v>76</v>
      </c>
      <c r="F333" s="38" t="n">
        <v>-297600</v>
      </c>
      <c r="G333" s="38" t="n">
        <v>-245934.551</v>
      </c>
      <c r="H333" s="39" t="n">
        <v>0.826392980457374</v>
      </c>
      <c r="I333" s="40" t="n">
        <v>3.90186094</v>
      </c>
      <c r="J333" s="40" t="n">
        <v>1E-007</v>
      </c>
      <c r="K333" s="41" t="n">
        <v>0</v>
      </c>
      <c r="L333" s="41" t="n">
        <v>-959602.394</v>
      </c>
      <c r="M333" s="42" t="n">
        <f aca="false">DATE(YEAR(E333),MONTH(E333),1)</f>
        <v>38353</v>
      </c>
    </row>
    <row r="334" customFormat="false" ht="12.75" hidden="false" customHeight="false" outlineLevel="0" collapsed="false">
      <c r="A334" s="44" t="s">
        <v>202</v>
      </c>
      <c r="B334" s="44" t="s">
        <v>208</v>
      </c>
      <c r="C334" s="44" t="s">
        <v>204</v>
      </c>
      <c r="D334" s="44" t="s">
        <v>205</v>
      </c>
      <c r="E334" s="37" t="s">
        <v>77</v>
      </c>
      <c r="F334" s="38" t="n">
        <v>-268800</v>
      </c>
      <c r="G334" s="38" t="n">
        <v>-220942.5255</v>
      </c>
      <c r="H334" s="39" t="n">
        <v>0.821958800044216</v>
      </c>
      <c r="I334" s="40" t="n">
        <v>3.78387996</v>
      </c>
      <c r="J334" s="40" t="n">
        <v>1E-007</v>
      </c>
      <c r="K334" s="41" t="n">
        <v>0</v>
      </c>
      <c r="L334" s="41" t="n">
        <v>-836019.973</v>
      </c>
      <c r="M334" s="42" t="n">
        <f aca="false">DATE(YEAR(E334),MONTH(E334),1)</f>
        <v>38384</v>
      </c>
    </row>
    <row r="335" customFormat="false" ht="12.75" hidden="false" customHeight="false" outlineLevel="0" collapsed="false">
      <c r="A335" s="44" t="s">
        <v>202</v>
      </c>
      <c r="B335" s="44" t="s">
        <v>208</v>
      </c>
      <c r="C335" s="44" t="s">
        <v>204</v>
      </c>
      <c r="D335" s="44" t="s">
        <v>205</v>
      </c>
      <c r="E335" s="37" t="s">
        <v>78</v>
      </c>
      <c r="F335" s="38" t="n">
        <v>-297600</v>
      </c>
      <c r="G335" s="38" t="n">
        <v>-243420.7458</v>
      </c>
      <c r="H335" s="39" t="n">
        <v>0.817946054421448</v>
      </c>
      <c r="I335" s="40" t="n">
        <v>3.65089827</v>
      </c>
      <c r="J335" s="40" t="n">
        <v>1E-007</v>
      </c>
      <c r="K335" s="41" t="n">
        <v>0</v>
      </c>
      <c r="L335" s="41" t="n">
        <v>-888704.3557</v>
      </c>
      <c r="M335" s="42" t="n">
        <f aca="false">DATE(YEAR(E335),MONTH(E335),1)</f>
        <v>38412</v>
      </c>
    </row>
    <row r="336" customFormat="false" ht="12.75" hidden="false" customHeight="false" outlineLevel="0" collapsed="false">
      <c r="A336" s="44" t="s">
        <v>202</v>
      </c>
      <c r="B336" s="44" t="s">
        <v>208</v>
      </c>
      <c r="C336" s="44" t="s">
        <v>204</v>
      </c>
      <c r="D336" s="44" t="s">
        <v>205</v>
      </c>
      <c r="E336" s="37" t="s">
        <v>79</v>
      </c>
      <c r="F336" s="38" t="n">
        <v>-288000</v>
      </c>
      <c r="G336" s="38" t="n">
        <v>-234302.7682</v>
      </c>
      <c r="H336" s="39" t="n">
        <v>0.813551278385708</v>
      </c>
      <c r="I336" s="40" t="n">
        <v>3.41091318</v>
      </c>
      <c r="J336" s="40" t="n">
        <v>1E-007</v>
      </c>
      <c r="K336" s="41" t="n">
        <v>0</v>
      </c>
      <c r="L336" s="41" t="n">
        <v>-799186.3775</v>
      </c>
      <c r="M336" s="42" t="n">
        <f aca="false">DATE(YEAR(E336),MONTH(E336),1)</f>
        <v>38443</v>
      </c>
    </row>
    <row r="337" customFormat="false" ht="12.75" hidden="false" customHeight="false" outlineLevel="0" collapsed="false">
      <c r="A337" s="44" t="s">
        <v>202</v>
      </c>
      <c r="B337" s="44" t="s">
        <v>208</v>
      </c>
      <c r="C337" s="44" t="s">
        <v>204</v>
      </c>
      <c r="D337" s="44" t="s">
        <v>205</v>
      </c>
      <c r="E337" s="37" t="s">
        <v>80</v>
      </c>
      <c r="F337" s="38" t="n">
        <v>-297600</v>
      </c>
      <c r="G337" s="38" t="n">
        <v>-240860.2137</v>
      </c>
      <c r="H337" s="39" t="n">
        <v>0.809342115883542</v>
      </c>
      <c r="I337" s="40" t="n">
        <v>3.40092268</v>
      </c>
      <c r="J337" s="40" t="n">
        <v>1E-007</v>
      </c>
      <c r="K337" s="41" t="n">
        <v>0</v>
      </c>
      <c r="L337" s="41" t="n">
        <v>-819146.9384</v>
      </c>
      <c r="M337" s="42" t="n">
        <f aca="false">DATE(YEAR(E337),MONTH(E337),1)</f>
        <v>38473</v>
      </c>
    </row>
    <row r="338" customFormat="false" ht="12.75" hidden="false" customHeight="false" outlineLevel="0" collapsed="false">
      <c r="A338" s="44" t="s">
        <v>202</v>
      </c>
      <c r="B338" s="44" t="s">
        <v>208</v>
      </c>
      <c r="C338" s="44" t="s">
        <v>204</v>
      </c>
      <c r="D338" s="44" t="s">
        <v>205</v>
      </c>
      <c r="E338" s="37" t="s">
        <v>81</v>
      </c>
      <c r="F338" s="38" t="n">
        <v>-288000</v>
      </c>
      <c r="G338" s="38" t="n">
        <v>-231836.6665</v>
      </c>
      <c r="H338" s="39" t="n">
        <v>0.804988425425596</v>
      </c>
      <c r="I338" s="40" t="n">
        <v>3.43693323</v>
      </c>
      <c r="J338" s="40" t="n">
        <v>1E-007</v>
      </c>
      <c r="K338" s="41" t="n">
        <v>0</v>
      </c>
      <c r="L338" s="41" t="n">
        <v>-796807.119</v>
      </c>
      <c r="M338" s="42" t="n">
        <f aca="false">DATE(YEAR(E338),MONTH(E338),1)</f>
        <v>38504</v>
      </c>
    </row>
    <row r="339" customFormat="false" ht="12.75" hidden="false" customHeight="false" outlineLevel="0" collapsed="false">
      <c r="A339" s="44" t="s">
        <v>202</v>
      </c>
      <c r="B339" s="44" t="s">
        <v>208</v>
      </c>
      <c r="C339" s="44" t="s">
        <v>204</v>
      </c>
      <c r="D339" s="44" t="s">
        <v>205</v>
      </c>
      <c r="E339" s="37" t="s">
        <v>82</v>
      </c>
      <c r="F339" s="38" t="n">
        <v>-297600</v>
      </c>
      <c r="G339" s="38" t="n">
        <v>-238300.836</v>
      </c>
      <c r="H339" s="39" t="n">
        <v>0.800742056418233</v>
      </c>
      <c r="I339" s="40" t="n">
        <v>3.48094767</v>
      </c>
      <c r="J339" s="40" t="n">
        <v>1E-007</v>
      </c>
      <c r="K339" s="41" t="n">
        <v>0</v>
      </c>
      <c r="L339" s="41" t="n">
        <v>-829512.7157</v>
      </c>
      <c r="M339" s="42" t="n">
        <f aca="false">DATE(YEAR(E339),MONTH(E339),1)</f>
        <v>38534</v>
      </c>
    </row>
    <row r="340" customFormat="false" ht="12.75" hidden="false" customHeight="false" outlineLevel="0" collapsed="false">
      <c r="A340" s="44" t="s">
        <v>202</v>
      </c>
      <c r="B340" s="44" t="s">
        <v>208</v>
      </c>
      <c r="C340" s="44" t="s">
        <v>204</v>
      </c>
      <c r="D340" s="44" t="s">
        <v>205</v>
      </c>
      <c r="E340" s="37" t="s">
        <v>83</v>
      </c>
      <c r="F340" s="38" t="n">
        <v>-297600</v>
      </c>
      <c r="G340" s="38" t="n">
        <v>-236984.4972</v>
      </c>
      <c r="H340" s="39" t="n">
        <v>0.796318874832954</v>
      </c>
      <c r="I340" s="40" t="n">
        <v>3.53096719</v>
      </c>
      <c r="J340" s="40" t="n">
        <v>1E-007</v>
      </c>
      <c r="K340" s="41" t="n">
        <v>0</v>
      </c>
      <c r="L340" s="41" t="n">
        <v>-836784.4606</v>
      </c>
      <c r="M340" s="42" t="n">
        <f aca="false">DATE(YEAR(E340),MONTH(E340),1)</f>
        <v>38565</v>
      </c>
    </row>
    <row r="341" customFormat="false" ht="12.75" hidden="false" customHeight="false" outlineLevel="0" collapsed="false">
      <c r="A341" s="44" t="s">
        <v>202</v>
      </c>
      <c r="B341" s="44" t="s">
        <v>208</v>
      </c>
      <c r="C341" s="44" t="s">
        <v>204</v>
      </c>
      <c r="D341" s="44" t="s">
        <v>205</v>
      </c>
      <c r="E341" s="37" t="s">
        <v>84</v>
      </c>
      <c r="F341" s="38" t="n">
        <v>-288000</v>
      </c>
      <c r="G341" s="38" t="n">
        <v>-228064.4821</v>
      </c>
      <c r="H341" s="39" t="n">
        <v>0.791890562976563</v>
      </c>
      <c r="I341" s="40" t="n">
        <v>3.54298777</v>
      </c>
      <c r="J341" s="40" t="n">
        <v>1E-007</v>
      </c>
      <c r="K341" s="41" t="n">
        <v>0</v>
      </c>
      <c r="L341" s="41" t="n">
        <v>-808029.6484</v>
      </c>
      <c r="M341" s="42" t="n">
        <f aca="false">DATE(YEAR(E341),MONTH(E341),1)</f>
        <v>38596</v>
      </c>
    </row>
    <row r="342" customFormat="false" ht="12.75" hidden="false" customHeight="false" outlineLevel="0" collapsed="false">
      <c r="A342" s="44" t="s">
        <v>202</v>
      </c>
      <c r="B342" s="44" t="s">
        <v>208</v>
      </c>
      <c r="C342" s="44" t="s">
        <v>204</v>
      </c>
      <c r="D342" s="44" t="s">
        <v>205</v>
      </c>
      <c r="E342" s="37" t="s">
        <v>85</v>
      </c>
      <c r="F342" s="38" t="n">
        <v>-297600</v>
      </c>
      <c r="G342" s="38" t="n">
        <v>-234389.9258</v>
      </c>
      <c r="H342" s="39" t="n">
        <v>0.787600557194333</v>
      </c>
      <c r="I342" s="40" t="n">
        <v>3.57600869</v>
      </c>
      <c r="J342" s="40" t="n">
        <v>1E-007</v>
      </c>
      <c r="K342" s="41" t="n">
        <v>0</v>
      </c>
      <c r="L342" s="41" t="n">
        <v>-838180.389</v>
      </c>
      <c r="M342" s="42" t="n">
        <f aca="false">DATE(YEAR(E342),MONTH(E342),1)</f>
        <v>38626</v>
      </c>
    </row>
    <row r="343" customFormat="false" ht="12.75" hidden="false" customHeight="false" outlineLevel="0" collapsed="false">
      <c r="A343" s="44" t="s">
        <v>202</v>
      </c>
      <c r="B343" s="44" t="s">
        <v>208</v>
      </c>
      <c r="C343" s="44" t="s">
        <v>204</v>
      </c>
      <c r="D343" s="44" t="s">
        <v>205</v>
      </c>
      <c r="E343" s="37" t="s">
        <v>86</v>
      </c>
      <c r="F343" s="38" t="n">
        <v>-288000</v>
      </c>
      <c r="G343" s="38" t="n">
        <v>-225551.0042</v>
      </c>
      <c r="H343" s="39" t="n">
        <v>0.783163208985392</v>
      </c>
      <c r="I343" s="40" t="n">
        <v>3.76603135</v>
      </c>
      <c r="J343" s="40" t="n">
        <v>1E-007</v>
      </c>
      <c r="K343" s="41" t="n">
        <v>0</v>
      </c>
      <c r="L343" s="41" t="n">
        <v>-849432.1312</v>
      </c>
      <c r="M343" s="42" t="n">
        <f aca="false">DATE(YEAR(E343),MONTH(E343),1)</f>
        <v>38657</v>
      </c>
    </row>
    <row r="344" customFormat="false" ht="12.75" hidden="false" customHeight="false" outlineLevel="0" collapsed="false">
      <c r="A344" s="44" t="s">
        <v>202</v>
      </c>
      <c r="B344" s="44" t="s">
        <v>208</v>
      </c>
      <c r="C344" s="44" t="s">
        <v>204</v>
      </c>
      <c r="D344" s="44" t="s">
        <v>205</v>
      </c>
      <c r="E344" s="37" t="s">
        <v>87</v>
      </c>
      <c r="F344" s="38" t="n">
        <v>-297600</v>
      </c>
      <c r="G344" s="38" t="n">
        <v>-231790.2639</v>
      </c>
      <c r="H344" s="39" t="n">
        <v>0.778865134225868</v>
      </c>
      <c r="I344" s="40" t="n">
        <v>3.90605429</v>
      </c>
      <c r="J344" s="40" t="n">
        <v>1E-007</v>
      </c>
      <c r="K344" s="41" t="n">
        <v>0</v>
      </c>
      <c r="L344" s="41" t="n">
        <v>-905385.332</v>
      </c>
      <c r="M344" s="42" t="n">
        <f aca="false">DATE(YEAR(E344),MONTH(E344),1)</f>
        <v>38687</v>
      </c>
    </row>
    <row r="345" customFormat="false" ht="12.75" hidden="false" customHeight="false" outlineLevel="0" collapsed="false">
      <c r="A345" s="44" t="s">
        <v>202</v>
      </c>
      <c r="B345" s="44" t="s">
        <v>208</v>
      </c>
      <c r="C345" s="44" t="s">
        <v>204</v>
      </c>
      <c r="D345" s="44" t="s">
        <v>205</v>
      </c>
      <c r="E345" s="37" t="s">
        <v>88</v>
      </c>
      <c r="F345" s="38" t="n">
        <v>-297600</v>
      </c>
      <c r="G345" s="38" t="n">
        <v>-230467.4347</v>
      </c>
      <c r="H345" s="39" t="n">
        <v>0.774420143337115</v>
      </c>
      <c r="I345" s="40" t="n">
        <v>3.95207903</v>
      </c>
      <c r="J345" s="40" t="n">
        <v>1E-007</v>
      </c>
      <c r="K345" s="41" t="n">
        <v>0</v>
      </c>
      <c r="L345" s="41" t="n">
        <v>-910825.4936</v>
      </c>
      <c r="M345" s="42" t="n">
        <f aca="false">DATE(YEAR(E345),MONTH(E345),1)</f>
        <v>38718</v>
      </c>
    </row>
    <row r="346" customFormat="false" ht="12.75" hidden="false" customHeight="false" outlineLevel="0" collapsed="false">
      <c r="A346" s="44" t="s">
        <v>202</v>
      </c>
      <c r="B346" s="44" t="s">
        <v>208</v>
      </c>
      <c r="C346" s="44" t="s">
        <v>204</v>
      </c>
      <c r="D346" s="44" t="s">
        <v>205</v>
      </c>
      <c r="E346" s="37" t="s">
        <v>89</v>
      </c>
      <c r="F346" s="38" t="n">
        <v>-268800</v>
      </c>
      <c r="G346" s="38" t="n">
        <v>-206968.4194</v>
      </c>
      <c r="H346" s="39" t="n">
        <v>0.769971798471003</v>
      </c>
      <c r="I346" s="40" t="n">
        <v>3.83410484</v>
      </c>
      <c r="J346" s="40" t="n">
        <v>1E-007</v>
      </c>
      <c r="K346" s="41" t="n">
        <v>0</v>
      </c>
      <c r="L346" s="41" t="n">
        <v>-793538.5974</v>
      </c>
      <c r="M346" s="42" t="n">
        <f aca="false">DATE(YEAR(E346),MONTH(E346),1)</f>
        <v>38749</v>
      </c>
    </row>
    <row r="347" customFormat="false" ht="12.75" hidden="false" customHeight="false" outlineLevel="0" collapsed="false">
      <c r="A347" s="44" t="s">
        <v>202</v>
      </c>
      <c r="B347" s="44" t="s">
        <v>208</v>
      </c>
      <c r="C347" s="44" t="s">
        <v>204</v>
      </c>
      <c r="D347" s="44" t="s">
        <v>205</v>
      </c>
      <c r="E347" s="37" t="s">
        <v>90</v>
      </c>
      <c r="F347" s="38" t="n">
        <v>-297600</v>
      </c>
      <c r="G347" s="38" t="n">
        <v>-227947.1221</v>
      </c>
      <c r="H347" s="39" t="n">
        <v>0.765951350997712</v>
      </c>
      <c r="I347" s="40" t="n">
        <v>3.70112905</v>
      </c>
      <c r="J347" s="40" t="n">
        <v>1E-007</v>
      </c>
      <c r="K347" s="41" t="n">
        <v>0</v>
      </c>
      <c r="L347" s="41" t="n">
        <v>-843661.6934</v>
      </c>
      <c r="M347" s="42" t="n">
        <f aca="false">DATE(YEAR(E347),MONTH(E347),1)</f>
        <v>38777</v>
      </c>
    </row>
    <row r="348" customFormat="false" ht="12.75" hidden="false" customHeight="false" outlineLevel="0" collapsed="false">
      <c r="A348" s="44" t="s">
        <v>202</v>
      </c>
      <c r="B348" s="44" t="s">
        <v>208</v>
      </c>
      <c r="C348" s="44" t="s">
        <v>204</v>
      </c>
      <c r="D348" s="44" t="s">
        <v>205</v>
      </c>
      <c r="E348" s="37" t="s">
        <v>91</v>
      </c>
      <c r="F348" s="38" t="n">
        <v>-288000</v>
      </c>
      <c r="G348" s="38" t="n">
        <v>-219311.3093</v>
      </c>
      <c r="H348" s="39" t="n">
        <v>0.761497601699917</v>
      </c>
      <c r="I348" s="40" t="n">
        <v>3.43615687</v>
      </c>
      <c r="J348" s="40" t="n">
        <v>1E-007</v>
      </c>
      <c r="K348" s="41" t="n">
        <v>0</v>
      </c>
      <c r="L348" s="41" t="n">
        <v>-753588.041</v>
      </c>
      <c r="M348" s="42" t="n">
        <f aca="false">DATE(YEAR(E348),MONTH(E348),1)</f>
        <v>38808</v>
      </c>
    </row>
    <row r="349" customFormat="false" ht="12.75" hidden="false" customHeight="false" outlineLevel="0" collapsed="false">
      <c r="A349" s="44" t="s">
        <v>202</v>
      </c>
      <c r="B349" s="44" t="s">
        <v>208</v>
      </c>
      <c r="C349" s="44" t="s">
        <v>204</v>
      </c>
      <c r="D349" s="44" t="s">
        <v>205</v>
      </c>
      <c r="E349" s="37" t="s">
        <v>92</v>
      </c>
      <c r="F349" s="38" t="n">
        <v>-297600</v>
      </c>
      <c r="G349" s="38" t="n">
        <v>-225338.3456</v>
      </c>
      <c r="H349" s="39" t="n">
        <v>0.757185300937344</v>
      </c>
      <c r="I349" s="40" t="n">
        <v>3.42618481</v>
      </c>
      <c r="J349" s="40" t="n">
        <v>1E-007</v>
      </c>
      <c r="K349" s="41" t="n">
        <v>0</v>
      </c>
      <c r="L349" s="41" t="n">
        <v>-772050.7934</v>
      </c>
      <c r="M349" s="42" t="n">
        <f aca="false">DATE(YEAR(E349),MONTH(E349),1)</f>
        <v>38838</v>
      </c>
    </row>
    <row r="350" customFormat="false" ht="12.75" hidden="false" customHeight="false" outlineLevel="0" collapsed="false">
      <c r="A350" s="44" t="s">
        <v>202</v>
      </c>
      <c r="B350" s="44" t="s">
        <v>208</v>
      </c>
      <c r="C350" s="44" t="s">
        <v>204</v>
      </c>
      <c r="D350" s="44" t="s">
        <v>205</v>
      </c>
      <c r="E350" s="37" t="s">
        <v>93</v>
      </c>
      <c r="F350" s="38" t="n">
        <v>-288000</v>
      </c>
      <c r="G350" s="38" t="n">
        <v>-216785.463</v>
      </c>
      <c r="H350" s="39" t="n">
        <v>0.75272730223977</v>
      </c>
      <c r="I350" s="40" t="n">
        <v>3.46221472</v>
      </c>
      <c r="J350" s="40" t="n">
        <v>1E-007</v>
      </c>
      <c r="K350" s="41" t="n">
        <v>0</v>
      </c>
      <c r="L350" s="41" t="n">
        <v>-750557.7985</v>
      </c>
      <c r="M350" s="42" t="n">
        <f aca="false">DATE(YEAR(E350),MONTH(E350),1)</f>
        <v>38869</v>
      </c>
    </row>
    <row r="351" customFormat="false" ht="12.75" hidden="false" customHeight="false" outlineLevel="0" collapsed="false">
      <c r="A351" s="44" t="s">
        <v>202</v>
      </c>
      <c r="B351" s="44" t="s">
        <v>208</v>
      </c>
      <c r="C351" s="44" t="s">
        <v>204</v>
      </c>
      <c r="D351" s="44" t="s">
        <v>205</v>
      </c>
      <c r="E351" s="37" t="s">
        <v>94</v>
      </c>
      <c r="F351" s="38" t="n">
        <v>-297600</v>
      </c>
      <c r="G351" s="38" t="n">
        <v>-222828.6934</v>
      </c>
      <c r="H351" s="39" t="n">
        <v>0.748752329850951</v>
      </c>
      <c r="I351" s="40" t="n">
        <v>3.50624103</v>
      </c>
      <c r="J351" s="40" t="n">
        <v>1E-007</v>
      </c>
      <c r="K351" s="41" t="n">
        <v>0</v>
      </c>
      <c r="L351" s="41" t="n">
        <v>-781291.0852</v>
      </c>
      <c r="M351" s="42" t="n">
        <f aca="false">DATE(YEAR(E351),MONTH(E351),1)</f>
        <v>38899</v>
      </c>
    </row>
    <row r="352" customFormat="false" ht="12.75" hidden="false" customHeight="false" outlineLevel="0" collapsed="false">
      <c r="A352" s="44" t="s">
        <v>202</v>
      </c>
      <c r="B352" s="44" t="s">
        <v>208</v>
      </c>
      <c r="C352" s="44" t="s">
        <v>204</v>
      </c>
      <c r="D352" s="44" t="s">
        <v>205</v>
      </c>
      <c r="E352" s="37" t="s">
        <v>95</v>
      </c>
      <c r="F352" s="38" t="n">
        <v>-297600</v>
      </c>
      <c r="G352" s="38" t="n">
        <v>-221624.4613</v>
      </c>
      <c r="H352" s="39" t="n">
        <v>0.744705850990822</v>
      </c>
      <c r="I352" s="40" t="n">
        <v>3.55626206</v>
      </c>
      <c r="J352" s="40" t="n">
        <v>1E-007</v>
      </c>
      <c r="K352" s="41" t="n">
        <v>0</v>
      </c>
      <c r="L352" s="41" t="n">
        <v>-788154.6418</v>
      </c>
      <c r="M352" s="42" t="n">
        <f aca="false">DATE(YEAR(E352),MONTH(E352),1)</f>
        <v>38930</v>
      </c>
    </row>
    <row r="353" customFormat="false" ht="12.75" hidden="false" customHeight="false" outlineLevel="0" collapsed="false">
      <c r="A353" s="44" t="s">
        <v>202</v>
      </c>
      <c r="B353" s="44" t="s">
        <v>208</v>
      </c>
      <c r="C353" s="44" t="s">
        <v>204</v>
      </c>
      <c r="D353" s="44" t="s">
        <v>205</v>
      </c>
      <c r="E353" s="37" t="s">
        <v>96</v>
      </c>
      <c r="F353" s="38" t="n">
        <v>-288000</v>
      </c>
      <c r="G353" s="38" t="n">
        <v>-213312.0966</v>
      </c>
      <c r="H353" s="39" t="n">
        <v>0.740667002057133</v>
      </c>
      <c r="I353" s="40" t="n">
        <v>3.5682838</v>
      </c>
      <c r="J353" s="40" t="n">
        <v>1E-007</v>
      </c>
      <c r="K353" s="41" t="n">
        <v>0</v>
      </c>
      <c r="L353" s="41" t="n">
        <v>-761158.0773</v>
      </c>
      <c r="M353" s="42" t="n">
        <f aca="false">DATE(YEAR(E353),MONTH(E353),1)</f>
        <v>38961</v>
      </c>
    </row>
    <row r="354" customFormat="false" ht="12.75" hidden="false" customHeight="false" outlineLevel="0" collapsed="false">
      <c r="A354" s="44" t="s">
        <v>202</v>
      </c>
      <c r="B354" s="44" t="s">
        <v>208</v>
      </c>
      <c r="C354" s="44" t="s">
        <v>204</v>
      </c>
      <c r="D354" s="44" t="s">
        <v>205</v>
      </c>
      <c r="E354" s="37" t="s">
        <v>97</v>
      </c>
      <c r="F354" s="38" t="n">
        <v>-297600</v>
      </c>
      <c r="G354" s="38" t="n">
        <v>-219261.5054</v>
      </c>
      <c r="H354" s="39" t="n">
        <v>0.736765811306824</v>
      </c>
      <c r="I354" s="40" t="n">
        <v>3.60130551</v>
      </c>
      <c r="J354" s="40" t="n">
        <v>1E-007</v>
      </c>
      <c r="K354" s="41" t="n">
        <v>0</v>
      </c>
      <c r="L354" s="41" t="n">
        <v>-789627.6447</v>
      </c>
      <c r="M354" s="42" t="n">
        <f aca="false">DATE(YEAR(E354),MONTH(E354),1)</f>
        <v>38991</v>
      </c>
    </row>
    <row r="355" customFormat="false" ht="12.75" hidden="false" customHeight="false" outlineLevel="0" collapsed="false">
      <c r="A355" s="44" t="s">
        <v>202</v>
      </c>
      <c r="B355" s="44" t="s">
        <v>208</v>
      </c>
      <c r="C355" s="44" t="s">
        <v>204</v>
      </c>
      <c r="D355" s="44" t="s">
        <v>205</v>
      </c>
      <c r="E355" s="37" t="s">
        <v>98</v>
      </c>
      <c r="F355" s="38" t="n">
        <v>-288000</v>
      </c>
      <c r="G355" s="38" t="n">
        <v>-211029.7853</v>
      </c>
      <c r="H355" s="39" t="n">
        <v>0.732742309934434</v>
      </c>
      <c r="I355" s="40" t="n">
        <v>3.79132863</v>
      </c>
      <c r="J355" s="40" t="n">
        <v>1E-007</v>
      </c>
      <c r="K355" s="41" t="n">
        <v>0</v>
      </c>
      <c r="L355" s="41" t="n">
        <v>-800083.2448</v>
      </c>
      <c r="M355" s="42" t="n">
        <f aca="false">DATE(YEAR(E355),MONTH(E355),1)</f>
        <v>39022</v>
      </c>
    </row>
    <row r="356" customFormat="false" ht="12.75" hidden="false" customHeight="false" outlineLevel="0" collapsed="false">
      <c r="A356" s="44" t="s">
        <v>202</v>
      </c>
      <c r="B356" s="44" t="s">
        <v>208</v>
      </c>
      <c r="C356" s="44" t="s">
        <v>204</v>
      </c>
      <c r="D356" s="44" t="s">
        <v>205</v>
      </c>
      <c r="E356" s="37" t="s">
        <v>99</v>
      </c>
      <c r="F356" s="38" t="n">
        <v>-297600</v>
      </c>
      <c r="G356" s="38" t="n">
        <v>-216907.6002</v>
      </c>
      <c r="H356" s="39" t="n">
        <v>0.728856183521335</v>
      </c>
      <c r="I356" s="40" t="n">
        <v>3.93135167</v>
      </c>
      <c r="J356" s="40" t="n">
        <v>1E-007</v>
      </c>
      <c r="K356" s="41" t="n">
        <v>0</v>
      </c>
      <c r="L356" s="41" t="n">
        <v>-852740.0351</v>
      </c>
      <c r="M356" s="42" t="n">
        <f aca="false">DATE(YEAR(E356),MONTH(E356),1)</f>
        <v>39052</v>
      </c>
    </row>
    <row r="357" customFormat="false" ht="12.75" hidden="false" customHeight="false" outlineLevel="0" collapsed="false">
      <c r="A357" s="44" t="s">
        <v>202</v>
      </c>
      <c r="B357" s="44" t="s">
        <v>208</v>
      </c>
      <c r="C357" s="44" t="s">
        <v>204</v>
      </c>
      <c r="D357" s="44" t="s">
        <v>205</v>
      </c>
      <c r="E357" s="37" t="s">
        <v>100</v>
      </c>
      <c r="F357" s="38" t="n">
        <v>-297600</v>
      </c>
      <c r="G357" s="38" t="n">
        <v>-215714.9033</v>
      </c>
      <c r="H357" s="39" t="n">
        <v>0.724848465459321</v>
      </c>
      <c r="I357" s="40" t="n">
        <v>3.98737618</v>
      </c>
      <c r="J357" s="40" t="n">
        <v>1E-007</v>
      </c>
      <c r="K357" s="41" t="n">
        <v>0</v>
      </c>
      <c r="L357" s="41" t="n">
        <v>-860136.4456</v>
      </c>
      <c r="M357" s="42" t="n">
        <f aca="false">DATE(YEAR(E357),MONTH(E357),1)</f>
        <v>39083</v>
      </c>
    </row>
    <row r="358" customFormat="false" ht="12.75" hidden="false" customHeight="false" outlineLevel="0" collapsed="false">
      <c r="A358" s="44" t="s">
        <v>202</v>
      </c>
      <c r="B358" s="44" t="s">
        <v>208</v>
      </c>
      <c r="C358" s="44" t="s">
        <v>204</v>
      </c>
      <c r="D358" s="44" t="s">
        <v>205</v>
      </c>
      <c r="E358" s="37" t="s">
        <v>101</v>
      </c>
      <c r="F358" s="38" t="n">
        <v>-268800</v>
      </c>
      <c r="G358" s="38" t="n">
        <v>-193764.1931</v>
      </c>
      <c r="H358" s="39" t="n">
        <v>0.720848932745135</v>
      </c>
      <c r="I358" s="40" t="n">
        <v>3.86940139</v>
      </c>
      <c r="J358" s="40" t="n">
        <v>1E-007</v>
      </c>
      <c r="K358" s="41" t="n">
        <v>0</v>
      </c>
      <c r="L358" s="41" t="n">
        <v>-749751.4193</v>
      </c>
      <c r="M358" s="42" t="n">
        <f aca="false">DATE(YEAR(E358),MONTH(E358),1)</f>
        <v>39114</v>
      </c>
    </row>
    <row r="359" customFormat="false" ht="12.75" hidden="false" customHeight="false" outlineLevel="0" collapsed="false">
      <c r="A359" s="44" t="s">
        <v>202</v>
      </c>
      <c r="B359" s="44" t="s">
        <v>208</v>
      </c>
      <c r="C359" s="44" t="s">
        <v>204</v>
      </c>
      <c r="D359" s="44" t="s">
        <v>205</v>
      </c>
      <c r="E359" s="37" t="s">
        <v>102</v>
      </c>
      <c r="F359" s="38" t="n">
        <v>-297600</v>
      </c>
      <c r="G359" s="38" t="n">
        <v>-213451.6888</v>
      </c>
      <c r="H359" s="39" t="n">
        <v>0.71724357799099</v>
      </c>
      <c r="I359" s="40" t="n">
        <v>3.73642477</v>
      </c>
      <c r="J359" s="40" t="n">
        <v>1E-007</v>
      </c>
      <c r="K359" s="41" t="n">
        <v>0</v>
      </c>
      <c r="L359" s="41" t="n">
        <v>-797546.1563</v>
      </c>
      <c r="M359" s="42" t="n">
        <f aca="false">DATE(YEAR(E359),MONTH(E359),1)</f>
        <v>39142</v>
      </c>
    </row>
    <row r="360" customFormat="false" ht="12.75" hidden="false" customHeight="false" outlineLevel="0" collapsed="false">
      <c r="A360" s="44" t="s">
        <v>202</v>
      </c>
      <c r="B360" s="44" t="s">
        <v>208</v>
      </c>
      <c r="C360" s="44" t="s">
        <v>204</v>
      </c>
      <c r="D360" s="44" t="s">
        <v>205</v>
      </c>
      <c r="E360" s="37" t="s">
        <v>103</v>
      </c>
      <c r="F360" s="38" t="n">
        <v>-288000</v>
      </c>
      <c r="G360" s="38" t="n">
        <v>-205418.8584</v>
      </c>
      <c r="H360" s="39" t="n">
        <v>0.713259924857309</v>
      </c>
      <c r="I360" s="40" t="n">
        <v>3.44645133</v>
      </c>
      <c r="J360" s="40" t="n">
        <v>1E-007</v>
      </c>
      <c r="K360" s="41" t="n">
        <v>0</v>
      </c>
      <c r="L360" s="41" t="n">
        <v>-707966.0766</v>
      </c>
      <c r="M360" s="42" t="n">
        <f aca="false">DATE(YEAR(E360),MONTH(E360),1)</f>
        <v>39173</v>
      </c>
    </row>
    <row r="361" customFormat="false" ht="12.75" hidden="false" customHeight="false" outlineLevel="0" collapsed="false">
      <c r="A361" s="44" t="s">
        <v>202</v>
      </c>
      <c r="B361" s="44" t="s">
        <v>208</v>
      </c>
      <c r="C361" s="44" t="s">
        <v>204</v>
      </c>
      <c r="D361" s="44" t="s">
        <v>205</v>
      </c>
      <c r="E361" s="37" t="s">
        <v>104</v>
      </c>
      <c r="F361" s="38" t="n">
        <v>-297600</v>
      </c>
      <c r="G361" s="38" t="n">
        <v>-211121.2696</v>
      </c>
      <c r="H361" s="39" t="n">
        <v>0.709412868314887</v>
      </c>
      <c r="I361" s="40" t="n">
        <v>3.4364777</v>
      </c>
      <c r="J361" s="40" t="n">
        <v>1E-007</v>
      </c>
      <c r="K361" s="41" t="n">
        <v>0</v>
      </c>
      <c r="L361" s="41" t="n">
        <v>-725513.514</v>
      </c>
      <c r="M361" s="42" t="n">
        <f aca="false">DATE(YEAR(E361),MONTH(E361),1)</f>
        <v>39203</v>
      </c>
    </row>
    <row r="362" customFormat="false" ht="12.75" hidden="false" customHeight="false" outlineLevel="0" collapsed="false">
      <c r="A362" s="44" t="s">
        <v>202</v>
      </c>
      <c r="B362" s="44" t="s">
        <v>208</v>
      </c>
      <c r="C362" s="44" t="s">
        <v>204</v>
      </c>
      <c r="D362" s="44" t="s">
        <v>205</v>
      </c>
      <c r="E362" s="37" t="s">
        <v>105</v>
      </c>
      <c r="F362" s="38" t="n">
        <v>-288000</v>
      </c>
      <c r="G362" s="38" t="n">
        <v>-203168.4599</v>
      </c>
      <c r="H362" s="39" t="n">
        <v>0.705446041197128</v>
      </c>
      <c r="I362" s="40" t="n">
        <v>3.47250565</v>
      </c>
      <c r="J362" s="40" t="n">
        <v>1E-007</v>
      </c>
      <c r="K362" s="41" t="n">
        <v>0</v>
      </c>
      <c r="L362" s="41" t="n">
        <v>-705503.6039</v>
      </c>
      <c r="M362" s="42" t="n">
        <f aca="false">DATE(YEAR(E362),MONTH(E362),1)</f>
        <v>39234</v>
      </c>
    </row>
    <row r="363" customFormat="false" ht="12.75" hidden="false" customHeight="false" outlineLevel="0" collapsed="false">
      <c r="A363" s="44" t="s">
        <v>202</v>
      </c>
      <c r="B363" s="44" t="s">
        <v>208</v>
      </c>
      <c r="C363" s="44" t="s">
        <v>204</v>
      </c>
      <c r="D363" s="44" t="s">
        <v>205</v>
      </c>
      <c r="E363" s="37" t="s">
        <v>106</v>
      </c>
      <c r="F363" s="38" t="n">
        <v>-297600</v>
      </c>
      <c r="G363" s="38" t="n">
        <v>-208800.7626</v>
      </c>
      <c r="H363" s="39" t="n">
        <v>0.701615465672142</v>
      </c>
      <c r="I363" s="40" t="n">
        <v>3.51653337</v>
      </c>
      <c r="J363" s="40" t="n">
        <v>1E-007</v>
      </c>
      <c r="K363" s="41" t="n">
        <v>0</v>
      </c>
      <c r="L363" s="41" t="n">
        <v>-734254.8277</v>
      </c>
      <c r="M363" s="42" t="n">
        <f aca="false">DATE(YEAR(E363),MONTH(E363),1)</f>
        <v>39264</v>
      </c>
    </row>
    <row r="364" customFormat="false" ht="12.75" hidden="false" customHeight="false" outlineLevel="0" collapsed="false">
      <c r="A364" s="44" t="s">
        <v>202</v>
      </c>
      <c r="B364" s="44" t="s">
        <v>208</v>
      </c>
      <c r="C364" s="44" t="s">
        <v>204</v>
      </c>
      <c r="D364" s="44" t="s">
        <v>205</v>
      </c>
      <c r="E364" s="37" t="s">
        <v>107</v>
      </c>
      <c r="F364" s="38" t="n">
        <v>-297600</v>
      </c>
      <c r="G364" s="38" t="n">
        <v>-207625.3633</v>
      </c>
      <c r="H364" s="39" t="n">
        <v>0.697665871187402</v>
      </c>
      <c r="I364" s="40" t="n">
        <v>3.56656271</v>
      </c>
      <c r="J364" s="40" t="n">
        <v>1E-007</v>
      </c>
      <c r="K364" s="41" t="n">
        <v>0</v>
      </c>
      <c r="L364" s="41" t="n">
        <v>-740508.8567</v>
      </c>
      <c r="M364" s="42" t="n">
        <f aca="false">DATE(YEAR(E364),MONTH(E364),1)</f>
        <v>39295</v>
      </c>
    </row>
    <row r="365" customFormat="false" ht="12.75" hidden="false" customHeight="false" outlineLevel="0" collapsed="false">
      <c r="A365" s="44" t="s">
        <v>202</v>
      </c>
      <c r="B365" s="44" t="s">
        <v>208</v>
      </c>
      <c r="C365" s="44" t="s">
        <v>204</v>
      </c>
      <c r="D365" s="44" t="s">
        <v>205</v>
      </c>
      <c r="E365" s="37" t="s">
        <v>108</v>
      </c>
      <c r="F365" s="38" t="n">
        <v>-288000</v>
      </c>
      <c r="G365" s="38" t="n">
        <v>-199792.854</v>
      </c>
      <c r="H365" s="39" t="n">
        <v>0.693725187392356</v>
      </c>
      <c r="I365" s="40" t="n">
        <v>3.57859275</v>
      </c>
      <c r="J365" s="40" t="n">
        <v>1E-007</v>
      </c>
      <c r="K365" s="41" t="n">
        <v>0</v>
      </c>
      <c r="L365" s="41" t="n">
        <v>-714977.2397</v>
      </c>
      <c r="M365" s="42" t="n">
        <f aca="false">DATE(YEAR(E365),MONTH(E365),1)</f>
        <v>39326</v>
      </c>
    </row>
    <row r="366" customFormat="false" ht="12.75" hidden="false" customHeight="false" outlineLevel="0" collapsed="false">
      <c r="A366" s="44" t="s">
        <v>202</v>
      </c>
      <c r="B366" s="44" t="s">
        <v>208</v>
      </c>
      <c r="C366" s="44" t="s">
        <v>204</v>
      </c>
      <c r="D366" s="44" t="s">
        <v>205</v>
      </c>
      <c r="E366" s="37" t="s">
        <v>109</v>
      </c>
      <c r="F366" s="38" t="n">
        <v>-297600</v>
      </c>
      <c r="G366" s="38" t="n">
        <v>-205320.2522</v>
      </c>
      <c r="H366" s="39" t="n">
        <v>0.689920202412598</v>
      </c>
      <c r="I366" s="40" t="n">
        <v>3.61162251</v>
      </c>
      <c r="J366" s="40" t="n">
        <v>1E-007</v>
      </c>
      <c r="K366" s="41" t="n">
        <v>0</v>
      </c>
      <c r="L366" s="41" t="n">
        <v>-741539.224</v>
      </c>
      <c r="M366" s="42" t="n">
        <f aca="false">DATE(YEAR(E366),MONTH(E366),1)</f>
        <v>39356</v>
      </c>
    </row>
    <row r="367" customFormat="false" ht="12.75" hidden="false" customHeight="false" outlineLevel="0" collapsed="false">
      <c r="A367" s="44" t="s">
        <v>202</v>
      </c>
      <c r="B367" s="44" t="s">
        <v>208</v>
      </c>
      <c r="C367" s="44" t="s">
        <v>204</v>
      </c>
      <c r="D367" s="44" t="s">
        <v>205</v>
      </c>
      <c r="E367" s="37" t="s">
        <v>110</v>
      </c>
      <c r="F367" s="38" t="n">
        <v>-288000</v>
      </c>
      <c r="G367" s="38" t="n">
        <v>-197567.2364</v>
      </c>
      <c r="H367" s="39" t="n">
        <v>0.685997348522404</v>
      </c>
      <c r="I367" s="40" t="n">
        <v>3.8047501</v>
      </c>
      <c r="J367" s="40" t="n">
        <v>1E-007</v>
      </c>
      <c r="K367" s="41" t="n">
        <v>0</v>
      </c>
      <c r="L367" s="41" t="n">
        <v>-751693.9425</v>
      </c>
      <c r="M367" s="42" t="n">
        <f aca="false">DATE(YEAR(E367),MONTH(E367),1)</f>
        <v>39387</v>
      </c>
    </row>
    <row r="368" customFormat="false" ht="12.75" hidden="false" customHeight="false" outlineLevel="0" collapsed="false">
      <c r="A368" s="44" t="s">
        <v>202</v>
      </c>
      <c r="B368" s="44" t="s">
        <v>208</v>
      </c>
      <c r="C368" s="44" t="s">
        <v>204</v>
      </c>
      <c r="D368" s="44" t="s">
        <v>205</v>
      </c>
      <c r="E368" s="37" t="s">
        <v>111</v>
      </c>
      <c r="F368" s="38" t="n">
        <v>-297600</v>
      </c>
      <c r="G368" s="38" t="n">
        <v>-203025.6382</v>
      </c>
      <c r="H368" s="39" t="n">
        <v>0.682209805798539</v>
      </c>
      <c r="I368" s="40" t="n">
        <v>3.94477898</v>
      </c>
      <c r="J368" s="40" t="n">
        <v>1E-007</v>
      </c>
      <c r="K368" s="41" t="n">
        <v>0</v>
      </c>
      <c r="L368" s="41" t="n">
        <v>-800891.2506</v>
      </c>
      <c r="M368" s="42" t="n">
        <f aca="false">DATE(YEAR(E368),MONTH(E368),1)</f>
        <v>39417</v>
      </c>
    </row>
    <row r="369" customFormat="false" ht="12.75" hidden="false" customHeight="false" outlineLevel="0" collapsed="false">
      <c r="A369" s="44" t="s">
        <v>202</v>
      </c>
      <c r="B369" s="44" t="s">
        <v>208</v>
      </c>
      <c r="C369" s="44" t="s">
        <v>204</v>
      </c>
      <c r="D369" s="44" t="s">
        <v>205</v>
      </c>
      <c r="E369" s="37" t="s">
        <v>112</v>
      </c>
      <c r="F369" s="38" t="n">
        <v>-297600</v>
      </c>
      <c r="G369" s="38" t="n">
        <v>-201863.6178</v>
      </c>
      <c r="H369" s="39" t="n">
        <v>0.678305167197896</v>
      </c>
      <c r="I369" s="40" t="n">
        <v>4.00580948</v>
      </c>
      <c r="J369" s="40" t="n">
        <v>1E-007</v>
      </c>
      <c r="K369" s="41" t="n">
        <v>0</v>
      </c>
      <c r="L369" s="41" t="n">
        <v>-808627.1737</v>
      </c>
      <c r="M369" s="42" t="n">
        <f aca="false">DATE(YEAR(E369),MONTH(E369),1)</f>
        <v>39448</v>
      </c>
    </row>
    <row r="370" customFormat="false" ht="12.75" hidden="false" customHeight="false" outlineLevel="0" collapsed="false">
      <c r="A370" s="44" t="s">
        <v>202</v>
      </c>
      <c r="B370" s="44" t="s">
        <v>208</v>
      </c>
      <c r="C370" s="44" t="s">
        <v>204</v>
      </c>
      <c r="D370" s="44" t="s">
        <v>205</v>
      </c>
      <c r="E370" s="37" t="s">
        <v>113</v>
      </c>
      <c r="F370" s="38" t="n">
        <v>-278400</v>
      </c>
      <c r="G370" s="38" t="n">
        <v>-187755.7247</v>
      </c>
      <c r="H370" s="39" t="n">
        <v>0.674409930516047</v>
      </c>
      <c r="I370" s="40" t="n">
        <v>3.88784064</v>
      </c>
      <c r="J370" s="40" t="n">
        <v>1E-007</v>
      </c>
      <c r="K370" s="41" t="n">
        <v>0</v>
      </c>
      <c r="L370" s="41" t="n">
        <v>-729964.3177</v>
      </c>
      <c r="M370" s="42" t="n">
        <f aca="false">DATE(YEAR(E370),MONTH(E370),1)</f>
        <v>39479</v>
      </c>
    </row>
    <row r="371" customFormat="false" ht="12.75" hidden="false" customHeight="false" outlineLevel="0" collapsed="false">
      <c r="A371" s="44" t="s">
        <v>202</v>
      </c>
      <c r="B371" s="44" t="s">
        <v>208</v>
      </c>
      <c r="C371" s="44" t="s">
        <v>204</v>
      </c>
      <c r="D371" s="44" t="s">
        <v>205</v>
      </c>
      <c r="E371" s="37" t="s">
        <v>114</v>
      </c>
      <c r="F371" s="38" t="n">
        <v>-297600</v>
      </c>
      <c r="G371" s="38" t="n">
        <v>-199622.5199</v>
      </c>
      <c r="H371" s="39" t="n">
        <v>0.670774596299567</v>
      </c>
      <c r="I371" s="40" t="n">
        <v>3.75487038</v>
      </c>
      <c r="J371" s="40" t="n">
        <v>1E-007</v>
      </c>
      <c r="K371" s="41" t="n">
        <v>0</v>
      </c>
      <c r="L371" s="41" t="n">
        <v>-749556.668</v>
      </c>
      <c r="M371" s="42" t="n">
        <f aca="false">DATE(YEAR(E371),MONTH(E371),1)</f>
        <v>39508</v>
      </c>
    </row>
    <row r="372" customFormat="false" ht="12.75" hidden="false" customHeight="false" outlineLevel="0" collapsed="false">
      <c r="A372" s="44" t="s">
        <v>202</v>
      </c>
      <c r="B372" s="44" t="s">
        <v>208</v>
      </c>
      <c r="C372" s="44" t="s">
        <v>204</v>
      </c>
      <c r="D372" s="44" t="s">
        <v>205</v>
      </c>
      <c r="E372" s="37" t="s">
        <v>115</v>
      </c>
      <c r="F372" s="38" t="n">
        <v>-288000</v>
      </c>
      <c r="G372" s="38" t="n">
        <v>-192066.5748</v>
      </c>
      <c r="H372" s="39" t="n">
        <v>0.666897829227456</v>
      </c>
      <c r="I372" s="40" t="n">
        <v>3.41490282</v>
      </c>
      <c r="J372" s="40" t="n">
        <v>1E-007</v>
      </c>
      <c r="K372" s="41" t="n">
        <v>0</v>
      </c>
      <c r="L372" s="41" t="n">
        <v>-655888.6693</v>
      </c>
      <c r="M372" s="42" t="n">
        <f aca="false">DATE(YEAR(E372),MONTH(E372),1)</f>
        <v>39539</v>
      </c>
    </row>
    <row r="373" customFormat="false" ht="12.75" hidden="false" customHeight="false" outlineLevel="0" collapsed="false">
      <c r="A373" s="44" t="s">
        <v>202</v>
      </c>
      <c r="B373" s="44" t="s">
        <v>208</v>
      </c>
      <c r="C373" s="44" t="s">
        <v>204</v>
      </c>
      <c r="D373" s="44" t="s">
        <v>205</v>
      </c>
      <c r="E373" s="37" t="s">
        <v>116</v>
      </c>
      <c r="F373" s="38" t="n">
        <v>-297600</v>
      </c>
      <c r="G373" s="38" t="n">
        <v>-197355.028</v>
      </c>
      <c r="H373" s="39" t="n">
        <v>0.663155335986939</v>
      </c>
      <c r="I373" s="40" t="n">
        <v>3.40493485</v>
      </c>
      <c r="J373" s="40" t="n">
        <v>1E-007</v>
      </c>
      <c r="K373" s="41" t="n">
        <v>0</v>
      </c>
      <c r="L373" s="41" t="n">
        <v>-671980.992</v>
      </c>
      <c r="M373" s="42" t="n">
        <f aca="false">DATE(YEAR(E373),MONTH(E373),1)</f>
        <v>39569</v>
      </c>
    </row>
    <row r="374" customFormat="false" ht="12.75" hidden="false" customHeight="false" outlineLevel="0" collapsed="false">
      <c r="A374" s="44" t="s">
        <v>202</v>
      </c>
      <c r="B374" s="44" t="s">
        <v>208</v>
      </c>
      <c r="C374" s="44" t="s">
        <v>204</v>
      </c>
      <c r="D374" s="44" t="s">
        <v>205</v>
      </c>
      <c r="E374" s="37" t="s">
        <v>117</v>
      </c>
      <c r="F374" s="38" t="n">
        <v>-288000</v>
      </c>
      <c r="G374" s="38" t="n">
        <v>-189877.7398</v>
      </c>
      <c r="H374" s="39" t="n">
        <v>0.659297707499296</v>
      </c>
      <c r="I374" s="40" t="n">
        <v>3.44096859</v>
      </c>
      <c r="J374" s="40" t="n">
        <v>1E-007</v>
      </c>
      <c r="K374" s="41" t="n">
        <v>0</v>
      </c>
      <c r="L374" s="41" t="n">
        <v>-653363.319</v>
      </c>
      <c r="M374" s="42" t="n">
        <f aca="false">DATE(YEAR(E374),MONTH(E374),1)</f>
        <v>39600</v>
      </c>
    </row>
    <row r="375" customFormat="false" ht="12.75" hidden="false" customHeight="false" outlineLevel="0" collapsed="false">
      <c r="A375" s="44" t="s">
        <v>202</v>
      </c>
      <c r="B375" s="44" t="s">
        <v>208</v>
      </c>
      <c r="C375" s="44" t="s">
        <v>204</v>
      </c>
      <c r="D375" s="44" t="s">
        <v>205</v>
      </c>
      <c r="E375" s="37" t="s">
        <v>118</v>
      </c>
      <c r="F375" s="38" t="n">
        <v>-297600</v>
      </c>
      <c r="G375" s="38" t="n">
        <v>-195156.2279</v>
      </c>
      <c r="H375" s="39" t="n">
        <v>0.655766894809736</v>
      </c>
      <c r="I375" s="40" t="n">
        <v>3.48497539</v>
      </c>
      <c r="J375" s="40" t="n">
        <v>1E-007</v>
      </c>
      <c r="K375" s="41" t="n">
        <v>0</v>
      </c>
      <c r="L375" s="41" t="n">
        <v>-680114.6313</v>
      </c>
      <c r="M375" s="42" t="n">
        <f aca="false">DATE(YEAR(E375),MONTH(E375),1)</f>
        <v>39630</v>
      </c>
    </row>
    <row r="376" customFormat="false" ht="12.75" hidden="false" customHeight="false" outlineLevel="0" collapsed="false">
      <c r="A376" s="44" t="s">
        <v>202</v>
      </c>
      <c r="B376" s="44" t="s">
        <v>208</v>
      </c>
      <c r="C376" s="44" t="s">
        <v>204</v>
      </c>
      <c r="D376" s="44" t="s">
        <v>205</v>
      </c>
      <c r="E376" s="37" t="s">
        <v>119</v>
      </c>
      <c r="F376" s="38" t="n">
        <v>-297600</v>
      </c>
      <c r="G376" s="38" t="n">
        <v>-194083.2565</v>
      </c>
      <c r="H376" s="39" t="n">
        <v>0.652161480155727</v>
      </c>
      <c r="I376" s="40" t="n">
        <v>3.53497815</v>
      </c>
      <c r="J376" s="40" t="n">
        <v>1E-007</v>
      </c>
      <c r="K376" s="41" t="n">
        <v>0</v>
      </c>
      <c r="L376" s="41" t="n">
        <v>-686080.0515</v>
      </c>
      <c r="M376" s="42" t="n">
        <f aca="false">DATE(YEAR(E376),MONTH(E376),1)</f>
        <v>39661</v>
      </c>
    </row>
    <row r="377" customFormat="false" ht="12.75" hidden="false" customHeight="false" outlineLevel="0" collapsed="false">
      <c r="A377" s="44" t="s">
        <v>202</v>
      </c>
      <c r="B377" s="44" t="s">
        <v>208</v>
      </c>
      <c r="C377" s="44" t="s">
        <v>204</v>
      </c>
      <c r="D377" s="44" t="s">
        <v>205</v>
      </c>
      <c r="E377" s="37" t="s">
        <v>120</v>
      </c>
      <c r="F377" s="38" t="n">
        <v>-288000</v>
      </c>
      <c r="G377" s="38" t="n">
        <v>-186787.8371</v>
      </c>
      <c r="H377" s="39" t="n">
        <v>0.648568878934949</v>
      </c>
      <c r="I377" s="40" t="n">
        <v>3.54698081</v>
      </c>
      <c r="J377" s="40" t="n">
        <v>1E-007</v>
      </c>
      <c r="K377" s="41" t="n">
        <v>0</v>
      </c>
      <c r="L377" s="41" t="n">
        <v>-662532.8552</v>
      </c>
      <c r="M377" s="42" t="n">
        <f aca="false">DATE(YEAR(E377),MONTH(E377),1)</f>
        <v>39692</v>
      </c>
    </row>
    <row r="378" customFormat="false" ht="12.75" hidden="false" customHeight="false" outlineLevel="0" collapsed="false">
      <c r="A378" s="44" t="s">
        <v>202</v>
      </c>
      <c r="B378" s="44" t="s">
        <v>208</v>
      </c>
      <c r="C378" s="44" t="s">
        <v>204</v>
      </c>
      <c r="D378" s="44" t="s">
        <v>205</v>
      </c>
      <c r="E378" s="37" t="s">
        <v>121</v>
      </c>
      <c r="F378" s="38" t="n">
        <v>-297600</v>
      </c>
      <c r="G378" s="38" t="n">
        <v>-191983.062</v>
      </c>
      <c r="H378" s="39" t="n">
        <v>0.645104374940946</v>
      </c>
      <c r="I378" s="40" t="n">
        <v>3.57998329</v>
      </c>
      <c r="J378" s="40" t="n">
        <v>1E-007</v>
      </c>
      <c r="K378" s="41" t="n">
        <v>0</v>
      </c>
      <c r="L378" s="41" t="n">
        <v>-687296.1339</v>
      </c>
      <c r="M378" s="42" t="n">
        <f aca="false">DATE(YEAR(E378),MONTH(E378),1)</f>
        <v>39722</v>
      </c>
    </row>
    <row r="379" customFormat="false" ht="12.75" hidden="false" customHeight="false" outlineLevel="0" collapsed="false">
      <c r="A379" s="44" t="s">
        <v>202</v>
      </c>
      <c r="B379" s="44" t="s">
        <v>208</v>
      </c>
      <c r="C379" s="44" t="s">
        <v>204</v>
      </c>
      <c r="D379" s="44" t="s">
        <v>205</v>
      </c>
      <c r="E379" s="37" t="s">
        <v>122</v>
      </c>
      <c r="F379" s="38" t="n">
        <v>-288000</v>
      </c>
      <c r="G379" s="38" t="n">
        <v>-184762.6582</v>
      </c>
      <c r="H379" s="39" t="n">
        <v>0.641537007792341</v>
      </c>
      <c r="I379" s="40" t="n">
        <v>3.84998574</v>
      </c>
      <c r="J379" s="40" t="n">
        <v>1E-007</v>
      </c>
      <c r="K379" s="41" t="n">
        <v>0</v>
      </c>
      <c r="L379" s="41" t="n">
        <v>-711333.5817</v>
      </c>
      <c r="M379" s="42" t="n">
        <f aca="false">DATE(YEAR(E379),MONTH(E379),1)</f>
        <v>39753</v>
      </c>
    </row>
    <row r="380" customFormat="false" ht="12.75" hidden="false" customHeight="false" outlineLevel="0" collapsed="false">
      <c r="A380" s="44" t="s">
        <v>202</v>
      </c>
      <c r="B380" s="44" t="s">
        <v>208</v>
      </c>
      <c r="C380" s="44" t="s">
        <v>204</v>
      </c>
      <c r="D380" s="44" t="s">
        <v>205</v>
      </c>
      <c r="E380" s="37" t="s">
        <v>123</v>
      </c>
      <c r="F380" s="38" t="n">
        <v>-297600</v>
      </c>
      <c r="G380" s="38" t="n">
        <v>-189897.6482</v>
      </c>
      <c r="H380" s="39" t="n">
        <v>0.638096936060385</v>
      </c>
      <c r="I380" s="40" t="n">
        <v>3.98998802</v>
      </c>
      <c r="J380" s="40" t="n">
        <v>1E-007</v>
      </c>
      <c r="K380" s="41" t="n">
        <v>0</v>
      </c>
      <c r="L380" s="41" t="n">
        <v>-757689.3229</v>
      </c>
      <c r="M380" s="42" t="n">
        <f aca="false">DATE(YEAR(E380),MONTH(E380),1)</f>
        <v>39783</v>
      </c>
    </row>
    <row r="381" customFormat="false" ht="12.75" hidden="false" customHeight="false" outlineLevel="0" collapsed="false">
      <c r="A381" s="44" t="s">
        <v>202</v>
      </c>
      <c r="B381" s="44" t="s">
        <v>208</v>
      </c>
      <c r="C381" s="44" t="s">
        <v>204</v>
      </c>
      <c r="D381" s="44" t="s">
        <v>205</v>
      </c>
      <c r="E381" s="37" t="s">
        <v>124</v>
      </c>
      <c r="F381" s="38" t="n">
        <v>-297600</v>
      </c>
      <c r="G381" s="38" t="n">
        <v>-188843.5166</v>
      </c>
      <c r="H381" s="39" t="n">
        <v>0.634554827307257</v>
      </c>
      <c r="I381" s="40" t="n">
        <v>4.05599028</v>
      </c>
      <c r="J381" s="40" t="n">
        <v>1E-007</v>
      </c>
      <c r="K381" s="41" t="n">
        <v>0</v>
      </c>
      <c r="L381" s="41" t="n">
        <v>-765947.4485</v>
      </c>
      <c r="M381" s="42" t="n">
        <f aca="false">DATE(YEAR(E381),MONTH(E381),1)</f>
        <v>39814</v>
      </c>
    </row>
    <row r="382" customFormat="false" ht="12.75" hidden="false" customHeight="false" outlineLevel="0" collapsed="false">
      <c r="A382" s="44" t="s">
        <v>202</v>
      </c>
      <c r="B382" s="44" t="s">
        <v>208</v>
      </c>
      <c r="C382" s="44" t="s">
        <v>204</v>
      </c>
      <c r="D382" s="44" t="s">
        <v>205</v>
      </c>
      <c r="E382" s="37" t="s">
        <v>125</v>
      </c>
      <c r="F382" s="38" t="n">
        <v>-268800</v>
      </c>
      <c r="G382" s="38" t="n">
        <v>-169619.6713</v>
      </c>
      <c r="H382" s="39" t="n">
        <v>0.631025562999566</v>
      </c>
      <c r="I382" s="40" t="n">
        <v>3.93799243</v>
      </c>
      <c r="J382" s="40" t="n">
        <v>1E-007</v>
      </c>
      <c r="K382" s="41" t="n">
        <v>0</v>
      </c>
      <c r="L382" s="41" t="n">
        <v>-667960.9647</v>
      </c>
      <c r="M382" s="42" t="n">
        <f aca="false">DATE(YEAR(E382),MONTH(E382),1)</f>
        <v>39845</v>
      </c>
    </row>
    <row r="383" customFormat="false" ht="12.75" hidden="false" customHeight="false" outlineLevel="0" collapsed="false">
      <c r="A383" s="44" t="s">
        <v>202</v>
      </c>
      <c r="B383" s="44" t="s">
        <v>208</v>
      </c>
      <c r="C383" s="44" t="s">
        <v>204</v>
      </c>
      <c r="D383" s="44" t="s">
        <v>205</v>
      </c>
      <c r="E383" s="37" t="s">
        <v>126</v>
      </c>
      <c r="F383" s="38" t="n">
        <v>-297600</v>
      </c>
      <c r="G383" s="38" t="n">
        <v>-186847.8281</v>
      </c>
      <c r="H383" s="39" t="n">
        <v>0.627848884589737</v>
      </c>
      <c r="I383" s="40" t="n">
        <v>3.80499428</v>
      </c>
      <c r="J383" s="40" t="n">
        <v>1E-007</v>
      </c>
      <c r="K383" s="41" t="n">
        <v>0</v>
      </c>
      <c r="L383" s="41" t="n">
        <v>-710954.8991</v>
      </c>
      <c r="M383" s="42" t="n">
        <f aca="false">DATE(YEAR(E383),MONTH(E383),1)</f>
        <v>39873</v>
      </c>
    </row>
    <row r="384" customFormat="false" ht="12.75" hidden="false" customHeight="false" outlineLevel="0" collapsed="false">
      <c r="A384" s="44" t="s">
        <v>202</v>
      </c>
      <c r="B384" s="44" t="s">
        <v>208</v>
      </c>
      <c r="C384" s="44" t="s">
        <v>204</v>
      </c>
      <c r="D384" s="44" t="s">
        <v>205</v>
      </c>
      <c r="E384" s="37" t="s">
        <v>127</v>
      </c>
      <c r="F384" s="38" t="n">
        <v>-288000</v>
      </c>
      <c r="G384" s="38" t="n">
        <v>-179811.0949</v>
      </c>
      <c r="H384" s="39" t="n">
        <v>0.624344079429552</v>
      </c>
      <c r="I384" s="40" t="n">
        <v>3.46499624</v>
      </c>
      <c r="J384" s="40" t="n">
        <v>1E-007</v>
      </c>
      <c r="K384" s="41" t="n">
        <v>0</v>
      </c>
      <c r="L384" s="41" t="n">
        <v>-623044.7497</v>
      </c>
      <c r="M384" s="42" t="n">
        <f aca="false">DATE(YEAR(E384),MONTH(E384),1)</f>
        <v>39904</v>
      </c>
    </row>
    <row r="385" customFormat="false" ht="12.75" hidden="false" customHeight="false" outlineLevel="0" collapsed="false">
      <c r="A385" s="44" t="s">
        <v>202</v>
      </c>
      <c r="B385" s="44" t="s">
        <v>208</v>
      </c>
      <c r="C385" s="44" t="s">
        <v>204</v>
      </c>
      <c r="D385" s="44" t="s">
        <v>205</v>
      </c>
      <c r="E385" s="37" t="s">
        <v>128</v>
      </c>
      <c r="F385" s="38" t="n">
        <v>-297600</v>
      </c>
      <c r="G385" s="38" t="n">
        <v>-184799.0574</v>
      </c>
      <c r="H385" s="39" t="n">
        <v>0.620964574555296</v>
      </c>
      <c r="I385" s="40" t="n">
        <v>3.45499803</v>
      </c>
      <c r="J385" s="40" t="n">
        <v>1E-007</v>
      </c>
      <c r="K385" s="41" t="n">
        <v>0</v>
      </c>
      <c r="L385" s="41" t="n">
        <v>-638480.3615</v>
      </c>
      <c r="M385" s="42" t="n">
        <f aca="false">DATE(YEAR(E385),MONTH(E385),1)</f>
        <v>39934</v>
      </c>
    </row>
    <row r="386" customFormat="false" ht="12.75" hidden="false" customHeight="false" outlineLevel="0" collapsed="false">
      <c r="A386" s="44" t="s">
        <v>202</v>
      </c>
      <c r="B386" s="44" t="s">
        <v>208</v>
      </c>
      <c r="C386" s="44" t="s">
        <v>204</v>
      </c>
      <c r="D386" s="44" t="s">
        <v>205</v>
      </c>
      <c r="E386" s="37" t="s">
        <v>129</v>
      </c>
      <c r="F386" s="38" t="n">
        <v>-288000</v>
      </c>
      <c r="G386" s="38" t="n">
        <v>-177835.7011</v>
      </c>
      <c r="H386" s="39" t="n">
        <v>0.617485073194014</v>
      </c>
      <c r="I386" s="40" t="n">
        <v>3.49099979</v>
      </c>
      <c r="J386" s="40" t="n">
        <v>1E-007</v>
      </c>
      <c r="K386" s="41" t="n">
        <v>0</v>
      </c>
      <c r="L386" s="41" t="n">
        <v>-620824.3768</v>
      </c>
      <c r="M386" s="42" t="n">
        <f aca="false">DATE(YEAR(E386),MONTH(E386),1)</f>
        <v>39965</v>
      </c>
    </row>
    <row r="387" customFormat="false" ht="12.75" hidden="false" customHeight="false" outlineLevel="0" collapsed="false">
      <c r="A387" s="44" t="s">
        <v>202</v>
      </c>
      <c r="B387" s="44" t="s">
        <v>208</v>
      </c>
      <c r="C387" s="44" t="s">
        <v>204</v>
      </c>
      <c r="D387" s="44" t="s">
        <v>205</v>
      </c>
      <c r="E387" s="37" t="s">
        <v>130</v>
      </c>
      <c r="F387" s="38" t="n">
        <v>-297600</v>
      </c>
      <c r="G387" s="38" t="n">
        <v>-182765.1065</v>
      </c>
      <c r="H387" s="39" t="n">
        <v>0.614130062299872</v>
      </c>
      <c r="I387" s="40" t="n">
        <v>3.53500139</v>
      </c>
      <c r="J387" s="40" t="n">
        <v>1E-007</v>
      </c>
      <c r="K387" s="41" t="n">
        <v>0</v>
      </c>
      <c r="L387" s="41" t="n">
        <v>-646074.8866</v>
      </c>
      <c r="M387" s="42" t="n">
        <f aca="false">DATE(YEAR(E387),MONTH(E387),1)</f>
        <v>39995</v>
      </c>
    </row>
    <row r="388" customFormat="false" ht="12.75" hidden="false" customHeight="false" outlineLevel="0" collapsed="false">
      <c r="A388" s="44" t="s">
        <v>202</v>
      </c>
      <c r="B388" s="44" t="s">
        <v>208</v>
      </c>
      <c r="C388" s="44" t="s">
        <v>204</v>
      </c>
      <c r="D388" s="44" t="s">
        <v>205</v>
      </c>
      <c r="E388" s="37" t="s">
        <v>131</v>
      </c>
      <c r="F388" s="38" t="n">
        <v>-297600</v>
      </c>
      <c r="G388" s="38" t="n">
        <v>-181737.1411</v>
      </c>
      <c r="H388" s="39" t="n">
        <v>0.610675877188632</v>
      </c>
      <c r="I388" s="40" t="n">
        <v>3.58500294</v>
      </c>
      <c r="J388" s="40" t="n">
        <v>1E-007</v>
      </c>
      <c r="K388" s="41" t="n">
        <v>0</v>
      </c>
      <c r="L388" s="41" t="n">
        <v>-651528.166</v>
      </c>
      <c r="M388" s="42" t="n">
        <f aca="false">DATE(YEAR(E388),MONTH(E388),1)</f>
        <v>40026</v>
      </c>
    </row>
    <row r="389" customFormat="false" ht="12.75" hidden="false" customHeight="false" outlineLevel="0" collapsed="false">
      <c r="A389" s="44" t="s">
        <v>202</v>
      </c>
      <c r="B389" s="44" t="s">
        <v>208</v>
      </c>
      <c r="C389" s="44" t="s">
        <v>204</v>
      </c>
      <c r="D389" s="44" t="s">
        <v>205</v>
      </c>
      <c r="E389" s="37" t="s">
        <v>132</v>
      </c>
      <c r="F389" s="38" t="n">
        <v>-288000</v>
      </c>
      <c r="G389" s="38" t="n">
        <v>-174883.5537</v>
      </c>
      <c r="H389" s="39" t="n">
        <v>0.607234561413725</v>
      </c>
      <c r="I389" s="40" t="n">
        <v>3.59700438</v>
      </c>
      <c r="J389" s="40" t="n">
        <v>1E-007</v>
      </c>
      <c r="K389" s="41" t="n">
        <v>0</v>
      </c>
      <c r="L389" s="41" t="n">
        <v>-629056.8916</v>
      </c>
      <c r="M389" s="42" t="n">
        <f aca="false">DATE(YEAR(E389),MONTH(E389),1)</f>
        <v>40057</v>
      </c>
    </row>
    <row r="390" customFormat="false" ht="12.75" hidden="false" customHeight="false" outlineLevel="0" collapsed="false">
      <c r="A390" s="44" t="s">
        <v>202</v>
      </c>
      <c r="B390" s="44" t="s">
        <v>208</v>
      </c>
      <c r="C390" s="44" t="s">
        <v>204</v>
      </c>
      <c r="D390" s="44" t="s">
        <v>205</v>
      </c>
      <c r="E390" s="37" t="s">
        <v>133</v>
      </c>
      <c r="F390" s="38" t="n">
        <v>-297600</v>
      </c>
      <c r="G390" s="38" t="n">
        <v>-179725.5537</v>
      </c>
      <c r="H390" s="39" t="n">
        <v>0.603916510958091</v>
      </c>
      <c r="I390" s="40" t="n">
        <v>3.63000569</v>
      </c>
      <c r="J390" s="40" t="n">
        <v>1E-007</v>
      </c>
      <c r="K390" s="41" t="n">
        <v>0</v>
      </c>
      <c r="L390" s="41" t="n">
        <v>-652404.7636</v>
      </c>
      <c r="M390" s="42" t="n">
        <f aca="false">DATE(YEAR(E390),MONTH(E390),1)</f>
        <v>40087</v>
      </c>
    </row>
    <row r="391" customFormat="false" ht="12.75" hidden="false" customHeight="false" outlineLevel="0" collapsed="false">
      <c r="A391" s="44" t="s">
        <v>202</v>
      </c>
      <c r="B391" s="44" t="s">
        <v>209</v>
      </c>
      <c r="C391" s="44" t="s">
        <v>204</v>
      </c>
      <c r="D391" s="44" t="s">
        <v>207</v>
      </c>
      <c r="E391" s="37" t="s">
        <v>74</v>
      </c>
      <c r="F391" s="38" t="n">
        <v>288000</v>
      </c>
      <c r="G391" s="38" t="n">
        <v>240516.295</v>
      </c>
      <c r="H391" s="39" t="n">
        <v>0.835126024277419</v>
      </c>
      <c r="I391" s="40" t="n">
        <v>4.44</v>
      </c>
      <c r="J391" s="40" t="n">
        <v>1E-007</v>
      </c>
      <c r="K391" s="41" t="n">
        <v>0</v>
      </c>
      <c r="L391" s="41" t="n">
        <v>1067892.3257</v>
      </c>
      <c r="M391" s="42" t="n">
        <f aca="false">DATE(YEAR(E391),MONTH(E391),1)</f>
        <v>38292</v>
      </c>
    </row>
    <row r="392" customFormat="false" ht="12.75" hidden="false" customHeight="false" outlineLevel="0" collapsed="false">
      <c r="A392" s="44" t="s">
        <v>202</v>
      </c>
      <c r="B392" s="44" t="s">
        <v>209</v>
      </c>
      <c r="C392" s="44" t="s">
        <v>204</v>
      </c>
      <c r="D392" s="44" t="s">
        <v>207</v>
      </c>
      <c r="E392" s="37" t="s">
        <v>75</v>
      </c>
      <c r="F392" s="38" t="n">
        <v>297600</v>
      </c>
      <c r="G392" s="38" t="n">
        <v>247254.7962</v>
      </c>
      <c r="H392" s="39" t="n">
        <v>0.830829288467595</v>
      </c>
      <c r="I392" s="40" t="n">
        <v>4.58</v>
      </c>
      <c r="J392" s="40" t="n">
        <v>1E-007</v>
      </c>
      <c r="K392" s="41" t="n">
        <v>0</v>
      </c>
      <c r="L392" s="41" t="n">
        <v>1132426.9421</v>
      </c>
      <c r="M392" s="42" t="n">
        <f aca="false">DATE(YEAR(E392),MONTH(E392),1)</f>
        <v>38322</v>
      </c>
    </row>
    <row r="393" customFormat="false" ht="12.75" hidden="false" customHeight="false" outlineLevel="0" collapsed="false">
      <c r="A393" s="44" t="s">
        <v>202</v>
      </c>
      <c r="B393" s="44" t="s">
        <v>209</v>
      </c>
      <c r="C393" s="44" t="s">
        <v>204</v>
      </c>
      <c r="D393" s="44" t="s">
        <v>207</v>
      </c>
      <c r="E393" s="37" t="s">
        <v>76</v>
      </c>
      <c r="F393" s="38" t="n">
        <v>297600</v>
      </c>
      <c r="G393" s="38" t="n">
        <v>245934.551</v>
      </c>
      <c r="H393" s="39" t="n">
        <v>0.826392980457374</v>
      </c>
      <c r="I393" s="40" t="n">
        <v>4.611</v>
      </c>
      <c r="J393" s="40" t="n">
        <v>1E-007</v>
      </c>
      <c r="K393" s="41" t="n">
        <v>0</v>
      </c>
      <c r="L393" s="41" t="n">
        <v>1134004.19</v>
      </c>
      <c r="M393" s="42" t="n">
        <f aca="false">DATE(YEAR(E393),MONTH(E393),1)</f>
        <v>38353</v>
      </c>
    </row>
    <row r="394" customFormat="false" ht="12.75" hidden="false" customHeight="false" outlineLevel="0" collapsed="false">
      <c r="A394" s="44" t="s">
        <v>202</v>
      </c>
      <c r="B394" s="44" t="s">
        <v>209</v>
      </c>
      <c r="C394" s="44" t="s">
        <v>204</v>
      </c>
      <c r="D394" s="44" t="s">
        <v>207</v>
      </c>
      <c r="E394" s="37" t="s">
        <v>77</v>
      </c>
      <c r="F394" s="38" t="n">
        <v>268800</v>
      </c>
      <c r="G394" s="38" t="n">
        <v>220942.5255</v>
      </c>
      <c r="H394" s="39" t="n">
        <v>0.821958800044216</v>
      </c>
      <c r="I394" s="40" t="n">
        <v>4.493</v>
      </c>
      <c r="J394" s="40" t="n">
        <v>1E-007</v>
      </c>
      <c r="K394" s="41" t="n">
        <v>0</v>
      </c>
      <c r="L394" s="41" t="n">
        <v>992694.7448</v>
      </c>
      <c r="M394" s="42" t="n">
        <f aca="false">DATE(YEAR(E394),MONTH(E394),1)</f>
        <v>38384</v>
      </c>
    </row>
    <row r="395" customFormat="false" ht="12.75" hidden="false" customHeight="false" outlineLevel="0" collapsed="false">
      <c r="A395" s="44" t="s">
        <v>202</v>
      </c>
      <c r="B395" s="44" t="s">
        <v>209</v>
      </c>
      <c r="C395" s="44" t="s">
        <v>204</v>
      </c>
      <c r="D395" s="44" t="s">
        <v>207</v>
      </c>
      <c r="E395" s="37" t="s">
        <v>78</v>
      </c>
      <c r="F395" s="38" t="n">
        <v>297600</v>
      </c>
      <c r="G395" s="38" t="n">
        <v>243420.7458</v>
      </c>
      <c r="H395" s="39" t="n">
        <v>0.817946054421448</v>
      </c>
      <c r="I395" s="40" t="n">
        <v>4.36</v>
      </c>
      <c r="J395" s="40" t="n">
        <v>1E-007</v>
      </c>
      <c r="K395" s="41" t="n">
        <v>0</v>
      </c>
      <c r="L395" s="41" t="n">
        <v>1061314.4273</v>
      </c>
      <c r="M395" s="42" t="n">
        <f aca="false">DATE(YEAR(E395),MONTH(E395),1)</f>
        <v>38412</v>
      </c>
    </row>
    <row r="396" customFormat="false" ht="12.75" hidden="false" customHeight="false" outlineLevel="0" collapsed="false">
      <c r="A396" s="44" t="s">
        <v>202</v>
      </c>
      <c r="B396" s="44" t="s">
        <v>209</v>
      </c>
      <c r="C396" s="44" t="s">
        <v>204</v>
      </c>
      <c r="D396" s="44" t="s">
        <v>207</v>
      </c>
      <c r="E396" s="37" t="s">
        <v>79</v>
      </c>
      <c r="F396" s="38" t="n">
        <v>288000</v>
      </c>
      <c r="G396" s="38" t="n">
        <v>234302.7682</v>
      </c>
      <c r="H396" s="39" t="n">
        <v>0.813551278385708</v>
      </c>
      <c r="I396" s="40" t="n">
        <v>3.925</v>
      </c>
      <c r="J396" s="40" t="n">
        <v>1E-007</v>
      </c>
      <c r="K396" s="41" t="n">
        <v>0</v>
      </c>
      <c r="L396" s="41" t="n">
        <v>919638.3417</v>
      </c>
      <c r="M396" s="42" t="n">
        <f aca="false">DATE(YEAR(E396),MONTH(E396),1)</f>
        <v>38443</v>
      </c>
    </row>
    <row r="397" customFormat="false" ht="12.75" hidden="false" customHeight="false" outlineLevel="0" collapsed="false">
      <c r="A397" s="44" t="s">
        <v>202</v>
      </c>
      <c r="B397" s="44" t="s">
        <v>209</v>
      </c>
      <c r="C397" s="44" t="s">
        <v>204</v>
      </c>
      <c r="D397" s="44" t="s">
        <v>207</v>
      </c>
      <c r="E397" s="37" t="s">
        <v>80</v>
      </c>
      <c r="F397" s="38" t="n">
        <v>297600</v>
      </c>
      <c r="G397" s="38" t="n">
        <v>240860.2137</v>
      </c>
      <c r="H397" s="39" t="n">
        <v>0.809342115883542</v>
      </c>
      <c r="I397" s="40" t="n">
        <v>3.915</v>
      </c>
      <c r="J397" s="40" t="n">
        <v>1E-007</v>
      </c>
      <c r="K397" s="41" t="n">
        <v>0</v>
      </c>
      <c r="L397" s="41" t="n">
        <v>942967.7125</v>
      </c>
      <c r="M397" s="42" t="n">
        <f aca="false">DATE(YEAR(E397),MONTH(E397),1)</f>
        <v>38473</v>
      </c>
    </row>
    <row r="398" customFormat="false" ht="12.75" hidden="false" customHeight="false" outlineLevel="0" collapsed="false">
      <c r="A398" s="44" t="s">
        <v>202</v>
      </c>
      <c r="B398" s="44" t="s">
        <v>209</v>
      </c>
      <c r="C398" s="44" t="s">
        <v>204</v>
      </c>
      <c r="D398" s="44" t="s">
        <v>207</v>
      </c>
      <c r="E398" s="37" t="s">
        <v>81</v>
      </c>
      <c r="F398" s="38" t="n">
        <v>288000</v>
      </c>
      <c r="G398" s="38" t="n">
        <v>231836.6665</v>
      </c>
      <c r="H398" s="39" t="n">
        <v>0.804988425425596</v>
      </c>
      <c r="I398" s="40" t="n">
        <v>3.951</v>
      </c>
      <c r="J398" s="40" t="n">
        <v>1E-007</v>
      </c>
      <c r="K398" s="41" t="n">
        <v>0</v>
      </c>
      <c r="L398" s="41" t="n">
        <v>915986.6462</v>
      </c>
      <c r="M398" s="42" t="n">
        <f aca="false">DATE(YEAR(E398),MONTH(E398),1)</f>
        <v>38504</v>
      </c>
    </row>
    <row r="399" customFormat="false" ht="12.75" hidden="false" customHeight="false" outlineLevel="0" collapsed="false">
      <c r="A399" s="44" t="s">
        <v>202</v>
      </c>
      <c r="B399" s="44" t="s">
        <v>209</v>
      </c>
      <c r="C399" s="44" t="s">
        <v>204</v>
      </c>
      <c r="D399" s="44" t="s">
        <v>207</v>
      </c>
      <c r="E399" s="37" t="s">
        <v>82</v>
      </c>
      <c r="F399" s="38" t="n">
        <v>297600</v>
      </c>
      <c r="G399" s="38" t="n">
        <v>238300.836</v>
      </c>
      <c r="H399" s="39" t="n">
        <v>0.800742056418233</v>
      </c>
      <c r="I399" s="40" t="n">
        <v>3.995</v>
      </c>
      <c r="J399" s="40" t="n">
        <v>1E-007</v>
      </c>
      <c r="K399" s="41" t="n">
        <v>0</v>
      </c>
      <c r="L399" s="41" t="n">
        <v>952011.816</v>
      </c>
      <c r="M399" s="42" t="n">
        <f aca="false">DATE(YEAR(E399),MONTH(E399),1)</f>
        <v>38534</v>
      </c>
    </row>
    <row r="400" customFormat="false" ht="12.75" hidden="false" customHeight="false" outlineLevel="0" collapsed="false">
      <c r="A400" s="44" t="s">
        <v>202</v>
      </c>
      <c r="B400" s="44" t="s">
        <v>209</v>
      </c>
      <c r="C400" s="44" t="s">
        <v>204</v>
      </c>
      <c r="D400" s="44" t="s">
        <v>207</v>
      </c>
      <c r="E400" s="37" t="s">
        <v>83</v>
      </c>
      <c r="F400" s="38" t="n">
        <v>297600</v>
      </c>
      <c r="G400" s="38" t="n">
        <v>236984.4972</v>
      </c>
      <c r="H400" s="39" t="n">
        <v>0.796318874832954</v>
      </c>
      <c r="I400" s="40" t="n">
        <v>4.045</v>
      </c>
      <c r="J400" s="40" t="n">
        <v>1E-007</v>
      </c>
      <c r="K400" s="41" t="n">
        <v>0</v>
      </c>
      <c r="L400" s="41" t="n">
        <v>958602.2673</v>
      </c>
      <c r="M400" s="42" t="n">
        <f aca="false">DATE(YEAR(E400),MONTH(E400),1)</f>
        <v>38565</v>
      </c>
    </row>
    <row r="401" customFormat="false" ht="12.75" hidden="false" customHeight="false" outlineLevel="0" collapsed="false">
      <c r="A401" s="44" t="s">
        <v>202</v>
      </c>
      <c r="B401" s="44" t="s">
        <v>209</v>
      </c>
      <c r="C401" s="44" t="s">
        <v>204</v>
      </c>
      <c r="D401" s="44" t="s">
        <v>207</v>
      </c>
      <c r="E401" s="37" t="s">
        <v>84</v>
      </c>
      <c r="F401" s="38" t="n">
        <v>288000</v>
      </c>
      <c r="G401" s="38" t="n">
        <v>228064.4821</v>
      </c>
      <c r="H401" s="39" t="n">
        <v>0.791890562976563</v>
      </c>
      <c r="I401" s="40" t="n">
        <v>4.057</v>
      </c>
      <c r="J401" s="40" t="n">
        <v>1E-007</v>
      </c>
      <c r="K401" s="41" t="n">
        <v>0</v>
      </c>
      <c r="L401" s="41" t="n">
        <v>925257.5812</v>
      </c>
      <c r="M401" s="42" t="n">
        <f aca="false">DATE(YEAR(E401),MONTH(E401),1)</f>
        <v>38596</v>
      </c>
    </row>
    <row r="402" customFormat="false" ht="12.75" hidden="false" customHeight="false" outlineLevel="0" collapsed="false">
      <c r="A402" s="44" t="s">
        <v>202</v>
      </c>
      <c r="B402" s="44" t="s">
        <v>209</v>
      </c>
      <c r="C402" s="44" t="s">
        <v>204</v>
      </c>
      <c r="D402" s="44" t="s">
        <v>207</v>
      </c>
      <c r="E402" s="37" t="s">
        <v>85</v>
      </c>
      <c r="F402" s="38" t="n">
        <v>297600</v>
      </c>
      <c r="G402" s="38" t="n">
        <v>234389.9258</v>
      </c>
      <c r="H402" s="39" t="n">
        <v>0.787600557194333</v>
      </c>
      <c r="I402" s="40" t="n">
        <v>4.09</v>
      </c>
      <c r="J402" s="40" t="n">
        <v>1E-007</v>
      </c>
      <c r="K402" s="41" t="n">
        <v>0</v>
      </c>
      <c r="L402" s="41" t="n">
        <v>958654.7732</v>
      </c>
      <c r="M402" s="42" t="n">
        <f aca="false">DATE(YEAR(E402),MONTH(E402),1)</f>
        <v>38626</v>
      </c>
    </row>
    <row r="403" customFormat="false" ht="12.75" hidden="false" customHeight="false" outlineLevel="0" collapsed="false">
      <c r="A403" s="44" t="s">
        <v>202</v>
      </c>
      <c r="B403" s="44" t="s">
        <v>209</v>
      </c>
      <c r="C403" s="44" t="s">
        <v>204</v>
      </c>
      <c r="D403" s="44" t="s">
        <v>207</v>
      </c>
      <c r="E403" s="37" t="s">
        <v>86</v>
      </c>
      <c r="F403" s="38" t="n">
        <v>288000</v>
      </c>
      <c r="G403" s="38" t="n">
        <v>225551.0042</v>
      </c>
      <c r="H403" s="39" t="n">
        <v>0.783163208985392</v>
      </c>
      <c r="I403" s="40" t="n">
        <v>4.48</v>
      </c>
      <c r="J403" s="40" t="n">
        <v>1E-007</v>
      </c>
      <c r="K403" s="41" t="n">
        <v>0</v>
      </c>
      <c r="L403" s="41" t="n">
        <v>1010468.4762</v>
      </c>
      <c r="M403" s="42" t="n">
        <f aca="false">DATE(YEAR(E403),MONTH(E403),1)</f>
        <v>38657</v>
      </c>
    </row>
    <row r="404" customFormat="false" ht="12.75" hidden="false" customHeight="false" outlineLevel="0" collapsed="false">
      <c r="A404" s="44" t="s">
        <v>202</v>
      </c>
      <c r="B404" s="44" t="s">
        <v>209</v>
      </c>
      <c r="C404" s="44" t="s">
        <v>204</v>
      </c>
      <c r="D404" s="44" t="s">
        <v>207</v>
      </c>
      <c r="E404" s="37" t="s">
        <v>87</v>
      </c>
      <c r="F404" s="38" t="n">
        <v>297600</v>
      </c>
      <c r="G404" s="38" t="n">
        <v>231790.2639</v>
      </c>
      <c r="H404" s="39" t="n">
        <v>0.778865134225868</v>
      </c>
      <c r="I404" s="40" t="n">
        <v>4.62</v>
      </c>
      <c r="J404" s="40" t="n">
        <v>1E-007</v>
      </c>
      <c r="K404" s="41" t="n">
        <v>0</v>
      </c>
      <c r="L404" s="41" t="n">
        <v>1070870.9962</v>
      </c>
      <c r="M404" s="42" t="n">
        <f aca="false">DATE(YEAR(E404),MONTH(E404),1)</f>
        <v>38687</v>
      </c>
    </row>
    <row r="405" customFormat="false" ht="12.75" hidden="false" customHeight="false" outlineLevel="0" collapsed="false">
      <c r="A405" s="44" t="s">
        <v>202</v>
      </c>
      <c r="B405" s="44" t="s">
        <v>209</v>
      </c>
      <c r="C405" s="44" t="s">
        <v>204</v>
      </c>
      <c r="D405" s="44" t="s">
        <v>207</v>
      </c>
      <c r="E405" s="37" t="s">
        <v>88</v>
      </c>
      <c r="F405" s="38" t="n">
        <v>297600</v>
      </c>
      <c r="G405" s="38" t="n">
        <v>230467.4347</v>
      </c>
      <c r="H405" s="39" t="n">
        <v>0.774420143337115</v>
      </c>
      <c r="I405" s="40" t="n">
        <v>4.666</v>
      </c>
      <c r="J405" s="40" t="n">
        <v>1E-007</v>
      </c>
      <c r="K405" s="41" t="n">
        <v>0</v>
      </c>
      <c r="L405" s="41" t="n">
        <v>1075361.0271</v>
      </c>
      <c r="M405" s="42" t="n">
        <f aca="false">DATE(YEAR(E405),MONTH(E405),1)</f>
        <v>38718</v>
      </c>
    </row>
    <row r="406" customFormat="false" ht="12.75" hidden="false" customHeight="false" outlineLevel="0" collapsed="false">
      <c r="A406" s="44" t="s">
        <v>202</v>
      </c>
      <c r="B406" s="44" t="s">
        <v>209</v>
      </c>
      <c r="C406" s="44" t="s">
        <v>204</v>
      </c>
      <c r="D406" s="44" t="s">
        <v>207</v>
      </c>
      <c r="E406" s="37" t="s">
        <v>89</v>
      </c>
      <c r="F406" s="38" t="n">
        <v>268800</v>
      </c>
      <c r="G406" s="38" t="n">
        <v>206968.4194</v>
      </c>
      <c r="H406" s="39" t="n">
        <v>0.769971798471003</v>
      </c>
      <c r="I406" s="40" t="n">
        <v>4.548</v>
      </c>
      <c r="J406" s="40" t="n">
        <v>1E-007</v>
      </c>
      <c r="K406" s="41" t="n">
        <v>0</v>
      </c>
      <c r="L406" s="41" t="n">
        <v>941292.3509</v>
      </c>
      <c r="M406" s="42" t="n">
        <f aca="false">DATE(YEAR(E406),MONTH(E406),1)</f>
        <v>38749</v>
      </c>
    </row>
    <row r="407" customFormat="false" ht="12.75" hidden="false" customHeight="false" outlineLevel="0" collapsed="false">
      <c r="A407" s="44" t="s">
        <v>202</v>
      </c>
      <c r="B407" s="44" t="s">
        <v>209</v>
      </c>
      <c r="C407" s="44" t="s">
        <v>204</v>
      </c>
      <c r="D407" s="44" t="s">
        <v>207</v>
      </c>
      <c r="E407" s="37" t="s">
        <v>90</v>
      </c>
      <c r="F407" s="38" t="n">
        <v>297600</v>
      </c>
      <c r="G407" s="38" t="n">
        <v>227947.1221</v>
      </c>
      <c r="H407" s="39" t="n">
        <v>0.765951350997712</v>
      </c>
      <c r="I407" s="40" t="n">
        <v>4.415</v>
      </c>
      <c r="J407" s="40" t="n">
        <v>1E-007</v>
      </c>
      <c r="K407" s="41" t="n">
        <v>0</v>
      </c>
      <c r="L407" s="41" t="n">
        <v>1006386.5211</v>
      </c>
      <c r="M407" s="42" t="n">
        <f aca="false">DATE(YEAR(E407),MONTH(E407),1)</f>
        <v>38777</v>
      </c>
    </row>
    <row r="408" customFormat="false" ht="12.75" hidden="false" customHeight="false" outlineLevel="0" collapsed="false">
      <c r="A408" s="44" t="s">
        <v>202</v>
      </c>
      <c r="B408" s="44" t="s">
        <v>209</v>
      </c>
      <c r="C408" s="44" t="s">
        <v>204</v>
      </c>
      <c r="D408" s="44" t="s">
        <v>207</v>
      </c>
      <c r="E408" s="37" t="s">
        <v>91</v>
      </c>
      <c r="F408" s="38" t="n">
        <v>288000</v>
      </c>
      <c r="G408" s="38" t="n">
        <v>219311.3093</v>
      </c>
      <c r="H408" s="39" t="n">
        <v>0.761497601699917</v>
      </c>
      <c r="I408" s="40" t="n">
        <v>3.97</v>
      </c>
      <c r="J408" s="40" t="n">
        <v>1E-007</v>
      </c>
      <c r="K408" s="41" t="n">
        <v>0</v>
      </c>
      <c r="L408" s="41" t="n">
        <v>870665.8759</v>
      </c>
      <c r="M408" s="42" t="n">
        <f aca="false">DATE(YEAR(E408),MONTH(E408),1)</f>
        <v>38808</v>
      </c>
    </row>
    <row r="409" customFormat="false" ht="12.75" hidden="false" customHeight="false" outlineLevel="0" collapsed="false">
      <c r="A409" s="44" t="s">
        <v>202</v>
      </c>
      <c r="B409" s="44" t="s">
        <v>209</v>
      </c>
      <c r="C409" s="44" t="s">
        <v>204</v>
      </c>
      <c r="D409" s="44" t="s">
        <v>207</v>
      </c>
      <c r="E409" s="37" t="s">
        <v>92</v>
      </c>
      <c r="F409" s="38" t="n">
        <v>297600</v>
      </c>
      <c r="G409" s="38" t="n">
        <v>225338.3456</v>
      </c>
      <c r="H409" s="39" t="n">
        <v>0.757185300937344</v>
      </c>
      <c r="I409" s="40" t="n">
        <v>3.96</v>
      </c>
      <c r="J409" s="40" t="n">
        <v>1E-007</v>
      </c>
      <c r="K409" s="41" t="n">
        <v>0</v>
      </c>
      <c r="L409" s="41" t="n">
        <v>892339.8259</v>
      </c>
      <c r="M409" s="42" t="n">
        <f aca="false">DATE(YEAR(E409),MONTH(E409),1)</f>
        <v>38838</v>
      </c>
    </row>
    <row r="410" customFormat="false" ht="12.75" hidden="false" customHeight="false" outlineLevel="0" collapsed="false">
      <c r="A410" s="44" t="s">
        <v>202</v>
      </c>
      <c r="B410" s="44" t="s">
        <v>209</v>
      </c>
      <c r="C410" s="44" t="s">
        <v>204</v>
      </c>
      <c r="D410" s="44" t="s">
        <v>207</v>
      </c>
      <c r="E410" s="37" t="s">
        <v>93</v>
      </c>
      <c r="F410" s="38" t="n">
        <v>288000</v>
      </c>
      <c r="G410" s="38" t="n">
        <v>216785.463</v>
      </c>
      <c r="H410" s="39" t="n">
        <v>0.75272730223977</v>
      </c>
      <c r="I410" s="40" t="n">
        <v>3.996</v>
      </c>
      <c r="J410" s="40" t="n">
        <v>1E-007</v>
      </c>
      <c r="K410" s="41" t="n">
        <v>0</v>
      </c>
      <c r="L410" s="41" t="n">
        <v>866274.6886</v>
      </c>
      <c r="M410" s="42" t="n">
        <f aca="false">DATE(YEAR(E410),MONTH(E410),1)</f>
        <v>38869</v>
      </c>
    </row>
    <row r="411" customFormat="false" ht="12.75" hidden="false" customHeight="false" outlineLevel="0" collapsed="false">
      <c r="A411" s="44" t="s">
        <v>202</v>
      </c>
      <c r="B411" s="44" t="s">
        <v>209</v>
      </c>
      <c r="C411" s="44" t="s">
        <v>204</v>
      </c>
      <c r="D411" s="44" t="s">
        <v>207</v>
      </c>
      <c r="E411" s="37" t="s">
        <v>94</v>
      </c>
      <c r="F411" s="38" t="n">
        <v>297600</v>
      </c>
      <c r="G411" s="38" t="n">
        <v>222828.6934</v>
      </c>
      <c r="H411" s="39" t="n">
        <v>0.748752329850951</v>
      </c>
      <c r="I411" s="40" t="n">
        <v>4.04</v>
      </c>
      <c r="J411" s="40" t="n">
        <v>1E-007</v>
      </c>
      <c r="K411" s="41" t="n">
        <v>0</v>
      </c>
      <c r="L411" s="41" t="n">
        <v>900227.8989</v>
      </c>
      <c r="M411" s="42" t="n">
        <f aca="false">DATE(YEAR(E411),MONTH(E411),1)</f>
        <v>38899</v>
      </c>
    </row>
    <row r="412" customFormat="false" ht="12.75" hidden="false" customHeight="false" outlineLevel="0" collapsed="false">
      <c r="A412" s="44" t="s">
        <v>202</v>
      </c>
      <c r="B412" s="44" t="s">
        <v>209</v>
      </c>
      <c r="C412" s="44" t="s">
        <v>204</v>
      </c>
      <c r="D412" s="44" t="s">
        <v>207</v>
      </c>
      <c r="E412" s="37" t="s">
        <v>95</v>
      </c>
      <c r="F412" s="38" t="n">
        <v>297600</v>
      </c>
      <c r="G412" s="38" t="n">
        <v>221624.4613</v>
      </c>
      <c r="H412" s="39" t="n">
        <v>0.744705850990822</v>
      </c>
      <c r="I412" s="40" t="n">
        <v>4.09</v>
      </c>
      <c r="J412" s="40" t="n">
        <v>1E-007</v>
      </c>
      <c r="K412" s="41" t="n">
        <v>0</v>
      </c>
      <c r="L412" s="41" t="n">
        <v>906444.0244</v>
      </c>
      <c r="M412" s="42" t="n">
        <f aca="false">DATE(YEAR(E412),MONTH(E412),1)</f>
        <v>38930</v>
      </c>
    </row>
    <row r="413" customFormat="false" ht="12.75" hidden="false" customHeight="false" outlineLevel="0" collapsed="false">
      <c r="A413" s="44" t="s">
        <v>202</v>
      </c>
      <c r="B413" s="44" t="s">
        <v>209</v>
      </c>
      <c r="C413" s="44" t="s">
        <v>204</v>
      </c>
      <c r="D413" s="44" t="s">
        <v>207</v>
      </c>
      <c r="E413" s="37" t="s">
        <v>96</v>
      </c>
      <c r="F413" s="38" t="n">
        <v>288000</v>
      </c>
      <c r="G413" s="38" t="n">
        <v>213312.0966</v>
      </c>
      <c r="H413" s="39" t="n">
        <v>0.740667002057133</v>
      </c>
      <c r="I413" s="40" t="n">
        <v>4.102</v>
      </c>
      <c r="J413" s="40" t="n">
        <v>1E-007</v>
      </c>
      <c r="K413" s="41" t="n">
        <v>0</v>
      </c>
      <c r="L413" s="41" t="n">
        <v>875006.1989</v>
      </c>
      <c r="M413" s="42" t="n">
        <f aca="false">DATE(YEAR(E413),MONTH(E413),1)</f>
        <v>38961</v>
      </c>
    </row>
    <row r="414" customFormat="false" ht="12.75" hidden="false" customHeight="false" outlineLevel="0" collapsed="false">
      <c r="A414" s="44" t="s">
        <v>202</v>
      </c>
      <c r="B414" s="44" t="s">
        <v>209</v>
      </c>
      <c r="C414" s="44" t="s">
        <v>204</v>
      </c>
      <c r="D414" s="44" t="s">
        <v>207</v>
      </c>
      <c r="E414" s="37" t="s">
        <v>97</v>
      </c>
      <c r="F414" s="38" t="n">
        <v>297600</v>
      </c>
      <c r="G414" s="38" t="n">
        <v>219261.5054</v>
      </c>
      <c r="H414" s="39" t="n">
        <v>0.736765811306824</v>
      </c>
      <c r="I414" s="40" t="n">
        <v>4.135</v>
      </c>
      <c r="J414" s="40" t="n">
        <v>1E-007</v>
      </c>
      <c r="K414" s="41" t="n">
        <v>0</v>
      </c>
      <c r="L414" s="41" t="n">
        <v>906646.3031</v>
      </c>
      <c r="M414" s="42" t="n">
        <f aca="false">DATE(YEAR(E414),MONTH(E414),1)</f>
        <v>38991</v>
      </c>
    </row>
    <row r="415" customFormat="false" ht="12.75" hidden="false" customHeight="false" outlineLevel="0" collapsed="false">
      <c r="A415" s="44" t="s">
        <v>202</v>
      </c>
      <c r="B415" s="44" t="s">
        <v>209</v>
      </c>
      <c r="C415" s="44" t="s">
        <v>204</v>
      </c>
      <c r="D415" s="44" t="s">
        <v>207</v>
      </c>
      <c r="E415" s="37" t="s">
        <v>98</v>
      </c>
      <c r="F415" s="38" t="n">
        <v>288000</v>
      </c>
      <c r="G415" s="38" t="n">
        <v>211029.7853</v>
      </c>
      <c r="H415" s="39" t="n">
        <v>0.732742309934434</v>
      </c>
      <c r="I415" s="40" t="n">
        <v>4.51</v>
      </c>
      <c r="J415" s="40" t="n">
        <v>1E-007</v>
      </c>
      <c r="K415" s="41" t="n">
        <v>0</v>
      </c>
      <c r="L415" s="41" t="n">
        <v>951744.3104</v>
      </c>
      <c r="M415" s="42" t="n">
        <f aca="false">DATE(YEAR(E415),MONTH(E415),1)</f>
        <v>39022</v>
      </c>
    </row>
    <row r="416" customFormat="false" ht="12.75" hidden="false" customHeight="false" outlineLevel="0" collapsed="false">
      <c r="A416" s="44" t="s">
        <v>202</v>
      </c>
      <c r="B416" s="44" t="s">
        <v>209</v>
      </c>
      <c r="C416" s="44" t="s">
        <v>204</v>
      </c>
      <c r="D416" s="44" t="s">
        <v>207</v>
      </c>
      <c r="E416" s="37" t="s">
        <v>99</v>
      </c>
      <c r="F416" s="38" t="n">
        <v>297600</v>
      </c>
      <c r="G416" s="38" t="n">
        <v>216907.6002</v>
      </c>
      <c r="H416" s="39" t="n">
        <v>0.728856183521335</v>
      </c>
      <c r="I416" s="40" t="n">
        <v>4.65</v>
      </c>
      <c r="J416" s="40" t="n">
        <v>1E-007</v>
      </c>
      <c r="K416" s="41" t="n">
        <v>0</v>
      </c>
      <c r="L416" s="41" t="n">
        <v>1008620.3193</v>
      </c>
      <c r="M416" s="42" t="n">
        <f aca="false">DATE(YEAR(E416),MONTH(E416),1)</f>
        <v>39052</v>
      </c>
    </row>
    <row r="417" customFormat="false" ht="12.75" hidden="false" customHeight="false" outlineLevel="0" collapsed="false">
      <c r="A417" s="44" t="s">
        <v>202</v>
      </c>
      <c r="B417" s="44" t="s">
        <v>209</v>
      </c>
      <c r="C417" s="44" t="s">
        <v>204</v>
      </c>
      <c r="D417" s="44" t="s">
        <v>207</v>
      </c>
      <c r="E417" s="37" t="s">
        <v>100</v>
      </c>
      <c r="F417" s="38" t="n">
        <v>297600</v>
      </c>
      <c r="G417" s="38" t="n">
        <v>215714.9033</v>
      </c>
      <c r="H417" s="39" t="n">
        <v>0.724848465459321</v>
      </c>
      <c r="I417" s="40" t="n">
        <v>4.706</v>
      </c>
      <c r="J417" s="40" t="n">
        <v>1E-007</v>
      </c>
      <c r="K417" s="41" t="n">
        <v>0</v>
      </c>
      <c r="L417" s="41" t="n">
        <v>1015154.3135</v>
      </c>
      <c r="M417" s="42" t="n">
        <f aca="false">DATE(YEAR(E417),MONTH(E417),1)</f>
        <v>39083</v>
      </c>
    </row>
    <row r="418" customFormat="false" ht="12.75" hidden="false" customHeight="false" outlineLevel="0" collapsed="false">
      <c r="A418" s="44" t="s">
        <v>202</v>
      </c>
      <c r="B418" s="44" t="s">
        <v>209</v>
      </c>
      <c r="C418" s="44" t="s">
        <v>204</v>
      </c>
      <c r="D418" s="44" t="s">
        <v>207</v>
      </c>
      <c r="E418" s="37" t="s">
        <v>101</v>
      </c>
      <c r="F418" s="38" t="n">
        <v>268800</v>
      </c>
      <c r="G418" s="38" t="n">
        <v>193764.1931</v>
      </c>
      <c r="H418" s="39" t="n">
        <v>0.720848932745135</v>
      </c>
      <c r="I418" s="40" t="n">
        <v>4.588</v>
      </c>
      <c r="J418" s="40" t="n">
        <v>1E-007</v>
      </c>
      <c r="K418" s="41" t="n">
        <v>0</v>
      </c>
      <c r="L418" s="41" t="n">
        <v>888990.0987</v>
      </c>
      <c r="M418" s="42" t="n">
        <f aca="false">DATE(YEAR(E418),MONTH(E418),1)</f>
        <v>39114</v>
      </c>
    </row>
    <row r="419" customFormat="false" ht="12.75" hidden="false" customHeight="false" outlineLevel="0" collapsed="false">
      <c r="A419" s="44" t="s">
        <v>202</v>
      </c>
      <c r="B419" s="44" t="s">
        <v>209</v>
      </c>
      <c r="C419" s="44" t="s">
        <v>204</v>
      </c>
      <c r="D419" s="44" t="s">
        <v>207</v>
      </c>
      <c r="E419" s="37" t="s">
        <v>102</v>
      </c>
      <c r="F419" s="38" t="n">
        <v>297600</v>
      </c>
      <c r="G419" s="38" t="n">
        <v>213451.6888</v>
      </c>
      <c r="H419" s="39" t="n">
        <v>0.71724357799099</v>
      </c>
      <c r="I419" s="40" t="n">
        <v>4.455</v>
      </c>
      <c r="J419" s="40" t="n">
        <v>1E-007</v>
      </c>
      <c r="K419" s="41" t="n">
        <v>0</v>
      </c>
      <c r="L419" s="41" t="n">
        <v>950927.2523</v>
      </c>
      <c r="M419" s="42" t="n">
        <f aca="false">DATE(YEAR(E419),MONTH(E419),1)</f>
        <v>39142</v>
      </c>
    </row>
    <row r="420" customFormat="false" ht="12.75" hidden="false" customHeight="false" outlineLevel="0" collapsed="false">
      <c r="A420" s="44" t="s">
        <v>202</v>
      </c>
      <c r="B420" s="44" t="s">
        <v>209</v>
      </c>
      <c r="C420" s="44" t="s">
        <v>204</v>
      </c>
      <c r="D420" s="44" t="s">
        <v>207</v>
      </c>
      <c r="E420" s="37" t="s">
        <v>103</v>
      </c>
      <c r="F420" s="38" t="n">
        <v>288000</v>
      </c>
      <c r="G420" s="38" t="n">
        <v>205418.8584</v>
      </c>
      <c r="H420" s="39" t="n">
        <v>0.713259924857309</v>
      </c>
      <c r="I420" s="40" t="n">
        <v>4.04</v>
      </c>
      <c r="J420" s="40" t="n">
        <v>1E-007</v>
      </c>
      <c r="K420" s="41" t="n">
        <v>0</v>
      </c>
      <c r="L420" s="41" t="n">
        <v>829892.1672</v>
      </c>
      <c r="M420" s="42" t="n">
        <f aca="false">DATE(YEAR(E420),MONTH(E420),1)</f>
        <v>39173</v>
      </c>
    </row>
    <row r="421" customFormat="false" ht="12.75" hidden="false" customHeight="false" outlineLevel="0" collapsed="false">
      <c r="A421" s="44" t="s">
        <v>202</v>
      </c>
      <c r="B421" s="44" t="s">
        <v>209</v>
      </c>
      <c r="C421" s="44" t="s">
        <v>204</v>
      </c>
      <c r="D421" s="44" t="s">
        <v>207</v>
      </c>
      <c r="E421" s="37" t="s">
        <v>104</v>
      </c>
      <c r="F421" s="38" t="n">
        <v>297600</v>
      </c>
      <c r="G421" s="38" t="n">
        <v>211121.2696</v>
      </c>
      <c r="H421" s="39" t="n">
        <v>0.709412868314887</v>
      </c>
      <c r="I421" s="40" t="n">
        <v>4.03</v>
      </c>
      <c r="J421" s="40" t="n">
        <v>1E-007</v>
      </c>
      <c r="K421" s="41" t="n">
        <v>0</v>
      </c>
      <c r="L421" s="41" t="n">
        <v>850818.6954</v>
      </c>
      <c r="M421" s="42" t="n">
        <f aca="false">DATE(YEAR(E421),MONTH(E421),1)</f>
        <v>39203</v>
      </c>
    </row>
    <row r="422" customFormat="false" ht="12.75" hidden="false" customHeight="false" outlineLevel="0" collapsed="false">
      <c r="A422" s="44" t="s">
        <v>202</v>
      </c>
      <c r="B422" s="44" t="s">
        <v>209</v>
      </c>
      <c r="C422" s="44" t="s">
        <v>204</v>
      </c>
      <c r="D422" s="44" t="s">
        <v>207</v>
      </c>
      <c r="E422" s="37" t="s">
        <v>105</v>
      </c>
      <c r="F422" s="38" t="n">
        <v>288000</v>
      </c>
      <c r="G422" s="38" t="n">
        <v>203168.4599</v>
      </c>
      <c r="H422" s="39" t="n">
        <v>0.705446041197128</v>
      </c>
      <c r="I422" s="40" t="n">
        <v>4.066</v>
      </c>
      <c r="J422" s="40" t="n">
        <v>1E-007</v>
      </c>
      <c r="K422" s="41" t="n">
        <v>0</v>
      </c>
      <c r="L422" s="41" t="n">
        <v>826082.9375</v>
      </c>
      <c r="M422" s="42" t="n">
        <f aca="false">DATE(YEAR(E422),MONTH(E422),1)</f>
        <v>39234</v>
      </c>
    </row>
    <row r="423" customFormat="false" ht="12.75" hidden="false" customHeight="false" outlineLevel="0" collapsed="false">
      <c r="A423" s="44" t="s">
        <v>202</v>
      </c>
      <c r="B423" s="44" t="s">
        <v>209</v>
      </c>
      <c r="C423" s="44" t="s">
        <v>204</v>
      </c>
      <c r="D423" s="44" t="s">
        <v>207</v>
      </c>
      <c r="E423" s="37" t="s">
        <v>106</v>
      </c>
      <c r="F423" s="38" t="n">
        <v>297600</v>
      </c>
      <c r="G423" s="38" t="n">
        <v>208800.7626</v>
      </c>
      <c r="H423" s="39" t="n">
        <v>0.701615465672142</v>
      </c>
      <c r="I423" s="40" t="n">
        <v>4.11</v>
      </c>
      <c r="J423" s="40" t="n">
        <v>1E-007</v>
      </c>
      <c r="K423" s="41" t="n">
        <v>0</v>
      </c>
      <c r="L423" s="41" t="n">
        <v>858171.1133</v>
      </c>
      <c r="M423" s="42" t="n">
        <f aca="false">DATE(YEAR(E423),MONTH(E423),1)</f>
        <v>39264</v>
      </c>
    </row>
    <row r="424" customFormat="false" ht="12.75" hidden="false" customHeight="false" outlineLevel="0" collapsed="false">
      <c r="A424" s="44" t="s">
        <v>202</v>
      </c>
      <c r="B424" s="44" t="s">
        <v>209</v>
      </c>
      <c r="C424" s="44" t="s">
        <v>204</v>
      </c>
      <c r="D424" s="44" t="s">
        <v>207</v>
      </c>
      <c r="E424" s="37" t="s">
        <v>107</v>
      </c>
      <c r="F424" s="38" t="n">
        <v>297600</v>
      </c>
      <c r="G424" s="38" t="n">
        <v>207625.3633</v>
      </c>
      <c r="H424" s="39" t="n">
        <v>0.697665871187402</v>
      </c>
      <c r="I424" s="40" t="n">
        <v>4.16</v>
      </c>
      <c r="J424" s="40" t="n">
        <v>1E-007</v>
      </c>
      <c r="K424" s="41" t="n">
        <v>0</v>
      </c>
      <c r="L424" s="41" t="n">
        <v>863721.4904</v>
      </c>
      <c r="M424" s="42" t="n">
        <f aca="false">DATE(YEAR(E424),MONTH(E424),1)</f>
        <v>39295</v>
      </c>
    </row>
    <row r="425" customFormat="false" ht="12.75" hidden="false" customHeight="false" outlineLevel="0" collapsed="false">
      <c r="A425" s="44" t="s">
        <v>202</v>
      </c>
      <c r="B425" s="44" t="s">
        <v>209</v>
      </c>
      <c r="C425" s="44" t="s">
        <v>204</v>
      </c>
      <c r="D425" s="44" t="s">
        <v>207</v>
      </c>
      <c r="E425" s="37" t="s">
        <v>108</v>
      </c>
      <c r="F425" s="38" t="n">
        <v>288000</v>
      </c>
      <c r="G425" s="38" t="n">
        <v>199792.854</v>
      </c>
      <c r="H425" s="39" t="n">
        <v>0.693725187392356</v>
      </c>
      <c r="I425" s="40" t="n">
        <v>4.172</v>
      </c>
      <c r="J425" s="40" t="n">
        <v>1E-007</v>
      </c>
      <c r="K425" s="41" t="n">
        <v>0</v>
      </c>
      <c r="L425" s="41" t="n">
        <v>833535.7668</v>
      </c>
      <c r="M425" s="42" t="n">
        <f aca="false">DATE(YEAR(E425),MONTH(E425),1)</f>
        <v>39326</v>
      </c>
    </row>
    <row r="426" customFormat="false" ht="12.75" hidden="false" customHeight="false" outlineLevel="0" collapsed="false">
      <c r="A426" s="44" t="s">
        <v>202</v>
      </c>
      <c r="B426" s="44" t="s">
        <v>209</v>
      </c>
      <c r="C426" s="44" t="s">
        <v>204</v>
      </c>
      <c r="D426" s="44" t="s">
        <v>207</v>
      </c>
      <c r="E426" s="37" t="s">
        <v>109</v>
      </c>
      <c r="F426" s="38" t="n">
        <v>297600</v>
      </c>
      <c r="G426" s="38" t="n">
        <v>205320.2522</v>
      </c>
      <c r="H426" s="39" t="n">
        <v>0.689920202412598</v>
      </c>
      <c r="I426" s="40" t="n">
        <v>4.205</v>
      </c>
      <c r="J426" s="40" t="n">
        <v>1E-007</v>
      </c>
      <c r="K426" s="41" t="n">
        <v>0</v>
      </c>
      <c r="L426" s="41" t="n">
        <v>863371.6401</v>
      </c>
      <c r="M426" s="42" t="n">
        <f aca="false">DATE(YEAR(E426),MONTH(E426),1)</f>
        <v>39356</v>
      </c>
    </row>
    <row r="427" customFormat="false" ht="12.75" hidden="false" customHeight="false" outlineLevel="0" collapsed="false">
      <c r="A427" s="44" t="s">
        <v>202</v>
      </c>
      <c r="B427" s="44" t="s">
        <v>209</v>
      </c>
      <c r="C427" s="44" t="s">
        <v>204</v>
      </c>
      <c r="D427" s="44" t="s">
        <v>207</v>
      </c>
      <c r="E427" s="37" t="s">
        <v>110</v>
      </c>
      <c r="F427" s="38" t="n">
        <v>288000</v>
      </c>
      <c r="G427" s="38" t="n">
        <v>197567.2364</v>
      </c>
      <c r="H427" s="39" t="n">
        <v>0.685997348522404</v>
      </c>
      <c r="I427" s="40" t="n">
        <v>4.55</v>
      </c>
      <c r="J427" s="40" t="n">
        <v>1E-007</v>
      </c>
      <c r="K427" s="41" t="n">
        <v>0</v>
      </c>
      <c r="L427" s="41" t="n">
        <v>898930.9057</v>
      </c>
      <c r="M427" s="42" t="n">
        <f aca="false">DATE(YEAR(E427),MONTH(E427),1)</f>
        <v>39387</v>
      </c>
    </row>
    <row r="428" customFormat="false" ht="12.75" hidden="false" customHeight="false" outlineLevel="0" collapsed="false">
      <c r="A428" s="44" t="s">
        <v>202</v>
      </c>
      <c r="B428" s="44" t="s">
        <v>209</v>
      </c>
      <c r="C428" s="44" t="s">
        <v>204</v>
      </c>
      <c r="D428" s="44" t="s">
        <v>207</v>
      </c>
      <c r="E428" s="37" t="s">
        <v>111</v>
      </c>
      <c r="F428" s="38" t="n">
        <v>297600</v>
      </c>
      <c r="G428" s="38" t="n">
        <v>203025.6382</v>
      </c>
      <c r="H428" s="39" t="n">
        <v>0.682209805798539</v>
      </c>
      <c r="I428" s="40" t="n">
        <v>4.69</v>
      </c>
      <c r="J428" s="40" t="n">
        <v>1E-007</v>
      </c>
      <c r="K428" s="41" t="n">
        <v>0</v>
      </c>
      <c r="L428" s="41" t="n">
        <v>952190.2229</v>
      </c>
      <c r="M428" s="42" t="n">
        <f aca="false">DATE(YEAR(E428),MONTH(E428),1)</f>
        <v>39417</v>
      </c>
    </row>
    <row r="429" customFormat="false" ht="12.75" hidden="false" customHeight="false" outlineLevel="0" collapsed="false">
      <c r="A429" s="44" t="s">
        <v>202</v>
      </c>
      <c r="B429" s="44" t="s">
        <v>209</v>
      </c>
      <c r="C429" s="44" t="s">
        <v>204</v>
      </c>
      <c r="D429" s="44" t="s">
        <v>207</v>
      </c>
      <c r="E429" s="37" t="s">
        <v>112</v>
      </c>
      <c r="F429" s="38" t="n">
        <v>297600</v>
      </c>
      <c r="G429" s="38" t="n">
        <v>201863.6178</v>
      </c>
      <c r="H429" s="39" t="n">
        <v>0.678305167197896</v>
      </c>
      <c r="I429" s="40" t="n">
        <v>4.751</v>
      </c>
      <c r="J429" s="40" t="n">
        <v>1E-007</v>
      </c>
      <c r="K429" s="41" t="n">
        <v>0</v>
      </c>
      <c r="L429" s="41" t="n">
        <v>959054.0278</v>
      </c>
      <c r="M429" s="42" t="n">
        <f aca="false">DATE(YEAR(E429),MONTH(E429),1)</f>
        <v>39448</v>
      </c>
    </row>
    <row r="430" customFormat="false" ht="12.75" hidden="false" customHeight="false" outlineLevel="0" collapsed="false">
      <c r="A430" s="44" t="s">
        <v>202</v>
      </c>
      <c r="B430" s="44" t="s">
        <v>209</v>
      </c>
      <c r="C430" s="44" t="s">
        <v>204</v>
      </c>
      <c r="D430" s="44" t="s">
        <v>207</v>
      </c>
      <c r="E430" s="37" t="s">
        <v>113</v>
      </c>
      <c r="F430" s="38" t="n">
        <v>278400</v>
      </c>
      <c r="G430" s="38" t="n">
        <v>187755.7247</v>
      </c>
      <c r="H430" s="39" t="n">
        <v>0.674409930516047</v>
      </c>
      <c r="I430" s="40" t="n">
        <v>4.633</v>
      </c>
      <c r="J430" s="40" t="n">
        <v>1E-007</v>
      </c>
      <c r="K430" s="41" t="n">
        <v>0</v>
      </c>
      <c r="L430" s="41" t="n">
        <v>869872.2536</v>
      </c>
      <c r="M430" s="42" t="n">
        <f aca="false">DATE(YEAR(E430),MONTH(E430),1)</f>
        <v>39479</v>
      </c>
    </row>
    <row r="431" customFormat="false" ht="12.75" hidden="false" customHeight="false" outlineLevel="0" collapsed="false">
      <c r="A431" s="44" t="s">
        <v>202</v>
      </c>
      <c r="B431" s="44" t="s">
        <v>209</v>
      </c>
      <c r="C431" s="44" t="s">
        <v>204</v>
      </c>
      <c r="D431" s="44" t="s">
        <v>207</v>
      </c>
      <c r="E431" s="37" t="s">
        <v>114</v>
      </c>
      <c r="F431" s="38" t="n">
        <v>297600</v>
      </c>
      <c r="G431" s="38" t="n">
        <v>199622.5199</v>
      </c>
      <c r="H431" s="39" t="n">
        <v>0.670774596299567</v>
      </c>
      <c r="I431" s="40" t="n">
        <v>4.5</v>
      </c>
      <c r="J431" s="40" t="n">
        <v>1E-007</v>
      </c>
      <c r="K431" s="41" t="n">
        <v>0</v>
      </c>
      <c r="L431" s="41" t="n">
        <v>898301.3194</v>
      </c>
      <c r="M431" s="42" t="n">
        <f aca="false">DATE(YEAR(E431),MONTH(E431),1)</f>
        <v>39508</v>
      </c>
    </row>
    <row r="432" customFormat="false" ht="12.75" hidden="false" customHeight="false" outlineLevel="0" collapsed="false">
      <c r="A432" s="44" t="s">
        <v>202</v>
      </c>
      <c r="B432" s="44" t="s">
        <v>209</v>
      </c>
      <c r="C432" s="44" t="s">
        <v>204</v>
      </c>
      <c r="D432" s="44" t="s">
        <v>207</v>
      </c>
      <c r="E432" s="37" t="s">
        <v>115</v>
      </c>
      <c r="F432" s="38" t="n">
        <v>288000</v>
      </c>
      <c r="G432" s="38" t="n">
        <v>192066.5748</v>
      </c>
      <c r="H432" s="39" t="n">
        <v>0.666897829227456</v>
      </c>
      <c r="I432" s="40" t="n">
        <v>4.105</v>
      </c>
      <c r="J432" s="40" t="n">
        <v>1E-007</v>
      </c>
      <c r="K432" s="41" t="n">
        <v>0</v>
      </c>
      <c r="L432" s="41" t="n">
        <v>788433.2704</v>
      </c>
      <c r="M432" s="42" t="n">
        <f aca="false">DATE(YEAR(E432),MONTH(E432),1)</f>
        <v>39539</v>
      </c>
    </row>
    <row r="433" customFormat="false" ht="12.75" hidden="false" customHeight="false" outlineLevel="0" collapsed="false">
      <c r="A433" s="44" t="s">
        <v>202</v>
      </c>
      <c r="B433" s="44" t="s">
        <v>209</v>
      </c>
      <c r="C433" s="44" t="s">
        <v>204</v>
      </c>
      <c r="D433" s="44" t="s">
        <v>207</v>
      </c>
      <c r="E433" s="37" t="s">
        <v>116</v>
      </c>
      <c r="F433" s="38" t="n">
        <v>297600</v>
      </c>
      <c r="G433" s="38" t="n">
        <v>197355.028</v>
      </c>
      <c r="H433" s="39" t="n">
        <v>0.663155335986939</v>
      </c>
      <c r="I433" s="40" t="n">
        <v>4.095</v>
      </c>
      <c r="J433" s="40" t="n">
        <v>1E-007</v>
      </c>
      <c r="K433" s="41" t="n">
        <v>0</v>
      </c>
      <c r="L433" s="41" t="n">
        <v>808168.8199</v>
      </c>
      <c r="M433" s="42" t="n">
        <f aca="false">DATE(YEAR(E433),MONTH(E433),1)</f>
        <v>39569</v>
      </c>
    </row>
    <row r="434" customFormat="false" ht="12.75" hidden="false" customHeight="false" outlineLevel="0" collapsed="false">
      <c r="A434" s="44" t="s">
        <v>202</v>
      </c>
      <c r="B434" s="44" t="s">
        <v>209</v>
      </c>
      <c r="C434" s="44" t="s">
        <v>204</v>
      </c>
      <c r="D434" s="44" t="s">
        <v>207</v>
      </c>
      <c r="E434" s="37" t="s">
        <v>117</v>
      </c>
      <c r="F434" s="38" t="n">
        <v>288000</v>
      </c>
      <c r="G434" s="38" t="n">
        <v>189877.7398</v>
      </c>
      <c r="H434" s="39" t="n">
        <v>0.659297707499296</v>
      </c>
      <c r="I434" s="40" t="n">
        <v>4.131</v>
      </c>
      <c r="J434" s="40" t="n">
        <v>1E-007</v>
      </c>
      <c r="K434" s="41" t="n">
        <v>0</v>
      </c>
      <c r="L434" s="41" t="n">
        <v>784384.924</v>
      </c>
      <c r="M434" s="42" t="n">
        <f aca="false">DATE(YEAR(E434),MONTH(E434),1)</f>
        <v>39600</v>
      </c>
    </row>
    <row r="435" customFormat="false" ht="12.75" hidden="false" customHeight="false" outlineLevel="0" collapsed="false">
      <c r="A435" s="44" t="s">
        <v>202</v>
      </c>
      <c r="B435" s="44" t="s">
        <v>209</v>
      </c>
      <c r="C435" s="44" t="s">
        <v>204</v>
      </c>
      <c r="D435" s="44" t="s">
        <v>207</v>
      </c>
      <c r="E435" s="37" t="s">
        <v>118</v>
      </c>
      <c r="F435" s="38" t="n">
        <v>297600</v>
      </c>
      <c r="G435" s="38" t="n">
        <v>195156.2279</v>
      </c>
      <c r="H435" s="39" t="n">
        <v>0.655766894809736</v>
      </c>
      <c r="I435" s="40" t="n">
        <v>4.175</v>
      </c>
      <c r="J435" s="40" t="n">
        <v>1E-007</v>
      </c>
      <c r="K435" s="41" t="n">
        <v>0</v>
      </c>
      <c r="L435" s="41" t="n">
        <v>814777.2319</v>
      </c>
      <c r="M435" s="42" t="n">
        <f aca="false">DATE(YEAR(E435),MONTH(E435),1)</f>
        <v>39630</v>
      </c>
    </row>
    <row r="436" customFormat="false" ht="12.75" hidden="false" customHeight="false" outlineLevel="0" collapsed="false">
      <c r="A436" s="44" t="s">
        <v>202</v>
      </c>
      <c r="B436" s="44" t="s">
        <v>209</v>
      </c>
      <c r="C436" s="44" t="s">
        <v>204</v>
      </c>
      <c r="D436" s="44" t="s">
        <v>207</v>
      </c>
      <c r="E436" s="37" t="s">
        <v>119</v>
      </c>
      <c r="F436" s="38" t="n">
        <v>297600</v>
      </c>
      <c r="G436" s="38" t="n">
        <v>194083.2565</v>
      </c>
      <c r="H436" s="39" t="n">
        <v>0.652161480155727</v>
      </c>
      <c r="I436" s="40" t="n">
        <v>4.225</v>
      </c>
      <c r="J436" s="40" t="n">
        <v>1E-007</v>
      </c>
      <c r="K436" s="41" t="n">
        <v>0</v>
      </c>
      <c r="L436" s="41" t="n">
        <v>820001.7393</v>
      </c>
      <c r="M436" s="42" t="n">
        <f aca="false">DATE(YEAR(E436),MONTH(E436),1)</f>
        <v>39661</v>
      </c>
    </row>
    <row r="437" customFormat="false" ht="12.75" hidden="false" customHeight="false" outlineLevel="0" collapsed="false">
      <c r="A437" s="44" t="s">
        <v>202</v>
      </c>
      <c r="B437" s="44" t="s">
        <v>209</v>
      </c>
      <c r="C437" s="44" t="s">
        <v>204</v>
      </c>
      <c r="D437" s="44" t="s">
        <v>207</v>
      </c>
      <c r="E437" s="37" t="s">
        <v>120</v>
      </c>
      <c r="F437" s="38" t="n">
        <v>288000</v>
      </c>
      <c r="G437" s="38" t="n">
        <v>186787.8371</v>
      </c>
      <c r="H437" s="39" t="n">
        <v>0.648568878934949</v>
      </c>
      <c r="I437" s="40" t="n">
        <v>4.237</v>
      </c>
      <c r="J437" s="40" t="n">
        <v>1E-007</v>
      </c>
      <c r="K437" s="41" t="n">
        <v>0</v>
      </c>
      <c r="L437" s="41" t="n">
        <v>791420.0473</v>
      </c>
      <c r="M437" s="42" t="n">
        <f aca="false">DATE(YEAR(E437),MONTH(E437),1)</f>
        <v>39692</v>
      </c>
    </row>
    <row r="438" customFormat="false" ht="12.75" hidden="false" customHeight="false" outlineLevel="0" collapsed="false">
      <c r="A438" s="44" t="s">
        <v>202</v>
      </c>
      <c r="B438" s="44" t="s">
        <v>209</v>
      </c>
      <c r="C438" s="44" t="s">
        <v>204</v>
      </c>
      <c r="D438" s="44" t="s">
        <v>207</v>
      </c>
      <c r="E438" s="37" t="s">
        <v>121</v>
      </c>
      <c r="F438" s="38" t="n">
        <v>297600</v>
      </c>
      <c r="G438" s="38" t="n">
        <v>191983.062</v>
      </c>
      <c r="H438" s="39" t="n">
        <v>0.645104374940946</v>
      </c>
      <c r="I438" s="40" t="n">
        <v>4.27</v>
      </c>
      <c r="J438" s="40" t="n">
        <v>1E-007</v>
      </c>
      <c r="K438" s="41" t="n">
        <v>0</v>
      </c>
      <c r="L438" s="41" t="n">
        <v>819767.6555</v>
      </c>
      <c r="M438" s="42" t="n">
        <f aca="false">DATE(YEAR(E438),MONTH(E438),1)</f>
        <v>39722</v>
      </c>
    </row>
    <row r="439" customFormat="false" ht="12.75" hidden="false" customHeight="false" outlineLevel="0" collapsed="false">
      <c r="A439" s="44" t="s">
        <v>202</v>
      </c>
      <c r="B439" s="44" t="s">
        <v>209</v>
      </c>
      <c r="C439" s="44" t="s">
        <v>204</v>
      </c>
      <c r="D439" s="44" t="s">
        <v>207</v>
      </c>
      <c r="E439" s="37" t="s">
        <v>122</v>
      </c>
      <c r="F439" s="38" t="n">
        <v>288000</v>
      </c>
      <c r="G439" s="38" t="n">
        <v>184762.6582</v>
      </c>
      <c r="H439" s="39" t="n">
        <v>0.641537007792341</v>
      </c>
      <c r="I439" s="40" t="n">
        <v>4.53</v>
      </c>
      <c r="J439" s="40" t="n">
        <v>1E-007</v>
      </c>
      <c r="K439" s="41" t="n">
        <v>0</v>
      </c>
      <c r="L439" s="41" t="n">
        <v>836974.8234</v>
      </c>
      <c r="M439" s="42" t="n">
        <f aca="false">DATE(YEAR(E439),MONTH(E439),1)</f>
        <v>39753</v>
      </c>
    </row>
    <row r="440" customFormat="false" ht="12.75" hidden="false" customHeight="false" outlineLevel="0" collapsed="false">
      <c r="A440" s="44" t="s">
        <v>202</v>
      </c>
      <c r="B440" s="44" t="s">
        <v>209</v>
      </c>
      <c r="C440" s="44" t="s">
        <v>204</v>
      </c>
      <c r="D440" s="44" t="s">
        <v>207</v>
      </c>
      <c r="E440" s="37" t="s">
        <v>123</v>
      </c>
      <c r="F440" s="38" t="n">
        <v>297600</v>
      </c>
      <c r="G440" s="38" t="n">
        <v>189897.6482</v>
      </c>
      <c r="H440" s="39" t="n">
        <v>0.638096936060385</v>
      </c>
      <c r="I440" s="40" t="n">
        <v>4.67</v>
      </c>
      <c r="J440" s="40" t="n">
        <v>1E-007</v>
      </c>
      <c r="K440" s="41" t="n">
        <v>0</v>
      </c>
      <c r="L440" s="41" t="n">
        <v>886821.998</v>
      </c>
      <c r="M440" s="42" t="n">
        <f aca="false">DATE(YEAR(E440),MONTH(E440),1)</f>
        <v>39783</v>
      </c>
    </row>
    <row r="441" customFormat="false" ht="12.75" hidden="false" customHeight="false" outlineLevel="0" collapsed="false">
      <c r="A441" s="44" t="s">
        <v>202</v>
      </c>
      <c r="B441" s="44" t="s">
        <v>209</v>
      </c>
      <c r="C441" s="44" t="s">
        <v>204</v>
      </c>
      <c r="D441" s="44" t="s">
        <v>207</v>
      </c>
      <c r="E441" s="37" t="s">
        <v>124</v>
      </c>
      <c r="F441" s="38" t="n">
        <v>297600</v>
      </c>
      <c r="G441" s="38" t="n">
        <v>188843.5166</v>
      </c>
      <c r="H441" s="39" t="n">
        <v>0.634554827307257</v>
      </c>
      <c r="I441" s="40" t="n">
        <v>4.736</v>
      </c>
      <c r="J441" s="40" t="n">
        <v>1E-007</v>
      </c>
      <c r="K441" s="41" t="n">
        <v>0</v>
      </c>
      <c r="L441" s="41" t="n">
        <v>894362.8758</v>
      </c>
      <c r="M441" s="42" t="n">
        <f aca="false">DATE(YEAR(E441),MONTH(E441),1)</f>
        <v>39814</v>
      </c>
    </row>
    <row r="442" customFormat="false" ht="12.75" hidden="false" customHeight="false" outlineLevel="0" collapsed="false">
      <c r="A442" s="44" t="s">
        <v>202</v>
      </c>
      <c r="B442" s="44" t="s">
        <v>209</v>
      </c>
      <c r="C442" s="44" t="s">
        <v>204</v>
      </c>
      <c r="D442" s="44" t="s">
        <v>207</v>
      </c>
      <c r="E442" s="37" t="s">
        <v>125</v>
      </c>
      <c r="F442" s="38" t="n">
        <v>268800</v>
      </c>
      <c r="G442" s="38" t="n">
        <v>169619.6713</v>
      </c>
      <c r="H442" s="39" t="n">
        <v>0.631025562999566</v>
      </c>
      <c r="I442" s="40" t="n">
        <v>4.618</v>
      </c>
      <c r="J442" s="40" t="n">
        <v>1E-007</v>
      </c>
      <c r="K442" s="41" t="n">
        <v>0</v>
      </c>
      <c r="L442" s="41" t="n">
        <v>783303.6253</v>
      </c>
      <c r="M442" s="42" t="n">
        <f aca="false">DATE(YEAR(E442),MONTH(E442),1)</f>
        <v>39845</v>
      </c>
    </row>
    <row r="443" customFormat="false" ht="12.75" hidden="false" customHeight="false" outlineLevel="0" collapsed="false">
      <c r="A443" s="44" t="s">
        <v>202</v>
      </c>
      <c r="B443" s="44" t="s">
        <v>209</v>
      </c>
      <c r="C443" s="44" t="s">
        <v>204</v>
      </c>
      <c r="D443" s="44" t="s">
        <v>207</v>
      </c>
      <c r="E443" s="37" t="s">
        <v>126</v>
      </c>
      <c r="F443" s="38" t="n">
        <v>297600</v>
      </c>
      <c r="G443" s="38" t="n">
        <v>186847.8281</v>
      </c>
      <c r="H443" s="39" t="n">
        <v>0.627848884589737</v>
      </c>
      <c r="I443" s="40" t="n">
        <v>4.485</v>
      </c>
      <c r="J443" s="40" t="n">
        <v>1E-007</v>
      </c>
      <c r="K443" s="41" t="n">
        <v>0</v>
      </c>
      <c r="L443" s="41" t="n">
        <v>838012.4901</v>
      </c>
      <c r="M443" s="42" t="n">
        <f aca="false">DATE(YEAR(E443),MONTH(E443),1)</f>
        <v>39873</v>
      </c>
    </row>
    <row r="444" customFormat="false" ht="12.75" hidden="false" customHeight="false" outlineLevel="0" collapsed="false">
      <c r="A444" s="44" t="s">
        <v>202</v>
      </c>
      <c r="B444" s="44" t="s">
        <v>209</v>
      </c>
      <c r="C444" s="44" t="s">
        <v>204</v>
      </c>
      <c r="D444" s="44" t="s">
        <v>207</v>
      </c>
      <c r="E444" s="37" t="s">
        <v>127</v>
      </c>
      <c r="F444" s="38" t="n">
        <v>288000</v>
      </c>
      <c r="G444" s="38" t="n">
        <v>179811.0949</v>
      </c>
      <c r="H444" s="39" t="n">
        <v>0.624344079429552</v>
      </c>
      <c r="I444" s="40" t="n">
        <v>4.13</v>
      </c>
      <c r="J444" s="40" t="n">
        <v>1E-007</v>
      </c>
      <c r="K444" s="41" t="n">
        <v>0</v>
      </c>
      <c r="L444" s="41" t="n">
        <v>742619.8039</v>
      </c>
      <c r="M444" s="42" t="n">
        <f aca="false">DATE(YEAR(E444),MONTH(E444),1)</f>
        <v>39904</v>
      </c>
    </row>
    <row r="445" customFormat="false" ht="12.75" hidden="false" customHeight="false" outlineLevel="0" collapsed="false">
      <c r="A445" s="44" t="s">
        <v>202</v>
      </c>
      <c r="B445" s="44" t="s">
        <v>209</v>
      </c>
      <c r="C445" s="44" t="s">
        <v>204</v>
      </c>
      <c r="D445" s="44" t="s">
        <v>207</v>
      </c>
      <c r="E445" s="37" t="s">
        <v>128</v>
      </c>
      <c r="F445" s="38" t="n">
        <v>297600</v>
      </c>
      <c r="G445" s="38" t="n">
        <v>184799.0574</v>
      </c>
      <c r="H445" s="39" t="n">
        <v>0.620964574555296</v>
      </c>
      <c r="I445" s="40" t="n">
        <v>4.12</v>
      </c>
      <c r="J445" s="40" t="n">
        <v>1E-007</v>
      </c>
      <c r="K445" s="41" t="n">
        <v>0</v>
      </c>
      <c r="L445" s="41" t="n">
        <v>761372.098</v>
      </c>
      <c r="M445" s="42" t="n">
        <f aca="false">DATE(YEAR(E445),MONTH(E445),1)</f>
        <v>39934</v>
      </c>
    </row>
    <row r="446" customFormat="false" ht="12.75" hidden="false" customHeight="false" outlineLevel="0" collapsed="false">
      <c r="A446" s="44" t="s">
        <v>202</v>
      </c>
      <c r="B446" s="44" t="s">
        <v>209</v>
      </c>
      <c r="C446" s="44" t="s">
        <v>204</v>
      </c>
      <c r="D446" s="44" t="s">
        <v>207</v>
      </c>
      <c r="E446" s="37" t="s">
        <v>129</v>
      </c>
      <c r="F446" s="38" t="n">
        <v>288000</v>
      </c>
      <c r="G446" s="38" t="n">
        <v>177835.7011</v>
      </c>
      <c r="H446" s="39" t="n">
        <v>0.617485073194014</v>
      </c>
      <c r="I446" s="40" t="n">
        <v>4.156</v>
      </c>
      <c r="J446" s="40" t="n">
        <v>1E-007</v>
      </c>
      <c r="K446" s="41" t="n">
        <v>0</v>
      </c>
      <c r="L446" s="41" t="n">
        <v>739085.1559</v>
      </c>
      <c r="M446" s="42" t="n">
        <f aca="false">DATE(YEAR(E446),MONTH(E446),1)</f>
        <v>39965</v>
      </c>
    </row>
    <row r="447" customFormat="false" ht="12.75" hidden="false" customHeight="false" outlineLevel="0" collapsed="false">
      <c r="A447" s="44" t="s">
        <v>202</v>
      </c>
      <c r="B447" s="44" t="s">
        <v>209</v>
      </c>
      <c r="C447" s="44" t="s">
        <v>204</v>
      </c>
      <c r="D447" s="44" t="s">
        <v>207</v>
      </c>
      <c r="E447" s="37" t="s">
        <v>130</v>
      </c>
      <c r="F447" s="38" t="n">
        <v>297600</v>
      </c>
      <c r="G447" s="38" t="n">
        <v>182765.1065</v>
      </c>
      <c r="H447" s="39" t="n">
        <v>0.614130062299872</v>
      </c>
      <c r="I447" s="40" t="n">
        <v>4.2</v>
      </c>
      <c r="J447" s="40" t="n">
        <v>1E-007</v>
      </c>
      <c r="K447" s="41" t="n">
        <v>0</v>
      </c>
      <c r="L447" s="41" t="n">
        <v>767613.4292</v>
      </c>
      <c r="M447" s="42" t="n">
        <f aca="false">DATE(YEAR(E447),MONTH(E447),1)</f>
        <v>39995</v>
      </c>
    </row>
    <row r="448" customFormat="false" ht="12.75" hidden="false" customHeight="false" outlineLevel="0" collapsed="false">
      <c r="A448" s="44" t="s">
        <v>202</v>
      </c>
      <c r="B448" s="44" t="s">
        <v>209</v>
      </c>
      <c r="C448" s="44" t="s">
        <v>204</v>
      </c>
      <c r="D448" s="44" t="s">
        <v>207</v>
      </c>
      <c r="E448" s="37" t="s">
        <v>131</v>
      </c>
      <c r="F448" s="38" t="n">
        <v>297600</v>
      </c>
      <c r="G448" s="38" t="n">
        <v>181737.1411</v>
      </c>
      <c r="H448" s="39" t="n">
        <v>0.610675877188632</v>
      </c>
      <c r="I448" s="40" t="n">
        <v>4.25</v>
      </c>
      <c r="J448" s="40" t="n">
        <v>1E-007</v>
      </c>
      <c r="K448" s="41" t="n">
        <v>0</v>
      </c>
      <c r="L448" s="41" t="n">
        <v>772382.8313</v>
      </c>
      <c r="M448" s="42" t="n">
        <f aca="false">DATE(YEAR(E448),MONTH(E448),1)</f>
        <v>40026</v>
      </c>
    </row>
    <row r="449" customFormat="false" ht="12.75" hidden="false" customHeight="false" outlineLevel="0" collapsed="false">
      <c r="A449" s="44" t="s">
        <v>202</v>
      </c>
      <c r="B449" s="44" t="s">
        <v>209</v>
      </c>
      <c r="C449" s="44" t="s">
        <v>204</v>
      </c>
      <c r="D449" s="44" t="s">
        <v>207</v>
      </c>
      <c r="E449" s="37" t="s">
        <v>132</v>
      </c>
      <c r="F449" s="38" t="n">
        <v>288000</v>
      </c>
      <c r="G449" s="38" t="n">
        <v>174883.5537</v>
      </c>
      <c r="H449" s="39" t="n">
        <v>0.607234561413725</v>
      </c>
      <c r="I449" s="40" t="n">
        <v>4.262</v>
      </c>
      <c r="J449" s="40" t="n">
        <v>1E-007</v>
      </c>
      <c r="K449" s="41" t="n">
        <v>0</v>
      </c>
      <c r="L449" s="41" t="n">
        <v>745353.6883</v>
      </c>
      <c r="M449" s="42" t="n">
        <f aca="false">DATE(YEAR(E449),MONTH(E449),1)</f>
        <v>40057</v>
      </c>
    </row>
    <row r="450" customFormat="false" ht="12.75" hidden="false" customHeight="false" outlineLevel="0" collapsed="false">
      <c r="A450" s="44" t="s">
        <v>202</v>
      </c>
      <c r="B450" s="44" t="s">
        <v>209</v>
      </c>
      <c r="C450" s="44" t="s">
        <v>204</v>
      </c>
      <c r="D450" s="44" t="s">
        <v>207</v>
      </c>
      <c r="E450" s="37" t="s">
        <v>133</v>
      </c>
      <c r="F450" s="38" t="n">
        <v>297600</v>
      </c>
      <c r="G450" s="38" t="n">
        <v>179725.5537</v>
      </c>
      <c r="H450" s="39" t="n">
        <v>0.603916510958091</v>
      </c>
      <c r="I450" s="40" t="n">
        <v>4.295</v>
      </c>
      <c r="J450" s="40" t="n">
        <v>1E-007</v>
      </c>
      <c r="K450" s="41" t="n">
        <v>0</v>
      </c>
      <c r="L450" s="41" t="n">
        <v>771921.235</v>
      </c>
      <c r="M450" s="42" t="n">
        <f aca="false">DATE(YEAR(E450),MONTH(E450),1)</f>
        <v>40087</v>
      </c>
    </row>
    <row r="451" customFormat="false" ht="12.75" hidden="false" customHeight="false" outlineLevel="0" collapsed="false">
      <c r="A451" s="44" t="s">
        <v>202</v>
      </c>
      <c r="B451" s="44" t="s">
        <v>210</v>
      </c>
      <c r="C451" s="44" t="s">
        <v>204</v>
      </c>
      <c r="D451" s="44" t="s">
        <v>211</v>
      </c>
      <c r="E451" s="37" t="s">
        <v>33</v>
      </c>
      <c r="F451" s="38" t="n">
        <v>0</v>
      </c>
      <c r="G451" s="38" t="n">
        <v>0</v>
      </c>
      <c r="H451" s="39" t="n">
        <v>1</v>
      </c>
      <c r="I451" s="40" t="n">
        <v>0.78931527</v>
      </c>
      <c r="J451" s="40" t="n">
        <v>7E-008</v>
      </c>
      <c r="K451" s="41" t="n">
        <v>0</v>
      </c>
      <c r="L451" s="41" t="n">
        <v>-677232.4461</v>
      </c>
      <c r="M451" s="42" t="n">
        <f aca="false">DATE(YEAR(E451),MONTH(E451),1)</f>
        <v>37043</v>
      </c>
    </row>
    <row r="452" customFormat="false" ht="12.75" hidden="false" customHeight="false" outlineLevel="0" collapsed="false">
      <c r="A452" s="44" t="s">
        <v>202</v>
      </c>
      <c r="B452" s="44" t="s">
        <v>210</v>
      </c>
      <c r="C452" s="44" t="s">
        <v>204</v>
      </c>
      <c r="D452" s="44" t="s">
        <v>211</v>
      </c>
      <c r="E452" s="37" t="s">
        <v>34</v>
      </c>
      <c r="F452" s="38" t="n">
        <v>-886600</v>
      </c>
      <c r="G452" s="38" t="n">
        <v>-883624.0462</v>
      </c>
      <c r="H452" s="39" t="n">
        <v>0.996643408700464</v>
      </c>
      <c r="I452" s="40" t="n">
        <v>0.78903832</v>
      </c>
      <c r="J452" s="40" t="n">
        <v>7E-008</v>
      </c>
      <c r="K452" s="41" t="n">
        <v>0</v>
      </c>
      <c r="L452" s="41" t="n">
        <v>-697213.1729</v>
      </c>
      <c r="M452" s="42" t="n">
        <f aca="false">DATE(YEAR(E452),MONTH(E452),1)</f>
        <v>37073</v>
      </c>
    </row>
    <row r="453" customFormat="false" ht="12.75" hidden="false" customHeight="false" outlineLevel="0" collapsed="false">
      <c r="A453" s="44" t="s">
        <v>202</v>
      </c>
      <c r="B453" s="44" t="s">
        <v>210</v>
      </c>
      <c r="C453" s="44" t="s">
        <v>204</v>
      </c>
      <c r="D453" s="44" t="s">
        <v>211</v>
      </c>
      <c r="E453" s="37" t="s">
        <v>35</v>
      </c>
      <c r="F453" s="38" t="n">
        <v>-886600</v>
      </c>
      <c r="G453" s="38" t="n">
        <v>-880653.6561</v>
      </c>
      <c r="H453" s="39" t="n">
        <v>0.993293092866467</v>
      </c>
      <c r="I453" s="40" t="n">
        <v>0.78872379</v>
      </c>
      <c r="J453" s="40" t="n">
        <v>7E-008</v>
      </c>
      <c r="K453" s="41" t="n">
        <v>0</v>
      </c>
      <c r="L453" s="41" t="n">
        <v>-694592.4319</v>
      </c>
      <c r="M453" s="42" t="n">
        <f aca="false">DATE(YEAR(E453),MONTH(E453),1)</f>
        <v>37104</v>
      </c>
    </row>
    <row r="454" customFormat="false" ht="12.75" hidden="false" customHeight="false" outlineLevel="0" collapsed="false">
      <c r="A454" s="44" t="s">
        <v>202</v>
      </c>
      <c r="B454" s="44" t="s">
        <v>210</v>
      </c>
      <c r="C454" s="44" t="s">
        <v>204</v>
      </c>
      <c r="D454" s="44" t="s">
        <v>211</v>
      </c>
      <c r="E454" s="37" t="s">
        <v>36</v>
      </c>
      <c r="F454" s="38" t="n">
        <v>-858000</v>
      </c>
      <c r="G454" s="38" t="n">
        <v>-849424.4405</v>
      </c>
      <c r="H454" s="39" t="n">
        <v>0.990005175432501</v>
      </c>
      <c r="I454" s="40" t="n">
        <v>0.78837407</v>
      </c>
      <c r="J454" s="40" t="n">
        <v>7E-008</v>
      </c>
      <c r="K454" s="41" t="n">
        <v>0</v>
      </c>
      <c r="L454" s="41" t="n">
        <v>-669664.149</v>
      </c>
      <c r="M454" s="42" t="n">
        <f aca="false">DATE(YEAR(E454),MONTH(E454),1)</f>
        <v>37135</v>
      </c>
    </row>
    <row r="455" customFormat="false" ht="12.75" hidden="false" customHeight="false" outlineLevel="0" collapsed="false">
      <c r="A455" s="44" t="s">
        <v>202</v>
      </c>
      <c r="B455" s="44" t="s">
        <v>210</v>
      </c>
      <c r="C455" s="44" t="s">
        <v>204</v>
      </c>
      <c r="D455" s="44" t="s">
        <v>211</v>
      </c>
      <c r="E455" s="37" t="s">
        <v>37</v>
      </c>
      <c r="F455" s="38" t="n">
        <v>-886600</v>
      </c>
      <c r="G455" s="38" t="n">
        <v>-874855.2268</v>
      </c>
      <c r="H455" s="39" t="n">
        <v>0.986753019200291</v>
      </c>
      <c r="I455" s="40" t="n">
        <v>0.78815582</v>
      </c>
      <c r="J455" s="40" t="n">
        <v>7E-008</v>
      </c>
      <c r="K455" s="41" t="n">
        <v>0</v>
      </c>
      <c r="L455" s="41" t="n">
        <v>-689522.181</v>
      </c>
      <c r="M455" s="42" t="n">
        <f aca="false">DATE(YEAR(E455),MONTH(E455),1)</f>
        <v>37165</v>
      </c>
    </row>
    <row r="456" customFormat="false" ht="12.75" hidden="false" customHeight="false" outlineLevel="0" collapsed="false">
      <c r="A456" s="44" t="s">
        <v>202</v>
      </c>
      <c r="B456" s="44" t="s">
        <v>210</v>
      </c>
      <c r="C456" s="44" t="s">
        <v>204</v>
      </c>
      <c r="D456" s="44" t="s">
        <v>211</v>
      </c>
      <c r="E456" s="37" t="s">
        <v>38</v>
      </c>
      <c r="F456" s="38" t="n">
        <v>-858000</v>
      </c>
      <c r="G456" s="38" t="n">
        <v>-843802.2355</v>
      </c>
      <c r="H456" s="39" t="n">
        <v>0.983452488962294</v>
      </c>
      <c r="I456" s="40" t="n">
        <v>0.78788255</v>
      </c>
      <c r="J456" s="40" t="n">
        <v>7E-008</v>
      </c>
      <c r="K456" s="41" t="n">
        <v>0</v>
      </c>
      <c r="L456" s="41" t="n">
        <v>-664817.0027</v>
      </c>
      <c r="M456" s="42" t="n">
        <f aca="false">DATE(YEAR(E456),MONTH(E456),1)</f>
        <v>37196</v>
      </c>
    </row>
    <row r="457" customFormat="false" ht="12.75" hidden="false" customHeight="false" outlineLevel="0" collapsed="false">
      <c r="A457" s="44" t="s">
        <v>202</v>
      </c>
      <c r="B457" s="44" t="s">
        <v>210</v>
      </c>
      <c r="C457" s="44" t="s">
        <v>204</v>
      </c>
      <c r="D457" s="44" t="s">
        <v>211</v>
      </c>
      <c r="E457" s="37" t="s">
        <v>39</v>
      </c>
      <c r="F457" s="38" t="n">
        <v>-886600</v>
      </c>
      <c r="G457" s="38" t="n">
        <v>-869119.2139</v>
      </c>
      <c r="H457" s="39" t="n">
        <v>0.980283345305461</v>
      </c>
      <c r="I457" s="40" t="n">
        <v>0.78762632</v>
      </c>
      <c r="J457" s="40" t="n">
        <v>7E-008</v>
      </c>
      <c r="K457" s="41" t="n">
        <v>0</v>
      </c>
      <c r="L457" s="41" t="n">
        <v>-684541.1109</v>
      </c>
      <c r="M457" s="42" t="n">
        <f aca="false">DATE(YEAR(E457),MONTH(E457),1)</f>
        <v>37226</v>
      </c>
    </row>
    <row r="458" customFormat="false" ht="12.75" hidden="false" customHeight="false" outlineLevel="0" collapsed="false">
      <c r="A458" s="44" t="s">
        <v>202</v>
      </c>
      <c r="B458" s="44" t="s">
        <v>210</v>
      </c>
      <c r="C458" s="44" t="s">
        <v>204</v>
      </c>
      <c r="D458" s="44" t="s">
        <v>211</v>
      </c>
      <c r="E458" s="37" t="s">
        <v>40</v>
      </c>
      <c r="F458" s="38" t="n">
        <v>-886600</v>
      </c>
      <c r="G458" s="38" t="n">
        <v>-866149.5145</v>
      </c>
      <c r="H458" s="39" t="n">
        <v>0.976933808325231</v>
      </c>
      <c r="I458" s="40" t="n">
        <v>0.78738687</v>
      </c>
      <c r="J458" s="40" t="n">
        <v>7E-008</v>
      </c>
      <c r="K458" s="41" t="n">
        <v>0</v>
      </c>
      <c r="L458" s="41" t="n">
        <v>-681994.695</v>
      </c>
      <c r="M458" s="42" t="n">
        <f aca="false">DATE(YEAR(E458),MONTH(E458),1)</f>
        <v>37257</v>
      </c>
    </row>
    <row r="459" customFormat="false" ht="12.75" hidden="false" customHeight="false" outlineLevel="0" collapsed="false">
      <c r="A459" s="44" t="s">
        <v>202</v>
      </c>
      <c r="B459" s="44" t="s">
        <v>210</v>
      </c>
      <c r="C459" s="44" t="s">
        <v>204</v>
      </c>
      <c r="D459" s="44" t="s">
        <v>211</v>
      </c>
      <c r="E459" s="37" t="s">
        <v>41</v>
      </c>
      <c r="F459" s="38" t="n">
        <v>-800800</v>
      </c>
      <c r="G459" s="38" t="n">
        <v>-779517.4124</v>
      </c>
      <c r="H459" s="39" t="n">
        <v>0.973423342154668</v>
      </c>
      <c r="I459" s="40" t="n">
        <v>0.78721085</v>
      </c>
      <c r="J459" s="40" t="n">
        <v>7E-008</v>
      </c>
      <c r="K459" s="41" t="n">
        <v>0</v>
      </c>
      <c r="L459" s="41" t="n">
        <v>-613644.5133</v>
      </c>
      <c r="M459" s="42" t="n">
        <f aca="false">DATE(YEAR(E459),MONTH(E459),1)</f>
        <v>37288</v>
      </c>
    </row>
    <row r="460" customFormat="false" ht="12.75" hidden="false" customHeight="false" outlineLevel="0" collapsed="false">
      <c r="A460" s="44" t="s">
        <v>202</v>
      </c>
      <c r="B460" s="44" t="s">
        <v>210</v>
      </c>
      <c r="C460" s="44" t="s">
        <v>204</v>
      </c>
      <c r="D460" s="44" t="s">
        <v>211</v>
      </c>
      <c r="E460" s="37" t="s">
        <v>42</v>
      </c>
      <c r="F460" s="38" t="n">
        <v>-886600</v>
      </c>
      <c r="G460" s="38" t="n">
        <v>-860194.5612</v>
      </c>
      <c r="H460" s="39" t="n">
        <v>0.970217190580811</v>
      </c>
      <c r="I460" s="40" t="n">
        <v>0.78707427</v>
      </c>
      <c r="J460" s="40" t="n">
        <v>7E-008</v>
      </c>
      <c r="K460" s="41" t="n">
        <v>0</v>
      </c>
      <c r="L460" s="41" t="n">
        <v>-677036.9465</v>
      </c>
      <c r="M460" s="42" t="n">
        <f aca="false">DATE(YEAR(E460),MONTH(E460),1)</f>
        <v>37316</v>
      </c>
    </row>
    <row r="461" customFormat="false" ht="12.75" hidden="false" customHeight="false" outlineLevel="0" collapsed="false">
      <c r="A461" s="44" t="s">
        <v>202</v>
      </c>
      <c r="B461" s="44" t="s">
        <v>210</v>
      </c>
      <c r="C461" s="44" t="s">
        <v>204</v>
      </c>
      <c r="D461" s="44" t="s">
        <v>211</v>
      </c>
      <c r="E461" s="37" t="s">
        <v>43</v>
      </c>
      <c r="F461" s="38" t="n">
        <v>-858000</v>
      </c>
      <c r="G461" s="38" t="n">
        <v>-829352.3802</v>
      </c>
      <c r="H461" s="39" t="n">
        <v>0.966611165678234</v>
      </c>
      <c r="I461" s="40" t="n">
        <v>0.78691449</v>
      </c>
      <c r="J461" s="40" t="n">
        <v>7E-008</v>
      </c>
      <c r="K461" s="41" t="n">
        <v>0</v>
      </c>
      <c r="L461" s="41" t="n">
        <v>-652629.3483</v>
      </c>
      <c r="M461" s="42" t="n">
        <f aca="false">DATE(YEAR(E461),MONTH(E461),1)</f>
        <v>37347</v>
      </c>
    </row>
    <row r="462" customFormat="false" ht="12.75" hidden="false" customHeight="false" outlineLevel="0" collapsed="false">
      <c r="A462" s="44" t="s">
        <v>202</v>
      </c>
      <c r="B462" s="44" t="s">
        <v>210</v>
      </c>
      <c r="C462" s="44" t="s">
        <v>204</v>
      </c>
      <c r="D462" s="44" t="s">
        <v>211</v>
      </c>
      <c r="E462" s="37" t="s">
        <v>44</v>
      </c>
      <c r="F462" s="38" t="n">
        <v>-886600</v>
      </c>
      <c r="G462" s="38" t="n">
        <v>-853852.059</v>
      </c>
      <c r="H462" s="39" t="n">
        <v>0.963063454719403</v>
      </c>
      <c r="I462" s="40" t="n">
        <v>0.78673008</v>
      </c>
      <c r="J462" s="40" t="n">
        <v>7E-008</v>
      </c>
      <c r="K462" s="41" t="n">
        <v>0</v>
      </c>
      <c r="L462" s="41" t="n">
        <v>-671751.0438</v>
      </c>
      <c r="M462" s="42" t="n">
        <f aca="false">DATE(YEAR(E462),MONTH(E462),1)</f>
        <v>37377</v>
      </c>
    </row>
    <row r="463" customFormat="false" ht="12.75" hidden="false" customHeight="false" outlineLevel="0" collapsed="false">
      <c r="A463" s="44" t="s">
        <v>202</v>
      </c>
      <c r="B463" s="44" t="s">
        <v>210</v>
      </c>
      <c r="C463" s="44" t="s">
        <v>204</v>
      </c>
      <c r="D463" s="44" t="s">
        <v>211</v>
      </c>
      <c r="E463" s="37" t="s">
        <v>45</v>
      </c>
      <c r="F463" s="38" t="n">
        <v>-858000</v>
      </c>
      <c r="G463" s="38" t="n">
        <v>-823124.2236</v>
      </c>
      <c r="H463" s="39" t="n">
        <v>0.959352241967473</v>
      </c>
      <c r="I463" s="40" t="n">
        <v>0.78654939</v>
      </c>
      <c r="J463" s="40" t="n">
        <v>7E-008</v>
      </c>
      <c r="K463" s="41" t="n">
        <v>0</v>
      </c>
      <c r="L463" s="41" t="n">
        <v>-647427.8012</v>
      </c>
      <c r="M463" s="42" t="n">
        <f aca="false">DATE(YEAR(E463),MONTH(E463),1)</f>
        <v>37408</v>
      </c>
    </row>
    <row r="464" customFormat="false" ht="12.75" hidden="false" customHeight="false" outlineLevel="0" collapsed="false">
      <c r="A464" s="44" t="s">
        <v>202</v>
      </c>
      <c r="B464" s="44" t="s">
        <v>210</v>
      </c>
      <c r="C464" s="44" t="s">
        <v>204</v>
      </c>
      <c r="D464" s="44" t="s">
        <v>211</v>
      </c>
      <c r="E464" s="37" t="s">
        <v>46</v>
      </c>
      <c r="F464" s="38" t="n">
        <v>-886600</v>
      </c>
      <c r="G464" s="38" t="n">
        <v>-847310.9458</v>
      </c>
      <c r="H464" s="39" t="n">
        <v>0.95568570475684</v>
      </c>
      <c r="I464" s="40" t="n">
        <v>0.78637173</v>
      </c>
      <c r="J464" s="40" t="n">
        <v>7E-008</v>
      </c>
      <c r="K464" s="41" t="n">
        <v>0</v>
      </c>
      <c r="L464" s="41" t="n">
        <v>-666301.3121</v>
      </c>
      <c r="M464" s="42" t="n">
        <f aca="false">DATE(YEAR(E464),MONTH(E464),1)</f>
        <v>37438</v>
      </c>
    </row>
    <row r="465" customFormat="false" ht="12.75" hidden="false" customHeight="false" outlineLevel="0" collapsed="false">
      <c r="A465" s="44" t="s">
        <v>202</v>
      </c>
      <c r="B465" s="44" t="s">
        <v>210</v>
      </c>
      <c r="C465" s="44" t="s">
        <v>204</v>
      </c>
      <c r="D465" s="44" t="s">
        <v>211</v>
      </c>
      <c r="E465" s="37" t="s">
        <v>47</v>
      </c>
      <c r="F465" s="38" t="n">
        <v>-886600</v>
      </c>
      <c r="G465" s="38" t="n">
        <v>-843859.0148</v>
      </c>
      <c r="H465" s="39" t="n">
        <v>0.951792256698508</v>
      </c>
      <c r="I465" s="40" t="n">
        <v>0.78618605</v>
      </c>
      <c r="J465" s="40" t="n">
        <v>7E-008</v>
      </c>
      <c r="K465" s="41" t="n">
        <v>0</v>
      </c>
      <c r="L465" s="41" t="n">
        <v>-663430.1263</v>
      </c>
      <c r="M465" s="42" t="n">
        <f aca="false">DATE(YEAR(E465),MONTH(E465),1)</f>
        <v>37469</v>
      </c>
    </row>
    <row r="466" customFormat="false" ht="12.75" hidden="false" customHeight="false" outlineLevel="0" collapsed="false">
      <c r="A466" s="44" t="s">
        <v>202</v>
      </c>
      <c r="B466" s="44" t="s">
        <v>210</v>
      </c>
      <c r="C466" s="44" t="s">
        <v>204</v>
      </c>
      <c r="D466" s="44" t="s">
        <v>211</v>
      </c>
      <c r="E466" s="37" t="s">
        <v>48</v>
      </c>
      <c r="F466" s="38" t="n">
        <v>-858000</v>
      </c>
      <c r="G466" s="38" t="n">
        <v>-813248.7417</v>
      </c>
      <c r="H466" s="39" t="n">
        <v>0.947842356279675</v>
      </c>
      <c r="I466" s="40" t="n">
        <v>0.78600692</v>
      </c>
      <c r="J466" s="40" t="n">
        <v>7E-008</v>
      </c>
      <c r="K466" s="41" t="n">
        <v>0</v>
      </c>
      <c r="L466" s="41" t="n">
        <v>-639219.0862</v>
      </c>
      <c r="M466" s="42" t="n">
        <f aca="false">DATE(YEAR(E466),MONTH(E466),1)</f>
        <v>37500</v>
      </c>
    </row>
    <row r="467" customFormat="false" ht="12.75" hidden="false" customHeight="false" outlineLevel="0" collapsed="false">
      <c r="A467" s="44" t="s">
        <v>202</v>
      </c>
      <c r="B467" s="44" t="s">
        <v>210</v>
      </c>
      <c r="C467" s="44" t="s">
        <v>204</v>
      </c>
      <c r="D467" s="44" t="s">
        <v>211</v>
      </c>
      <c r="E467" s="37" t="s">
        <v>49</v>
      </c>
      <c r="F467" s="38" t="n">
        <v>-886600</v>
      </c>
      <c r="G467" s="38" t="n">
        <v>-836905.9347</v>
      </c>
      <c r="H467" s="39" t="n">
        <v>0.943949847425621</v>
      </c>
      <c r="I467" s="40" t="n">
        <v>0.78585403</v>
      </c>
      <c r="J467" s="40" t="n">
        <v>7E-008</v>
      </c>
      <c r="K467" s="41" t="n">
        <v>0</v>
      </c>
      <c r="L467" s="41" t="n">
        <v>-657685.8455</v>
      </c>
      <c r="M467" s="42" t="n">
        <f aca="false">DATE(YEAR(E467),MONTH(E467),1)</f>
        <v>37530</v>
      </c>
    </row>
    <row r="468" customFormat="false" ht="12.75" hidden="false" customHeight="false" outlineLevel="0" collapsed="false">
      <c r="A468" s="44" t="s">
        <v>202</v>
      </c>
      <c r="B468" s="44" t="s">
        <v>210</v>
      </c>
      <c r="C468" s="44" t="s">
        <v>204</v>
      </c>
      <c r="D468" s="44" t="s">
        <v>211</v>
      </c>
      <c r="E468" s="37" t="s">
        <v>50</v>
      </c>
      <c r="F468" s="38" t="n">
        <v>-858000</v>
      </c>
      <c r="G468" s="38" t="n">
        <v>-806387.7412</v>
      </c>
      <c r="H468" s="39" t="n">
        <v>0.939845852219759</v>
      </c>
      <c r="I468" s="40" t="n">
        <v>0.7857259</v>
      </c>
      <c r="J468" s="40" t="n">
        <v>7E-008</v>
      </c>
      <c r="K468" s="41" t="n">
        <v>0</v>
      </c>
      <c r="L468" s="41" t="n">
        <v>-633599.6757</v>
      </c>
      <c r="M468" s="42" t="n">
        <f aca="false">DATE(YEAR(E468),MONTH(E468),1)</f>
        <v>37561</v>
      </c>
    </row>
    <row r="469" customFormat="false" ht="12.75" hidden="false" customHeight="false" outlineLevel="0" collapsed="false">
      <c r="A469" s="44" t="s">
        <v>202</v>
      </c>
      <c r="B469" s="44" t="s">
        <v>210</v>
      </c>
      <c r="C469" s="44" t="s">
        <v>204</v>
      </c>
      <c r="D469" s="44" t="s">
        <v>211</v>
      </c>
      <c r="E469" s="37" t="s">
        <v>51</v>
      </c>
      <c r="F469" s="38" t="n">
        <v>-886600</v>
      </c>
      <c r="G469" s="38" t="n">
        <v>-829696.4965</v>
      </c>
      <c r="H469" s="39" t="n">
        <v>0.935818290684193</v>
      </c>
      <c r="I469" s="40" t="n">
        <v>0.78561232</v>
      </c>
      <c r="J469" s="40" t="n">
        <v>7E-008</v>
      </c>
      <c r="K469" s="41" t="n">
        <v>0</v>
      </c>
      <c r="L469" s="41" t="n">
        <v>-651819.7334</v>
      </c>
      <c r="M469" s="42" t="n">
        <f aca="false">DATE(YEAR(E469),MONTH(E469),1)</f>
        <v>37591</v>
      </c>
    </row>
    <row r="470" customFormat="false" ht="12.75" hidden="false" customHeight="false" outlineLevel="0" collapsed="false">
      <c r="A470" s="44" t="s">
        <v>202</v>
      </c>
      <c r="B470" s="44" t="s">
        <v>210</v>
      </c>
      <c r="C470" s="44" t="s">
        <v>204</v>
      </c>
      <c r="D470" s="44" t="s">
        <v>211</v>
      </c>
      <c r="E470" s="37" t="s">
        <v>52</v>
      </c>
      <c r="F470" s="38" t="n">
        <v>-886600</v>
      </c>
      <c r="G470" s="38" t="n">
        <v>-825937.6795</v>
      </c>
      <c r="H470" s="39" t="n">
        <v>0.931578704589997</v>
      </c>
      <c r="I470" s="40" t="n">
        <v>0.78552334</v>
      </c>
      <c r="J470" s="40" t="n">
        <v>7E-008</v>
      </c>
      <c r="K470" s="41" t="n">
        <v>0</v>
      </c>
      <c r="L470" s="41" t="n">
        <v>-648793.2681</v>
      </c>
      <c r="M470" s="42" t="n">
        <f aca="false">DATE(YEAR(E470),MONTH(E470),1)</f>
        <v>37622</v>
      </c>
    </row>
    <row r="471" customFormat="false" ht="12.75" hidden="false" customHeight="false" outlineLevel="0" collapsed="false">
      <c r="A471" s="44" t="s">
        <v>202</v>
      </c>
      <c r="B471" s="44" t="s">
        <v>210</v>
      </c>
      <c r="C471" s="44" t="s">
        <v>204</v>
      </c>
      <c r="D471" s="44" t="s">
        <v>211</v>
      </c>
      <c r="E471" s="37" t="s">
        <v>53</v>
      </c>
      <c r="F471" s="38" t="n">
        <v>-800800</v>
      </c>
      <c r="G471" s="38" t="n">
        <v>-742544.7233</v>
      </c>
      <c r="H471" s="39" t="n">
        <v>0.92725365051806</v>
      </c>
      <c r="I471" s="40" t="n">
        <v>0.78546969</v>
      </c>
      <c r="J471" s="40" t="n">
        <v>7E-008</v>
      </c>
      <c r="K471" s="41" t="n">
        <v>0</v>
      </c>
      <c r="L471" s="41" t="n">
        <v>-583246.3244</v>
      </c>
      <c r="M471" s="42" t="n">
        <f aca="false">DATE(YEAR(E471),MONTH(E471),1)</f>
        <v>37653</v>
      </c>
    </row>
    <row r="472" customFormat="false" ht="12.75" hidden="false" customHeight="false" outlineLevel="0" collapsed="false">
      <c r="A472" s="44" t="s">
        <v>202</v>
      </c>
      <c r="B472" s="44" t="s">
        <v>210</v>
      </c>
      <c r="C472" s="44" t="s">
        <v>204</v>
      </c>
      <c r="D472" s="44" t="s">
        <v>211</v>
      </c>
      <c r="E472" s="37" t="s">
        <v>54</v>
      </c>
      <c r="F472" s="38" t="n">
        <v>-886600</v>
      </c>
      <c r="G472" s="38" t="n">
        <v>-818593.6278</v>
      </c>
      <c r="H472" s="39" t="n">
        <v>0.923295316763245</v>
      </c>
      <c r="I472" s="40" t="n">
        <v>0.78543418</v>
      </c>
      <c r="J472" s="40" t="n">
        <v>7E-008</v>
      </c>
      <c r="K472" s="41" t="n">
        <v>0</v>
      </c>
      <c r="L472" s="41" t="n">
        <v>-642951.3614</v>
      </c>
      <c r="M472" s="42" t="n">
        <f aca="false">DATE(YEAR(E472),MONTH(E472),1)</f>
        <v>37681</v>
      </c>
    </row>
    <row r="473" customFormat="false" ht="12.75" hidden="false" customHeight="false" outlineLevel="0" collapsed="false">
      <c r="A473" s="44" t="s">
        <v>202</v>
      </c>
      <c r="B473" s="44" t="s">
        <v>210</v>
      </c>
      <c r="C473" s="44" t="s">
        <v>204</v>
      </c>
      <c r="D473" s="44" t="s">
        <v>211</v>
      </c>
      <c r="E473" s="37" t="s">
        <v>55</v>
      </c>
      <c r="F473" s="38" t="n">
        <v>-858000</v>
      </c>
      <c r="G473" s="38" t="n">
        <v>-788416.039</v>
      </c>
      <c r="H473" s="39" t="n">
        <v>0.91889981235345</v>
      </c>
      <c r="I473" s="40" t="n">
        <v>0.78537216</v>
      </c>
      <c r="J473" s="40" t="n">
        <v>7E-008</v>
      </c>
      <c r="K473" s="41" t="n">
        <v>0</v>
      </c>
      <c r="L473" s="41" t="n">
        <v>-619199.9503</v>
      </c>
      <c r="M473" s="42" t="n">
        <f aca="false">DATE(YEAR(E473),MONTH(E473),1)</f>
        <v>37712</v>
      </c>
    </row>
    <row r="474" customFormat="false" ht="12.75" hidden="false" customHeight="false" outlineLevel="0" collapsed="false">
      <c r="A474" s="44" t="s">
        <v>202</v>
      </c>
      <c r="B474" s="44" t="s">
        <v>210</v>
      </c>
      <c r="C474" s="44" t="s">
        <v>204</v>
      </c>
      <c r="D474" s="44" t="s">
        <v>211</v>
      </c>
      <c r="E474" s="37" t="s">
        <v>56</v>
      </c>
      <c r="F474" s="38" t="n">
        <v>-886600</v>
      </c>
      <c r="G474" s="38" t="n">
        <v>-810934.8285</v>
      </c>
      <c r="H474" s="39" t="n">
        <v>0.914656923598885</v>
      </c>
      <c r="I474" s="40" t="n">
        <v>0.78526921</v>
      </c>
      <c r="J474" s="40" t="n">
        <v>7E-008</v>
      </c>
      <c r="K474" s="41" t="n">
        <v>0</v>
      </c>
      <c r="L474" s="41" t="n">
        <v>-636802.1006</v>
      </c>
      <c r="M474" s="42" t="n">
        <f aca="false">DATE(YEAR(E474),MONTH(E474),1)</f>
        <v>37742</v>
      </c>
    </row>
    <row r="475" customFormat="false" ht="12.75" hidden="false" customHeight="false" outlineLevel="0" collapsed="false">
      <c r="A475" s="44" t="s">
        <v>202</v>
      </c>
      <c r="B475" s="44" t="s">
        <v>210</v>
      </c>
      <c r="C475" s="44" t="s">
        <v>204</v>
      </c>
      <c r="D475" s="44" t="s">
        <v>211</v>
      </c>
      <c r="E475" s="37" t="s">
        <v>57</v>
      </c>
      <c r="F475" s="38" t="n">
        <v>-858000</v>
      </c>
      <c r="G475" s="38" t="n">
        <v>-780972.8803</v>
      </c>
      <c r="H475" s="39" t="n">
        <v>0.910224802170824</v>
      </c>
      <c r="I475" s="40" t="n">
        <v>0.78516944</v>
      </c>
      <c r="J475" s="40" t="n">
        <v>7E-008</v>
      </c>
      <c r="K475" s="41" t="n">
        <v>0</v>
      </c>
      <c r="L475" s="41" t="n">
        <v>-613195.9886</v>
      </c>
      <c r="M475" s="42" t="n">
        <f aca="false">DATE(YEAR(E475),MONTH(E475),1)</f>
        <v>37773</v>
      </c>
    </row>
    <row r="476" customFormat="false" ht="12.75" hidden="false" customHeight="false" outlineLevel="0" collapsed="false">
      <c r="A476" s="44" t="s">
        <v>202</v>
      </c>
      <c r="B476" s="44" t="s">
        <v>210</v>
      </c>
      <c r="C476" s="44" t="s">
        <v>204</v>
      </c>
      <c r="D476" s="44" t="s">
        <v>211</v>
      </c>
      <c r="E476" s="37" t="s">
        <v>58</v>
      </c>
      <c r="F476" s="38" t="n">
        <v>-886600</v>
      </c>
      <c r="G476" s="38" t="n">
        <v>-803184.1273</v>
      </c>
      <c r="H476" s="39" t="n">
        <v>0.905914874022823</v>
      </c>
      <c r="I476" s="40" t="n">
        <v>0.78521106</v>
      </c>
      <c r="J476" s="40" t="n">
        <v>7E-008</v>
      </c>
      <c r="K476" s="41" t="n">
        <v>0</v>
      </c>
      <c r="L476" s="41" t="n">
        <v>-630669.0066</v>
      </c>
      <c r="M476" s="42" t="n">
        <f aca="false">DATE(YEAR(E476),MONTH(E476),1)</f>
        <v>37803</v>
      </c>
    </row>
    <row r="477" customFormat="false" ht="12.75" hidden="false" customHeight="false" outlineLevel="0" collapsed="false">
      <c r="A477" s="44" t="s">
        <v>202</v>
      </c>
      <c r="B477" s="44" t="s">
        <v>210</v>
      </c>
      <c r="C477" s="44" t="s">
        <v>204</v>
      </c>
      <c r="D477" s="44" t="s">
        <v>211</v>
      </c>
      <c r="E477" s="37" t="s">
        <v>59</v>
      </c>
      <c r="F477" s="38" t="n">
        <v>-886600</v>
      </c>
      <c r="G477" s="38" t="n">
        <v>-799228.7602</v>
      </c>
      <c r="H477" s="39" t="n">
        <v>0.901453598223756</v>
      </c>
      <c r="I477" s="40" t="n">
        <v>0.78524539</v>
      </c>
      <c r="J477" s="40" t="n">
        <v>7E-008</v>
      </c>
      <c r="K477" s="41" t="n">
        <v>0</v>
      </c>
      <c r="L477" s="41" t="n">
        <v>-627590.6418</v>
      </c>
      <c r="M477" s="42" t="n">
        <f aca="false">DATE(YEAR(E477),MONTH(E477),1)</f>
        <v>37834</v>
      </c>
    </row>
    <row r="478" customFormat="false" ht="12.75" hidden="false" customHeight="false" outlineLevel="0" collapsed="false">
      <c r="A478" s="44" t="s">
        <v>202</v>
      </c>
      <c r="B478" s="44" t="s">
        <v>210</v>
      </c>
      <c r="C478" s="44" t="s">
        <v>204</v>
      </c>
      <c r="D478" s="44" t="s">
        <v>211</v>
      </c>
      <c r="E478" s="37" t="s">
        <v>60</v>
      </c>
      <c r="F478" s="38" t="n">
        <v>-858000</v>
      </c>
      <c r="G478" s="38" t="n">
        <v>-769583.7392</v>
      </c>
      <c r="H478" s="39" t="n">
        <v>0.896950744939033</v>
      </c>
      <c r="I478" s="40" t="n">
        <v>0.78529542</v>
      </c>
      <c r="J478" s="40" t="n">
        <v>7E-008</v>
      </c>
      <c r="K478" s="41" t="n">
        <v>0</v>
      </c>
      <c r="L478" s="41" t="n">
        <v>-604350.5303</v>
      </c>
      <c r="M478" s="42" t="n">
        <f aca="false">DATE(YEAR(E478),MONTH(E478),1)</f>
        <v>37865</v>
      </c>
    </row>
    <row r="479" customFormat="false" ht="12.75" hidden="false" customHeight="false" outlineLevel="0" collapsed="false">
      <c r="A479" s="44" t="s">
        <v>202</v>
      </c>
      <c r="B479" s="44" t="s">
        <v>210</v>
      </c>
      <c r="C479" s="44" t="s">
        <v>204</v>
      </c>
      <c r="D479" s="44" t="s">
        <v>211</v>
      </c>
      <c r="E479" s="37" t="s">
        <v>61</v>
      </c>
      <c r="F479" s="38" t="n">
        <v>-886600</v>
      </c>
      <c r="G479" s="38" t="n">
        <v>-791374.5814</v>
      </c>
      <c r="H479" s="39" t="n">
        <v>0.892594835749197</v>
      </c>
      <c r="I479" s="40" t="n">
        <v>0.78532318</v>
      </c>
      <c r="J479" s="40" t="n">
        <v>7E-008</v>
      </c>
      <c r="K479" s="41" t="n">
        <v>0</v>
      </c>
      <c r="L479" s="41" t="n">
        <v>-621484.7477</v>
      </c>
      <c r="M479" s="42" t="n">
        <f aca="false">DATE(YEAR(E479),MONTH(E479),1)</f>
        <v>37895</v>
      </c>
    </row>
    <row r="480" customFormat="false" ht="12.75" hidden="false" customHeight="false" outlineLevel="0" collapsed="false">
      <c r="A480" s="44" t="s">
        <v>202</v>
      </c>
      <c r="B480" s="44" t="s">
        <v>210</v>
      </c>
      <c r="C480" s="44" t="s">
        <v>204</v>
      </c>
      <c r="D480" s="44" t="s">
        <v>211</v>
      </c>
      <c r="E480" s="37" t="s">
        <v>62</v>
      </c>
      <c r="F480" s="38" t="n">
        <v>-858000</v>
      </c>
      <c r="G480" s="38" t="n">
        <v>-761997.8271</v>
      </c>
      <c r="H480" s="39" t="n">
        <v>0.888109355578514</v>
      </c>
      <c r="I480" s="40" t="n">
        <v>0.78531843</v>
      </c>
      <c r="J480" s="40" t="n">
        <v>7E-008</v>
      </c>
      <c r="K480" s="41" t="n">
        <v>0</v>
      </c>
      <c r="L480" s="41" t="n">
        <v>-598410.8846</v>
      </c>
      <c r="M480" s="42" t="n">
        <f aca="false">DATE(YEAR(E480),MONTH(E480),1)</f>
        <v>37926</v>
      </c>
    </row>
    <row r="481" customFormat="false" ht="12.75" hidden="false" customHeight="false" outlineLevel="0" collapsed="false">
      <c r="A481" s="44" t="s">
        <v>202</v>
      </c>
      <c r="B481" s="44" t="s">
        <v>210</v>
      </c>
      <c r="C481" s="44" t="s">
        <v>204</v>
      </c>
      <c r="D481" s="44" t="s">
        <v>211</v>
      </c>
      <c r="E481" s="37" t="s">
        <v>63</v>
      </c>
      <c r="F481" s="38" t="n">
        <v>-886600</v>
      </c>
      <c r="G481" s="38" t="n">
        <v>-783521.0314</v>
      </c>
      <c r="H481" s="39" t="n">
        <v>0.883736782497525</v>
      </c>
      <c r="I481" s="40" t="n">
        <v>0.78532316</v>
      </c>
      <c r="J481" s="40" t="n">
        <v>7E-008</v>
      </c>
      <c r="K481" s="41" t="n">
        <v>0</v>
      </c>
      <c r="L481" s="41" t="n">
        <v>-615317.155</v>
      </c>
      <c r="M481" s="42" t="n">
        <f aca="false">DATE(YEAR(E481),MONTH(E481),1)</f>
        <v>37956</v>
      </c>
    </row>
    <row r="482" customFormat="false" ht="12.75" hidden="false" customHeight="false" outlineLevel="0" collapsed="false">
      <c r="A482" s="44" t="s">
        <v>202</v>
      </c>
      <c r="B482" s="44" t="s">
        <v>210</v>
      </c>
      <c r="C482" s="44" t="s">
        <v>204</v>
      </c>
      <c r="D482" s="44" t="s">
        <v>211</v>
      </c>
      <c r="E482" s="37" t="s">
        <v>64</v>
      </c>
      <c r="F482" s="38" t="n">
        <v>-886600</v>
      </c>
      <c r="G482" s="38" t="n">
        <v>-779508.0374</v>
      </c>
      <c r="H482" s="39" t="n">
        <v>0.87921050917871</v>
      </c>
      <c r="I482" s="40" t="n">
        <v>0.78531608</v>
      </c>
      <c r="J482" s="40" t="n">
        <v>7E-008</v>
      </c>
      <c r="K482" s="41" t="n">
        <v>0</v>
      </c>
      <c r="L482" s="41" t="n">
        <v>-612160.1467</v>
      </c>
      <c r="M482" s="42" t="n">
        <f aca="false">DATE(YEAR(E482),MONTH(E482),1)</f>
        <v>37987</v>
      </c>
    </row>
    <row r="483" customFormat="false" ht="12.75" hidden="false" customHeight="false" outlineLevel="0" collapsed="false">
      <c r="A483" s="44" t="s">
        <v>202</v>
      </c>
      <c r="B483" s="44" t="s">
        <v>210</v>
      </c>
      <c r="C483" s="44" t="s">
        <v>204</v>
      </c>
      <c r="D483" s="44" t="s">
        <v>211</v>
      </c>
      <c r="E483" s="37" t="s">
        <v>65</v>
      </c>
      <c r="F483" s="38" t="n">
        <v>-829400</v>
      </c>
      <c r="G483" s="38" t="n">
        <v>-725459.7123</v>
      </c>
      <c r="H483" s="39" t="n">
        <v>0.874680145011615</v>
      </c>
      <c r="I483" s="40" t="n">
        <v>0.78529361</v>
      </c>
      <c r="J483" s="40" t="n">
        <v>7E-008</v>
      </c>
      <c r="K483" s="41" t="n">
        <v>0</v>
      </c>
      <c r="L483" s="41" t="n">
        <v>-569698.8296</v>
      </c>
      <c r="M483" s="42" t="n">
        <f aca="false">DATE(YEAR(E483),MONTH(E483),1)</f>
        <v>38018</v>
      </c>
    </row>
    <row r="484" customFormat="false" ht="12.75" hidden="false" customHeight="false" outlineLevel="0" collapsed="false">
      <c r="A484" s="44" t="s">
        <v>202</v>
      </c>
      <c r="B484" s="44" t="s">
        <v>210</v>
      </c>
      <c r="C484" s="44" t="s">
        <v>204</v>
      </c>
      <c r="D484" s="44" t="s">
        <v>211</v>
      </c>
      <c r="E484" s="37" t="s">
        <v>66</v>
      </c>
      <c r="F484" s="38" t="n">
        <v>-886600</v>
      </c>
      <c r="G484" s="38" t="n">
        <v>-771711.0866</v>
      </c>
      <c r="H484" s="39" t="n">
        <v>0.870416294366806</v>
      </c>
      <c r="I484" s="40" t="n">
        <v>0.78527881</v>
      </c>
      <c r="J484" s="40" t="n">
        <v>7E-008</v>
      </c>
      <c r="K484" s="41" t="n">
        <v>0</v>
      </c>
      <c r="L484" s="41" t="n">
        <v>-606008.3093</v>
      </c>
      <c r="M484" s="42" t="n">
        <f aca="false">DATE(YEAR(E484),MONTH(E484),1)</f>
        <v>38047</v>
      </c>
    </row>
    <row r="485" customFormat="false" ht="12.75" hidden="false" customHeight="false" outlineLevel="0" collapsed="false">
      <c r="A485" s="44" t="s">
        <v>202</v>
      </c>
      <c r="B485" s="44" t="s">
        <v>210</v>
      </c>
      <c r="C485" s="44" t="s">
        <v>204</v>
      </c>
      <c r="D485" s="44" t="s">
        <v>211</v>
      </c>
      <c r="E485" s="37" t="s">
        <v>67</v>
      </c>
      <c r="F485" s="38" t="n">
        <v>-858000</v>
      </c>
      <c r="G485" s="38" t="n">
        <v>-742942.1973</v>
      </c>
      <c r="H485" s="39" t="n">
        <v>0.865899996823638</v>
      </c>
      <c r="I485" s="40" t="n">
        <v>0.78520751</v>
      </c>
      <c r="J485" s="40" t="n">
        <v>7E-008</v>
      </c>
      <c r="K485" s="41" t="n">
        <v>0</v>
      </c>
      <c r="L485" s="41" t="n">
        <v>-583363.7398</v>
      </c>
      <c r="M485" s="42" t="n">
        <f aca="false">DATE(YEAR(E485),MONTH(E485),1)</f>
        <v>38078</v>
      </c>
    </row>
    <row r="486" customFormat="false" ht="12.75" hidden="false" customHeight="false" outlineLevel="0" collapsed="false">
      <c r="A486" s="44" t="s">
        <v>202</v>
      </c>
      <c r="B486" s="44" t="s">
        <v>210</v>
      </c>
      <c r="C486" s="44" t="s">
        <v>204</v>
      </c>
      <c r="D486" s="44" t="s">
        <v>211</v>
      </c>
      <c r="E486" s="37" t="s">
        <v>68</v>
      </c>
      <c r="F486" s="38" t="n">
        <v>-886600</v>
      </c>
      <c r="G486" s="38" t="n">
        <v>-763876.0658</v>
      </c>
      <c r="H486" s="39" t="n">
        <v>0.861579140287549</v>
      </c>
      <c r="I486" s="40" t="n">
        <v>0.78507556</v>
      </c>
      <c r="J486" s="40" t="n">
        <v>7E-008</v>
      </c>
      <c r="K486" s="41" t="n">
        <v>0</v>
      </c>
      <c r="L486" s="41" t="n">
        <v>-599700.3808</v>
      </c>
      <c r="M486" s="42" t="n">
        <f aca="false">DATE(YEAR(E486),MONTH(E486),1)</f>
        <v>38108</v>
      </c>
    </row>
    <row r="487" customFormat="false" ht="12.75" hidden="false" customHeight="false" outlineLevel="0" collapsed="false">
      <c r="A487" s="44" t="s">
        <v>202</v>
      </c>
      <c r="B487" s="44" t="s">
        <v>210</v>
      </c>
      <c r="C487" s="44" t="s">
        <v>204</v>
      </c>
      <c r="D487" s="44" t="s">
        <v>211</v>
      </c>
      <c r="E487" s="37" t="s">
        <v>69</v>
      </c>
      <c r="F487" s="38" t="n">
        <v>-858000</v>
      </c>
      <c r="G487" s="38" t="n">
        <v>-735387.475</v>
      </c>
      <c r="H487" s="39" t="n">
        <v>0.857094959186564</v>
      </c>
      <c r="I487" s="40" t="n">
        <v>0.78493847</v>
      </c>
      <c r="J487" s="40" t="n">
        <v>7E-008</v>
      </c>
      <c r="K487" s="41" t="n">
        <v>0</v>
      </c>
      <c r="L487" s="41" t="n">
        <v>-577233.8685</v>
      </c>
      <c r="M487" s="42" t="n">
        <f aca="false">DATE(YEAR(E487),MONTH(E487),1)</f>
        <v>38139</v>
      </c>
    </row>
    <row r="488" customFormat="false" ht="12.75" hidden="false" customHeight="false" outlineLevel="0" collapsed="false">
      <c r="A488" s="44" t="s">
        <v>202</v>
      </c>
      <c r="B488" s="44" t="s">
        <v>210</v>
      </c>
      <c r="C488" s="44" t="s">
        <v>204</v>
      </c>
      <c r="D488" s="44" t="s">
        <v>211</v>
      </c>
      <c r="E488" s="37" t="s">
        <v>70</v>
      </c>
      <c r="F488" s="38" t="n">
        <v>-886600</v>
      </c>
      <c r="G488" s="38" t="n">
        <v>-756066.0806</v>
      </c>
      <c r="H488" s="39" t="n">
        <v>0.852770224010615</v>
      </c>
      <c r="I488" s="40" t="n">
        <v>0.78511174</v>
      </c>
      <c r="J488" s="40" t="n">
        <v>7E-008</v>
      </c>
      <c r="K488" s="41" t="n">
        <v>0</v>
      </c>
      <c r="L488" s="41" t="n">
        <v>-593596.3017</v>
      </c>
      <c r="M488" s="42" t="n">
        <f aca="false">DATE(YEAR(E488),MONTH(E488),1)</f>
        <v>38169</v>
      </c>
    </row>
    <row r="489" customFormat="false" ht="12.75" hidden="false" customHeight="false" outlineLevel="0" collapsed="false">
      <c r="A489" s="44" t="s">
        <v>202</v>
      </c>
      <c r="B489" s="44" t="s">
        <v>210</v>
      </c>
      <c r="C489" s="44" t="s">
        <v>204</v>
      </c>
      <c r="D489" s="44" t="s">
        <v>211</v>
      </c>
      <c r="E489" s="37" t="s">
        <v>71</v>
      </c>
      <c r="F489" s="38" t="n">
        <v>-886600</v>
      </c>
      <c r="G489" s="38" t="n">
        <v>-752121.8996</v>
      </c>
      <c r="H489" s="39" t="n">
        <v>0.848321565093857</v>
      </c>
      <c r="I489" s="40" t="n">
        <v>0.78527291</v>
      </c>
      <c r="J489" s="40" t="n">
        <v>7E-008</v>
      </c>
      <c r="K489" s="41" t="n">
        <v>0</v>
      </c>
      <c r="L489" s="41" t="n">
        <v>-590620.9027</v>
      </c>
      <c r="M489" s="42" t="n">
        <f aca="false">DATE(YEAR(E489),MONTH(E489),1)</f>
        <v>38200</v>
      </c>
    </row>
    <row r="490" customFormat="false" ht="12.75" hidden="false" customHeight="false" outlineLevel="0" collapsed="false">
      <c r="A490" s="44" t="s">
        <v>202</v>
      </c>
      <c r="B490" s="44" t="s">
        <v>210</v>
      </c>
      <c r="C490" s="44" t="s">
        <v>204</v>
      </c>
      <c r="D490" s="44" t="s">
        <v>211</v>
      </c>
      <c r="E490" s="37" t="s">
        <v>72</v>
      </c>
      <c r="F490" s="38" t="n">
        <v>-858000</v>
      </c>
      <c r="G490" s="38" t="n">
        <v>-724030.1395</v>
      </c>
      <c r="H490" s="39" t="n">
        <v>0.843857971405261</v>
      </c>
      <c r="I490" s="40" t="n">
        <v>0.78544889</v>
      </c>
      <c r="J490" s="40" t="n">
        <v>7E-008</v>
      </c>
      <c r="K490" s="41" t="n">
        <v>0</v>
      </c>
      <c r="L490" s="41" t="n">
        <v>-568688.618</v>
      </c>
      <c r="M490" s="42" t="n">
        <f aca="false">DATE(YEAR(E490),MONTH(E490),1)</f>
        <v>38231</v>
      </c>
    </row>
    <row r="491" customFormat="false" ht="12.75" hidden="false" customHeight="false" outlineLevel="0" collapsed="false">
      <c r="A491" s="44" t="s">
        <v>202</v>
      </c>
      <c r="B491" s="44" t="s">
        <v>210</v>
      </c>
      <c r="C491" s="44" t="s">
        <v>204</v>
      </c>
      <c r="D491" s="44" t="s">
        <v>211</v>
      </c>
      <c r="E491" s="37" t="s">
        <v>73</v>
      </c>
      <c r="F491" s="38" t="n">
        <v>-886600</v>
      </c>
      <c r="G491" s="38" t="n">
        <v>-744349.5</v>
      </c>
      <c r="H491" s="39" t="n">
        <v>0.839555041776163</v>
      </c>
      <c r="I491" s="40" t="n">
        <v>0.7856048</v>
      </c>
      <c r="J491" s="40" t="n">
        <v>7E-008</v>
      </c>
      <c r="K491" s="41" t="n">
        <v>0</v>
      </c>
      <c r="L491" s="41" t="n">
        <v>-584764.4901</v>
      </c>
      <c r="M491" s="42" t="n">
        <f aca="false">DATE(YEAR(E491),MONTH(E491),1)</f>
        <v>38261</v>
      </c>
    </row>
    <row r="492" customFormat="false" ht="12.75" hidden="false" customHeight="false" outlineLevel="0" collapsed="false">
      <c r="A492" s="44" t="s">
        <v>202</v>
      </c>
      <c r="B492" s="44" t="s">
        <v>212</v>
      </c>
      <c r="C492" s="44" t="s">
        <v>204</v>
      </c>
      <c r="D492" s="44" t="s">
        <v>211</v>
      </c>
      <c r="E492" s="37" t="s">
        <v>74</v>
      </c>
      <c r="F492" s="38" t="n">
        <v>-264960</v>
      </c>
      <c r="G492" s="38" t="n">
        <v>-221274.9914</v>
      </c>
      <c r="H492" s="39" t="n">
        <v>0.835126024277419</v>
      </c>
      <c r="I492" s="40" t="n">
        <v>0.78575091</v>
      </c>
      <c r="J492" s="40" t="n">
        <v>7E-008</v>
      </c>
      <c r="K492" s="41" t="n">
        <v>0</v>
      </c>
      <c r="L492" s="41" t="n">
        <v>-173867.0108</v>
      </c>
      <c r="M492" s="42" t="n">
        <f aca="false">DATE(YEAR(E492),MONTH(E492),1)</f>
        <v>38292</v>
      </c>
    </row>
    <row r="493" customFormat="false" ht="12.75" hidden="false" customHeight="false" outlineLevel="0" collapsed="false">
      <c r="A493" s="44" t="s">
        <v>202</v>
      </c>
      <c r="B493" s="44" t="s">
        <v>212</v>
      </c>
      <c r="C493" s="44" t="s">
        <v>204</v>
      </c>
      <c r="D493" s="44" t="s">
        <v>211</v>
      </c>
      <c r="E493" s="37" t="s">
        <v>75</v>
      </c>
      <c r="F493" s="38" t="n">
        <v>-273792</v>
      </c>
      <c r="G493" s="38" t="n">
        <v>-227474.4125</v>
      </c>
      <c r="H493" s="39" t="n">
        <v>0.830829288467595</v>
      </c>
      <c r="I493" s="40" t="n">
        <v>0.78590365</v>
      </c>
      <c r="J493" s="40" t="n">
        <v>7E-008</v>
      </c>
      <c r="K493" s="41" t="n">
        <v>0</v>
      </c>
      <c r="L493" s="41" t="n">
        <v>-178772.955</v>
      </c>
      <c r="M493" s="42" t="n">
        <f aca="false">DATE(YEAR(E493),MONTH(E493),1)</f>
        <v>38322</v>
      </c>
    </row>
    <row r="494" customFormat="false" ht="12.75" hidden="false" customHeight="false" outlineLevel="0" collapsed="false">
      <c r="A494" s="44" t="s">
        <v>202</v>
      </c>
      <c r="B494" s="44" t="s">
        <v>212</v>
      </c>
      <c r="C494" s="44" t="s">
        <v>204</v>
      </c>
      <c r="D494" s="44" t="s">
        <v>211</v>
      </c>
      <c r="E494" s="37" t="s">
        <v>76</v>
      </c>
      <c r="F494" s="38" t="n">
        <v>-273792</v>
      </c>
      <c r="G494" s="38" t="n">
        <v>-226259.7869</v>
      </c>
      <c r="H494" s="39" t="n">
        <v>0.826392980457374</v>
      </c>
      <c r="I494" s="40" t="n">
        <v>0.78605972</v>
      </c>
      <c r="J494" s="40" t="n">
        <v>7E-008</v>
      </c>
      <c r="K494" s="41" t="n">
        <v>0</v>
      </c>
      <c r="L494" s="41" t="n">
        <v>-177853.6884</v>
      </c>
      <c r="M494" s="42" t="n">
        <f aca="false">DATE(YEAR(E494),MONTH(E494),1)</f>
        <v>38353</v>
      </c>
    </row>
    <row r="495" customFormat="false" ht="12.75" hidden="false" customHeight="false" outlineLevel="0" collapsed="false">
      <c r="A495" s="44" t="s">
        <v>202</v>
      </c>
      <c r="B495" s="44" t="s">
        <v>212</v>
      </c>
      <c r="C495" s="44" t="s">
        <v>204</v>
      </c>
      <c r="D495" s="44" t="s">
        <v>211</v>
      </c>
      <c r="E495" s="37" t="s">
        <v>77</v>
      </c>
      <c r="F495" s="38" t="n">
        <v>-247296</v>
      </c>
      <c r="G495" s="38" t="n">
        <v>-203267.1234</v>
      </c>
      <c r="H495" s="39" t="n">
        <v>0.821958800044216</v>
      </c>
      <c r="I495" s="40" t="n">
        <v>0.7862157</v>
      </c>
      <c r="J495" s="40" t="n">
        <v>7E-008</v>
      </c>
      <c r="K495" s="41" t="n">
        <v>0</v>
      </c>
      <c r="L495" s="41" t="n">
        <v>-159811.7891</v>
      </c>
      <c r="M495" s="42" t="n">
        <f aca="false">DATE(YEAR(E495),MONTH(E495),1)</f>
        <v>38384</v>
      </c>
    </row>
    <row r="496" customFormat="false" ht="12.75" hidden="false" customHeight="false" outlineLevel="0" collapsed="false">
      <c r="A496" s="44" t="s">
        <v>202</v>
      </c>
      <c r="B496" s="44" t="s">
        <v>212</v>
      </c>
      <c r="C496" s="44" t="s">
        <v>204</v>
      </c>
      <c r="D496" s="44" t="s">
        <v>211</v>
      </c>
      <c r="E496" s="37" t="s">
        <v>78</v>
      </c>
      <c r="F496" s="38" t="n">
        <v>-273792</v>
      </c>
      <c r="G496" s="38" t="n">
        <v>-223947.0861</v>
      </c>
      <c r="H496" s="39" t="n">
        <v>0.817946054421448</v>
      </c>
      <c r="I496" s="40" t="n">
        <v>0.78636583</v>
      </c>
      <c r="J496" s="40" t="n">
        <v>7E-008</v>
      </c>
      <c r="K496" s="41" t="n">
        <v>0</v>
      </c>
      <c r="L496" s="41" t="n">
        <v>-176104.3199</v>
      </c>
      <c r="M496" s="42" t="n">
        <f aca="false">DATE(YEAR(E496),MONTH(E496),1)</f>
        <v>38412</v>
      </c>
    </row>
    <row r="497" customFormat="false" ht="12.75" hidden="false" customHeight="false" outlineLevel="0" collapsed="false">
      <c r="A497" s="44" t="s">
        <v>202</v>
      </c>
      <c r="B497" s="44" t="s">
        <v>212</v>
      </c>
      <c r="C497" s="44" t="s">
        <v>204</v>
      </c>
      <c r="D497" s="44" t="s">
        <v>211</v>
      </c>
      <c r="E497" s="37" t="s">
        <v>79</v>
      </c>
      <c r="F497" s="38" t="n">
        <v>-264960</v>
      </c>
      <c r="G497" s="38" t="n">
        <v>-215558.5467</v>
      </c>
      <c r="H497" s="39" t="n">
        <v>0.813551278385708</v>
      </c>
      <c r="I497" s="40" t="n">
        <v>0.7864881</v>
      </c>
      <c r="J497" s="40" t="n">
        <v>7E-008</v>
      </c>
      <c r="K497" s="41" t="n">
        <v>0</v>
      </c>
      <c r="L497" s="41" t="n">
        <v>-169534.2179</v>
      </c>
      <c r="M497" s="42" t="n">
        <f aca="false">DATE(YEAR(E497),MONTH(E497),1)</f>
        <v>38443</v>
      </c>
    </row>
    <row r="498" customFormat="false" ht="12.75" hidden="false" customHeight="false" outlineLevel="0" collapsed="false">
      <c r="A498" s="44" t="s">
        <v>202</v>
      </c>
      <c r="B498" s="44" t="s">
        <v>212</v>
      </c>
      <c r="C498" s="44" t="s">
        <v>204</v>
      </c>
      <c r="D498" s="44" t="s">
        <v>211</v>
      </c>
      <c r="E498" s="37" t="s">
        <v>80</v>
      </c>
      <c r="F498" s="38" t="n">
        <v>-273792</v>
      </c>
      <c r="G498" s="38" t="n">
        <v>-221591.3966</v>
      </c>
      <c r="H498" s="39" t="n">
        <v>0.809342115883542</v>
      </c>
      <c r="I498" s="40" t="n">
        <v>0.78656594</v>
      </c>
      <c r="J498" s="40" t="n">
        <v>7E-008</v>
      </c>
      <c r="K498" s="41" t="n">
        <v>0</v>
      </c>
      <c r="L498" s="41" t="n">
        <v>-174296.2304</v>
      </c>
      <c r="M498" s="42" t="n">
        <f aca="false">DATE(YEAR(E498),MONTH(E498),1)</f>
        <v>38473</v>
      </c>
    </row>
    <row r="499" customFormat="false" ht="12.75" hidden="false" customHeight="false" outlineLevel="0" collapsed="false">
      <c r="A499" s="44" t="s">
        <v>202</v>
      </c>
      <c r="B499" s="44" t="s">
        <v>212</v>
      </c>
      <c r="C499" s="44" t="s">
        <v>204</v>
      </c>
      <c r="D499" s="44" t="s">
        <v>211</v>
      </c>
      <c r="E499" s="37" t="s">
        <v>81</v>
      </c>
      <c r="F499" s="38" t="n">
        <v>-264960</v>
      </c>
      <c r="G499" s="38" t="n">
        <v>-213289.7332</v>
      </c>
      <c r="H499" s="39" t="n">
        <v>0.804988425425596</v>
      </c>
      <c r="I499" s="40" t="n">
        <v>0.78665245</v>
      </c>
      <c r="J499" s="40" t="n">
        <v>7E-008</v>
      </c>
      <c r="K499" s="41" t="n">
        <v>0</v>
      </c>
      <c r="L499" s="41" t="n">
        <v>-167784.8775</v>
      </c>
      <c r="M499" s="42" t="n">
        <f aca="false">DATE(YEAR(E499),MONTH(E499),1)</f>
        <v>38504</v>
      </c>
    </row>
    <row r="500" customFormat="false" ht="12.75" hidden="false" customHeight="false" outlineLevel="0" collapsed="false">
      <c r="A500" s="44" t="s">
        <v>202</v>
      </c>
      <c r="B500" s="44" t="s">
        <v>212</v>
      </c>
      <c r="C500" s="44" t="s">
        <v>204</v>
      </c>
      <c r="D500" s="44" t="s">
        <v>211</v>
      </c>
      <c r="E500" s="37" t="s">
        <v>82</v>
      </c>
      <c r="F500" s="38" t="n">
        <v>-273792</v>
      </c>
      <c r="G500" s="38" t="n">
        <v>-219236.7691</v>
      </c>
      <c r="H500" s="39" t="n">
        <v>0.800742056418233</v>
      </c>
      <c r="I500" s="40" t="n">
        <v>0.78677088</v>
      </c>
      <c r="J500" s="40" t="n">
        <v>7E-008</v>
      </c>
      <c r="K500" s="41" t="n">
        <v>0</v>
      </c>
      <c r="L500" s="41" t="n">
        <v>-172489.0916</v>
      </c>
      <c r="M500" s="42" t="n">
        <f aca="false">DATE(YEAR(E500),MONTH(E500),1)</f>
        <v>38534</v>
      </c>
    </row>
    <row r="501" customFormat="false" ht="12.75" hidden="false" customHeight="false" outlineLevel="0" collapsed="false">
      <c r="A501" s="44" t="s">
        <v>202</v>
      </c>
      <c r="B501" s="44" t="s">
        <v>212</v>
      </c>
      <c r="C501" s="44" t="s">
        <v>204</v>
      </c>
      <c r="D501" s="44" t="s">
        <v>211</v>
      </c>
      <c r="E501" s="37" t="s">
        <v>83</v>
      </c>
      <c r="F501" s="38" t="n">
        <v>-273792</v>
      </c>
      <c r="G501" s="38" t="n">
        <v>-218025.7374</v>
      </c>
      <c r="H501" s="39" t="n">
        <v>0.796318874832954</v>
      </c>
      <c r="I501" s="40" t="n">
        <v>0.78693097</v>
      </c>
      <c r="J501" s="40" t="n">
        <v>7E-008</v>
      </c>
      <c r="K501" s="41" t="n">
        <v>0</v>
      </c>
      <c r="L501" s="41" t="n">
        <v>-171571.1898</v>
      </c>
      <c r="M501" s="42" t="n">
        <f aca="false">DATE(YEAR(E501),MONTH(E501),1)</f>
        <v>38565</v>
      </c>
    </row>
    <row r="502" customFormat="false" ht="12.75" hidden="false" customHeight="false" outlineLevel="0" collapsed="false">
      <c r="A502" s="44" t="s">
        <v>202</v>
      </c>
      <c r="B502" s="44" t="s">
        <v>212</v>
      </c>
      <c r="C502" s="44" t="s">
        <v>204</v>
      </c>
      <c r="D502" s="44" t="s">
        <v>211</v>
      </c>
      <c r="E502" s="37" t="s">
        <v>84</v>
      </c>
      <c r="F502" s="38" t="n">
        <v>-264960</v>
      </c>
      <c r="G502" s="38" t="n">
        <v>-209819.3236</v>
      </c>
      <c r="H502" s="39" t="n">
        <v>0.791890562976563</v>
      </c>
      <c r="I502" s="40" t="n">
        <v>0.78709972</v>
      </c>
      <c r="J502" s="40" t="n">
        <v>7E-008</v>
      </c>
      <c r="K502" s="41" t="n">
        <v>0</v>
      </c>
      <c r="L502" s="41" t="n">
        <v>-165148.7167</v>
      </c>
      <c r="M502" s="42" t="n">
        <f aca="false">DATE(YEAR(E502),MONTH(E502),1)</f>
        <v>38596</v>
      </c>
    </row>
    <row r="503" customFormat="false" ht="12.75" hidden="false" customHeight="false" outlineLevel="0" collapsed="false">
      <c r="A503" s="44" t="s">
        <v>202</v>
      </c>
      <c r="B503" s="44" t="s">
        <v>212</v>
      </c>
      <c r="C503" s="44" t="s">
        <v>204</v>
      </c>
      <c r="D503" s="44" t="s">
        <v>211</v>
      </c>
      <c r="E503" s="37" t="s">
        <v>85</v>
      </c>
      <c r="F503" s="38" t="n">
        <v>-273792</v>
      </c>
      <c r="G503" s="38" t="n">
        <v>-215638.7318</v>
      </c>
      <c r="H503" s="39" t="n">
        <v>0.787600557194333</v>
      </c>
      <c r="I503" s="40" t="n">
        <v>0.78727129</v>
      </c>
      <c r="J503" s="40" t="n">
        <v>7E-008</v>
      </c>
      <c r="K503" s="41" t="n">
        <v>0</v>
      </c>
      <c r="L503" s="41" t="n">
        <v>-169766.1668</v>
      </c>
      <c r="M503" s="42" t="n">
        <f aca="false">DATE(YEAR(E503),MONTH(E503),1)</f>
        <v>38626</v>
      </c>
    </row>
    <row r="504" customFormat="false" ht="12.75" hidden="false" customHeight="false" outlineLevel="0" collapsed="false">
      <c r="A504" s="44" t="s">
        <v>202</v>
      </c>
      <c r="B504" s="44" t="s">
        <v>212</v>
      </c>
      <c r="C504" s="44" t="s">
        <v>204</v>
      </c>
      <c r="D504" s="44" t="s">
        <v>211</v>
      </c>
      <c r="E504" s="37" t="s">
        <v>86</v>
      </c>
      <c r="F504" s="38" t="n">
        <v>-264960</v>
      </c>
      <c r="G504" s="38" t="n">
        <v>-207506.9239</v>
      </c>
      <c r="H504" s="39" t="n">
        <v>0.783163208985392</v>
      </c>
      <c r="I504" s="40" t="n">
        <v>0.7874571</v>
      </c>
      <c r="J504" s="40" t="n">
        <v>7E-008</v>
      </c>
      <c r="K504" s="41" t="n">
        <v>0</v>
      </c>
      <c r="L504" s="41" t="n">
        <v>-163402.7868</v>
      </c>
      <c r="M504" s="42" t="n">
        <f aca="false">DATE(YEAR(E504),MONTH(E504),1)</f>
        <v>38657</v>
      </c>
    </row>
    <row r="505" customFormat="false" ht="12.75" hidden="false" customHeight="false" outlineLevel="0" collapsed="false">
      <c r="A505" s="44" t="s">
        <v>202</v>
      </c>
      <c r="B505" s="44" t="s">
        <v>212</v>
      </c>
      <c r="C505" s="44" t="s">
        <v>204</v>
      </c>
      <c r="D505" s="44" t="s">
        <v>211</v>
      </c>
      <c r="E505" s="37" t="s">
        <v>87</v>
      </c>
      <c r="F505" s="38" t="n">
        <v>-273792</v>
      </c>
      <c r="G505" s="38" t="n">
        <v>-213247.0428</v>
      </c>
      <c r="H505" s="39" t="n">
        <v>0.778865134225868</v>
      </c>
      <c r="I505" s="40" t="n">
        <v>0.78764519</v>
      </c>
      <c r="J505" s="40" t="n">
        <v>7E-008</v>
      </c>
      <c r="K505" s="41" t="n">
        <v>0</v>
      </c>
      <c r="L505" s="41" t="n">
        <v>-167962.9925</v>
      </c>
      <c r="M505" s="42" t="n">
        <f aca="false">DATE(YEAR(E505),MONTH(E505),1)</f>
        <v>38687</v>
      </c>
    </row>
    <row r="506" customFormat="false" ht="12.75" hidden="false" customHeight="false" outlineLevel="0" collapsed="false">
      <c r="A506" s="44" t="s">
        <v>202</v>
      </c>
      <c r="B506" s="44" t="s">
        <v>212</v>
      </c>
      <c r="C506" s="44" t="s">
        <v>204</v>
      </c>
      <c r="D506" s="44" t="s">
        <v>211</v>
      </c>
      <c r="E506" s="37" t="s">
        <v>88</v>
      </c>
      <c r="F506" s="38" t="n">
        <v>-273792</v>
      </c>
      <c r="G506" s="38" t="n">
        <v>-212030.0399</v>
      </c>
      <c r="H506" s="39" t="n">
        <v>0.774420143337115</v>
      </c>
      <c r="I506" s="40" t="n">
        <v>0.78784808</v>
      </c>
      <c r="J506" s="40" t="n">
        <v>7E-008</v>
      </c>
      <c r="K506" s="41" t="n">
        <v>0</v>
      </c>
      <c r="L506" s="41" t="n">
        <v>-167047.446</v>
      </c>
      <c r="M506" s="42" t="n">
        <f aca="false">DATE(YEAR(E506),MONTH(E506),1)</f>
        <v>38718</v>
      </c>
    </row>
    <row r="507" customFormat="false" ht="12.75" hidden="false" customHeight="false" outlineLevel="0" collapsed="false">
      <c r="A507" s="44" t="s">
        <v>202</v>
      </c>
      <c r="B507" s="44" t="s">
        <v>212</v>
      </c>
      <c r="C507" s="44" t="s">
        <v>204</v>
      </c>
      <c r="D507" s="44" t="s">
        <v>211</v>
      </c>
      <c r="E507" s="37" t="s">
        <v>89</v>
      </c>
      <c r="F507" s="38" t="n">
        <v>-247296</v>
      </c>
      <c r="G507" s="38" t="n">
        <v>-190410.9459</v>
      </c>
      <c r="H507" s="39" t="n">
        <v>0.769971798471003</v>
      </c>
      <c r="I507" s="40" t="n">
        <v>0.78805967</v>
      </c>
      <c r="J507" s="40" t="n">
        <v>7E-008</v>
      </c>
      <c r="K507" s="41" t="n">
        <v>0</v>
      </c>
      <c r="L507" s="41" t="n">
        <v>-150055.1732</v>
      </c>
      <c r="M507" s="42" t="n">
        <f aca="false">DATE(YEAR(E507),MONTH(E507),1)</f>
        <v>38749</v>
      </c>
    </row>
    <row r="508" customFormat="false" ht="12.75" hidden="false" customHeight="false" outlineLevel="0" collapsed="false">
      <c r="A508" s="44" t="s">
        <v>202</v>
      </c>
      <c r="B508" s="44" t="s">
        <v>212</v>
      </c>
      <c r="C508" s="44" t="s">
        <v>204</v>
      </c>
      <c r="D508" s="44" t="s">
        <v>211</v>
      </c>
      <c r="E508" s="37" t="s">
        <v>90</v>
      </c>
      <c r="F508" s="38" t="n">
        <v>-273792</v>
      </c>
      <c r="G508" s="38" t="n">
        <v>-209711.3523</v>
      </c>
      <c r="H508" s="39" t="n">
        <v>0.765951350997712</v>
      </c>
      <c r="I508" s="40" t="n">
        <v>0.78825824</v>
      </c>
      <c r="J508" s="40" t="n">
        <v>7E-008</v>
      </c>
      <c r="K508" s="41" t="n">
        <v>0</v>
      </c>
      <c r="L508" s="41" t="n">
        <v>-165306.6871</v>
      </c>
      <c r="M508" s="42" t="n">
        <f aca="false">DATE(YEAR(E508),MONTH(E508),1)</f>
        <v>38777</v>
      </c>
    </row>
    <row r="509" customFormat="false" ht="12.75" hidden="false" customHeight="false" outlineLevel="0" collapsed="false">
      <c r="A509" s="44" t="s">
        <v>202</v>
      </c>
      <c r="B509" s="44" t="s">
        <v>212</v>
      </c>
      <c r="C509" s="44" t="s">
        <v>204</v>
      </c>
      <c r="D509" s="44" t="s">
        <v>211</v>
      </c>
      <c r="E509" s="37" t="s">
        <v>91</v>
      </c>
      <c r="F509" s="38" t="n">
        <v>-264960</v>
      </c>
      <c r="G509" s="38" t="n">
        <v>-201766.4045</v>
      </c>
      <c r="H509" s="39" t="n">
        <v>0.761497601699917</v>
      </c>
      <c r="I509" s="40" t="n">
        <v>0.78848636</v>
      </c>
      <c r="J509" s="40" t="n">
        <v>7E-008</v>
      </c>
      <c r="K509" s="41" t="n">
        <v>0</v>
      </c>
      <c r="L509" s="41" t="n">
        <v>-159090.045</v>
      </c>
      <c r="M509" s="42" t="n">
        <f aca="false">DATE(YEAR(E509),MONTH(E509),1)</f>
        <v>38808</v>
      </c>
    </row>
    <row r="510" customFormat="false" ht="12.75" hidden="false" customHeight="false" outlineLevel="0" collapsed="false">
      <c r="A510" s="44" t="s">
        <v>202</v>
      </c>
      <c r="B510" s="44" t="s">
        <v>212</v>
      </c>
      <c r="C510" s="44" t="s">
        <v>204</v>
      </c>
      <c r="D510" s="44" t="s">
        <v>211</v>
      </c>
      <c r="E510" s="37" t="s">
        <v>92</v>
      </c>
      <c r="F510" s="38" t="n">
        <v>-273792</v>
      </c>
      <c r="G510" s="38" t="n">
        <v>-207311.2779</v>
      </c>
      <c r="H510" s="39" t="n">
        <v>0.757185300937344</v>
      </c>
      <c r="I510" s="40" t="n">
        <v>0.78871541</v>
      </c>
      <c r="J510" s="40" t="n">
        <v>7E-008</v>
      </c>
      <c r="K510" s="41" t="n">
        <v>0</v>
      </c>
      <c r="L510" s="41" t="n">
        <v>-163509.5861</v>
      </c>
      <c r="M510" s="42" t="n">
        <f aca="false">DATE(YEAR(E510),MONTH(E510),1)</f>
        <v>38838</v>
      </c>
    </row>
    <row r="511" customFormat="false" ht="12.75" hidden="false" customHeight="false" outlineLevel="0" collapsed="false">
      <c r="A511" s="44" t="s">
        <v>202</v>
      </c>
      <c r="B511" s="44" t="s">
        <v>212</v>
      </c>
      <c r="C511" s="44" t="s">
        <v>204</v>
      </c>
      <c r="D511" s="44" t="s">
        <v>211</v>
      </c>
      <c r="E511" s="37" t="s">
        <v>93</v>
      </c>
      <c r="F511" s="38" t="n">
        <v>-264960</v>
      </c>
      <c r="G511" s="38" t="n">
        <v>-199442.626</v>
      </c>
      <c r="H511" s="39" t="n">
        <v>0.75272730223977</v>
      </c>
      <c r="I511" s="40" t="n">
        <v>0.78896066</v>
      </c>
      <c r="J511" s="40" t="n">
        <v>7E-008</v>
      </c>
      <c r="K511" s="41" t="n">
        <v>0</v>
      </c>
      <c r="L511" s="41" t="n">
        <v>-157352.3726</v>
      </c>
      <c r="M511" s="42" t="n">
        <f aca="false">DATE(YEAR(E511),MONTH(E511),1)</f>
        <v>38869</v>
      </c>
    </row>
    <row r="512" customFormat="false" ht="12.75" hidden="false" customHeight="false" outlineLevel="0" collapsed="false">
      <c r="A512" s="44" t="s">
        <v>202</v>
      </c>
      <c r="B512" s="44" t="s">
        <v>212</v>
      </c>
      <c r="C512" s="44" t="s">
        <v>204</v>
      </c>
      <c r="D512" s="44" t="s">
        <v>211</v>
      </c>
      <c r="E512" s="37" t="s">
        <v>94</v>
      </c>
      <c r="F512" s="38" t="n">
        <v>-273792</v>
      </c>
      <c r="G512" s="38" t="n">
        <v>-205002.3979</v>
      </c>
      <c r="H512" s="39" t="n">
        <v>0.748752329850951</v>
      </c>
      <c r="I512" s="40" t="n">
        <v>0.78917645</v>
      </c>
      <c r="J512" s="40" t="n">
        <v>7E-008</v>
      </c>
      <c r="K512" s="41" t="n">
        <v>0</v>
      </c>
      <c r="L512" s="41" t="n">
        <v>-161783.051</v>
      </c>
      <c r="M512" s="42" t="n">
        <f aca="false">DATE(YEAR(E512),MONTH(E512),1)</f>
        <v>38899</v>
      </c>
    </row>
    <row r="513" customFormat="false" ht="12.75" hidden="false" customHeight="false" outlineLevel="0" collapsed="false">
      <c r="A513" s="44" t="s">
        <v>202</v>
      </c>
      <c r="B513" s="44" t="s">
        <v>212</v>
      </c>
      <c r="C513" s="44" t="s">
        <v>204</v>
      </c>
      <c r="D513" s="44" t="s">
        <v>211</v>
      </c>
      <c r="E513" s="37" t="s">
        <v>95</v>
      </c>
      <c r="F513" s="38" t="n">
        <v>-273792</v>
      </c>
      <c r="G513" s="38" t="n">
        <v>-203894.5044</v>
      </c>
      <c r="H513" s="39" t="n">
        <v>0.744705850990822</v>
      </c>
      <c r="I513" s="40" t="n">
        <v>0.78934892</v>
      </c>
      <c r="J513" s="40" t="n">
        <v>7E-008</v>
      </c>
      <c r="K513" s="41" t="n">
        <v>0</v>
      </c>
      <c r="L513" s="41" t="n">
        <v>-160943.8935</v>
      </c>
      <c r="M513" s="42" t="n">
        <f aca="false">DATE(YEAR(E513),MONTH(E513),1)</f>
        <v>38930</v>
      </c>
    </row>
    <row r="514" customFormat="false" ht="12.75" hidden="false" customHeight="false" outlineLevel="0" collapsed="false">
      <c r="A514" s="44" t="s">
        <v>202</v>
      </c>
      <c r="B514" s="44" t="s">
        <v>212</v>
      </c>
      <c r="C514" s="44" t="s">
        <v>204</v>
      </c>
      <c r="D514" s="44" t="s">
        <v>211</v>
      </c>
      <c r="E514" s="37" t="s">
        <v>96</v>
      </c>
      <c r="F514" s="38" t="n">
        <v>-264960</v>
      </c>
      <c r="G514" s="38" t="n">
        <v>-196247.1289</v>
      </c>
      <c r="H514" s="39" t="n">
        <v>0.740667002057133</v>
      </c>
      <c r="I514" s="40" t="n">
        <v>0.78952716</v>
      </c>
      <c r="J514" s="40" t="n">
        <v>7E-008</v>
      </c>
      <c r="K514" s="41" t="n">
        <v>0</v>
      </c>
      <c r="L514" s="41" t="n">
        <v>-154942.4251</v>
      </c>
      <c r="M514" s="42" t="n">
        <f aca="false">DATE(YEAR(E514),MONTH(E514),1)</f>
        <v>38961</v>
      </c>
    </row>
    <row r="515" customFormat="false" ht="12.75" hidden="false" customHeight="false" outlineLevel="0" collapsed="false">
      <c r="A515" s="44" t="s">
        <v>202</v>
      </c>
      <c r="B515" s="44" t="s">
        <v>212</v>
      </c>
      <c r="C515" s="44" t="s">
        <v>204</v>
      </c>
      <c r="D515" s="44" t="s">
        <v>211</v>
      </c>
      <c r="E515" s="37" t="s">
        <v>97</v>
      </c>
      <c r="F515" s="38" t="n">
        <v>-273792</v>
      </c>
      <c r="G515" s="38" t="n">
        <v>-201720.585</v>
      </c>
      <c r="H515" s="39" t="n">
        <v>0.736765811306824</v>
      </c>
      <c r="I515" s="40" t="n">
        <v>0.78970514</v>
      </c>
      <c r="J515" s="40" t="n">
        <v>7E-008</v>
      </c>
      <c r="K515" s="41" t="n">
        <v>0</v>
      </c>
      <c r="L515" s="41" t="n">
        <v>-159299.7694</v>
      </c>
      <c r="M515" s="42" t="n">
        <f aca="false">DATE(YEAR(E515),MONTH(E515),1)</f>
        <v>38991</v>
      </c>
    </row>
    <row r="516" customFormat="false" ht="12.75" hidden="false" customHeight="false" outlineLevel="0" collapsed="false">
      <c r="A516" s="44" t="s">
        <v>202</v>
      </c>
      <c r="B516" s="44" t="s">
        <v>212</v>
      </c>
      <c r="C516" s="44" t="s">
        <v>204</v>
      </c>
      <c r="D516" s="44" t="s">
        <v>211</v>
      </c>
      <c r="E516" s="37" t="s">
        <v>98</v>
      </c>
      <c r="F516" s="38" t="n">
        <v>-264960</v>
      </c>
      <c r="G516" s="38" t="n">
        <v>-194147.4024</v>
      </c>
      <c r="H516" s="39" t="n">
        <v>0.732742309934434</v>
      </c>
      <c r="I516" s="40" t="n">
        <v>0.78989474</v>
      </c>
      <c r="J516" s="40" t="n">
        <v>7E-008</v>
      </c>
      <c r="K516" s="41" t="n">
        <v>0</v>
      </c>
      <c r="L516" s="41" t="n">
        <v>-153355.9977</v>
      </c>
      <c r="M516" s="42" t="n">
        <f aca="false">DATE(YEAR(E516),MONTH(E516),1)</f>
        <v>39022</v>
      </c>
    </row>
    <row r="517" customFormat="false" ht="12.75" hidden="false" customHeight="false" outlineLevel="0" collapsed="false">
      <c r="A517" s="44" t="s">
        <v>202</v>
      </c>
      <c r="B517" s="44" t="s">
        <v>212</v>
      </c>
      <c r="C517" s="44" t="s">
        <v>204</v>
      </c>
      <c r="D517" s="44" t="s">
        <v>211</v>
      </c>
      <c r="E517" s="37" t="s">
        <v>99</v>
      </c>
      <c r="F517" s="38" t="n">
        <v>-273792</v>
      </c>
      <c r="G517" s="38" t="n">
        <v>-199554.9922</v>
      </c>
      <c r="H517" s="39" t="n">
        <v>0.728856183521335</v>
      </c>
      <c r="I517" s="40" t="n">
        <v>0.79008371</v>
      </c>
      <c r="J517" s="40" t="n">
        <v>7E-008</v>
      </c>
      <c r="K517" s="41" t="n">
        <v>0</v>
      </c>
      <c r="L517" s="41" t="n">
        <v>-157665.1352</v>
      </c>
      <c r="M517" s="42" t="n">
        <f aca="false">DATE(YEAR(E517),MONTH(E517),1)</f>
        <v>39052</v>
      </c>
    </row>
    <row r="518" customFormat="false" ht="12.75" hidden="false" customHeight="false" outlineLevel="0" collapsed="false">
      <c r="A518" s="44" t="s">
        <v>202</v>
      </c>
      <c r="B518" s="44" t="s">
        <v>212</v>
      </c>
      <c r="C518" s="44" t="s">
        <v>204</v>
      </c>
      <c r="D518" s="44" t="s">
        <v>211</v>
      </c>
      <c r="E518" s="37" t="s">
        <v>100</v>
      </c>
      <c r="F518" s="38" t="n">
        <v>-273792</v>
      </c>
      <c r="G518" s="38" t="n">
        <v>-198457.7111</v>
      </c>
      <c r="H518" s="39" t="n">
        <v>0.724848465459321</v>
      </c>
      <c r="I518" s="40" t="n">
        <v>0.79028467</v>
      </c>
      <c r="J518" s="40" t="n">
        <v>7E-008</v>
      </c>
      <c r="K518" s="41" t="n">
        <v>0</v>
      </c>
      <c r="L518" s="41" t="n">
        <v>-156838.0737</v>
      </c>
      <c r="M518" s="42" t="n">
        <f aca="false">DATE(YEAR(E518),MONTH(E518),1)</f>
        <v>39083</v>
      </c>
    </row>
    <row r="519" customFormat="false" ht="12.75" hidden="false" customHeight="false" outlineLevel="0" collapsed="false">
      <c r="A519" s="44" t="s">
        <v>202</v>
      </c>
      <c r="B519" s="44" t="s">
        <v>212</v>
      </c>
      <c r="C519" s="44" t="s">
        <v>204</v>
      </c>
      <c r="D519" s="44" t="s">
        <v>211</v>
      </c>
      <c r="E519" s="37" t="s">
        <v>101</v>
      </c>
      <c r="F519" s="38" t="n">
        <v>-247296</v>
      </c>
      <c r="G519" s="38" t="n">
        <v>-178263.0577</v>
      </c>
      <c r="H519" s="39" t="n">
        <v>0.720848932745135</v>
      </c>
      <c r="I519" s="40" t="n">
        <v>0.79049142</v>
      </c>
      <c r="J519" s="40" t="n">
        <v>7E-008</v>
      </c>
      <c r="K519" s="41" t="n">
        <v>0</v>
      </c>
      <c r="L519" s="41" t="n">
        <v>-140915.4049</v>
      </c>
      <c r="M519" s="42" t="n">
        <f aca="false">DATE(YEAR(E519),MONTH(E519),1)</f>
        <v>39114</v>
      </c>
    </row>
    <row r="520" customFormat="false" ht="12.75" hidden="false" customHeight="false" outlineLevel="0" collapsed="false">
      <c r="A520" s="44" t="s">
        <v>202</v>
      </c>
      <c r="B520" s="44" t="s">
        <v>212</v>
      </c>
      <c r="C520" s="44" t="s">
        <v>204</v>
      </c>
      <c r="D520" s="44" t="s">
        <v>211</v>
      </c>
      <c r="E520" s="37" t="s">
        <v>102</v>
      </c>
      <c r="F520" s="38" t="n">
        <v>-273792</v>
      </c>
      <c r="G520" s="38" t="n">
        <v>-196375.5537</v>
      </c>
      <c r="H520" s="39" t="n">
        <v>0.71724357799099</v>
      </c>
      <c r="I520" s="40" t="n">
        <v>0.79068313</v>
      </c>
      <c r="J520" s="40" t="n">
        <v>7E-008</v>
      </c>
      <c r="K520" s="41" t="n">
        <v>0</v>
      </c>
      <c r="L520" s="41" t="n">
        <v>-155270.8236</v>
      </c>
      <c r="M520" s="42" t="n">
        <f aca="false">DATE(YEAR(E520),MONTH(E520),1)</f>
        <v>39142</v>
      </c>
    </row>
    <row r="521" customFormat="false" ht="12.75" hidden="false" customHeight="false" outlineLevel="0" collapsed="false">
      <c r="A521" s="44" t="s">
        <v>202</v>
      </c>
      <c r="B521" s="44" t="s">
        <v>212</v>
      </c>
      <c r="C521" s="44" t="s">
        <v>204</v>
      </c>
      <c r="D521" s="44" t="s">
        <v>211</v>
      </c>
      <c r="E521" s="37" t="s">
        <v>103</v>
      </c>
      <c r="F521" s="38" t="n">
        <v>-264960</v>
      </c>
      <c r="G521" s="38" t="n">
        <v>-188985.3497</v>
      </c>
      <c r="H521" s="39" t="n">
        <v>0.713259924857309</v>
      </c>
      <c r="I521" s="40" t="n">
        <v>0.79090089</v>
      </c>
      <c r="J521" s="40" t="n">
        <v>7E-008</v>
      </c>
      <c r="K521" s="41" t="n">
        <v>0</v>
      </c>
      <c r="L521" s="41" t="n">
        <v>-149468.668</v>
      </c>
      <c r="M521" s="42" t="n">
        <f aca="false">DATE(YEAR(E521),MONTH(E521),1)</f>
        <v>39173</v>
      </c>
    </row>
    <row r="522" customFormat="false" ht="12.75" hidden="false" customHeight="false" outlineLevel="0" collapsed="false">
      <c r="A522" s="44" t="s">
        <v>202</v>
      </c>
      <c r="B522" s="44" t="s">
        <v>212</v>
      </c>
      <c r="C522" s="44" t="s">
        <v>204</v>
      </c>
      <c r="D522" s="44" t="s">
        <v>211</v>
      </c>
      <c r="E522" s="37" t="s">
        <v>104</v>
      </c>
      <c r="F522" s="38" t="n">
        <v>-273792</v>
      </c>
      <c r="G522" s="38" t="n">
        <v>-194231.568</v>
      </c>
      <c r="H522" s="39" t="n">
        <v>0.709412868314887</v>
      </c>
      <c r="I522" s="40" t="n">
        <v>0.79111714</v>
      </c>
      <c r="J522" s="40" t="n">
        <v>7E-008</v>
      </c>
      <c r="K522" s="41" t="n">
        <v>0</v>
      </c>
      <c r="L522" s="41" t="n">
        <v>-153659.9095</v>
      </c>
      <c r="M522" s="42" t="n">
        <f aca="false">DATE(YEAR(E522),MONTH(E522),1)</f>
        <v>39203</v>
      </c>
    </row>
    <row r="523" customFormat="false" ht="12.75" hidden="false" customHeight="false" outlineLevel="0" collapsed="false">
      <c r="A523" s="44" t="s">
        <v>202</v>
      </c>
      <c r="B523" s="44" t="s">
        <v>212</v>
      </c>
      <c r="C523" s="44" t="s">
        <v>204</v>
      </c>
      <c r="D523" s="44" t="s">
        <v>211</v>
      </c>
      <c r="E523" s="37" t="s">
        <v>105</v>
      </c>
      <c r="F523" s="38" t="n">
        <v>-264960</v>
      </c>
      <c r="G523" s="38" t="n">
        <v>-186914.9831</v>
      </c>
      <c r="H523" s="39" t="n">
        <v>0.705446041197128</v>
      </c>
      <c r="I523" s="40" t="n">
        <v>0.79134631</v>
      </c>
      <c r="J523" s="40" t="n">
        <v>7E-008</v>
      </c>
      <c r="K523" s="41" t="n">
        <v>0</v>
      </c>
      <c r="L523" s="41" t="n">
        <v>-147914.4686</v>
      </c>
      <c r="M523" s="42" t="n">
        <f aca="false">DATE(YEAR(E523),MONTH(E523),1)</f>
        <v>39234</v>
      </c>
    </row>
    <row r="524" customFormat="false" ht="12.75" hidden="false" customHeight="false" outlineLevel="0" collapsed="false">
      <c r="A524" s="44" t="s">
        <v>202</v>
      </c>
      <c r="B524" s="44" t="s">
        <v>212</v>
      </c>
      <c r="C524" s="44" t="s">
        <v>204</v>
      </c>
      <c r="D524" s="44" t="s">
        <v>211</v>
      </c>
      <c r="E524" s="37" t="s">
        <v>106</v>
      </c>
      <c r="F524" s="38" t="n">
        <v>-273792</v>
      </c>
      <c r="G524" s="38" t="n">
        <v>-192096.7016</v>
      </c>
      <c r="H524" s="39" t="n">
        <v>0.701615465672142</v>
      </c>
      <c r="I524" s="40" t="n">
        <v>0.7915736</v>
      </c>
      <c r="J524" s="40" t="n">
        <v>7E-008</v>
      </c>
      <c r="K524" s="41" t="n">
        <v>0</v>
      </c>
      <c r="L524" s="41" t="n">
        <v>-152058.6651</v>
      </c>
      <c r="M524" s="42" t="n">
        <f aca="false">DATE(YEAR(E524),MONTH(E524),1)</f>
        <v>39264</v>
      </c>
    </row>
    <row r="525" customFormat="false" ht="12.75" hidden="false" customHeight="false" outlineLevel="0" collapsed="false">
      <c r="A525" s="44" t="s">
        <v>202</v>
      </c>
      <c r="B525" s="44" t="s">
        <v>212</v>
      </c>
      <c r="C525" s="44" t="s">
        <v>204</v>
      </c>
      <c r="D525" s="44" t="s">
        <v>211</v>
      </c>
      <c r="E525" s="37" t="s">
        <v>107</v>
      </c>
      <c r="F525" s="38" t="n">
        <v>-273792</v>
      </c>
      <c r="G525" s="38" t="n">
        <v>-191015.3342</v>
      </c>
      <c r="H525" s="39" t="n">
        <v>0.697665871187402</v>
      </c>
      <c r="I525" s="40" t="n">
        <v>0.79181419</v>
      </c>
      <c r="J525" s="40" t="n">
        <v>7E-008</v>
      </c>
      <c r="K525" s="41" t="n">
        <v>0</v>
      </c>
      <c r="L525" s="41" t="n">
        <v>-151248.639</v>
      </c>
      <c r="M525" s="42" t="n">
        <f aca="false">DATE(YEAR(E525),MONTH(E525),1)</f>
        <v>39295</v>
      </c>
    </row>
    <row r="526" customFormat="false" ht="12.75" hidden="false" customHeight="false" outlineLevel="0" collapsed="false">
      <c r="A526" s="44" t="s">
        <v>202</v>
      </c>
      <c r="B526" s="44" t="s">
        <v>212</v>
      </c>
      <c r="C526" s="44" t="s">
        <v>204</v>
      </c>
      <c r="D526" s="44" t="s">
        <v>211</v>
      </c>
      <c r="E526" s="37" t="s">
        <v>108</v>
      </c>
      <c r="F526" s="38" t="n">
        <v>-264960</v>
      </c>
      <c r="G526" s="38" t="n">
        <v>-183809.4257</v>
      </c>
      <c r="H526" s="39" t="n">
        <v>0.693725187392356</v>
      </c>
      <c r="I526" s="40" t="n">
        <v>0.79206059</v>
      </c>
      <c r="J526" s="40" t="n">
        <v>7E-008</v>
      </c>
      <c r="K526" s="41" t="n">
        <v>0</v>
      </c>
      <c r="L526" s="41" t="n">
        <v>-145588.189</v>
      </c>
      <c r="M526" s="42" t="n">
        <f aca="false">DATE(YEAR(E526),MONTH(E526),1)</f>
        <v>39326</v>
      </c>
    </row>
    <row r="527" customFormat="false" ht="12.75" hidden="false" customHeight="false" outlineLevel="0" collapsed="false">
      <c r="A527" s="44" t="s">
        <v>202</v>
      </c>
      <c r="B527" s="44" t="s">
        <v>212</v>
      </c>
      <c r="C527" s="44" t="s">
        <v>204</v>
      </c>
      <c r="D527" s="44" t="s">
        <v>211</v>
      </c>
      <c r="E527" s="37" t="s">
        <v>109</v>
      </c>
      <c r="F527" s="38" t="n">
        <v>-273792</v>
      </c>
      <c r="G527" s="38" t="n">
        <v>-188894.6321</v>
      </c>
      <c r="H527" s="39" t="n">
        <v>0.689920202412598</v>
      </c>
      <c r="I527" s="40" t="n">
        <v>0.79230457</v>
      </c>
      <c r="J527" s="40" t="n">
        <v>7E-008</v>
      </c>
      <c r="K527" s="41" t="n">
        <v>0</v>
      </c>
      <c r="L527" s="41" t="n">
        <v>-149662.0678</v>
      </c>
      <c r="M527" s="42" t="n">
        <f aca="false">DATE(YEAR(E527),MONTH(E527),1)</f>
        <v>39356</v>
      </c>
    </row>
    <row r="528" customFormat="false" ht="12.75" hidden="false" customHeight="false" outlineLevel="0" collapsed="false">
      <c r="A528" s="44" t="s">
        <v>202</v>
      </c>
      <c r="B528" s="44" t="s">
        <v>212</v>
      </c>
      <c r="C528" s="44" t="s">
        <v>204</v>
      </c>
      <c r="D528" s="44" t="s">
        <v>211</v>
      </c>
      <c r="E528" s="37" t="s">
        <v>110</v>
      </c>
      <c r="F528" s="38" t="n">
        <v>-264960</v>
      </c>
      <c r="G528" s="38" t="n">
        <v>-181761.8575</v>
      </c>
      <c r="H528" s="39" t="n">
        <v>0.685997348522404</v>
      </c>
      <c r="I528" s="40" t="n">
        <v>0.79256242</v>
      </c>
      <c r="J528" s="40" t="n">
        <v>7E-008</v>
      </c>
      <c r="K528" s="41" t="n">
        <v>0</v>
      </c>
      <c r="L528" s="41" t="n">
        <v>-144057.6047</v>
      </c>
      <c r="M528" s="42" t="n">
        <f aca="false">DATE(YEAR(E528),MONTH(E528),1)</f>
        <v>39387</v>
      </c>
    </row>
    <row r="529" customFormat="false" ht="12.75" hidden="false" customHeight="false" outlineLevel="0" collapsed="false">
      <c r="A529" s="44" t="s">
        <v>202</v>
      </c>
      <c r="B529" s="44" t="s">
        <v>212</v>
      </c>
      <c r="C529" s="44" t="s">
        <v>204</v>
      </c>
      <c r="D529" s="44" t="s">
        <v>211</v>
      </c>
      <c r="E529" s="37" t="s">
        <v>111</v>
      </c>
      <c r="F529" s="38" t="n">
        <v>-273792</v>
      </c>
      <c r="G529" s="38" t="n">
        <v>-186783.5871</v>
      </c>
      <c r="H529" s="39" t="n">
        <v>0.682209805798539</v>
      </c>
      <c r="I529" s="40" t="n">
        <v>0.79281749</v>
      </c>
      <c r="J529" s="40" t="n">
        <v>7E-008</v>
      </c>
      <c r="K529" s="41" t="n">
        <v>0</v>
      </c>
      <c r="L529" s="41" t="n">
        <v>-148085.282</v>
      </c>
      <c r="M529" s="42" t="n">
        <f aca="false">DATE(YEAR(E529),MONTH(E529),1)</f>
        <v>39417</v>
      </c>
    </row>
    <row r="530" customFormat="false" ht="12.75" hidden="false" customHeight="false" outlineLevel="0" collapsed="false">
      <c r="A530" s="44" t="s">
        <v>202</v>
      </c>
      <c r="B530" s="44" t="s">
        <v>212</v>
      </c>
      <c r="C530" s="44" t="s">
        <v>204</v>
      </c>
      <c r="D530" s="44" t="s">
        <v>211</v>
      </c>
      <c r="E530" s="37" t="s">
        <v>112</v>
      </c>
      <c r="F530" s="38" t="n">
        <v>-273792</v>
      </c>
      <c r="G530" s="38" t="n">
        <v>-185714.5283</v>
      </c>
      <c r="H530" s="39" t="n">
        <v>0.678305167197896</v>
      </c>
      <c r="I530" s="40" t="n">
        <v>0.7930868</v>
      </c>
      <c r="J530" s="40" t="n">
        <v>7E-008</v>
      </c>
      <c r="K530" s="41" t="n">
        <v>0</v>
      </c>
      <c r="L530" s="41" t="n">
        <v>-147287.7285</v>
      </c>
      <c r="M530" s="42" t="n">
        <f aca="false">DATE(YEAR(E530),MONTH(E530),1)</f>
        <v>39448</v>
      </c>
    </row>
    <row r="531" customFormat="false" ht="12.75" hidden="false" customHeight="false" outlineLevel="0" collapsed="false">
      <c r="A531" s="44" t="s">
        <v>202</v>
      </c>
      <c r="B531" s="44" t="s">
        <v>212</v>
      </c>
      <c r="C531" s="44" t="s">
        <v>204</v>
      </c>
      <c r="D531" s="44" t="s">
        <v>211</v>
      </c>
      <c r="E531" s="37" t="s">
        <v>113</v>
      </c>
      <c r="F531" s="38" t="n">
        <v>-256128</v>
      </c>
      <c r="G531" s="38" t="n">
        <v>-172735.2667</v>
      </c>
      <c r="H531" s="39" t="n">
        <v>0.674409930516047</v>
      </c>
      <c r="I531" s="40" t="n">
        <v>0.79336195</v>
      </c>
      <c r="J531" s="40" t="n">
        <v>7E-008</v>
      </c>
      <c r="K531" s="41" t="n">
        <v>0</v>
      </c>
      <c r="L531" s="41" t="n">
        <v>-137041.5756</v>
      </c>
      <c r="M531" s="42" t="n">
        <f aca="false">DATE(YEAR(E531),MONTH(E531),1)</f>
        <v>39479</v>
      </c>
    </row>
    <row r="532" customFormat="false" ht="12.75" hidden="false" customHeight="false" outlineLevel="0" collapsed="false">
      <c r="A532" s="44" t="s">
        <v>202</v>
      </c>
      <c r="B532" s="44" t="s">
        <v>212</v>
      </c>
      <c r="C532" s="44" t="s">
        <v>204</v>
      </c>
      <c r="D532" s="44" t="s">
        <v>211</v>
      </c>
      <c r="E532" s="37" t="s">
        <v>114</v>
      </c>
      <c r="F532" s="38" t="n">
        <v>-273792</v>
      </c>
      <c r="G532" s="38" t="n">
        <v>-183652.7183</v>
      </c>
      <c r="H532" s="39" t="n">
        <v>0.670774596299567</v>
      </c>
      <c r="I532" s="40" t="n">
        <v>0.79362463</v>
      </c>
      <c r="J532" s="40" t="n">
        <v>7E-008</v>
      </c>
      <c r="K532" s="41" t="n">
        <v>0</v>
      </c>
      <c r="L532" s="41" t="n">
        <v>-145751.3076</v>
      </c>
      <c r="M532" s="42" t="n">
        <f aca="false">DATE(YEAR(E532),MONTH(E532),1)</f>
        <v>39508</v>
      </c>
    </row>
    <row r="533" customFormat="false" ht="12.75" hidden="false" customHeight="false" outlineLevel="0" collapsed="false">
      <c r="A533" s="44" t="s">
        <v>202</v>
      </c>
      <c r="B533" s="44" t="s">
        <v>212</v>
      </c>
      <c r="C533" s="44" t="s">
        <v>204</v>
      </c>
      <c r="D533" s="44" t="s">
        <v>211</v>
      </c>
      <c r="E533" s="37" t="s">
        <v>115</v>
      </c>
      <c r="F533" s="38" t="n">
        <v>-264960</v>
      </c>
      <c r="G533" s="38" t="n">
        <v>-176701.2488</v>
      </c>
      <c r="H533" s="39" t="n">
        <v>0.666897829227456</v>
      </c>
      <c r="I533" s="40" t="n">
        <v>0.79391108</v>
      </c>
      <c r="J533" s="40" t="n">
        <v>7E-008</v>
      </c>
      <c r="K533" s="41" t="n">
        <v>0</v>
      </c>
      <c r="L533" s="41" t="n">
        <v>-140285.0673</v>
      </c>
      <c r="M533" s="42" t="n">
        <f aca="false">DATE(YEAR(E533),MONTH(E533),1)</f>
        <v>39539</v>
      </c>
    </row>
    <row r="534" customFormat="false" ht="12.75" hidden="false" customHeight="false" outlineLevel="0" collapsed="false">
      <c r="A534" s="44" t="s">
        <v>202</v>
      </c>
      <c r="B534" s="44" t="s">
        <v>212</v>
      </c>
      <c r="C534" s="44" t="s">
        <v>204</v>
      </c>
      <c r="D534" s="44" t="s">
        <v>211</v>
      </c>
      <c r="E534" s="37" t="s">
        <v>116</v>
      </c>
      <c r="F534" s="38" t="n">
        <v>-273792</v>
      </c>
      <c r="G534" s="38" t="n">
        <v>-181566.6258</v>
      </c>
      <c r="H534" s="39" t="n">
        <v>0.663155335986939</v>
      </c>
      <c r="I534" s="40" t="n">
        <v>0.79419386</v>
      </c>
      <c r="J534" s="40" t="n">
        <v>7E-008</v>
      </c>
      <c r="K534" s="41" t="n">
        <v>0</v>
      </c>
      <c r="L534" s="41" t="n">
        <v>-144199.0876</v>
      </c>
      <c r="M534" s="42" t="n">
        <f aca="false">DATE(YEAR(E534),MONTH(E534),1)</f>
        <v>39569</v>
      </c>
    </row>
    <row r="535" customFormat="false" ht="12.75" hidden="false" customHeight="false" outlineLevel="0" collapsed="false">
      <c r="A535" s="44" t="s">
        <v>202</v>
      </c>
      <c r="B535" s="44" t="s">
        <v>212</v>
      </c>
      <c r="C535" s="44" t="s">
        <v>204</v>
      </c>
      <c r="D535" s="44" t="s">
        <v>211</v>
      </c>
      <c r="E535" s="37" t="s">
        <v>117</v>
      </c>
      <c r="F535" s="38" t="n">
        <v>-264960</v>
      </c>
      <c r="G535" s="38" t="n">
        <v>-174687.5206</v>
      </c>
      <c r="H535" s="39" t="n">
        <v>0.659297707499296</v>
      </c>
      <c r="I535" s="40" t="n">
        <v>0.79449183</v>
      </c>
      <c r="J535" s="40" t="n">
        <v>7E-008</v>
      </c>
      <c r="K535" s="41" t="n">
        <v>0</v>
      </c>
      <c r="L535" s="41" t="n">
        <v>-138787.7967</v>
      </c>
      <c r="M535" s="42" t="n">
        <f aca="false">DATE(YEAR(E535),MONTH(E535),1)</f>
        <v>39600</v>
      </c>
    </row>
    <row r="536" customFormat="false" ht="12.75" hidden="false" customHeight="false" outlineLevel="0" collapsed="false">
      <c r="A536" s="44" t="s">
        <v>202</v>
      </c>
      <c r="B536" s="44" t="s">
        <v>212</v>
      </c>
      <c r="C536" s="44" t="s">
        <v>204</v>
      </c>
      <c r="D536" s="44" t="s">
        <v>211</v>
      </c>
      <c r="E536" s="37" t="s">
        <v>118</v>
      </c>
      <c r="F536" s="38" t="n">
        <v>-273792</v>
      </c>
      <c r="G536" s="38" t="n">
        <v>-179543.7297</v>
      </c>
      <c r="H536" s="39" t="n">
        <v>0.655766894809736</v>
      </c>
      <c r="I536" s="40" t="n">
        <v>0.79455188</v>
      </c>
      <c r="J536" s="40" t="n">
        <v>7E-008</v>
      </c>
      <c r="K536" s="41" t="n">
        <v>0</v>
      </c>
      <c r="L536" s="41" t="n">
        <v>-142656.7948</v>
      </c>
      <c r="M536" s="42" t="n">
        <f aca="false">DATE(YEAR(E536),MONTH(E536),1)</f>
        <v>39630</v>
      </c>
    </row>
    <row r="537" customFormat="false" ht="12.75" hidden="false" customHeight="false" outlineLevel="0" collapsed="false">
      <c r="A537" s="44" t="s">
        <v>202</v>
      </c>
      <c r="B537" s="44" t="s">
        <v>212</v>
      </c>
      <c r="C537" s="44" t="s">
        <v>204</v>
      </c>
      <c r="D537" s="44" t="s">
        <v>211</v>
      </c>
      <c r="E537" s="37" t="s">
        <v>119</v>
      </c>
      <c r="F537" s="38" t="n">
        <v>-273792</v>
      </c>
      <c r="G537" s="38" t="n">
        <v>-178556.596</v>
      </c>
      <c r="H537" s="39" t="n">
        <v>0.652161480155727</v>
      </c>
      <c r="I537" s="40" t="n">
        <v>0.79457628</v>
      </c>
      <c r="J537" s="40" t="n">
        <v>7E-008</v>
      </c>
      <c r="K537" s="41" t="n">
        <v>0</v>
      </c>
      <c r="L537" s="41" t="n">
        <v>-141876.8227</v>
      </c>
      <c r="M537" s="42" t="n">
        <f aca="false">DATE(YEAR(E537),MONTH(E537),1)</f>
        <v>39661</v>
      </c>
    </row>
    <row r="538" customFormat="false" ht="12.75" hidden="false" customHeight="false" outlineLevel="0" collapsed="false">
      <c r="A538" s="44" t="s">
        <v>202</v>
      </c>
      <c r="B538" s="44" t="s">
        <v>212</v>
      </c>
      <c r="C538" s="44" t="s">
        <v>204</v>
      </c>
      <c r="D538" s="44" t="s">
        <v>211</v>
      </c>
      <c r="E538" s="37" t="s">
        <v>120</v>
      </c>
      <c r="F538" s="38" t="n">
        <v>-264960</v>
      </c>
      <c r="G538" s="38" t="n">
        <v>-171844.8102</v>
      </c>
      <c r="H538" s="39" t="n">
        <v>0.648568878934949</v>
      </c>
      <c r="I538" s="40" t="n">
        <v>0.79459977</v>
      </c>
      <c r="J538" s="40" t="n">
        <v>7E-008</v>
      </c>
      <c r="K538" s="41" t="n">
        <v>0</v>
      </c>
      <c r="L538" s="41" t="n">
        <v>-136547.8342</v>
      </c>
      <c r="M538" s="42" t="n">
        <f aca="false">DATE(YEAR(E538),MONTH(E538),1)</f>
        <v>39692</v>
      </c>
    </row>
    <row r="539" customFormat="false" ht="12.75" hidden="false" customHeight="false" outlineLevel="0" collapsed="false">
      <c r="A539" s="44" t="s">
        <v>202</v>
      </c>
      <c r="B539" s="44" t="s">
        <v>212</v>
      </c>
      <c r="C539" s="44" t="s">
        <v>204</v>
      </c>
      <c r="D539" s="44" t="s">
        <v>211</v>
      </c>
      <c r="E539" s="37" t="s">
        <v>121</v>
      </c>
      <c r="F539" s="38" t="n">
        <v>-273792</v>
      </c>
      <c r="G539" s="38" t="n">
        <v>-176624.417</v>
      </c>
      <c r="H539" s="39" t="n">
        <v>0.645104374940946</v>
      </c>
      <c r="I539" s="40" t="n">
        <v>0.79462163</v>
      </c>
      <c r="J539" s="40" t="n">
        <v>7E-008</v>
      </c>
      <c r="K539" s="41" t="n">
        <v>0</v>
      </c>
      <c r="L539" s="41" t="n">
        <v>-140349.5705</v>
      </c>
      <c r="M539" s="42" t="n">
        <f aca="false">DATE(YEAR(E539),MONTH(E539),1)</f>
        <v>39722</v>
      </c>
    </row>
    <row r="540" customFormat="false" ht="12.75" hidden="false" customHeight="false" outlineLevel="0" collapsed="false">
      <c r="A540" s="44" t="s">
        <v>202</v>
      </c>
      <c r="B540" s="44" t="s">
        <v>212</v>
      </c>
      <c r="C540" s="44" t="s">
        <v>204</v>
      </c>
      <c r="D540" s="44" t="s">
        <v>211</v>
      </c>
      <c r="E540" s="37" t="s">
        <v>122</v>
      </c>
      <c r="F540" s="38" t="n">
        <v>-264960</v>
      </c>
      <c r="G540" s="38" t="n">
        <v>-169981.6456</v>
      </c>
      <c r="H540" s="39" t="n">
        <v>0.641537007792341</v>
      </c>
      <c r="I540" s="40" t="n">
        <v>0.79464333</v>
      </c>
      <c r="J540" s="40" t="n">
        <v>7E-008</v>
      </c>
      <c r="K540" s="41" t="n">
        <v>0</v>
      </c>
      <c r="L540" s="41" t="n">
        <v>-135074.7697</v>
      </c>
      <c r="M540" s="42" t="n">
        <f aca="false">DATE(YEAR(E540),MONTH(E540),1)</f>
        <v>39753</v>
      </c>
    </row>
    <row r="541" customFormat="false" ht="12.75" hidden="false" customHeight="false" outlineLevel="0" collapsed="false">
      <c r="A541" s="44" t="s">
        <v>202</v>
      </c>
      <c r="B541" s="44" t="s">
        <v>212</v>
      </c>
      <c r="C541" s="44" t="s">
        <v>204</v>
      </c>
      <c r="D541" s="44" t="s">
        <v>211</v>
      </c>
      <c r="E541" s="37" t="s">
        <v>123</v>
      </c>
      <c r="F541" s="38" t="n">
        <v>-273792</v>
      </c>
      <c r="G541" s="38" t="n">
        <v>-174705.8363</v>
      </c>
      <c r="H541" s="39" t="n">
        <v>0.638096936060385</v>
      </c>
      <c r="I541" s="40" t="n">
        <v>0.79466347</v>
      </c>
      <c r="J541" s="40" t="n">
        <v>7E-008</v>
      </c>
      <c r="K541" s="41" t="n">
        <v>0</v>
      </c>
      <c r="L541" s="41" t="n">
        <v>-138832.3336</v>
      </c>
      <c r="M541" s="42" t="n">
        <f aca="false">DATE(YEAR(E541),MONTH(E541),1)</f>
        <v>39783</v>
      </c>
    </row>
    <row r="542" customFormat="false" ht="12.75" hidden="false" customHeight="false" outlineLevel="0" collapsed="false">
      <c r="A542" s="44" t="s">
        <v>202</v>
      </c>
      <c r="B542" s="44" t="s">
        <v>212</v>
      </c>
      <c r="C542" s="44" t="s">
        <v>204</v>
      </c>
      <c r="D542" s="44" t="s">
        <v>211</v>
      </c>
      <c r="E542" s="37" t="s">
        <v>124</v>
      </c>
      <c r="F542" s="38" t="n">
        <v>-273792</v>
      </c>
      <c r="G542" s="38" t="n">
        <v>-173736.0353</v>
      </c>
      <c r="H542" s="39" t="n">
        <v>0.634554827307257</v>
      </c>
      <c r="I542" s="40" t="n">
        <v>0.79468338</v>
      </c>
      <c r="J542" s="40" t="n">
        <v>7E-008</v>
      </c>
      <c r="K542" s="41" t="n">
        <v>0</v>
      </c>
      <c r="L542" s="41" t="n">
        <v>-138065.1273</v>
      </c>
      <c r="M542" s="42" t="n">
        <f aca="false">DATE(YEAR(E542),MONTH(E542),1)</f>
        <v>39814</v>
      </c>
    </row>
    <row r="543" customFormat="false" ht="12.75" hidden="false" customHeight="false" outlineLevel="0" collapsed="false">
      <c r="A543" s="44" t="s">
        <v>202</v>
      </c>
      <c r="B543" s="44" t="s">
        <v>212</v>
      </c>
      <c r="C543" s="44" t="s">
        <v>204</v>
      </c>
      <c r="D543" s="44" t="s">
        <v>211</v>
      </c>
      <c r="E543" s="37" t="s">
        <v>125</v>
      </c>
      <c r="F543" s="38" t="n">
        <v>-247296</v>
      </c>
      <c r="G543" s="38" t="n">
        <v>-156050.0976</v>
      </c>
      <c r="H543" s="39" t="n">
        <v>0.631025562999566</v>
      </c>
      <c r="I543" s="40" t="n">
        <v>0.79470238</v>
      </c>
      <c r="J543" s="40" t="n">
        <v>7E-008</v>
      </c>
      <c r="K543" s="41" t="n">
        <v>0</v>
      </c>
      <c r="L543" s="41" t="n">
        <v>-124013.3728</v>
      </c>
      <c r="M543" s="42" t="n">
        <f aca="false">DATE(YEAR(E543),MONTH(E543),1)</f>
        <v>39845</v>
      </c>
    </row>
    <row r="544" customFormat="false" ht="12.75" hidden="false" customHeight="false" outlineLevel="0" collapsed="false">
      <c r="A544" s="44" t="s">
        <v>202</v>
      </c>
      <c r="B544" s="44" t="s">
        <v>212</v>
      </c>
      <c r="C544" s="44" t="s">
        <v>204</v>
      </c>
      <c r="D544" s="44" t="s">
        <v>211</v>
      </c>
      <c r="E544" s="37" t="s">
        <v>126</v>
      </c>
      <c r="F544" s="38" t="n">
        <v>-273792</v>
      </c>
      <c r="G544" s="38" t="n">
        <v>-171900.0018</v>
      </c>
      <c r="H544" s="39" t="n">
        <v>0.627848884589737</v>
      </c>
      <c r="I544" s="40" t="n">
        <v>0.79471876</v>
      </c>
      <c r="J544" s="40" t="n">
        <v>7E-008</v>
      </c>
      <c r="K544" s="41" t="n">
        <v>0</v>
      </c>
      <c r="L544" s="41" t="n">
        <v>-136612.1439</v>
      </c>
      <c r="M544" s="42" t="n">
        <f aca="false">DATE(YEAR(E544),MONTH(E544),1)</f>
        <v>39873</v>
      </c>
    </row>
    <row r="545" customFormat="false" ht="12.75" hidden="false" customHeight="false" outlineLevel="0" collapsed="false">
      <c r="A545" s="44" t="s">
        <v>202</v>
      </c>
      <c r="B545" s="44" t="s">
        <v>212</v>
      </c>
      <c r="C545" s="44" t="s">
        <v>204</v>
      </c>
      <c r="D545" s="44" t="s">
        <v>211</v>
      </c>
      <c r="E545" s="37" t="s">
        <v>127</v>
      </c>
      <c r="F545" s="38" t="n">
        <v>-264960</v>
      </c>
      <c r="G545" s="38" t="n">
        <v>-165426.2073</v>
      </c>
      <c r="H545" s="39" t="n">
        <v>0.624344079429552</v>
      </c>
      <c r="I545" s="40" t="n">
        <v>0.79473603</v>
      </c>
      <c r="J545" s="40" t="n">
        <v>7E-008</v>
      </c>
      <c r="K545" s="41" t="n">
        <v>0</v>
      </c>
      <c r="L545" s="41" t="n">
        <v>-131470.1552</v>
      </c>
      <c r="M545" s="42" t="n">
        <f aca="false">DATE(YEAR(E545),MONTH(E545),1)</f>
        <v>39904</v>
      </c>
    </row>
    <row r="546" customFormat="false" ht="12.75" hidden="false" customHeight="false" outlineLevel="0" collapsed="false">
      <c r="A546" s="44" t="s">
        <v>202</v>
      </c>
      <c r="B546" s="44" t="s">
        <v>212</v>
      </c>
      <c r="C546" s="44" t="s">
        <v>204</v>
      </c>
      <c r="D546" s="44" t="s">
        <v>211</v>
      </c>
      <c r="E546" s="37" t="s">
        <v>128</v>
      </c>
      <c r="F546" s="38" t="n">
        <v>-273792</v>
      </c>
      <c r="G546" s="38" t="n">
        <v>-170015.1328</v>
      </c>
      <c r="H546" s="39" t="n">
        <v>0.620964574555296</v>
      </c>
      <c r="I546" s="40" t="n">
        <v>0.79475187</v>
      </c>
      <c r="J546" s="40" t="n">
        <v>7E-008</v>
      </c>
      <c r="K546" s="41" t="n">
        <v>0</v>
      </c>
      <c r="L546" s="41" t="n">
        <v>-135119.8333</v>
      </c>
      <c r="M546" s="42" t="n">
        <f aca="false">DATE(YEAR(E546),MONTH(E546),1)</f>
        <v>39934</v>
      </c>
    </row>
    <row r="547" customFormat="false" ht="12.75" hidden="false" customHeight="false" outlineLevel="0" collapsed="false">
      <c r="A547" s="44" t="s">
        <v>202</v>
      </c>
      <c r="B547" s="44" t="s">
        <v>212</v>
      </c>
      <c r="C547" s="44" t="s">
        <v>204</v>
      </c>
      <c r="D547" s="44" t="s">
        <v>211</v>
      </c>
      <c r="E547" s="37" t="s">
        <v>129</v>
      </c>
      <c r="F547" s="38" t="n">
        <v>-264960</v>
      </c>
      <c r="G547" s="38" t="n">
        <v>-163608.845</v>
      </c>
      <c r="H547" s="39" t="n">
        <v>0.617485073194014</v>
      </c>
      <c r="I547" s="40" t="n">
        <v>0.79476735</v>
      </c>
      <c r="J547" s="40" t="n">
        <v>7E-008</v>
      </c>
      <c r="K547" s="41" t="n">
        <v>0</v>
      </c>
      <c r="L547" s="41" t="n">
        <v>-130030.957</v>
      </c>
      <c r="M547" s="42" t="n">
        <f aca="false">DATE(YEAR(E547),MONTH(E547),1)</f>
        <v>39965</v>
      </c>
    </row>
    <row r="548" customFormat="false" ht="12.75" hidden="false" customHeight="false" outlineLevel="0" collapsed="false">
      <c r="A548" s="44" t="s">
        <v>202</v>
      </c>
      <c r="B548" s="44" t="s">
        <v>212</v>
      </c>
      <c r="C548" s="44" t="s">
        <v>204</v>
      </c>
      <c r="D548" s="44" t="s">
        <v>211</v>
      </c>
      <c r="E548" s="37" t="s">
        <v>130</v>
      </c>
      <c r="F548" s="38" t="n">
        <v>-273792</v>
      </c>
      <c r="G548" s="38" t="n">
        <v>-168143.898</v>
      </c>
      <c r="H548" s="39" t="n">
        <v>0.614130062299872</v>
      </c>
      <c r="I548" s="40" t="n">
        <v>0.79478146</v>
      </c>
      <c r="J548" s="40" t="n">
        <v>7E-008</v>
      </c>
      <c r="K548" s="41" t="n">
        <v>0</v>
      </c>
      <c r="L548" s="41" t="n">
        <v>-133637.6419</v>
      </c>
      <c r="M548" s="42" t="n">
        <f aca="false">DATE(YEAR(E548),MONTH(E548),1)</f>
        <v>39995</v>
      </c>
    </row>
    <row r="549" customFormat="false" ht="12.75" hidden="false" customHeight="false" outlineLevel="0" collapsed="false">
      <c r="A549" s="44" t="s">
        <v>202</v>
      </c>
      <c r="B549" s="44" t="s">
        <v>212</v>
      </c>
      <c r="C549" s="44" t="s">
        <v>204</v>
      </c>
      <c r="D549" s="44" t="s">
        <v>211</v>
      </c>
      <c r="E549" s="37" t="s">
        <v>131</v>
      </c>
      <c r="F549" s="38" t="n">
        <v>-273792</v>
      </c>
      <c r="G549" s="38" t="n">
        <v>-167198.1698</v>
      </c>
      <c r="H549" s="39" t="n">
        <v>0.610675877188632</v>
      </c>
      <c r="I549" s="40" t="n">
        <v>0.79479515</v>
      </c>
      <c r="J549" s="40" t="n">
        <v>7E-008</v>
      </c>
      <c r="K549" s="41" t="n">
        <v>0</v>
      </c>
      <c r="L549" s="41" t="n">
        <v>-132888.2835</v>
      </c>
      <c r="M549" s="42" t="n">
        <f aca="false">DATE(YEAR(E549),MONTH(E549),1)</f>
        <v>40026</v>
      </c>
    </row>
    <row r="550" customFormat="false" ht="12.75" hidden="false" customHeight="false" outlineLevel="0" collapsed="false">
      <c r="A550" s="44" t="s">
        <v>202</v>
      </c>
      <c r="B550" s="44" t="s">
        <v>212</v>
      </c>
      <c r="C550" s="44" t="s">
        <v>204</v>
      </c>
      <c r="D550" s="44" t="s">
        <v>211</v>
      </c>
      <c r="E550" s="37" t="s">
        <v>132</v>
      </c>
      <c r="F550" s="38" t="n">
        <v>-264960</v>
      </c>
      <c r="G550" s="38" t="n">
        <v>-160892.8694</v>
      </c>
      <c r="H550" s="39" t="n">
        <v>0.607234561413725</v>
      </c>
      <c r="I550" s="40" t="n">
        <v>0.79480793</v>
      </c>
      <c r="J550" s="40" t="n">
        <v>7E-008</v>
      </c>
      <c r="K550" s="41" t="n">
        <v>0</v>
      </c>
      <c r="L550" s="41" t="n">
        <v>-127878.9179</v>
      </c>
      <c r="M550" s="42" t="n">
        <f aca="false">DATE(YEAR(E550),MONTH(E550),1)</f>
        <v>40057</v>
      </c>
    </row>
    <row r="551" customFormat="false" ht="12.75" hidden="false" customHeight="false" outlineLevel="0" collapsed="false">
      <c r="A551" s="44" t="s">
        <v>202</v>
      </c>
      <c r="B551" s="44" t="s">
        <v>212</v>
      </c>
      <c r="C551" s="44" t="s">
        <v>204</v>
      </c>
      <c r="D551" s="44" t="s">
        <v>211</v>
      </c>
      <c r="E551" s="37" t="s">
        <v>133</v>
      </c>
      <c r="F551" s="38" t="n">
        <v>-273792</v>
      </c>
      <c r="G551" s="38" t="n">
        <v>-165347.5094</v>
      </c>
      <c r="H551" s="39" t="n">
        <v>0.603916510958091</v>
      </c>
      <c r="I551" s="40" t="n">
        <v>0.79481944</v>
      </c>
      <c r="J551" s="40" t="n">
        <v>7E-008</v>
      </c>
      <c r="K551" s="41" t="n">
        <v>0</v>
      </c>
      <c r="L551" s="41" t="n">
        <v>-131421.4026</v>
      </c>
      <c r="M551" s="42" t="n">
        <f aca="false">DATE(YEAR(E551),MONTH(E551),1)</f>
        <v>40087</v>
      </c>
    </row>
    <row r="552" customFormat="false" ht="12.75" hidden="false" customHeight="false" outlineLevel="0" collapsed="false">
      <c r="A552" s="44" t="s">
        <v>29</v>
      </c>
      <c r="B552" s="44" t="s">
        <v>213</v>
      </c>
      <c r="C552" s="44" t="s">
        <v>204</v>
      </c>
      <c r="D552" s="44" t="s">
        <v>214</v>
      </c>
      <c r="E552" s="37" t="s">
        <v>33</v>
      </c>
      <c r="F552" s="38" t="n">
        <v>0</v>
      </c>
      <c r="G552" s="38" t="n">
        <v>0</v>
      </c>
      <c r="H552" s="39" t="n">
        <v>1</v>
      </c>
      <c r="I552" s="40" t="n">
        <v>0.02383333</v>
      </c>
      <c r="J552" s="40" t="n">
        <v>-0.405</v>
      </c>
      <c r="K552" s="41" t="n">
        <v>0</v>
      </c>
      <c r="L552" s="41" t="n">
        <v>-398815</v>
      </c>
      <c r="M552" s="42" t="n">
        <f aca="false">DATE(YEAR(E552),MONTH(E552),1)</f>
        <v>37043</v>
      </c>
    </row>
    <row r="553" customFormat="false" ht="12.75" hidden="false" customHeight="false" outlineLevel="0" collapsed="false">
      <c r="A553" s="44" t="s">
        <v>29</v>
      </c>
      <c r="B553" s="44" t="s">
        <v>213</v>
      </c>
      <c r="C553" s="44" t="s">
        <v>204</v>
      </c>
      <c r="D553" s="44" t="s">
        <v>214</v>
      </c>
      <c r="E553" s="37" t="s">
        <v>34</v>
      </c>
      <c r="F553" s="38" t="n">
        <v>-961000</v>
      </c>
      <c r="G553" s="38" t="n">
        <v>-957774.3158</v>
      </c>
      <c r="H553" s="39" t="n">
        <v>0.996643408700464</v>
      </c>
      <c r="I553" s="40" t="n">
        <v>0.1775</v>
      </c>
      <c r="J553" s="40" t="n">
        <v>-0.405</v>
      </c>
      <c r="K553" s="41" t="n">
        <v>0</v>
      </c>
      <c r="L553" s="41" t="n">
        <v>-557903.5389</v>
      </c>
      <c r="M553" s="42" t="n">
        <f aca="false">DATE(YEAR(E553),MONTH(E553),1)</f>
        <v>37073</v>
      </c>
    </row>
    <row r="554" customFormat="false" ht="12.75" hidden="false" customHeight="false" outlineLevel="0" collapsed="false">
      <c r="A554" s="44" t="s">
        <v>29</v>
      </c>
      <c r="B554" s="44" t="s">
        <v>213</v>
      </c>
      <c r="C554" s="44" t="s">
        <v>204</v>
      </c>
      <c r="D554" s="44" t="s">
        <v>214</v>
      </c>
      <c r="E554" s="37" t="s">
        <v>35</v>
      </c>
      <c r="F554" s="38" t="n">
        <v>-961000</v>
      </c>
      <c r="G554" s="38" t="n">
        <v>-954554.6622</v>
      </c>
      <c r="H554" s="39" t="n">
        <v>0.993293092866467</v>
      </c>
      <c r="I554" s="40" t="n">
        <v>0.1525</v>
      </c>
      <c r="J554" s="40" t="n">
        <v>-0.405</v>
      </c>
      <c r="K554" s="41" t="n">
        <v>0</v>
      </c>
      <c r="L554" s="41" t="n">
        <v>-532164.2242</v>
      </c>
      <c r="M554" s="42" t="n">
        <f aca="false">DATE(YEAR(E554),MONTH(E554),1)</f>
        <v>37104</v>
      </c>
    </row>
    <row r="555" customFormat="false" ht="12.75" hidden="false" customHeight="false" outlineLevel="0" collapsed="false">
      <c r="A555" s="44" t="s">
        <v>29</v>
      </c>
      <c r="B555" s="44" t="s">
        <v>213</v>
      </c>
      <c r="C555" s="44" t="s">
        <v>204</v>
      </c>
      <c r="D555" s="44" t="s">
        <v>214</v>
      </c>
      <c r="E555" s="37" t="s">
        <v>36</v>
      </c>
      <c r="F555" s="38" t="n">
        <v>-930000</v>
      </c>
      <c r="G555" s="38" t="n">
        <v>-920704.8132</v>
      </c>
      <c r="H555" s="39" t="n">
        <v>0.990005175432501</v>
      </c>
      <c r="I555" s="40" t="n">
        <v>0.1625</v>
      </c>
      <c r="J555" s="40" t="n">
        <v>-0.405</v>
      </c>
      <c r="K555" s="41" t="n">
        <v>0</v>
      </c>
      <c r="L555" s="41" t="n">
        <v>-522499.9815</v>
      </c>
      <c r="M555" s="42" t="n">
        <f aca="false">DATE(YEAR(E555),MONTH(E555),1)</f>
        <v>37135</v>
      </c>
    </row>
    <row r="556" customFormat="false" ht="12.75" hidden="false" customHeight="false" outlineLevel="0" collapsed="false">
      <c r="A556" s="44" t="s">
        <v>29</v>
      </c>
      <c r="B556" s="44" t="s">
        <v>213</v>
      </c>
      <c r="C556" s="44" t="s">
        <v>204</v>
      </c>
      <c r="D556" s="44" t="s">
        <v>214</v>
      </c>
      <c r="E556" s="37" t="s">
        <v>37</v>
      </c>
      <c r="F556" s="38" t="n">
        <v>-961000</v>
      </c>
      <c r="G556" s="38" t="n">
        <v>-948269.6515</v>
      </c>
      <c r="H556" s="39" t="n">
        <v>0.986753019200291</v>
      </c>
      <c r="I556" s="40" t="n">
        <v>0.1675</v>
      </c>
      <c r="J556" s="40" t="n">
        <v>-0.405</v>
      </c>
      <c r="K556" s="41" t="n">
        <v>0</v>
      </c>
      <c r="L556" s="41" t="n">
        <v>-542884.3755</v>
      </c>
      <c r="M556" s="42" t="n">
        <f aca="false">DATE(YEAR(E556),MONTH(E556),1)</f>
        <v>37165</v>
      </c>
    </row>
    <row r="557" customFormat="false" ht="12.75" hidden="false" customHeight="false" outlineLevel="0" collapsed="false">
      <c r="A557" s="44" t="s">
        <v>29</v>
      </c>
      <c r="B557" s="44" t="s">
        <v>213</v>
      </c>
      <c r="C557" s="44" t="s">
        <v>204</v>
      </c>
      <c r="D557" s="44" t="s">
        <v>214</v>
      </c>
      <c r="E557" s="37" t="s">
        <v>38</v>
      </c>
      <c r="F557" s="38" t="n">
        <v>-930000</v>
      </c>
      <c r="G557" s="38" t="n">
        <v>-914610.8147</v>
      </c>
      <c r="H557" s="39" t="n">
        <v>0.983452488962294</v>
      </c>
      <c r="I557" s="40" t="n">
        <v>0.39</v>
      </c>
      <c r="J557" s="40" t="n">
        <v>-0.405</v>
      </c>
      <c r="K557" s="41" t="n">
        <v>0</v>
      </c>
      <c r="L557" s="41" t="n">
        <v>-727115.5977</v>
      </c>
      <c r="M557" s="42" t="n">
        <f aca="false">DATE(YEAR(E557),MONTH(E557),1)</f>
        <v>37196</v>
      </c>
    </row>
    <row r="558" customFormat="false" ht="12.75" hidden="false" customHeight="false" outlineLevel="0" collapsed="false">
      <c r="A558" s="44" t="s">
        <v>29</v>
      </c>
      <c r="B558" s="44" t="s">
        <v>213</v>
      </c>
      <c r="C558" s="44" t="s">
        <v>204</v>
      </c>
      <c r="D558" s="44" t="s">
        <v>214</v>
      </c>
      <c r="E558" s="37" t="s">
        <v>39</v>
      </c>
      <c r="F558" s="38" t="n">
        <v>-961000</v>
      </c>
      <c r="G558" s="38" t="n">
        <v>-942052.2948</v>
      </c>
      <c r="H558" s="39" t="n">
        <v>0.980283345305461</v>
      </c>
      <c r="I558" s="40" t="n">
        <v>0.385</v>
      </c>
      <c r="J558" s="40" t="n">
        <v>-0.405</v>
      </c>
      <c r="K558" s="41" t="n">
        <v>0</v>
      </c>
      <c r="L558" s="41" t="n">
        <v>-744221.3129</v>
      </c>
      <c r="M558" s="42" t="n">
        <f aca="false">DATE(YEAR(E558),MONTH(E558),1)</f>
        <v>37226</v>
      </c>
    </row>
    <row r="559" customFormat="false" ht="12.75" hidden="false" customHeight="false" outlineLevel="0" collapsed="false">
      <c r="A559" s="44" t="s">
        <v>29</v>
      </c>
      <c r="B559" s="44" t="s">
        <v>213</v>
      </c>
      <c r="C559" s="44" t="s">
        <v>204</v>
      </c>
      <c r="D559" s="44" t="s">
        <v>214</v>
      </c>
      <c r="E559" s="37" t="s">
        <v>40</v>
      </c>
      <c r="F559" s="38" t="n">
        <v>-961000</v>
      </c>
      <c r="G559" s="38" t="n">
        <v>-938833.3898</v>
      </c>
      <c r="H559" s="39" t="n">
        <v>0.976933808325231</v>
      </c>
      <c r="I559" s="40" t="n">
        <v>0.4</v>
      </c>
      <c r="J559" s="40" t="n">
        <v>-0.405</v>
      </c>
      <c r="K559" s="41" t="n">
        <v>0</v>
      </c>
      <c r="L559" s="41" t="n">
        <v>-755760.8788</v>
      </c>
      <c r="M559" s="42" t="n">
        <f aca="false">DATE(YEAR(E559),MONTH(E559),1)</f>
        <v>37257</v>
      </c>
    </row>
    <row r="560" customFormat="false" ht="12.75" hidden="false" customHeight="false" outlineLevel="0" collapsed="false">
      <c r="A560" s="44" t="s">
        <v>29</v>
      </c>
      <c r="B560" s="44" t="s">
        <v>213</v>
      </c>
      <c r="C560" s="44" t="s">
        <v>204</v>
      </c>
      <c r="D560" s="44" t="s">
        <v>214</v>
      </c>
      <c r="E560" s="37" t="s">
        <v>41</v>
      </c>
      <c r="F560" s="38" t="n">
        <v>-868000</v>
      </c>
      <c r="G560" s="38" t="n">
        <v>-844931.461</v>
      </c>
      <c r="H560" s="39" t="n">
        <v>0.973423342154668</v>
      </c>
      <c r="I560" s="40" t="n">
        <v>0.47</v>
      </c>
      <c r="J560" s="40" t="n">
        <v>-0.405</v>
      </c>
      <c r="K560" s="41" t="n">
        <v>0</v>
      </c>
      <c r="L560" s="41" t="n">
        <v>-739315.0284</v>
      </c>
      <c r="M560" s="42" t="n">
        <f aca="false">DATE(YEAR(E560),MONTH(E560),1)</f>
        <v>37288</v>
      </c>
    </row>
    <row r="561" customFormat="false" ht="12.75" hidden="false" customHeight="false" outlineLevel="0" collapsed="false">
      <c r="A561" s="44" t="s">
        <v>29</v>
      </c>
      <c r="B561" s="44" t="s">
        <v>213</v>
      </c>
      <c r="C561" s="44" t="s">
        <v>204</v>
      </c>
      <c r="D561" s="44" t="s">
        <v>214</v>
      </c>
      <c r="E561" s="37" t="s">
        <v>42</v>
      </c>
      <c r="F561" s="38" t="n">
        <v>-961000</v>
      </c>
      <c r="G561" s="38" t="n">
        <v>-932378.7201</v>
      </c>
      <c r="H561" s="39" t="n">
        <v>0.970217190580811</v>
      </c>
      <c r="I561" s="40" t="n">
        <v>0.48</v>
      </c>
      <c r="J561" s="40" t="n">
        <v>-0.405</v>
      </c>
      <c r="K561" s="41" t="n">
        <v>0</v>
      </c>
      <c r="L561" s="41" t="n">
        <v>-825155.1673</v>
      </c>
      <c r="M561" s="42" t="n">
        <f aca="false">DATE(YEAR(E561),MONTH(E561),1)</f>
        <v>37316</v>
      </c>
    </row>
    <row r="562" customFormat="false" ht="12.75" hidden="false" customHeight="false" outlineLevel="0" collapsed="false">
      <c r="A562" s="44" t="s">
        <v>29</v>
      </c>
      <c r="B562" s="44" t="s">
        <v>213</v>
      </c>
      <c r="C562" s="44" t="s">
        <v>204</v>
      </c>
      <c r="D562" s="44" t="s">
        <v>214</v>
      </c>
      <c r="E562" s="37" t="s">
        <v>43</v>
      </c>
      <c r="F562" s="38" t="n">
        <v>-930000</v>
      </c>
      <c r="G562" s="38" t="n">
        <v>-898948.3841</v>
      </c>
      <c r="H562" s="39" t="n">
        <v>0.966611165678234</v>
      </c>
      <c r="I562" s="40" t="n">
        <v>0.195</v>
      </c>
      <c r="J562" s="40" t="n">
        <v>-0.405</v>
      </c>
      <c r="K562" s="41" t="n">
        <v>0</v>
      </c>
      <c r="L562" s="41" t="n">
        <v>-539369.0304</v>
      </c>
      <c r="M562" s="42" t="n">
        <f aca="false">DATE(YEAR(E562),MONTH(E562),1)</f>
        <v>37347</v>
      </c>
    </row>
    <row r="563" customFormat="false" ht="12.75" hidden="false" customHeight="false" outlineLevel="0" collapsed="false">
      <c r="A563" s="44" t="s">
        <v>29</v>
      </c>
      <c r="B563" s="44" t="s">
        <v>213</v>
      </c>
      <c r="C563" s="44" t="s">
        <v>204</v>
      </c>
      <c r="D563" s="44" t="s">
        <v>214</v>
      </c>
      <c r="E563" s="37" t="s">
        <v>44</v>
      </c>
      <c r="F563" s="38" t="n">
        <v>-961000</v>
      </c>
      <c r="G563" s="38" t="n">
        <v>-925503.98</v>
      </c>
      <c r="H563" s="39" t="n">
        <v>0.963063454719403</v>
      </c>
      <c r="I563" s="40" t="n">
        <v>0.195</v>
      </c>
      <c r="J563" s="40" t="n">
        <v>-0.405</v>
      </c>
      <c r="K563" s="41" t="n">
        <v>0</v>
      </c>
      <c r="L563" s="41" t="n">
        <v>-555302.388</v>
      </c>
      <c r="M563" s="42" t="n">
        <f aca="false">DATE(YEAR(E563),MONTH(E563),1)</f>
        <v>37377</v>
      </c>
    </row>
    <row r="564" customFormat="false" ht="12.75" hidden="false" customHeight="false" outlineLevel="0" collapsed="false">
      <c r="A564" s="44" t="s">
        <v>29</v>
      </c>
      <c r="B564" s="44" t="s">
        <v>213</v>
      </c>
      <c r="C564" s="44" t="s">
        <v>204</v>
      </c>
      <c r="D564" s="44" t="s">
        <v>214</v>
      </c>
      <c r="E564" s="37" t="s">
        <v>45</v>
      </c>
      <c r="F564" s="38" t="n">
        <v>-930000</v>
      </c>
      <c r="G564" s="38" t="n">
        <v>-892197.585</v>
      </c>
      <c r="H564" s="39" t="n">
        <v>0.959352241967473</v>
      </c>
      <c r="I564" s="40" t="n">
        <v>0.195</v>
      </c>
      <c r="J564" s="40" t="n">
        <v>-0.405</v>
      </c>
      <c r="K564" s="41" t="n">
        <v>0</v>
      </c>
      <c r="L564" s="41" t="n">
        <v>-535318.551</v>
      </c>
      <c r="M564" s="42" t="n">
        <f aca="false">DATE(YEAR(E564),MONTH(E564),1)</f>
        <v>37408</v>
      </c>
    </row>
    <row r="565" customFormat="false" ht="12.75" hidden="false" customHeight="false" outlineLevel="0" collapsed="false">
      <c r="A565" s="44" t="s">
        <v>29</v>
      </c>
      <c r="B565" s="44" t="s">
        <v>213</v>
      </c>
      <c r="C565" s="44" t="s">
        <v>204</v>
      </c>
      <c r="D565" s="44" t="s">
        <v>214</v>
      </c>
      <c r="E565" s="37" t="s">
        <v>46</v>
      </c>
      <c r="F565" s="38" t="n">
        <v>-961000</v>
      </c>
      <c r="G565" s="38" t="n">
        <v>-918413.9623</v>
      </c>
      <c r="H565" s="39" t="n">
        <v>0.95568570475684</v>
      </c>
      <c r="I565" s="40" t="n">
        <v>0.195</v>
      </c>
      <c r="J565" s="40" t="n">
        <v>-0.405</v>
      </c>
      <c r="K565" s="41" t="n">
        <v>0</v>
      </c>
      <c r="L565" s="41" t="n">
        <v>-551048.3774</v>
      </c>
      <c r="M565" s="42" t="n">
        <f aca="false">DATE(YEAR(E565),MONTH(E565),1)</f>
        <v>37438</v>
      </c>
    </row>
    <row r="566" customFormat="false" ht="12.75" hidden="false" customHeight="false" outlineLevel="0" collapsed="false">
      <c r="A566" s="44" t="s">
        <v>29</v>
      </c>
      <c r="B566" s="44" t="s">
        <v>213</v>
      </c>
      <c r="C566" s="44" t="s">
        <v>204</v>
      </c>
      <c r="D566" s="44" t="s">
        <v>214</v>
      </c>
      <c r="E566" s="37" t="s">
        <v>47</v>
      </c>
      <c r="F566" s="38" t="n">
        <v>-961000</v>
      </c>
      <c r="G566" s="38" t="n">
        <v>-914672.3587</v>
      </c>
      <c r="H566" s="39" t="n">
        <v>0.951792256698508</v>
      </c>
      <c r="I566" s="40" t="n">
        <v>0.195</v>
      </c>
      <c r="J566" s="40" t="n">
        <v>-0.405</v>
      </c>
      <c r="K566" s="41" t="n">
        <v>0</v>
      </c>
      <c r="L566" s="41" t="n">
        <v>-548803.4152</v>
      </c>
      <c r="M566" s="42" t="n">
        <f aca="false">DATE(YEAR(E566),MONTH(E566),1)</f>
        <v>37469</v>
      </c>
    </row>
    <row r="567" customFormat="false" ht="12.75" hidden="false" customHeight="false" outlineLevel="0" collapsed="false">
      <c r="A567" s="44" t="s">
        <v>29</v>
      </c>
      <c r="B567" s="44" t="s">
        <v>213</v>
      </c>
      <c r="C567" s="44" t="s">
        <v>204</v>
      </c>
      <c r="D567" s="44" t="s">
        <v>214</v>
      </c>
      <c r="E567" s="37" t="s">
        <v>48</v>
      </c>
      <c r="F567" s="38" t="n">
        <v>-930000</v>
      </c>
      <c r="G567" s="38" t="n">
        <v>-881493.3913</v>
      </c>
      <c r="H567" s="39" t="n">
        <v>0.947842356279675</v>
      </c>
      <c r="I567" s="40" t="n">
        <v>0.195</v>
      </c>
      <c r="J567" s="40" t="n">
        <v>-0.405</v>
      </c>
      <c r="K567" s="41" t="n">
        <v>0</v>
      </c>
      <c r="L567" s="41" t="n">
        <v>-528896.0348</v>
      </c>
      <c r="M567" s="42" t="n">
        <f aca="false">DATE(YEAR(E567),MONTH(E567),1)</f>
        <v>37500</v>
      </c>
    </row>
    <row r="568" customFormat="false" ht="12.75" hidden="false" customHeight="false" outlineLevel="0" collapsed="false">
      <c r="A568" s="44" t="s">
        <v>29</v>
      </c>
      <c r="B568" s="44" t="s">
        <v>213</v>
      </c>
      <c r="C568" s="44" t="s">
        <v>204</v>
      </c>
      <c r="D568" s="44" t="s">
        <v>214</v>
      </c>
      <c r="E568" s="37" t="s">
        <v>49</v>
      </c>
      <c r="F568" s="38" t="n">
        <v>-961000</v>
      </c>
      <c r="G568" s="38" t="n">
        <v>-907135.8034</v>
      </c>
      <c r="H568" s="39" t="n">
        <v>0.943949847425621</v>
      </c>
      <c r="I568" s="40" t="n">
        <v>0.195</v>
      </c>
      <c r="J568" s="40" t="n">
        <v>-0.405</v>
      </c>
      <c r="K568" s="41" t="n">
        <v>0</v>
      </c>
      <c r="L568" s="41" t="n">
        <v>-544281.482</v>
      </c>
      <c r="M568" s="42" t="n">
        <f aca="false">DATE(YEAR(E568),MONTH(E568),1)</f>
        <v>37530</v>
      </c>
    </row>
    <row r="569" customFormat="false" ht="12.75" hidden="false" customHeight="false" outlineLevel="0" collapsed="false">
      <c r="A569" s="44" t="s">
        <v>29</v>
      </c>
      <c r="B569" s="44" t="s">
        <v>213</v>
      </c>
      <c r="C569" s="44" t="s">
        <v>204</v>
      </c>
      <c r="D569" s="44" t="s">
        <v>214</v>
      </c>
      <c r="E569" s="37" t="s">
        <v>50</v>
      </c>
      <c r="F569" s="38" t="n">
        <v>-930000</v>
      </c>
      <c r="G569" s="38" t="n">
        <v>-874056.6426</v>
      </c>
      <c r="H569" s="39" t="n">
        <v>0.939845852219759</v>
      </c>
      <c r="I569" s="40" t="n">
        <v>0.375</v>
      </c>
      <c r="J569" s="40" t="n">
        <v>-0.405</v>
      </c>
      <c r="K569" s="41" t="n">
        <v>0</v>
      </c>
      <c r="L569" s="41" t="n">
        <v>-681764.1812</v>
      </c>
      <c r="M569" s="42" t="n">
        <f aca="false">DATE(YEAR(E569),MONTH(E569),1)</f>
        <v>37561</v>
      </c>
    </row>
    <row r="570" customFormat="false" ht="12.75" hidden="false" customHeight="false" outlineLevel="0" collapsed="false">
      <c r="A570" s="44" t="s">
        <v>29</v>
      </c>
      <c r="B570" s="44" t="s">
        <v>213</v>
      </c>
      <c r="C570" s="44" t="s">
        <v>204</v>
      </c>
      <c r="D570" s="44" t="s">
        <v>214</v>
      </c>
      <c r="E570" s="37" t="s">
        <v>51</v>
      </c>
      <c r="F570" s="38" t="n">
        <v>-961000</v>
      </c>
      <c r="G570" s="38" t="n">
        <v>-899321.3773</v>
      </c>
      <c r="H570" s="39" t="n">
        <v>0.935818290684193</v>
      </c>
      <c r="I570" s="40" t="n">
        <v>0.395</v>
      </c>
      <c r="J570" s="40" t="n">
        <v>-0.405</v>
      </c>
      <c r="K570" s="41" t="n">
        <v>0</v>
      </c>
      <c r="L570" s="41" t="n">
        <v>-719457.1019</v>
      </c>
      <c r="M570" s="42" t="n">
        <f aca="false">DATE(YEAR(E570),MONTH(E570),1)</f>
        <v>37591</v>
      </c>
    </row>
    <row r="571" customFormat="false" ht="12.75" hidden="false" customHeight="false" outlineLevel="0" collapsed="false">
      <c r="A571" s="44" t="s">
        <v>29</v>
      </c>
      <c r="B571" s="44" t="s">
        <v>213</v>
      </c>
      <c r="C571" s="44" t="s">
        <v>204</v>
      </c>
      <c r="D571" s="44" t="s">
        <v>214</v>
      </c>
      <c r="E571" s="37" t="s">
        <v>52</v>
      </c>
      <c r="F571" s="38" t="n">
        <v>-961000</v>
      </c>
      <c r="G571" s="38" t="n">
        <v>-895247.1351</v>
      </c>
      <c r="H571" s="39" t="n">
        <v>0.931578704589997</v>
      </c>
      <c r="I571" s="40" t="n">
        <v>0.405</v>
      </c>
      <c r="J571" s="40" t="n">
        <v>-0.405</v>
      </c>
      <c r="K571" s="41" t="n">
        <v>0</v>
      </c>
      <c r="L571" s="41" t="n">
        <v>-725150.1794</v>
      </c>
      <c r="M571" s="42" t="n">
        <f aca="false">DATE(YEAR(E571),MONTH(E571),1)</f>
        <v>37622</v>
      </c>
    </row>
    <row r="572" customFormat="false" ht="12.75" hidden="false" customHeight="false" outlineLevel="0" collapsed="false">
      <c r="A572" s="44" t="s">
        <v>29</v>
      </c>
      <c r="B572" s="44" t="s">
        <v>213</v>
      </c>
      <c r="C572" s="44" t="s">
        <v>204</v>
      </c>
      <c r="D572" s="44" t="s">
        <v>214</v>
      </c>
      <c r="E572" s="37" t="s">
        <v>53</v>
      </c>
      <c r="F572" s="38" t="n">
        <v>-868000</v>
      </c>
      <c r="G572" s="38" t="n">
        <v>-804856.1686</v>
      </c>
      <c r="H572" s="39" t="n">
        <v>0.92725365051806</v>
      </c>
      <c r="I572" s="40" t="n">
        <v>0.405</v>
      </c>
      <c r="J572" s="40" t="n">
        <v>-0.405</v>
      </c>
      <c r="K572" s="41" t="n">
        <v>0</v>
      </c>
      <c r="L572" s="41" t="n">
        <v>-651933.4966</v>
      </c>
      <c r="M572" s="42" t="n">
        <f aca="false">DATE(YEAR(E572),MONTH(E572),1)</f>
        <v>37653</v>
      </c>
    </row>
    <row r="573" customFormat="false" ht="12.75" hidden="false" customHeight="false" outlineLevel="0" collapsed="false">
      <c r="A573" s="44" t="s">
        <v>29</v>
      </c>
      <c r="B573" s="44" t="s">
        <v>213</v>
      </c>
      <c r="C573" s="44" t="s">
        <v>204</v>
      </c>
      <c r="D573" s="44" t="s">
        <v>214</v>
      </c>
      <c r="E573" s="37" t="s">
        <v>54</v>
      </c>
      <c r="F573" s="38" t="n">
        <v>-961000</v>
      </c>
      <c r="G573" s="38" t="n">
        <v>-887286.7994</v>
      </c>
      <c r="H573" s="39" t="n">
        <v>0.923295316763245</v>
      </c>
      <c r="I573" s="40" t="n">
        <v>0.395</v>
      </c>
      <c r="J573" s="40" t="n">
        <v>-0.405</v>
      </c>
      <c r="K573" s="41" t="n">
        <v>0</v>
      </c>
      <c r="L573" s="41" t="n">
        <v>-709829.4395</v>
      </c>
      <c r="M573" s="42" t="n">
        <f aca="false">DATE(YEAR(E573),MONTH(E573),1)</f>
        <v>37681</v>
      </c>
    </row>
    <row r="574" customFormat="false" ht="12.75" hidden="false" customHeight="false" outlineLevel="0" collapsed="false">
      <c r="A574" s="44" t="s">
        <v>29</v>
      </c>
      <c r="B574" s="44" t="s">
        <v>213</v>
      </c>
      <c r="C574" s="44" t="s">
        <v>204</v>
      </c>
      <c r="D574" s="44" t="s">
        <v>214</v>
      </c>
      <c r="E574" s="37" t="s">
        <v>55</v>
      </c>
      <c r="F574" s="38" t="n">
        <v>-930000</v>
      </c>
      <c r="G574" s="38" t="n">
        <v>-854576.8255</v>
      </c>
      <c r="H574" s="39" t="n">
        <v>0.91889981235345</v>
      </c>
      <c r="I574" s="40" t="n">
        <v>0.19</v>
      </c>
      <c r="J574" s="40" t="n">
        <v>-0.405</v>
      </c>
      <c r="K574" s="41" t="n">
        <v>0</v>
      </c>
      <c r="L574" s="41" t="n">
        <v>-508473.2112</v>
      </c>
      <c r="M574" s="42" t="n">
        <f aca="false">DATE(YEAR(E574),MONTH(E574),1)</f>
        <v>37712</v>
      </c>
    </row>
    <row r="575" customFormat="false" ht="12.75" hidden="false" customHeight="false" outlineLevel="0" collapsed="false">
      <c r="A575" s="44" t="s">
        <v>29</v>
      </c>
      <c r="B575" s="44" t="s">
        <v>213</v>
      </c>
      <c r="C575" s="44" t="s">
        <v>204</v>
      </c>
      <c r="D575" s="44" t="s">
        <v>214</v>
      </c>
      <c r="E575" s="37" t="s">
        <v>56</v>
      </c>
      <c r="F575" s="38" t="n">
        <v>-961000</v>
      </c>
      <c r="G575" s="38" t="n">
        <v>-878985.3036</v>
      </c>
      <c r="H575" s="39" t="n">
        <v>0.914656923598885</v>
      </c>
      <c r="I575" s="40" t="n">
        <v>0.19</v>
      </c>
      <c r="J575" s="40" t="n">
        <v>-0.405</v>
      </c>
      <c r="K575" s="41" t="n">
        <v>0</v>
      </c>
      <c r="L575" s="41" t="n">
        <v>-522996.2556</v>
      </c>
      <c r="M575" s="42" t="n">
        <f aca="false">DATE(YEAR(E575),MONTH(E575),1)</f>
        <v>37742</v>
      </c>
    </row>
    <row r="576" customFormat="false" ht="12.75" hidden="false" customHeight="false" outlineLevel="0" collapsed="false">
      <c r="A576" s="44" t="s">
        <v>29</v>
      </c>
      <c r="B576" s="44" t="s">
        <v>213</v>
      </c>
      <c r="C576" s="44" t="s">
        <v>204</v>
      </c>
      <c r="D576" s="44" t="s">
        <v>214</v>
      </c>
      <c r="E576" s="37" t="s">
        <v>57</v>
      </c>
      <c r="F576" s="38" t="n">
        <v>-930000</v>
      </c>
      <c r="G576" s="38" t="n">
        <v>-846509.066</v>
      </c>
      <c r="H576" s="39" t="n">
        <v>0.910224802170824</v>
      </c>
      <c r="I576" s="40" t="n">
        <v>0.19</v>
      </c>
      <c r="J576" s="40" t="n">
        <v>-0.405</v>
      </c>
      <c r="K576" s="41" t="n">
        <v>0</v>
      </c>
      <c r="L576" s="41" t="n">
        <v>-503672.8943</v>
      </c>
      <c r="M576" s="42" t="n">
        <f aca="false">DATE(YEAR(E576),MONTH(E576),1)</f>
        <v>37773</v>
      </c>
    </row>
    <row r="577" customFormat="false" ht="12.75" hidden="false" customHeight="false" outlineLevel="0" collapsed="false">
      <c r="A577" s="44" t="s">
        <v>29</v>
      </c>
      <c r="B577" s="44" t="s">
        <v>213</v>
      </c>
      <c r="C577" s="44" t="s">
        <v>204</v>
      </c>
      <c r="D577" s="44" t="s">
        <v>214</v>
      </c>
      <c r="E577" s="37" t="s">
        <v>58</v>
      </c>
      <c r="F577" s="38" t="n">
        <v>-961000</v>
      </c>
      <c r="G577" s="38" t="n">
        <v>-870584.1939</v>
      </c>
      <c r="H577" s="39" t="n">
        <v>0.905914874022823</v>
      </c>
      <c r="I577" s="40" t="n">
        <v>0.19</v>
      </c>
      <c r="J577" s="40" t="n">
        <v>-0.405</v>
      </c>
      <c r="K577" s="41" t="n">
        <v>0</v>
      </c>
      <c r="L577" s="41" t="n">
        <v>-517997.5954</v>
      </c>
      <c r="M577" s="42" t="n">
        <f aca="false">DATE(YEAR(E577),MONTH(E577),1)</f>
        <v>37803</v>
      </c>
    </row>
    <row r="578" customFormat="false" ht="12.75" hidden="false" customHeight="false" outlineLevel="0" collapsed="false">
      <c r="A578" s="44" t="s">
        <v>29</v>
      </c>
      <c r="B578" s="44" t="s">
        <v>213</v>
      </c>
      <c r="C578" s="44" t="s">
        <v>204</v>
      </c>
      <c r="D578" s="44" t="s">
        <v>214</v>
      </c>
      <c r="E578" s="37" t="s">
        <v>59</v>
      </c>
      <c r="F578" s="38" t="n">
        <v>-961000</v>
      </c>
      <c r="G578" s="38" t="n">
        <v>-866296.9079</v>
      </c>
      <c r="H578" s="39" t="n">
        <v>0.901453598223756</v>
      </c>
      <c r="I578" s="40" t="n">
        <v>0.19</v>
      </c>
      <c r="J578" s="40" t="n">
        <v>-0.405</v>
      </c>
      <c r="K578" s="41" t="n">
        <v>0</v>
      </c>
      <c r="L578" s="41" t="n">
        <v>-515446.6602</v>
      </c>
      <c r="M578" s="42" t="n">
        <f aca="false">DATE(YEAR(E578),MONTH(E578),1)</f>
        <v>37834</v>
      </c>
    </row>
    <row r="579" customFormat="false" ht="12.75" hidden="false" customHeight="false" outlineLevel="0" collapsed="false">
      <c r="A579" s="44" t="s">
        <v>29</v>
      </c>
      <c r="B579" s="44" t="s">
        <v>213</v>
      </c>
      <c r="C579" s="44" t="s">
        <v>204</v>
      </c>
      <c r="D579" s="44" t="s">
        <v>214</v>
      </c>
      <c r="E579" s="37" t="s">
        <v>60</v>
      </c>
      <c r="F579" s="38" t="n">
        <v>-930000</v>
      </c>
      <c r="G579" s="38" t="n">
        <v>-834164.1928</v>
      </c>
      <c r="H579" s="39" t="n">
        <v>0.896950744939033</v>
      </c>
      <c r="I579" s="40" t="n">
        <v>0.19</v>
      </c>
      <c r="J579" s="40" t="n">
        <v>-0.405</v>
      </c>
      <c r="K579" s="41" t="n">
        <v>0</v>
      </c>
      <c r="L579" s="41" t="n">
        <v>-496327.6947</v>
      </c>
      <c r="M579" s="42" t="n">
        <f aca="false">DATE(YEAR(E579),MONTH(E579),1)</f>
        <v>37865</v>
      </c>
    </row>
    <row r="580" customFormat="false" ht="12.75" hidden="false" customHeight="false" outlineLevel="0" collapsed="false">
      <c r="A580" s="44" t="s">
        <v>29</v>
      </c>
      <c r="B580" s="44" t="s">
        <v>213</v>
      </c>
      <c r="C580" s="44" t="s">
        <v>204</v>
      </c>
      <c r="D580" s="44" t="s">
        <v>214</v>
      </c>
      <c r="E580" s="37" t="s">
        <v>61</v>
      </c>
      <c r="F580" s="38" t="n">
        <v>-961000</v>
      </c>
      <c r="G580" s="38" t="n">
        <v>-857783.6372</v>
      </c>
      <c r="H580" s="39" t="n">
        <v>0.892594835749197</v>
      </c>
      <c r="I580" s="40" t="n">
        <v>0.19</v>
      </c>
      <c r="J580" s="40" t="n">
        <v>-0.405</v>
      </c>
      <c r="K580" s="41" t="n">
        <v>0</v>
      </c>
      <c r="L580" s="41" t="n">
        <v>-510381.2641</v>
      </c>
      <c r="M580" s="42" t="n">
        <f aca="false">DATE(YEAR(E580),MONTH(E580),1)</f>
        <v>37895</v>
      </c>
    </row>
    <row r="581" customFormat="false" ht="12.75" hidden="false" customHeight="false" outlineLevel="0" collapsed="false">
      <c r="A581" s="44" t="s">
        <v>29</v>
      </c>
      <c r="B581" s="44" t="s">
        <v>213</v>
      </c>
      <c r="C581" s="44" t="s">
        <v>204</v>
      </c>
      <c r="D581" s="44" t="s">
        <v>214</v>
      </c>
      <c r="E581" s="37" t="s">
        <v>62</v>
      </c>
      <c r="F581" s="38" t="n">
        <v>-930000</v>
      </c>
      <c r="G581" s="38" t="n">
        <v>-825941.7007</v>
      </c>
      <c r="H581" s="39" t="n">
        <v>0.888109355578514</v>
      </c>
      <c r="I581" s="40" t="n">
        <v>0.45</v>
      </c>
      <c r="J581" s="40" t="n">
        <v>-0.405</v>
      </c>
      <c r="K581" s="41" t="n">
        <v>0</v>
      </c>
      <c r="L581" s="41" t="n">
        <v>-706180.1541</v>
      </c>
      <c r="M581" s="42" t="n">
        <f aca="false">DATE(YEAR(E581),MONTH(E581),1)</f>
        <v>37926</v>
      </c>
    </row>
    <row r="582" customFormat="false" ht="12.75" hidden="false" customHeight="false" outlineLevel="0" collapsed="false">
      <c r="A582" s="44" t="s">
        <v>29</v>
      </c>
      <c r="B582" s="44" t="s">
        <v>213</v>
      </c>
      <c r="C582" s="44" t="s">
        <v>204</v>
      </c>
      <c r="D582" s="44" t="s">
        <v>214</v>
      </c>
      <c r="E582" s="37" t="s">
        <v>63</v>
      </c>
      <c r="F582" s="38" t="n">
        <v>-961000</v>
      </c>
      <c r="G582" s="38" t="n">
        <v>-849271.048</v>
      </c>
      <c r="H582" s="39" t="n">
        <v>0.883736782497525</v>
      </c>
      <c r="I582" s="40" t="n">
        <v>0.45</v>
      </c>
      <c r="J582" s="40" t="n">
        <v>-0.405</v>
      </c>
      <c r="K582" s="41" t="n">
        <v>0</v>
      </c>
      <c r="L582" s="41" t="n">
        <v>-726126.746</v>
      </c>
      <c r="M582" s="42" t="n">
        <f aca="false">DATE(YEAR(E582),MONTH(E582),1)</f>
        <v>37956</v>
      </c>
    </row>
    <row r="583" customFormat="false" ht="12.75" hidden="false" customHeight="false" outlineLevel="0" collapsed="false">
      <c r="A583" s="44" t="s">
        <v>29</v>
      </c>
      <c r="B583" s="44" t="s">
        <v>213</v>
      </c>
      <c r="C583" s="44" t="s">
        <v>204</v>
      </c>
      <c r="D583" s="44" t="s">
        <v>214</v>
      </c>
      <c r="E583" s="37" t="s">
        <v>64</v>
      </c>
      <c r="F583" s="38" t="n">
        <v>-961000</v>
      </c>
      <c r="G583" s="38" t="n">
        <v>-844921.2993</v>
      </c>
      <c r="H583" s="39" t="n">
        <v>0.87921050917871</v>
      </c>
      <c r="I583" s="40" t="n">
        <v>0.45</v>
      </c>
      <c r="J583" s="40" t="n">
        <v>-0.405</v>
      </c>
      <c r="K583" s="41" t="n">
        <v>0</v>
      </c>
      <c r="L583" s="41" t="n">
        <v>-722407.7109</v>
      </c>
      <c r="M583" s="42" t="n">
        <f aca="false">DATE(YEAR(E583),MONTH(E583),1)</f>
        <v>37987</v>
      </c>
    </row>
    <row r="584" customFormat="false" ht="12.75" hidden="false" customHeight="false" outlineLevel="0" collapsed="false">
      <c r="A584" s="44" t="s">
        <v>29</v>
      </c>
      <c r="B584" s="44" t="s">
        <v>213</v>
      </c>
      <c r="C584" s="44" t="s">
        <v>204</v>
      </c>
      <c r="D584" s="44" t="s">
        <v>214</v>
      </c>
      <c r="E584" s="37" t="s">
        <v>65</v>
      </c>
      <c r="F584" s="38" t="n">
        <v>-899000</v>
      </c>
      <c r="G584" s="38" t="n">
        <v>-786337.4504</v>
      </c>
      <c r="H584" s="39" t="n">
        <v>0.874680145011615</v>
      </c>
      <c r="I584" s="40" t="n">
        <v>0.45</v>
      </c>
      <c r="J584" s="40" t="n">
        <v>-0.405</v>
      </c>
      <c r="K584" s="41" t="n">
        <v>0</v>
      </c>
      <c r="L584" s="41" t="n">
        <v>-672318.5201</v>
      </c>
      <c r="M584" s="42" t="n">
        <f aca="false">DATE(YEAR(E584),MONTH(E584),1)</f>
        <v>38018</v>
      </c>
    </row>
    <row r="585" customFormat="false" ht="12.75" hidden="false" customHeight="false" outlineLevel="0" collapsed="false">
      <c r="A585" s="44" t="s">
        <v>29</v>
      </c>
      <c r="B585" s="44" t="s">
        <v>213</v>
      </c>
      <c r="C585" s="44" t="s">
        <v>204</v>
      </c>
      <c r="D585" s="44" t="s">
        <v>214</v>
      </c>
      <c r="E585" s="37" t="s">
        <v>66</v>
      </c>
      <c r="F585" s="38" t="n">
        <v>-961000</v>
      </c>
      <c r="G585" s="38" t="n">
        <v>-836470.0589</v>
      </c>
      <c r="H585" s="39" t="n">
        <v>0.870416294366806</v>
      </c>
      <c r="I585" s="40" t="n">
        <v>0.45</v>
      </c>
      <c r="J585" s="40" t="n">
        <v>-0.405</v>
      </c>
      <c r="K585" s="41" t="n">
        <v>0</v>
      </c>
      <c r="L585" s="41" t="n">
        <v>-715181.9003</v>
      </c>
      <c r="M585" s="42" t="n">
        <f aca="false">DATE(YEAR(E585),MONTH(E585),1)</f>
        <v>38047</v>
      </c>
    </row>
    <row r="586" customFormat="false" ht="12.75" hidden="false" customHeight="false" outlineLevel="0" collapsed="false">
      <c r="A586" s="44" t="s">
        <v>29</v>
      </c>
      <c r="B586" s="44" t="s">
        <v>213</v>
      </c>
      <c r="C586" s="44" t="s">
        <v>204</v>
      </c>
      <c r="D586" s="44" t="s">
        <v>214</v>
      </c>
      <c r="E586" s="37" t="s">
        <v>67</v>
      </c>
      <c r="F586" s="38" t="n">
        <v>-930000</v>
      </c>
      <c r="G586" s="38" t="n">
        <v>-805286.997</v>
      </c>
      <c r="H586" s="39" t="n">
        <v>0.865899996823638</v>
      </c>
      <c r="I586" s="40" t="n">
        <v>0.19</v>
      </c>
      <c r="J586" s="40" t="n">
        <v>-0.405</v>
      </c>
      <c r="K586" s="41" t="n">
        <v>0</v>
      </c>
      <c r="L586" s="41" t="n">
        <v>-479145.7632</v>
      </c>
      <c r="M586" s="42" t="n">
        <f aca="false">DATE(YEAR(E586),MONTH(E586),1)</f>
        <v>38078</v>
      </c>
    </row>
    <row r="587" customFormat="false" ht="12.75" hidden="false" customHeight="false" outlineLevel="0" collapsed="false">
      <c r="A587" s="44" t="s">
        <v>29</v>
      </c>
      <c r="B587" s="44" t="s">
        <v>213</v>
      </c>
      <c r="C587" s="44" t="s">
        <v>204</v>
      </c>
      <c r="D587" s="44" t="s">
        <v>214</v>
      </c>
      <c r="E587" s="37" t="s">
        <v>68</v>
      </c>
      <c r="F587" s="38" t="n">
        <v>-961000</v>
      </c>
      <c r="G587" s="38" t="n">
        <v>-827977.5538</v>
      </c>
      <c r="H587" s="39" t="n">
        <v>0.861579140287549</v>
      </c>
      <c r="I587" s="40" t="n">
        <v>0.19</v>
      </c>
      <c r="J587" s="40" t="n">
        <v>-0.405</v>
      </c>
      <c r="K587" s="41" t="n">
        <v>0</v>
      </c>
      <c r="L587" s="41" t="n">
        <v>-492646.6445</v>
      </c>
      <c r="M587" s="42" t="n">
        <f aca="false">DATE(YEAR(E587),MONTH(E587),1)</f>
        <v>38108</v>
      </c>
    </row>
    <row r="588" customFormat="false" ht="12.75" hidden="false" customHeight="false" outlineLevel="0" collapsed="false">
      <c r="A588" s="44" t="s">
        <v>29</v>
      </c>
      <c r="B588" s="44" t="s">
        <v>213</v>
      </c>
      <c r="C588" s="44" t="s">
        <v>204</v>
      </c>
      <c r="D588" s="44" t="s">
        <v>214</v>
      </c>
      <c r="E588" s="37" t="s">
        <v>69</v>
      </c>
      <c r="F588" s="38" t="n">
        <v>-930000</v>
      </c>
      <c r="G588" s="38" t="n">
        <v>-797098.312</v>
      </c>
      <c r="H588" s="39" t="n">
        <v>0.857094959186564</v>
      </c>
      <c r="I588" s="40" t="n">
        <v>0.19</v>
      </c>
      <c r="J588" s="40" t="n">
        <v>-0.405</v>
      </c>
      <c r="K588" s="41" t="n">
        <v>0</v>
      </c>
      <c r="L588" s="41" t="n">
        <v>-474273.4957</v>
      </c>
      <c r="M588" s="42" t="n">
        <f aca="false">DATE(YEAR(E588),MONTH(E588),1)</f>
        <v>38139</v>
      </c>
    </row>
    <row r="589" customFormat="false" ht="13.5" hidden="false" customHeight="false" outlineLevel="0" collapsed="false">
      <c r="A589" s="44" t="s">
        <v>29</v>
      </c>
      <c r="B589" s="44" t="s">
        <v>213</v>
      </c>
      <c r="C589" s="44" t="s">
        <v>204</v>
      </c>
      <c r="D589" s="44" t="s">
        <v>214</v>
      </c>
      <c r="E589" s="37" t="s">
        <v>70</v>
      </c>
      <c r="F589" s="38" t="n">
        <v>-961000</v>
      </c>
      <c r="G589" s="45" t="n">
        <v>-819512.1853</v>
      </c>
      <c r="H589" s="39" t="n">
        <v>0.852770224010615</v>
      </c>
      <c r="I589" s="40" t="n">
        <v>0.19</v>
      </c>
      <c r="J589" s="40" t="n">
        <v>-0.405</v>
      </c>
      <c r="K589" s="41" t="n">
        <v>0</v>
      </c>
      <c r="L589" s="41" t="n">
        <v>-487609.7502</v>
      </c>
      <c r="M589" s="42" t="n">
        <f aca="false">DATE(YEAR(E589),MONTH(E589),1)</f>
        <v>38169</v>
      </c>
    </row>
    <row r="590" customFormat="false" ht="13.5" hidden="false" customHeight="false" outlineLevel="0" collapsed="false">
      <c r="A590" s="44" t="s">
        <v>29</v>
      </c>
      <c r="B590" s="44" t="s">
        <v>213</v>
      </c>
      <c r="C590" s="44" t="s">
        <v>204</v>
      </c>
      <c r="D590" s="44" t="s">
        <v>214</v>
      </c>
      <c r="E590" s="37" t="s">
        <v>71</v>
      </c>
      <c r="F590" s="38" t="n">
        <v>-961000</v>
      </c>
      <c r="G590" s="38" t="n">
        <v>-815237.0241</v>
      </c>
      <c r="H590" s="39" t="n">
        <v>0.848321565093857</v>
      </c>
      <c r="I590" s="40" t="n">
        <v>0.19</v>
      </c>
      <c r="J590" s="40" t="n">
        <v>-0.405</v>
      </c>
      <c r="K590" s="41" t="n">
        <v>0</v>
      </c>
      <c r="L590" s="41" t="n">
        <v>-485066.0293</v>
      </c>
      <c r="M590" s="42" t="n">
        <f aca="false">DATE(YEAR(E590),MONTH(E590),1)</f>
        <v>38200</v>
      </c>
    </row>
    <row r="591" customFormat="false" ht="12.75" hidden="false" customHeight="false" outlineLevel="0" collapsed="false">
      <c r="A591" s="44" t="s">
        <v>29</v>
      </c>
      <c r="B591" s="44" t="s">
        <v>213</v>
      </c>
      <c r="C591" s="44" t="s">
        <v>204</v>
      </c>
      <c r="D591" s="44" t="s">
        <v>214</v>
      </c>
      <c r="E591" s="37" t="s">
        <v>72</v>
      </c>
      <c r="F591" s="38" t="n">
        <v>-930000</v>
      </c>
      <c r="G591" s="38" t="n">
        <v>-784787.9134</v>
      </c>
      <c r="H591" s="39" t="n">
        <v>0.843857971405261</v>
      </c>
      <c r="I591" s="40" t="n">
        <v>0.19</v>
      </c>
      <c r="J591" s="40" t="n">
        <v>-0.405</v>
      </c>
      <c r="K591" s="41" t="n">
        <v>0</v>
      </c>
      <c r="L591" s="41" t="n">
        <v>-466948.8085</v>
      </c>
      <c r="M591" s="42" t="n">
        <f aca="false">DATE(YEAR(E591),MONTH(E591),1)</f>
        <v>38231</v>
      </c>
    </row>
    <row r="592" customFormat="false" ht="12.75" hidden="false" customHeight="false" outlineLevel="0" collapsed="false">
      <c r="A592" s="44" t="s">
        <v>29</v>
      </c>
      <c r="B592" s="44" t="s">
        <v>213</v>
      </c>
      <c r="C592" s="44" t="s">
        <v>204</v>
      </c>
      <c r="D592" s="44" t="s">
        <v>214</v>
      </c>
      <c r="E592" s="37" t="s">
        <v>73</v>
      </c>
      <c r="F592" s="38" t="n">
        <v>-961000</v>
      </c>
      <c r="G592" s="38" t="n">
        <v>-806812.3951</v>
      </c>
      <c r="H592" s="39" t="n">
        <v>0.839555041776163</v>
      </c>
      <c r="I592" s="40" t="n">
        <v>0.19</v>
      </c>
      <c r="J592" s="40" t="n">
        <v>-0.405</v>
      </c>
      <c r="K592" s="41" t="n">
        <v>0</v>
      </c>
      <c r="L592" s="41" t="n">
        <v>-480053.3751</v>
      </c>
      <c r="M592" s="42" t="n">
        <f aca="false">DATE(YEAR(E592),MONTH(E592),1)</f>
        <v>38261</v>
      </c>
    </row>
    <row r="593" customFormat="false" ht="12.75" hidden="false" customHeight="false" outlineLevel="0" collapsed="false">
      <c r="A593" s="44" t="s">
        <v>29</v>
      </c>
      <c r="B593" s="44" t="s">
        <v>215</v>
      </c>
      <c r="C593" s="44" t="s">
        <v>204</v>
      </c>
      <c r="D593" s="44" t="s">
        <v>214</v>
      </c>
      <c r="E593" s="37" t="s">
        <v>74</v>
      </c>
      <c r="F593" s="38" t="n">
        <v>-288000</v>
      </c>
      <c r="G593" s="38" t="n">
        <v>-240516.295</v>
      </c>
      <c r="H593" s="39" t="n">
        <v>0.835126024277419</v>
      </c>
      <c r="I593" s="40" t="n">
        <v>0.435</v>
      </c>
      <c r="J593" s="40" t="n">
        <v>-0.475</v>
      </c>
      <c r="K593" s="41" t="n">
        <v>0</v>
      </c>
      <c r="L593" s="41" t="n">
        <v>-218869.8284</v>
      </c>
      <c r="M593" s="42" t="n">
        <f aca="false">DATE(YEAR(E593),MONTH(E593),1)</f>
        <v>38292</v>
      </c>
    </row>
    <row r="594" customFormat="false" ht="12.75" hidden="false" customHeight="false" outlineLevel="0" collapsed="false">
      <c r="A594" s="44" t="s">
        <v>29</v>
      </c>
      <c r="B594" s="44" t="s">
        <v>215</v>
      </c>
      <c r="C594" s="44" t="s">
        <v>204</v>
      </c>
      <c r="D594" s="44" t="s">
        <v>214</v>
      </c>
      <c r="E594" s="37" t="s">
        <v>75</v>
      </c>
      <c r="F594" s="38" t="n">
        <v>-297600</v>
      </c>
      <c r="G594" s="38" t="n">
        <v>-247254.7962</v>
      </c>
      <c r="H594" s="39" t="n">
        <v>0.830829288467595</v>
      </c>
      <c r="I594" s="40" t="n">
        <v>0.435</v>
      </c>
      <c r="J594" s="40" t="n">
        <v>-0.475</v>
      </c>
      <c r="K594" s="41" t="n">
        <v>0</v>
      </c>
      <c r="L594" s="41" t="n">
        <v>-225001.8646</v>
      </c>
      <c r="M594" s="42" t="n">
        <f aca="false">DATE(YEAR(E594),MONTH(E594),1)</f>
        <v>38322</v>
      </c>
    </row>
    <row r="595" customFormat="false" ht="12.75" hidden="false" customHeight="false" outlineLevel="0" collapsed="false">
      <c r="A595" s="44" t="s">
        <v>29</v>
      </c>
      <c r="B595" s="44" t="s">
        <v>215</v>
      </c>
      <c r="C595" s="44" t="s">
        <v>204</v>
      </c>
      <c r="D595" s="44" t="s">
        <v>214</v>
      </c>
      <c r="E595" s="37" t="s">
        <v>76</v>
      </c>
      <c r="F595" s="38" t="n">
        <v>-297600</v>
      </c>
      <c r="G595" s="38" t="n">
        <v>-245934.551</v>
      </c>
      <c r="H595" s="39" t="n">
        <v>0.826392980457374</v>
      </c>
      <c r="I595" s="40" t="n">
        <v>0.435</v>
      </c>
      <c r="J595" s="40" t="n">
        <v>-0.475</v>
      </c>
      <c r="K595" s="41" t="n">
        <v>0</v>
      </c>
      <c r="L595" s="41" t="n">
        <v>-223800.4414</v>
      </c>
      <c r="M595" s="42" t="n">
        <f aca="false">DATE(YEAR(E595),MONTH(E595),1)</f>
        <v>38353</v>
      </c>
    </row>
    <row r="596" customFormat="false" ht="12.75" hidden="false" customHeight="false" outlineLevel="0" collapsed="false">
      <c r="A596" s="44" t="s">
        <v>29</v>
      </c>
      <c r="B596" s="44" t="s">
        <v>215</v>
      </c>
      <c r="C596" s="44" t="s">
        <v>204</v>
      </c>
      <c r="D596" s="44" t="s">
        <v>214</v>
      </c>
      <c r="E596" s="37" t="s">
        <v>77</v>
      </c>
      <c r="F596" s="38" t="n">
        <v>-268800</v>
      </c>
      <c r="G596" s="38" t="n">
        <v>-220942.5255</v>
      </c>
      <c r="H596" s="39" t="n">
        <v>0.821958800044216</v>
      </c>
      <c r="I596" s="40" t="n">
        <v>0.435</v>
      </c>
      <c r="J596" s="40" t="n">
        <v>-0.475</v>
      </c>
      <c r="K596" s="41" t="n">
        <v>0</v>
      </c>
      <c r="L596" s="41" t="n">
        <v>-201057.6982</v>
      </c>
      <c r="M596" s="42" t="n">
        <f aca="false">DATE(YEAR(E596),MONTH(E596),1)</f>
        <v>38384</v>
      </c>
    </row>
    <row r="597" customFormat="false" ht="12.75" hidden="false" customHeight="false" outlineLevel="0" collapsed="false">
      <c r="A597" s="44" t="s">
        <v>29</v>
      </c>
      <c r="B597" s="44" t="s">
        <v>215</v>
      </c>
      <c r="C597" s="44" t="s">
        <v>204</v>
      </c>
      <c r="D597" s="44" t="s">
        <v>214</v>
      </c>
      <c r="E597" s="37" t="s">
        <v>78</v>
      </c>
      <c r="F597" s="38" t="n">
        <v>-297600</v>
      </c>
      <c r="G597" s="38" t="n">
        <v>-243420.7458</v>
      </c>
      <c r="H597" s="39" t="n">
        <v>0.817946054421448</v>
      </c>
      <c r="I597" s="40" t="n">
        <v>0.435</v>
      </c>
      <c r="J597" s="40" t="n">
        <v>-0.475</v>
      </c>
      <c r="K597" s="41" t="n">
        <v>0</v>
      </c>
      <c r="L597" s="41" t="n">
        <v>-221512.8787</v>
      </c>
      <c r="M597" s="42" t="n">
        <f aca="false">DATE(YEAR(E597),MONTH(E597),1)</f>
        <v>38412</v>
      </c>
    </row>
    <row r="598" customFormat="false" ht="12.75" hidden="false" customHeight="false" outlineLevel="0" collapsed="false">
      <c r="A598" s="44" t="s">
        <v>29</v>
      </c>
      <c r="B598" s="44" t="s">
        <v>215</v>
      </c>
      <c r="C598" s="44" t="s">
        <v>204</v>
      </c>
      <c r="D598" s="44" t="s">
        <v>214</v>
      </c>
      <c r="E598" s="37" t="s">
        <v>79</v>
      </c>
      <c r="F598" s="38" t="n">
        <v>-288000</v>
      </c>
      <c r="G598" s="38" t="n">
        <v>-234302.7682</v>
      </c>
      <c r="H598" s="39" t="n">
        <v>0.813551278385708</v>
      </c>
      <c r="I598" s="40" t="n">
        <v>0.185</v>
      </c>
      <c r="J598" s="40" t="n">
        <v>-0.475</v>
      </c>
      <c r="K598" s="41" t="n">
        <v>0</v>
      </c>
      <c r="L598" s="41" t="n">
        <v>-154639.827</v>
      </c>
      <c r="M598" s="42" t="n">
        <f aca="false">DATE(YEAR(E598),MONTH(E598),1)</f>
        <v>38443</v>
      </c>
    </row>
    <row r="599" customFormat="false" ht="12.75" hidden="false" customHeight="false" outlineLevel="0" collapsed="false">
      <c r="A599" s="44" t="s">
        <v>29</v>
      </c>
      <c r="B599" s="44" t="s">
        <v>215</v>
      </c>
      <c r="C599" s="44" t="s">
        <v>204</v>
      </c>
      <c r="D599" s="44" t="s">
        <v>214</v>
      </c>
      <c r="E599" s="37" t="s">
        <v>80</v>
      </c>
      <c r="F599" s="38" t="n">
        <v>-297600</v>
      </c>
      <c r="G599" s="38" t="n">
        <v>-240860.2137</v>
      </c>
      <c r="H599" s="39" t="n">
        <v>0.809342115883542</v>
      </c>
      <c r="I599" s="40" t="n">
        <v>0.185</v>
      </c>
      <c r="J599" s="40" t="n">
        <v>-0.475</v>
      </c>
      <c r="K599" s="41" t="n">
        <v>0</v>
      </c>
      <c r="L599" s="41" t="n">
        <v>-158967.741</v>
      </c>
      <c r="M599" s="42" t="n">
        <f aca="false">DATE(YEAR(E599),MONTH(E599),1)</f>
        <v>38473</v>
      </c>
    </row>
    <row r="600" customFormat="false" ht="12.75" hidden="false" customHeight="false" outlineLevel="0" collapsed="false">
      <c r="A600" s="44" t="s">
        <v>29</v>
      </c>
      <c r="B600" s="44" t="s">
        <v>215</v>
      </c>
      <c r="C600" s="44" t="s">
        <v>204</v>
      </c>
      <c r="D600" s="44" t="s">
        <v>214</v>
      </c>
      <c r="E600" s="37" t="s">
        <v>81</v>
      </c>
      <c r="F600" s="38" t="n">
        <v>-288000</v>
      </c>
      <c r="G600" s="38" t="n">
        <v>-231836.6665</v>
      </c>
      <c r="H600" s="39" t="n">
        <v>0.804988425425596</v>
      </c>
      <c r="I600" s="40" t="n">
        <v>0.185</v>
      </c>
      <c r="J600" s="40" t="n">
        <v>-0.475</v>
      </c>
      <c r="K600" s="41" t="n">
        <v>0</v>
      </c>
      <c r="L600" s="41" t="n">
        <v>-153012.1999</v>
      </c>
      <c r="M600" s="42" t="n">
        <f aca="false">DATE(YEAR(E600),MONTH(E600),1)</f>
        <v>38504</v>
      </c>
    </row>
    <row r="601" customFormat="false" ht="12.75" hidden="false" customHeight="false" outlineLevel="0" collapsed="false">
      <c r="A601" s="44" t="s">
        <v>29</v>
      </c>
      <c r="B601" s="44" t="s">
        <v>215</v>
      </c>
      <c r="C601" s="44" t="s">
        <v>204</v>
      </c>
      <c r="D601" s="44" t="s">
        <v>214</v>
      </c>
      <c r="E601" s="37" t="s">
        <v>82</v>
      </c>
      <c r="F601" s="38" t="n">
        <v>-297600</v>
      </c>
      <c r="G601" s="38" t="n">
        <v>-238300.836</v>
      </c>
      <c r="H601" s="39" t="n">
        <v>0.800742056418233</v>
      </c>
      <c r="I601" s="40" t="n">
        <v>0.185</v>
      </c>
      <c r="J601" s="40" t="n">
        <v>-0.475</v>
      </c>
      <c r="K601" s="41" t="n">
        <v>0</v>
      </c>
      <c r="L601" s="41" t="n">
        <v>-157278.5518</v>
      </c>
      <c r="M601" s="42" t="n">
        <f aca="false">DATE(YEAR(E601),MONTH(E601),1)</f>
        <v>38534</v>
      </c>
    </row>
    <row r="602" customFormat="false" ht="12.75" hidden="false" customHeight="false" outlineLevel="0" collapsed="false">
      <c r="A602" s="44" t="s">
        <v>29</v>
      </c>
      <c r="B602" s="44" t="s">
        <v>215</v>
      </c>
      <c r="C602" s="44" t="s">
        <v>204</v>
      </c>
      <c r="D602" s="44" t="s">
        <v>214</v>
      </c>
      <c r="E602" s="37" t="s">
        <v>83</v>
      </c>
      <c r="F602" s="38" t="n">
        <v>-297600</v>
      </c>
      <c r="G602" s="38" t="n">
        <v>-236984.4972</v>
      </c>
      <c r="H602" s="39" t="n">
        <v>0.796318874832954</v>
      </c>
      <c r="I602" s="40" t="n">
        <v>0.185</v>
      </c>
      <c r="J602" s="40" t="n">
        <v>-0.475</v>
      </c>
      <c r="K602" s="41" t="n">
        <v>0</v>
      </c>
      <c r="L602" s="41" t="n">
        <v>-156409.7681</v>
      </c>
      <c r="M602" s="42" t="n">
        <f aca="false">DATE(YEAR(E602),MONTH(E602),1)</f>
        <v>38565</v>
      </c>
    </row>
    <row r="603" customFormat="false" ht="12.75" hidden="false" customHeight="false" outlineLevel="0" collapsed="false">
      <c r="A603" s="44" t="s">
        <v>29</v>
      </c>
      <c r="B603" s="44" t="s">
        <v>215</v>
      </c>
      <c r="C603" s="44" t="s">
        <v>204</v>
      </c>
      <c r="D603" s="44" t="s">
        <v>214</v>
      </c>
      <c r="E603" s="37" t="s">
        <v>84</v>
      </c>
      <c r="F603" s="38" t="n">
        <v>-288000</v>
      </c>
      <c r="G603" s="38" t="n">
        <v>-228064.4821</v>
      </c>
      <c r="H603" s="39" t="n">
        <v>0.791890562976563</v>
      </c>
      <c r="I603" s="40" t="n">
        <v>0.185</v>
      </c>
      <c r="J603" s="40" t="n">
        <v>-0.475</v>
      </c>
      <c r="K603" s="41" t="n">
        <v>0</v>
      </c>
      <c r="L603" s="41" t="n">
        <v>-150522.5582</v>
      </c>
      <c r="M603" s="42" t="n">
        <f aca="false">DATE(YEAR(E603),MONTH(E603),1)</f>
        <v>38596</v>
      </c>
    </row>
    <row r="604" customFormat="false" ht="12.75" hidden="false" customHeight="false" outlineLevel="0" collapsed="false">
      <c r="A604" s="44" t="s">
        <v>29</v>
      </c>
      <c r="B604" s="44" t="s">
        <v>215</v>
      </c>
      <c r="C604" s="44" t="s">
        <v>204</v>
      </c>
      <c r="D604" s="44" t="s">
        <v>214</v>
      </c>
      <c r="E604" s="37" t="s">
        <v>85</v>
      </c>
      <c r="F604" s="38" t="n">
        <v>-297600</v>
      </c>
      <c r="G604" s="38" t="n">
        <v>-234389.9258</v>
      </c>
      <c r="H604" s="39" t="n">
        <v>0.787600557194333</v>
      </c>
      <c r="I604" s="40" t="n">
        <v>0.185</v>
      </c>
      <c r="J604" s="40" t="n">
        <v>-0.475</v>
      </c>
      <c r="K604" s="41" t="n">
        <v>0</v>
      </c>
      <c r="L604" s="41" t="n">
        <v>-154697.351</v>
      </c>
      <c r="M604" s="42" t="n">
        <f aca="false">DATE(YEAR(E604),MONTH(E604),1)</f>
        <v>38626</v>
      </c>
    </row>
    <row r="605" customFormat="false" ht="12.75" hidden="false" customHeight="false" outlineLevel="0" collapsed="false">
      <c r="A605" s="44" t="s">
        <v>29</v>
      </c>
      <c r="B605" s="44" t="s">
        <v>215</v>
      </c>
      <c r="C605" s="44" t="s">
        <v>204</v>
      </c>
      <c r="D605" s="44" t="s">
        <v>214</v>
      </c>
      <c r="E605" s="37" t="s">
        <v>86</v>
      </c>
      <c r="F605" s="38" t="n">
        <v>-288000</v>
      </c>
      <c r="G605" s="38" t="n">
        <v>-225551.0042</v>
      </c>
      <c r="H605" s="39" t="n">
        <v>0.783163208985392</v>
      </c>
      <c r="I605" s="40" t="n">
        <v>0.44</v>
      </c>
      <c r="J605" s="40" t="n">
        <v>-0.475</v>
      </c>
      <c r="K605" s="41" t="n">
        <v>0</v>
      </c>
      <c r="L605" s="41" t="n">
        <v>-206379.1688</v>
      </c>
      <c r="M605" s="42" t="n">
        <f aca="false">DATE(YEAR(E605),MONTH(E605),1)</f>
        <v>38657</v>
      </c>
    </row>
    <row r="606" customFormat="false" ht="12.75" hidden="false" customHeight="false" outlineLevel="0" collapsed="false">
      <c r="A606" s="44" t="s">
        <v>29</v>
      </c>
      <c r="B606" s="44" t="s">
        <v>215</v>
      </c>
      <c r="C606" s="44" t="s">
        <v>204</v>
      </c>
      <c r="D606" s="44" t="s">
        <v>214</v>
      </c>
      <c r="E606" s="37" t="s">
        <v>87</v>
      </c>
      <c r="F606" s="38" t="n">
        <v>-297600</v>
      </c>
      <c r="G606" s="38" t="n">
        <v>-231790.2639</v>
      </c>
      <c r="H606" s="39" t="n">
        <v>0.778865134225868</v>
      </c>
      <c r="I606" s="40" t="n">
        <v>0.44</v>
      </c>
      <c r="J606" s="40" t="n">
        <v>-0.475</v>
      </c>
      <c r="K606" s="41" t="n">
        <v>0</v>
      </c>
      <c r="L606" s="41" t="n">
        <v>-212088.0915</v>
      </c>
      <c r="M606" s="42" t="n">
        <f aca="false">DATE(YEAR(E606),MONTH(E606),1)</f>
        <v>38687</v>
      </c>
    </row>
    <row r="607" customFormat="false" ht="12.75" hidden="false" customHeight="false" outlineLevel="0" collapsed="false">
      <c r="A607" s="44" t="s">
        <v>29</v>
      </c>
      <c r="B607" s="44" t="s">
        <v>215</v>
      </c>
      <c r="C607" s="44" t="s">
        <v>204</v>
      </c>
      <c r="D607" s="44" t="s">
        <v>214</v>
      </c>
      <c r="E607" s="37" t="s">
        <v>88</v>
      </c>
      <c r="F607" s="38" t="n">
        <v>-297600</v>
      </c>
      <c r="G607" s="38" t="n">
        <v>-230467.4347</v>
      </c>
      <c r="H607" s="39" t="n">
        <v>0.774420143337115</v>
      </c>
      <c r="I607" s="40" t="n">
        <v>0.44</v>
      </c>
      <c r="J607" s="40" t="n">
        <v>-0.475</v>
      </c>
      <c r="K607" s="41" t="n">
        <v>0</v>
      </c>
      <c r="L607" s="41" t="n">
        <v>-210877.7027</v>
      </c>
      <c r="M607" s="42" t="n">
        <f aca="false">DATE(YEAR(E607),MONTH(E607),1)</f>
        <v>38718</v>
      </c>
    </row>
    <row r="608" customFormat="false" ht="12.75" hidden="false" customHeight="false" outlineLevel="0" collapsed="false">
      <c r="A608" s="44" t="s">
        <v>29</v>
      </c>
      <c r="B608" s="44" t="s">
        <v>215</v>
      </c>
      <c r="C608" s="44" t="s">
        <v>204</v>
      </c>
      <c r="D608" s="44" t="s">
        <v>214</v>
      </c>
      <c r="E608" s="37" t="s">
        <v>89</v>
      </c>
      <c r="F608" s="38" t="n">
        <v>-268800</v>
      </c>
      <c r="G608" s="38" t="n">
        <v>-206968.4194</v>
      </c>
      <c r="H608" s="39" t="n">
        <v>0.769971798471003</v>
      </c>
      <c r="I608" s="40" t="n">
        <v>0.44</v>
      </c>
      <c r="J608" s="40" t="n">
        <v>-0.475</v>
      </c>
      <c r="K608" s="41" t="n">
        <v>0</v>
      </c>
      <c r="L608" s="41" t="n">
        <v>-189376.1038</v>
      </c>
      <c r="M608" s="42" t="n">
        <f aca="false">DATE(YEAR(E608),MONTH(E608),1)</f>
        <v>38749</v>
      </c>
    </row>
    <row r="609" customFormat="false" ht="12.75" hidden="false" customHeight="false" outlineLevel="0" collapsed="false">
      <c r="A609" s="44" t="s">
        <v>29</v>
      </c>
      <c r="B609" s="44" t="s">
        <v>215</v>
      </c>
      <c r="C609" s="44" t="s">
        <v>204</v>
      </c>
      <c r="D609" s="44" t="s">
        <v>214</v>
      </c>
      <c r="E609" s="37" t="s">
        <v>90</v>
      </c>
      <c r="F609" s="38" t="n">
        <v>-297600</v>
      </c>
      <c r="G609" s="38" t="n">
        <v>-227947.1221</v>
      </c>
      <c r="H609" s="39" t="n">
        <v>0.765951350997712</v>
      </c>
      <c r="I609" s="40" t="n">
        <v>0.44</v>
      </c>
      <c r="J609" s="40" t="n">
        <v>-0.475</v>
      </c>
      <c r="K609" s="41" t="n">
        <v>0</v>
      </c>
      <c r="L609" s="41" t="n">
        <v>-208571.6167</v>
      </c>
      <c r="M609" s="42" t="n">
        <f aca="false">DATE(YEAR(E609),MONTH(E609),1)</f>
        <v>38777</v>
      </c>
    </row>
    <row r="610" customFormat="false" ht="12.75" hidden="false" customHeight="false" outlineLevel="0" collapsed="false">
      <c r="A610" s="44" t="s">
        <v>29</v>
      </c>
      <c r="B610" s="44" t="s">
        <v>215</v>
      </c>
      <c r="C610" s="44" t="s">
        <v>204</v>
      </c>
      <c r="D610" s="44" t="s">
        <v>214</v>
      </c>
      <c r="E610" s="37" t="s">
        <v>91</v>
      </c>
      <c r="F610" s="38" t="n">
        <v>-288000</v>
      </c>
      <c r="G610" s="38" t="n">
        <v>-219311.3093</v>
      </c>
      <c r="H610" s="39" t="n">
        <v>0.761497601699917</v>
      </c>
      <c r="I610" s="40" t="n">
        <v>0.18</v>
      </c>
      <c r="J610" s="40" t="n">
        <v>-0.475</v>
      </c>
      <c r="K610" s="41" t="n">
        <v>0</v>
      </c>
      <c r="L610" s="41" t="n">
        <v>-143648.9076</v>
      </c>
      <c r="M610" s="42" t="n">
        <f aca="false">DATE(YEAR(E610),MONTH(E610),1)</f>
        <v>38808</v>
      </c>
    </row>
    <row r="611" customFormat="false" ht="12.75" hidden="false" customHeight="false" outlineLevel="0" collapsed="false">
      <c r="A611" s="44" t="s">
        <v>29</v>
      </c>
      <c r="B611" s="44" t="s">
        <v>215</v>
      </c>
      <c r="C611" s="44" t="s">
        <v>204</v>
      </c>
      <c r="D611" s="44" t="s">
        <v>214</v>
      </c>
      <c r="E611" s="37" t="s">
        <v>92</v>
      </c>
      <c r="F611" s="38" t="n">
        <v>-297600</v>
      </c>
      <c r="G611" s="38" t="n">
        <v>-225338.3456</v>
      </c>
      <c r="H611" s="39" t="n">
        <v>0.757185300937344</v>
      </c>
      <c r="I611" s="40" t="n">
        <v>0.18</v>
      </c>
      <c r="J611" s="40" t="n">
        <v>-0.475</v>
      </c>
      <c r="K611" s="41" t="n">
        <v>0</v>
      </c>
      <c r="L611" s="41" t="n">
        <v>-147596.6163</v>
      </c>
      <c r="M611" s="42" t="n">
        <f aca="false">DATE(YEAR(E611),MONTH(E611),1)</f>
        <v>38838</v>
      </c>
    </row>
    <row r="612" customFormat="false" ht="12.75" hidden="false" customHeight="false" outlineLevel="0" collapsed="false">
      <c r="A612" s="44" t="s">
        <v>29</v>
      </c>
      <c r="B612" s="44" t="s">
        <v>215</v>
      </c>
      <c r="C612" s="44" t="s">
        <v>204</v>
      </c>
      <c r="D612" s="44" t="s">
        <v>214</v>
      </c>
      <c r="E612" s="37" t="s">
        <v>93</v>
      </c>
      <c r="F612" s="38" t="n">
        <v>-288000</v>
      </c>
      <c r="G612" s="38" t="n">
        <v>-216785.463</v>
      </c>
      <c r="H612" s="39" t="n">
        <v>0.75272730223977</v>
      </c>
      <c r="I612" s="40" t="n">
        <v>0.18</v>
      </c>
      <c r="J612" s="40" t="n">
        <v>-0.475</v>
      </c>
      <c r="K612" s="41" t="n">
        <v>0</v>
      </c>
      <c r="L612" s="41" t="n">
        <v>-141994.4783</v>
      </c>
      <c r="M612" s="42" t="n">
        <f aca="false">DATE(YEAR(E612),MONTH(E612),1)</f>
        <v>38869</v>
      </c>
    </row>
    <row r="613" customFormat="false" ht="12.75" hidden="false" customHeight="false" outlineLevel="0" collapsed="false">
      <c r="A613" s="44" t="s">
        <v>29</v>
      </c>
      <c r="B613" s="44" t="s">
        <v>215</v>
      </c>
      <c r="C613" s="44" t="s">
        <v>204</v>
      </c>
      <c r="D613" s="44" t="s">
        <v>214</v>
      </c>
      <c r="E613" s="37" t="s">
        <v>94</v>
      </c>
      <c r="F613" s="38" t="n">
        <v>-297600</v>
      </c>
      <c r="G613" s="38" t="n">
        <v>-222828.6934</v>
      </c>
      <c r="H613" s="39" t="n">
        <v>0.748752329850951</v>
      </c>
      <c r="I613" s="40" t="n">
        <v>0.18</v>
      </c>
      <c r="J613" s="40" t="n">
        <v>-0.475</v>
      </c>
      <c r="K613" s="41" t="n">
        <v>0</v>
      </c>
      <c r="L613" s="41" t="n">
        <v>-145952.7942</v>
      </c>
      <c r="M613" s="42" t="n">
        <f aca="false">DATE(YEAR(E613),MONTH(E613),1)</f>
        <v>38899</v>
      </c>
    </row>
    <row r="614" customFormat="false" ht="12.75" hidden="false" customHeight="false" outlineLevel="0" collapsed="false">
      <c r="A614" s="44" t="s">
        <v>29</v>
      </c>
      <c r="B614" s="44" t="s">
        <v>215</v>
      </c>
      <c r="C614" s="44" t="s">
        <v>204</v>
      </c>
      <c r="D614" s="44" t="s">
        <v>214</v>
      </c>
      <c r="E614" s="37" t="s">
        <v>95</v>
      </c>
      <c r="F614" s="38" t="n">
        <v>-297600</v>
      </c>
      <c r="G614" s="38" t="n">
        <v>-221624.4613</v>
      </c>
      <c r="H614" s="39" t="n">
        <v>0.744705850990822</v>
      </c>
      <c r="I614" s="40" t="n">
        <v>0.18</v>
      </c>
      <c r="J614" s="40" t="n">
        <v>-0.475</v>
      </c>
      <c r="K614" s="41" t="n">
        <v>0</v>
      </c>
      <c r="L614" s="41" t="n">
        <v>-145164.0221</v>
      </c>
      <c r="M614" s="42" t="n">
        <f aca="false">DATE(YEAR(E614),MONTH(E614),1)</f>
        <v>38930</v>
      </c>
    </row>
    <row r="615" customFormat="false" ht="12.75" hidden="false" customHeight="false" outlineLevel="0" collapsed="false">
      <c r="A615" s="44" t="s">
        <v>29</v>
      </c>
      <c r="B615" s="44" t="s">
        <v>215</v>
      </c>
      <c r="C615" s="44" t="s">
        <v>204</v>
      </c>
      <c r="D615" s="44" t="s">
        <v>214</v>
      </c>
      <c r="E615" s="37" t="s">
        <v>96</v>
      </c>
      <c r="F615" s="38" t="n">
        <v>-288000</v>
      </c>
      <c r="G615" s="38" t="n">
        <v>-213312.0966</v>
      </c>
      <c r="H615" s="39" t="n">
        <v>0.740667002057133</v>
      </c>
      <c r="I615" s="40" t="n">
        <v>0.18</v>
      </c>
      <c r="J615" s="40" t="n">
        <v>-0.475</v>
      </c>
      <c r="K615" s="41" t="n">
        <v>0</v>
      </c>
      <c r="L615" s="41" t="n">
        <v>-139719.4233</v>
      </c>
      <c r="M615" s="42" t="n">
        <f aca="false">DATE(YEAR(E615),MONTH(E615),1)</f>
        <v>38961</v>
      </c>
    </row>
    <row r="616" customFormat="false" ht="12.75" hidden="false" customHeight="false" outlineLevel="0" collapsed="false">
      <c r="A616" s="44" t="s">
        <v>29</v>
      </c>
      <c r="B616" s="44" t="s">
        <v>215</v>
      </c>
      <c r="C616" s="44" t="s">
        <v>204</v>
      </c>
      <c r="D616" s="44" t="s">
        <v>214</v>
      </c>
      <c r="E616" s="37" t="s">
        <v>97</v>
      </c>
      <c r="F616" s="38" t="n">
        <v>-297600</v>
      </c>
      <c r="G616" s="38" t="n">
        <v>-219261.5054</v>
      </c>
      <c r="H616" s="39" t="n">
        <v>0.736765811306824</v>
      </c>
      <c r="I616" s="40" t="n">
        <v>0.18</v>
      </c>
      <c r="J616" s="40" t="n">
        <v>-0.475</v>
      </c>
      <c r="K616" s="41" t="n">
        <v>0</v>
      </c>
      <c r="L616" s="41" t="n">
        <v>-143616.2861</v>
      </c>
      <c r="M616" s="42" t="n">
        <f aca="false">DATE(YEAR(E616),MONTH(E616),1)</f>
        <v>38991</v>
      </c>
    </row>
    <row r="617" customFormat="false" ht="12.75" hidden="false" customHeight="false" outlineLevel="0" collapsed="false">
      <c r="A617" s="44" t="s">
        <v>29</v>
      </c>
      <c r="B617" s="44" t="s">
        <v>215</v>
      </c>
      <c r="C617" s="44" t="s">
        <v>204</v>
      </c>
      <c r="D617" s="44" t="s">
        <v>214</v>
      </c>
      <c r="E617" s="37" t="s">
        <v>98</v>
      </c>
      <c r="F617" s="38" t="n">
        <v>-288000</v>
      </c>
      <c r="G617" s="38" t="n">
        <v>-211029.7853</v>
      </c>
      <c r="H617" s="39" t="n">
        <v>0.732742309934434</v>
      </c>
      <c r="I617" s="40" t="n">
        <v>0.42</v>
      </c>
      <c r="J617" s="40" t="n">
        <v>-0.475</v>
      </c>
      <c r="K617" s="41" t="n">
        <v>0</v>
      </c>
      <c r="L617" s="41" t="n">
        <v>-188871.6578</v>
      </c>
      <c r="M617" s="42" t="n">
        <f aca="false">DATE(YEAR(E617),MONTH(E617),1)</f>
        <v>39022</v>
      </c>
    </row>
    <row r="618" customFormat="false" ht="12.75" hidden="false" customHeight="false" outlineLevel="0" collapsed="false">
      <c r="A618" s="44" t="s">
        <v>29</v>
      </c>
      <c r="B618" s="44" t="s">
        <v>215</v>
      </c>
      <c r="C618" s="44" t="s">
        <v>204</v>
      </c>
      <c r="D618" s="44" t="s">
        <v>214</v>
      </c>
      <c r="E618" s="37" t="s">
        <v>99</v>
      </c>
      <c r="F618" s="38" t="n">
        <v>-297600</v>
      </c>
      <c r="G618" s="38" t="n">
        <v>-216907.6002</v>
      </c>
      <c r="H618" s="39" t="n">
        <v>0.728856183521335</v>
      </c>
      <c r="I618" s="40" t="n">
        <v>0.42</v>
      </c>
      <c r="J618" s="40" t="n">
        <v>-0.475</v>
      </c>
      <c r="K618" s="41" t="n">
        <v>0</v>
      </c>
      <c r="L618" s="41" t="n">
        <v>-194132.3022</v>
      </c>
      <c r="M618" s="42" t="n">
        <f aca="false">DATE(YEAR(E618),MONTH(E618),1)</f>
        <v>39052</v>
      </c>
    </row>
    <row r="619" customFormat="false" ht="12.75" hidden="false" customHeight="false" outlineLevel="0" collapsed="false">
      <c r="A619" s="44" t="s">
        <v>29</v>
      </c>
      <c r="B619" s="44" t="s">
        <v>215</v>
      </c>
      <c r="C619" s="44" t="s">
        <v>204</v>
      </c>
      <c r="D619" s="44" t="s">
        <v>214</v>
      </c>
      <c r="E619" s="37" t="s">
        <v>100</v>
      </c>
      <c r="F619" s="38" t="n">
        <v>-297600</v>
      </c>
      <c r="G619" s="38" t="n">
        <v>-215714.9033</v>
      </c>
      <c r="H619" s="39" t="n">
        <v>0.724848465459321</v>
      </c>
      <c r="I619" s="40" t="n">
        <v>0.42</v>
      </c>
      <c r="J619" s="40" t="n">
        <v>-0.475</v>
      </c>
      <c r="K619" s="41" t="n">
        <v>0</v>
      </c>
      <c r="L619" s="41" t="n">
        <v>-193064.8385</v>
      </c>
      <c r="M619" s="42" t="n">
        <f aca="false">DATE(YEAR(E619),MONTH(E619),1)</f>
        <v>39083</v>
      </c>
    </row>
    <row r="620" customFormat="false" ht="12.75" hidden="false" customHeight="false" outlineLevel="0" collapsed="false">
      <c r="A620" s="44" t="s">
        <v>29</v>
      </c>
      <c r="B620" s="44" t="s">
        <v>215</v>
      </c>
      <c r="C620" s="44" t="s">
        <v>204</v>
      </c>
      <c r="D620" s="44" t="s">
        <v>214</v>
      </c>
      <c r="E620" s="37" t="s">
        <v>101</v>
      </c>
      <c r="F620" s="38" t="n">
        <v>-268800</v>
      </c>
      <c r="G620" s="38" t="n">
        <v>-193764.1931</v>
      </c>
      <c r="H620" s="39" t="n">
        <v>0.720848932745135</v>
      </c>
      <c r="I620" s="40" t="n">
        <v>0.42</v>
      </c>
      <c r="J620" s="40" t="n">
        <v>-0.475</v>
      </c>
      <c r="K620" s="41" t="n">
        <v>0</v>
      </c>
      <c r="L620" s="41" t="n">
        <v>-173418.9528</v>
      </c>
      <c r="M620" s="42" t="n">
        <f aca="false">DATE(YEAR(E620),MONTH(E620),1)</f>
        <v>39114</v>
      </c>
    </row>
    <row r="621" customFormat="false" ht="12.75" hidden="false" customHeight="false" outlineLevel="0" collapsed="false">
      <c r="A621" s="44" t="s">
        <v>29</v>
      </c>
      <c r="B621" s="44" t="s">
        <v>215</v>
      </c>
      <c r="C621" s="44" t="s">
        <v>204</v>
      </c>
      <c r="D621" s="44" t="s">
        <v>214</v>
      </c>
      <c r="E621" s="37" t="s">
        <v>102</v>
      </c>
      <c r="F621" s="38" t="n">
        <v>-297600</v>
      </c>
      <c r="G621" s="38" t="n">
        <v>-213451.6888</v>
      </c>
      <c r="H621" s="39" t="n">
        <v>0.71724357799099</v>
      </c>
      <c r="I621" s="40" t="n">
        <v>0.42</v>
      </c>
      <c r="J621" s="40" t="n">
        <v>-0.475</v>
      </c>
      <c r="K621" s="41" t="n">
        <v>0</v>
      </c>
      <c r="L621" s="41" t="n">
        <v>-191039.2615</v>
      </c>
      <c r="M621" s="42" t="n">
        <f aca="false">DATE(YEAR(E621),MONTH(E621),1)</f>
        <v>39142</v>
      </c>
    </row>
    <row r="622" customFormat="false" ht="12.75" hidden="false" customHeight="false" outlineLevel="0" collapsed="false">
      <c r="A622" s="44" t="s">
        <v>29</v>
      </c>
      <c r="B622" s="44" t="s">
        <v>215</v>
      </c>
      <c r="C622" s="44" t="s">
        <v>204</v>
      </c>
      <c r="D622" s="44" t="s">
        <v>214</v>
      </c>
      <c r="E622" s="37" t="s">
        <v>103</v>
      </c>
      <c r="F622" s="38" t="n">
        <v>-288000</v>
      </c>
      <c r="G622" s="38" t="n">
        <v>-205418.8584</v>
      </c>
      <c r="H622" s="39" t="n">
        <v>0.713259924857309</v>
      </c>
      <c r="I622" s="40" t="n">
        <v>0.19</v>
      </c>
      <c r="J622" s="40" t="n">
        <v>-0.475</v>
      </c>
      <c r="K622" s="41" t="n">
        <v>0</v>
      </c>
      <c r="L622" s="41" t="n">
        <v>-136603.5408</v>
      </c>
      <c r="M622" s="42" t="n">
        <f aca="false">DATE(YEAR(E622),MONTH(E622),1)</f>
        <v>39173</v>
      </c>
    </row>
    <row r="623" customFormat="false" ht="12.75" hidden="false" customHeight="false" outlineLevel="0" collapsed="false">
      <c r="A623" s="44" t="s">
        <v>29</v>
      </c>
      <c r="B623" s="44" t="s">
        <v>215</v>
      </c>
      <c r="C623" s="44" t="s">
        <v>204</v>
      </c>
      <c r="D623" s="44" t="s">
        <v>214</v>
      </c>
      <c r="E623" s="37" t="s">
        <v>104</v>
      </c>
      <c r="F623" s="38" t="n">
        <v>-297600</v>
      </c>
      <c r="G623" s="38" t="n">
        <v>-211121.2696</v>
      </c>
      <c r="H623" s="39" t="n">
        <v>0.709412868314887</v>
      </c>
      <c r="I623" s="40" t="n">
        <v>0.19</v>
      </c>
      <c r="J623" s="40" t="n">
        <v>-0.475</v>
      </c>
      <c r="K623" s="41" t="n">
        <v>0</v>
      </c>
      <c r="L623" s="41" t="n">
        <v>-140395.6443</v>
      </c>
      <c r="M623" s="42" t="n">
        <f aca="false">DATE(YEAR(E623),MONTH(E623),1)</f>
        <v>39203</v>
      </c>
    </row>
    <row r="624" customFormat="false" ht="12.75" hidden="false" customHeight="false" outlineLevel="0" collapsed="false">
      <c r="A624" s="44" t="s">
        <v>29</v>
      </c>
      <c r="B624" s="44" t="s">
        <v>215</v>
      </c>
      <c r="C624" s="44" t="s">
        <v>204</v>
      </c>
      <c r="D624" s="44" t="s">
        <v>214</v>
      </c>
      <c r="E624" s="37" t="s">
        <v>105</v>
      </c>
      <c r="F624" s="38" t="n">
        <v>-288000</v>
      </c>
      <c r="G624" s="38" t="n">
        <v>-203168.4599</v>
      </c>
      <c r="H624" s="39" t="n">
        <v>0.705446041197128</v>
      </c>
      <c r="I624" s="40" t="n">
        <v>0.19</v>
      </c>
      <c r="J624" s="40" t="n">
        <v>-0.475</v>
      </c>
      <c r="K624" s="41" t="n">
        <v>0</v>
      </c>
      <c r="L624" s="41" t="n">
        <v>-135107.0258</v>
      </c>
      <c r="M624" s="42" t="n">
        <f aca="false">DATE(YEAR(E624),MONTH(E624),1)</f>
        <v>39234</v>
      </c>
    </row>
    <row r="625" customFormat="false" ht="12.75" hidden="false" customHeight="false" outlineLevel="0" collapsed="false">
      <c r="A625" s="44" t="s">
        <v>29</v>
      </c>
      <c r="B625" s="44" t="s">
        <v>215</v>
      </c>
      <c r="C625" s="44" t="s">
        <v>204</v>
      </c>
      <c r="D625" s="44" t="s">
        <v>214</v>
      </c>
      <c r="E625" s="37" t="s">
        <v>106</v>
      </c>
      <c r="F625" s="38" t="n">
        <v>-297600</v>
      </c>
      <c r="G625" s="38" t="n">
        <v>-208800.7626</v>
      </c>
      <c r="H625" s="39" t="n">
        <v>0.701615465672142</v>
      </c>
      <c r="I625" s="40" t="n">
        <v>0.19</v>
      </c>
      <c r="J625" s="40" t="n">
        <v>-0.475</v>
      </c>
      <c r="K625" s="41" t="n">
        <v>0</v>
      </c>
      <c r="L625" s="41" t="n">
        <v>-138852.5071</v>
      </c>
      <c r="M625" s="42" t="n">
        <f aca="false">DATE(YEAR(E625),MONTH(E625),1)</f>
        <v>39264</v>
      </c>
    </row>
    <row r="626" customFormat="false" ht="12.75" hidden="false" customHeight="false" outlineLevel="0" collapsed="false">
      <c r="A626" s="44" t="s">
        <v>29</v>
      </c>
      <c r="B626" s="44" t="s">
        <v>215</v>
      </c>
      <c r="C626" s="44" t="s">
        <v>204</v>
      </c>
      <c r="D626" s="44" t="s">
        <v>214</v>
      </c>
      <c r="E626" s="37" t="s">
        <v>107</v>
      </c>
      <c r="F626" s="38" t="n">
        <v>-297600</v>
      </c>
      <c r="G626" s="38" t="n">
        <v>-207625.3633</v>
      </c>
      <c r="H626" s="39" t="n">
        <v>0.697665871187402</v>
      </c>
      <c r="I626" s="40" t="n">
        <v>0.19</v>
      </c>
      <c r="J626" s="40" t="n">
        <v>-0.475</v>
      </c>
      <c r="K626" s="41" t="n">
        <v>0</v>
      </c>
      <c r="L626" s="41" t="n">
        <v>-138070.8666</v>
      </c>
      <c r="M626" s="42" t="n">
        <f aca="false">DATE(YEAR(E626),MONTH(E626),1)</f>
        <v>39295</v>
      </c>
    </row>
    <row r="627" customFormat="false" ht="12.75" hidden="false" customHeight="false" outlineLevel="0" collapsed="false">
      <c r="A627" s="44" t="s">
        <v>29</v>
      </c>
      <c r="B627" s="44" t="s">
        <v>215</v>
      </c>
      <c r="C627" s="44" t="s">
        <v>204</v>
      </c>
      <c r="D627" s="44" t="s">
        <v>214</v>
      </c>
      <c r="E627" s="37" t="s">
        <v>108</v>
      </c>
      <c r="F627" s="38" t="n">
        <v>-288000</v>
      </c>
      <c r="G627" s="38" t="n">
        <v>-199792.854</v>
      </c>
      <c r="H627" s="39" t="n">
        <v>0.693725187392356</v>
      </c>
      <c r="I627" s="40" t="n">
        <v>0.19</v>
      </c>
      <c r="J627" s="40" t="n">
        <v>-0.475</v>
      </c>
      <c r="K627" s="41" t="n">
        <v>0</v>
      </c>
      <c r="L627" s="41" t="n">
        <v>-132862.2479</v>
      </c>
      <c r="M627" s="42" t="n">
        <f aca="false">DATE(YEAR(E627),MONTH(E627),1)</f>
        <v>39326</v>
      </c>
    </row>
    <row r="628" customFormat="false" ht="12.75" hidden="false" customHeight="false" outlineLevel="0" collapsed="false">
      <c r="A628" s="44" t="s">
        <v>29</v>
      </c>
      <c r="B628" s="44" t="s">
        <v>215</v>
      </c>
      <c r="C628" s="44" t="s">
        <v>204</v>
      </c>
      <c r="D628" s="44" t="s">
        <v>214</v>
      </c>
      <c r="E628" s="37" t="s">
        <v>109</v>
      </c>
      <c r="F628" s="38" t="n">
        <v>-297600</v>
      </c>
      <c r="G628" s="38" t="n">
        <v>-205320.2522</v>
      </c>
      <c r="H628" s="39" t="n">
        <v>0.689920202412598</v>
      </c>
      <c r="I628" s="40" t="n">
        <v>0.19</v>
      </c>
      <c r="J628" s="40" t="n">
        <v>-0.475</v>
      </c>
      <c r="K628" s="41" t="n">
        <v>0</v>
      </c>
      <c r="L628" s="41" t="n">
        <v>-136537.9677</v>
      </c>
      <c r="M628" s="42" t="n">
        <f aca="false">DATE(YEAR(E628),MONTH(E628),1)</f>
        <v>39356</v>
      </c>
    </row>
    <row r="629" customFormat="false" ht="12.75" hidden="false" customHeight="false" outlineLevel="0" collapsed="false">
      <c r="A629" s="44" t="s">
        <v>29</v>
      </c>
      <c r="B629" s="44" t="s">
        <v>215</v>
      </c>
      <c r="C629" s="44" t="s">
        <v>204</v>
      </c>
      <c r="D629" s="44" t="s">
        <v>214</v>
      </c>
      <c r="E629" s="37" t="s">
        <v>110</v>
      </c>
      <c r="F629" s="38" t="n">
        <v>-288000</v>
      </c>
      <c r="G629" s="38" t="n">
        <v>-197567.2364</v>
      </c>
      <c r="H629" s="39" t="n">
        <v>0.685997348522404</v>
      </c>
      <c r="I629" s="40" t="n">
        <v>0.4</v>
      </c>
      <c r="J629" s="40" t="n">
        <v>-0.475</v>
      </c>
      <c r="K629" s="41" t="n">
        <v>0</v>
      </c>
      <c r="L629" s="41" t="n">
        <v>-172871.3318</v>
      </c>
      <c r="M629" s="42" t="n">
        <f aca="false">DATE(YEAR(E629),MONTH(E629),1)</f>
        <v>39387</v>
      </c>
    </row>
    <row r="630" customFormat="false" ht="12.75" hidden="false" customHeight="false" outlineLevel="0" collapsed="false">
      <c r="A630" s="44" t="s">
        <v>29</v>
      </c>
      <c r="B630" s="44" t="s">
        <v>215</v>
      </c>
      <c r="C630" s="44" t="s">
        <v>204</v>
      </c>
      <c r="D630" s="44" t="s">
        <v>214</v>
      </c>
      <c r="E630" s="37" t="s">
        <v>111</v>
      </c>
      <c r="F630" s="38" t="n">
        <v>-297600</v>
      </c>
      <c r="G630" s="38" t="n">
        <v>-203025.6382</v>
      </c>
      <c r="H630" s="39" t="n">
        <v>0.682209805798539</v>
      </c>
      <c r="I630" s="40" t="n">
        <v>0.4</v>
      </c>
      <c r="J630" s="40" t="n">
        <v>-0.475</v>
      </c>
      <c r="K630" s="41" t="n">
        <v>0</v>
      </c>
      <c r="L630" s="41" t="n">
        <v>-177647.4334</v>
      </c>
      <c r="M630" s="42" t="n">
        <f aca="false">DATE(YEAR(E630),MONTH(E630),1)</f>
        <v>39417</v>
      </c>
    </row>
    <row r="631" customFormat="false" ht="12.75" hidden="false" customHeight="false" outlineLevel="0" collapsed="false">
      <c r="A631" s="44" t="s">
        <v>29</v>
      </c>
      <c r="B631" s="44" t="s">
        <v>215</v>
      </c>
      <c r="C631" s="44" t="s">
        <v>204</v>
      </c>
      <c r="D631" s="44" t="s">
        <v>214</v>
      </c>
      <c r="E631" s="37" t="s">
        <v>112</v>
      </c>
      <c r="F631" s="38" t="n">
        <v>-297600</v>
      </c>
      <c r="G631" s="38" t="n">
        <v>-201863.6178</v>
      </c>
      <c r="H631" s="39" t="n">
        <v>0.678305167197896</v>
      </c>
      <c r="I631" s="40" t="n">
        <v>0.4</v>
      </c>
      <c r="J631" s="40" t="n">
        <v>-0.475</v>
      </c>
      <c r="K631" s="41" t="n">
        <v>0</v>
      </c>
      <c r="L631" s="41" t="n">
        <v>-176630.6655</v>
      </c>
      <c r="M631" s="42" t="n">
        <f aca="false">DATE(YEAR(E631),MONTH(E631),1)</f>
        <v>39448</v>
      </c>
    </row>
    <row r="632" customFormat="false" ht="12.75" hidden="false" customHeight="false" outlineLevel="0" collapsed="false">
      <c r="A632" s="44" t="s">
        <v>29</v>
      </c>
      <c r="B632" s="44" t="s">
        <v>215</v>
      </c>
      <c r="C632" s="44" t="s">
        <v>204</v>
      </c>
      <c r="D632" s="44" t="s">
        <v>214</v>
      </c>
      <c r="E632" s="37" t="s">
        <v>113</v>
      </c>
      <c r="F632" s="38" t="n">
        <v>-278400</v>
      </c>
      <c r="G632" s="38" t="n">
        <v>-187755.7247</v>
      </c>
      <c r="H632" s="39" t="n">
        <v>0.674409930516047</v>
      </c>
      <c r="I632" s="40" t="n">
        <v>0.4</v>
      </c>
      <c r="J632" s="40" t="n">
        <v>-0.475</v>
      </c>
      <c r="K632" s="41" t="n">
        <v>0</v>
      </c>
      <c r="L632" s="41" t="n">
        <v>-164286.2591</v>
      </c>
      <c r="M632" s="42" t="n">
        <f aca="false">DATE(YEAR(E632),MONTH(E632),1)</f>
        <v>39479</v>
      </c>
    </row>
    <row r="633" customFormat="false" ht="12.75" hidden="false" customHeight="false" outlineLevel="0" collapsed="false">
      <c r="A633" s="44" t="s">
        <v>29</v>
      </c>
      <c r="B633" s="44" t="s">
        <v>215</v>
      </c>
      <c r="C633" s="44" t="s">
        <v>204</v>
      </c>
      <c r="D633" s="44" t="s">
        <v>214</v>
      </c>
      <c r="E633" s="37" t="s">
        <v>114</v>
      </c>
      <c r="F633" s="38" t="n">
        <v>-297600</v>
      </c>
      <c r="G633" s="38" t="n">
        <v>-199622.5199</v>
      </c>
      <c r="H633" s="39" t="n">
        <v>0.670774596299567</v>
      </c>
      <c r="I633" s="40" t="n">
        <v>0.4</v>
      </c>
      <c r="J633" s="40" t="n">
        <v>-0.475</v>
      </c>
      <c r="K633" s="41" t="n">
        <v>0</v>
      </c>
      <c r="L633" s="41" t="n">
        <v>-174669.7049</v>
      </c>
      <c r="M633" s="42" t="n">
        <f aca="false">DATE(YEAR(E633),MONTH(E633),1)</f>
        <v>39508</v>
      </c>
    </row>
    <row r="634" customFormat="false" ht="12.75" hidden="false" customHeight="false" outlineLevel="0" collapsed="false">
      <c r="A634" s="44" t="s">
        <v>29</v>
      </c>
      <c r="B634" s="44" t="s">
        <v>215</v>
      </c>
      <c r="C634" s="44" t="s">
        <v>204</v>
      </c>
      <c r="D634" s="44" t="s">
        <v>214</v>
      </c>
      <c r="E634" s="37" t="s">
        <v>115</v>
      </c>
      <c r="F634" s="38" t="n">
        <v>-288000</v>
      </c>
      <c r="G634" s="38" t="n">
        <v>-192066.5748</v>
      </c>
      <c r="H634" s="39" t="n">
        <v>0.666897829227456</v>
      </c>
      <c r="I634" s="40" t="n">
        <v>0.19</v>
      </c>
      <c r="J634" s="40" t="n">
        <v>-0.475</v>
      </c>
      <c r="K634" s="41" t="n">
        <v>0</v>
      </c>
      <c r="L634" s="41" t="n">
        <v>-127724.2723</v>
      </c>
      <c r="M634" s="42" t="n">
        <f aca="false">DATE(YEAR(E634),MONTH(E634),1)</f>
        <v>39539</v>
      </c>
    </row>
    <row r="635" customFormat="false" ht="12.75" hidden="false" customHeight="false" outlineLevel="0" collapsed="false">
      <c r="A635" s="44" t="s">
        <v>29</v>
      </c>
      <c r="B635" s="44" t="s">
        <v>215</v>
      </c>
      <c r="C635" s="44" t="s">
        <v>204</v>
      </c>
      <c r="D635" s="44" t="s">
        <v>214</v>
      </c>
      <c r="E635" s="37" t="s">
        <v>116</v>
      </c>
      <c r="F635" s="38" t="n">
        <v>-297600</v>
      </c>
      <c r="G635" s="38" t="n">
        <v>-197355.028</v>
      </c>
      <c r="H635" s="39" t="n">
        <v>0.663155335986939</v>
      </c>
      <c r="I635" s="40" t="n">
        <v>0.19</v>
      </c>
      <c r="J635" s="40" t="n">
        <v>-0.475</v>
      </c>
      <c r="K635" s="41" t="n">
        <v>0</v>
      </c>
      <c r="L635" s="41" t="n">
        <v>-131241.0936</v>
      </c>
      <c r="M635" s="42" t="n">
        <f aca="false">DATE(YEAR(E635),MONTH(E635),1)</f>
        <v>39569</v>
      </c>
    </row>
    <row r="636" customFormat="false" ht="12.75" hidden="false" customHeight="false" outlineLevel="0" collapsed="false">
      <c r="A636" s="44" t="s">
        <v>29</v>
      </c>
      <c r="B636" s="44" t="s">
        <v>215</v>
      </c>
      <c r="C636" s="44" t="s">
        <v>204</v>
      </c>
      <c r="D636" s="44" t="s">
        <v>214</v>
      </c>
      <c r="E636" s="37" t="s">
        <v>117</v>
      </c>
      <c r="F636" s="38" t="n">
        <v>-288000</v>
      </c>
      <c r="G636" s="38" t="n">
        <v>-189877.7398</v>
      </c>
      <c r="H636" s="39" t="n">
        <v>0.659297707499296</v>
      </c>
      <c r="I636" s="40" t="n">
        <v>0.19</v>
      </c>
      <c r="J636" s="40" t="n">
        <v>-0.475</v>
      </c>
      <c r="K636" s="41" t="n">
        <v>0</v>
      </c>
      <c r="L636" s="41" t="n">
        <v>-126268.6969</v>
      </c>
      <c r="M636" s="42" t="n">
        <f aca="false">DATE(YEAR(E636),MONTH(E636),1)</f>
        <v>39600</v>
      </c>
    </row>
    <row r="637" customFormat="false" ht="12.75" hidden="false" customHeight="false" outlineLevel="0" collapsed="false">
      <c r="A637" s="44" t="s">
        <v>29</v>
      </c>
      <c r="B637" s="44" t="s">
        <v>215</v>
      </c>
      <c r="C637" s="44" t="s">
        <v>204</v>
      </c>
      <c r="D637" s="44" t="s">
        <v>214</v>
      </c>
      <c r="E637" s="37" t="s">
        <v>118</v>
      </c>
      <c r="F637" s="38" t="n">
        <v>-297600</v>
      </c>
      <c r="G637" s="38" t="n">
        <v>-195156.2279</v>
      </c>
      <c r="H637" s="39" t="n">
        <v>0.655766894809736</v>
      </c>
      <c r="I637" s="40" t="n">
        <v>0.19</v>
      </c>
      <c r="J637" s="40" t="n">
        <v>-0.475</v>
      </c>
      <c r="K637" s="41" t="n">
        <v>0</v>
      </c>
      <c r="L637" s="41" t="n">
        <v>-129778.8916</v>
      </c>
      <c r="M637" s="42" t="n">
        <f aca="false">DATE(YEAR(E637),MONTH(E637),1)</f>
        <v>39630</v>
      </c>
    </row>
    <row r="638" customFormat="false" ht="12.75" hidden="false" customHeight="false" outlineLevel="0" collapsed="false">
      <c r="A638" s="44" t="s">
        <v>29</v>
      </c>
      <c r="B638" s="44" t="s">
        <v>215</v>
      </c>
      <c r="C638" s="44" t="s">
        <v>204</v>
      </c>
      <c r="D638" s="44" t="s">
        <v>214</v>
      </c>
      <c r="E638" s="37" t="s">
        <v>119</v>
      </c>
      <c r="F638" s="38" t="n">
        <v>-297600</v>
      </c>
      <c r="G638" s="38" t="n">
        <v>-194083.2565</v>
      </c>
      <c r="H638" s="39" t="n">
        <v>0.652161480155727</v>
      </c>
      <c r="I638" s="40" t="n">
        <v>0.19</v>
      </c>
      <c r="J638" s="40" t="n">
        <v>-0.475</v>
      </c>
      <c r="K638" s="41" t="n">
        <v>0</v>
      </c>
      <c r="L638" s="41" t="n">
        <v>-129065.3656</v>
      </c>
      <c r="M638" s="42" t="n">
        <f aca="false">DATE(YEAR(E638),MONTH(E638),1)</f>
        <v>39661</v>
      </c>
    </row>
    <row r="639" customFormat="false" ht="12.75" hidden="false" customHeight="false" outlineLevel="0" collapsed="false">
      <c r="A639" s="44" t="s">
        <v>29</v>
      </c>
      <c r="B639" s="44" t="s">
        <v>215</v>
      </c>
      <c r="C639" s="44" t="s">
        <v>204</v>
      </c>
      <c r="D639" s="44" t="s">
        <v>214</v>
      </c>
      <c r="E639" s="37" t="s">
        <v>120</v>
      </c>
      <c r="F639" s="38" t="n">
        <v>-288000</v>
      </c>
      <c r="G639" s="38" t="n">
        <v>-186787.8371</v>
      </c>
      <c r="H639" s="39" t="n">
        <v>0.648568878934949</v>
      </c>
      <c r="I639" s="40" t="n">
        <v>0.19</v>
      </c>
      <c r="J639" s="40" t="n">
        <v>-0.475</v>
      </c>
      <c r="K639" s="41" t="n">
        <v>0</v>
      </c>
      <c r="L639" s="41" t="n">
        <v>-124213.9117</v>
      </c>
      <c r="M639" s="42" t="n">
        <f aca="false">DATE(YEAR(E639),MONTH(E639),1)</f>
        <v>39692</v>
      </c>
    </row>
    <row r="640" customFormat="false" ht="12.75" hidden="false" customHeight="false" outlineLevel="0" collapsed="false">
      <c r="A640" s="44" t="s">
        <v>29</v>
      </c>
      <c r="B640" s="44" t="s">
        <v>215</v>
      </c>
      <c r="C640" s="44" t="s">
        <v>204</v>
      </c>
      <c r="D640" s="44" t="s">
        <v>214</v>
      </c>
      <c r="E640" s="37" t="s">
        <v>121</v>
      </c>
      <c r="F640" s="38" t="n">
        <v>-297600</v>
      </c>
      <c r="G640" s="38" t="n">
        <v>-191983.062</v>
      </c>
      <c r="H640" s="39" t="n">
        <v>0.645104374940946</v>
      </c>
      <c r="I640" s="40" t="n">
        <v>0.19</v>
      </c>
      <c r="J640" s="40" t="n">
        <v>-0.475</v>
      </c>
      <c r="K640" s="41" t="n">
        <v>0</v>
      </c>
      <c r="L640" s="41" t="n">
        <v>-127668.7362</v>
      </c>
      <c r="M640" s="42" t="n">
        <f aca="false">DATE(YEAR(E640),MONTH(E640),1)</f>
        <v>39722</v>
      </c>
    </row>
    <row r="641" customFormat="false" ht="12.75" hidden="false" customHeight="false" outlineLevel="0" collapsed="false">
      <c r="A641" s="44" t="s">
        <v>29</v>
      </c>
      <c r="B641" s="44" t="s">
        <v>215</v>
      </c>
      <c r="C641" s="44" t="s">
        <v>204</v>
      </c>
      <c r="D641" s="44" t="s">
        <v>214</v>
      </c>
      <c r="E641" s="37" t="s">
        <v>122</v>
      </c>
      <c r="F641" s="38" t="n">
        <v>-288000</v>
      </c>
      <c r="G641" s="38" t="n">
        <v>-184762.6582</v>
      </c>
      <c r="H641" s="39" t="n">
        <v>0.641537007792341</v>
      </c>
      <c r="I641" s="40" t="n">
        <v>0.315</v>
      </c>
      <c r="J641" s="40" t="n">
        <v>-0.475</v>
      </c>
      <c r="K641" s="41" t="n">
        <v>0</v>
      </c>
      <c r="L641" s="41" t="n">
        <v>-145962.5</v>
      </c>
      <c r="M641" s="42" t="n">
        <f aca="false">DATE(YEAR(E641),MONTH(E641),1)</f>
        <v>39753</v>
      </c>
    </row>
    <row r="642" customFormat="false" ht="12.75" hidden="false" customHeight="false" outlineLevel="0" collapsed="false">
      <c r="A642" s="44" t="s">
        <v>29</v>
      </c>
      <c r="B642" s="44" t="s">
        <v>215</v>
      </c>
      <c r="C642" s="44" t="s">
        <v>204</v>
      </c>
      <c r="D642" s="44" t="s">
        <v>214</v>
      </c>
      <c r="E642" s="37" t="s">
        <v>123</v>
      </c>
      <c r="F642" s="38" t="n">
        <v>-297600</v>
      </c>
      <c r="G642" s="38" t="n">
        <v>-189897.6482</v>
      </c>
      <c r="H642" s="39" t="n">
        <v>0.638096936060385</v>
      </c>
      <c r="I642" s="40" t="n">
        <v>0.315</v>
      </c>
      <c r="J642" s="40" t="n">
        <v>-0.475</v>
      </c>
      <c r="K642" s="41" t="n">
        <v>0</v>
      </c>
      <c r="L642" s="41" t="n">
        <v>-150019.1421</v>
      </c>
      <c r="M642" s="42" t="n">
        <f aca="false">DATE(YEAR(E642),MONTH(E642),1)</f>
        <v>39783</v>
      </c>
    </row>
    <row r="643" customFormat="false" ht="12.75" hidden="false" customHeight="false" outlineLevel="0" collapsed="false">
      <c r="A643" s="44" t="s">
        <v>29</v>
      </c>
      <c r="B643" s="44" t="s">
        <v>215</v>
      </c>
      <c r="C643" s="44" t="s">
        <v>204</v>
      </c>
      <c r="D643" s="44" t="s">
        <v>214</v>
      </c>
      <c r="E643" s="37" t="s">
        <v>124</v>
      </c>
      <c r="F643" s="38" t="n">
        <v>-297600</v>
      </c>
      <c r="G643" s="38" t="n">
        <v>-188843.5166</v>
      </c>
      <c r="H643" s="39" t="n">
        <v>0.634554827307257</v>
      </c>
      <c r="I643" s="40" t="n">
        <v>0.315</v>
      </c>
      <c r="J643" s="40" t="n">
        <v>-0.475</v>
      </c>
      <c r="K643" s="41" t="n">
        <v>0</v>
      </c>
      <c r="L643" s="41" t="n">
        <v>-149186.3781</v>
      </c>
      <c r="M643" s="42" t="n">
        <f aca="false">DATE(YEAR(E643),MONTH(E643),1)</f>
        <v>39814</v>
      </c>
    </row>
    <row r="644" customFormat="false" ht="12.75" hidden="false" customHeight="false" outlineLevel="0" collapsed="false">
      <c r="A644" s="44" t="s">
        <v>29</v>
      </c>
      <c r="B644" s="44" t="s">
        <v>215</v>
      </c>
      <c r="C644" s="44" t="s">
        <v>204</v>
      </c>
      <c r="D644" s="44" t="s">
        <v>214</v>
      </c>
      <c r="E644" s="37" t="s">
        <v>125</v>
      </c>
      <c r="F644" s="38" t="n">
        <v>-268800</v>
      </c>
      <c r="G644" s="38" t="n">
        <v>-169619.6713</v>
      </c>
      <c r="H644" s="39" t="n">
        <v>0.631025562999566</v>
      </c>
      <c r="I644" s="40" t="n">
        <v>0.315</v>
      </c>
      <c r="J644" s="40" t="n">
        <v>-0.475</v>
      </c>
      <c r="K644" s="41" t="n">
        <v>0</v>
      </c>
      <c r="L644" s="41" t="n">
        <v>-133999.5404</v>
      </c>
      <c r="M644" s="42" t="n">
        <f aca="false">DATE(YEAR(E644),MONTH(E644),1)</f>
        <v>39845</v>
      </c>
    </row>
    <row r="645" customFormat="false" ht="12.75" hidden="false" customHeight="false" outlineLevel="0" collapsed="false">
      <c r="A645" s="44" t="s">
        <v>29</v>
      </c>
      <c r="B645" s="44" t="s">
        <v>215</v>
      </c>
      <c r="C645" s="44" t="s">
        <v>204</v>
      </c>
      <c r="D645" s="44" t="s">
        <v>214</v>
      </c>
      <c r="E645" s="37" t="s">
        <v>126</v>
      </c>
      <c r="F645" s="38" t="n">
        <v>-297600</v>
      </c>
      <c r="G645" s="38" t="n">
        <v>-186847.8281</v>
      </c>
      <c r="H645" s="39" t="n">
        <v>0.627848884589737</v>
      </c>
      <c r="I645" s="40" t="n">
        <v>0.315</v>
      </c>
      <c r="J645" s="40" t="n">
        <v>-0.475</v>
      </c>
      <c r="K645" s="41" t="n">
        <v>0</v>
      </c>
      <c r="L645" s="41" t="n">
        <v>-147609.7842</v>
      </c>
      <c r="M645" s="42" t="n">
        <f aca="false">DATE(YEAR(E645),MONTH(E645),1)</f>
        <v>39873</v>
      </c>
    </row>
    <row r="646" customFormat="false" ht="12.75" hidden="false" customHeight="false" outlineLevel="0" collapsed="false">
      <c r="A646" s="44" t="s">
        <v>29</v>
      </c>
      <c r="B646" s="44" t="s">
        <v>215</v>
      </c>
      <c r="C646" s="44" t="s">
        <v>204</v>
      </c>
      <c r="D646" s="44" t="s">
        <v>214</v>
      </c>
      <c r="E646" s="37" t="s">
        <v>127</v>
      </c>
      <c r="F646" s="38" t="n">
        <v>-288000</v>
      </c>
      <c r="G646" s="38" t="n">
        <v>-179811.0949</v>
      </c>
      <c r="H646" s="39" t="n">
        <v>0.624344079429552</v>
      </c>
      <c r="I646" s="40" t="n">
        <v>0.145</v>
      </c>
      <c r="J646" s="40" t="n">
        <v>-0.475</v>
      </c>
      <c r="K646" s="41" t="n">
        <v>0</v>
      </c>
      <c r="L646" s="41" t="n">
        <v>-111482.8788</v>
      </c>
      <c r="M646" s="42" t="n">
        <f aca="false">DATE(YEAR(E646),MONTH(E646),1)</f>
        <v>39904</v>
      </c>
    </row>
    <row r="647" customFormat="false" ht="12.75" hidden="false" customHeight="false" outlineLevel="0" collapsed="false">
      <c r="A647" s="44" t="s">
        <v>29</v>
      </c>
      <c r="B647" s="44" t="s">
        <v>215</v>
      </c>
      <c r="C647" s="44" t="s">
        <v>204</v>
      </c>
      <c r="D647" s="44" t="s">
        <v>214</v>
      </c>
      <c r="E647" s="37" t="s">
        <v>128</v>
      </c>
      <c r="F647" s="38" t="n">
        <v>-297600</v>
      </c>
      <c r="G647" s="38" t="n">
        <v>-184799.0574</v>
      </c>
      <c r="H647" s="39" t="n">
        <v>0.620964574555296</v>
      </c>
      <c r="I647" s="40" t="n">
        <v>0.145</v>
      </c>
      <c r="J647" s="40" t="n">
        <v>-0.475</v>
      </c>
      <c r="K647" s="41" t="n">
        <v>0</v>
      </c>
      <c r="L647" s="41" t="n">
        <v>-114575.4156</v>
      </c>
      <c r="M647" s="42" t="n">
        <f aca="false">DATE(YEAR(E647),MONTH(E647),1)</f>
        <v>39934</v>
      </c>
    </row>
    <row r="648" customFormat="false" ht="12.75" hidden="false" customHeight="false" outlineLevel="0" collapsed="false">
      <c r="A648" s="44" t="s">
        <v>29</v>
      </c>
      <c r="B648" s="44" t="s">
        <v>215</v>
      </c>
      <c r="C648" s="44" t="s">
        <v>204</v>
      </c>
      <c r="D648" s="44" t="s">
        <v>214</v>
      </c>
      <c r="E648" s="37" t="s">
        <v>129</v>
      </c>
      <c r="F648" s="38" t="n">
        <v>-288000</v>
      </c>
      <c r="G648" s="38" t="n">
        <v>-177835.7011</v>
      </c>
      <c r="H648" s="39" t="n">
        <v>0.617485073194014</v>
      </c>
      <c r="I648" s="40" t="n">
        <v>0.145</v>
      </c>
      <c r="J648" s="40" t="n">
        <v>-0.475</v>
      </c>
      <c r="K648" s="41" t="n">
        <v>0</v>
      </c>
      <c r="L648" s="41" t="n">
        <v>-110258.1347</v>
      </c>
      <c r="M648" s="42" t="n">
        <f aca="false">DATE(YEAR(E648),MONTH(E648),1)</f>
        <v>39965</v>
      </c>
    </row>
    <row r="649" customFormat="false" ht="12.75" hidden="false" customHeight="false" outlineLevel="0" collapsed="false">
      <c r="A649" s="44" t="s">
        <v>29</v>
      </c>
      <c r="B649" s="44" t="s">
        <v>215</v>
      </c>
      <c r="C649" s="44" t="s">
        <v>204</v>
      </c>
      <c r="D649" s="44" t="s">
        <v>214</v>
      </c>
      <c r="E649" s="37" t="s">
        <v>130</v>
      </c>
      <c r="F649" s="38" t="n">
        <v>-297600</v>
      </c>
      <c r="G649" s="38" t="n">
        <v>-182765.1065</v>
      </c>
      <c r="H649" s="39" t="n">
        <v>0.614130062299872</v>
      </c>
      <c r="I649" s="40" t="n">
        <v>0.145</v>
      </c>
      <c r="J649" s="40" t="n">
        <v>-0.475</v>
      </c>
      <c r="K649" s="41" t="n">
        <v>0</v>
      </c>
      <c r="L649" s="41" t="n">
        <v>-113314.3661</v>
      </c>
      <c r="M649" s="42" t="n">
        <f aca="false">DATE(YEAR(E649),MONTH(E649),1)</f>
        <v>39995</v>
      </c>
    </row>
    <row r="650" customFormat="false" ht="12.75" hidden="false" customHeight="false" outlineLevel="0" collapsed="false">
      <c r="A650" s="44" t="s">
        <v>29</v>
      </c>
      <c r="B650" s="44" t="s">
        <v>215</v>
      </c>
      <c r="C650" s="44" t="s">
        <v>204</v>
      </c>
      <c r="D650" s="44" t="s">
        <v>214</v>
      </c>
      <c r="E650" s="37" t="s">
        <v>131</v>
      </c>
      <c r="F650" s="38" t="n">
        <v>-297600</v>
      </c>
      <c r="G650" s="38" t="n">
        <v>-181737.1411</v>
      </c>
      <c r="H650" s="39" t="n">
        <v>0.610675877188632</v>
      </c>
      <c r="I650" s="40" t="n">
        <v>0.145</v>
      </c>
      <c r="J650" s="40" t="n">
        <v>-0.475</v>
      </c>
      <c r="K650" s="41" t="n">
        <v>0</v>
      </c>
      <c r="L650" s="41" t="n">
        <v>-112677.0275</v>
      </c>
      <c r="M650" s="42" t="n">
        <f aca="false">DATE(YEAR(E650),MONTH(E650),1)</f>
        <v>40026</v>
      </c>
    </row>
    <row r="651" customFormat="false" ht="12.75" hidden="false" customHeight="false" outlineLevel="0" collapsed="false">
      <c r="A651" s="44" t="s">
        <v>29</v>
      </c>
      <c r="B651" s="44" t="s">
        <v>215</v>
      </c>
      <c r="C651" s="44" t="s">
        <v>204</v>
      </c>
      <c r="D651" s="44" t="s">
        <v>214</v>
      </c>
      <c r="E651" s="37" t="s">
        <v>132</v>
      </c>
      <c r="F651" s="38" t="n">
        <v>-288000</v>
      </c>
      <c r="G651" s="38" t="n">
        <v>-174883.5537</v>
      </c>
      <c r="H651" s="39" t="n">
        <v>0.607234561413725</v>
      </c>
      <c r="I651" s="40" t="n">
        <v>0.145</v>
      </c>
      <c r="J651" s="40" t="n">
        <v>-0.475</v>
      </c>
      <c r="K651" s="41" t="n">
        <v>0</v>
      </c>
      <c r="L651" s="41" t="n">
        <v>-108427.8033</v>
      </c>
      <c r="M651" s="42" t="n">
        <f aca="false">DATE(YEAR(E651),MONTH(E651),1)</f>
        <v>40057</v>
      </c>
    </row>
    <row r="652" customFormat="false" ht="12.75" hidden="false" customHeight="false" outlineLevel="0" collapsed="false">
      <c r="A652" s="44" t="s">
        <v>29</v>
      </c>
      <c r="B652" s="44" t="s">
        <v>215</v>
      </c>
      <c r="C652" s="44" t="s">
        <v>204</v>
      </c>
      <c r="D652" s="44" t="s">
        <v>214</v>
      </c>
      <c r="E652" s="37" t="s">
        <v>133</v>
      </c>
      <c r="F652" s="38" t="n">
        <v>-297600</v>
      </c>
      <c r="G652" s="38" t="n">
        <v>-179725.5537</v>
      </c>
      <c r="H652" s="39" t="n">
        <v>0.603916510958091</v>
      </c>
      <c r="I652" s="40" t="n">
        <v>0.145</v>
      </c>
      <c r="J652" s="40" t="n">
        <v>-0.475</v>
      </c>
      <c r="K652" s="41" t="n">
        <v>0</v>
      </c>
      <c r="L652" s="41" t="n">
        <v>-111429.8433</v>
      </c>
      <c r="M652" s="42" t="n">
        <f aca="false">DATE(YEAR(E652),MONTH(E652),1)</f>
        <v>40087</v>
      </c>
    </row>
    <row r="653" customFormat="false" ht="12.75" hidden="false" customHeight="false" outlineLevel="0" collapsed="false">
      <c r="A653" s="44" t="s">
        <v>29</v>
      </c>
      <c r="B653" s="44" t="s">
        <v>216</v>
      </c>
      <c r="C653" s="44" t="s">
        <v>204</v>
      </c>
      <c r="D653" s="44" t="s">
        <v>211</v>
      </c>
      <c r="E653" s="37" t="s">
        <v>33</v>
      </c>
      <c r="F653" s="38" t="n">
        <v>0</v>
      </c>
      <c r="G653" s="38" t="n">
        <v>0</v>
      </c>
      <c r="H653" s="39" t="n">
        <v>1</v>
      </c>
      <c r="I653" s="40" t="n">
        <v>0.78931527</v>
      </c>
      <c r="J653" s="40" t="n">
        <v>7E-008</v>
      </c>
      <c r="K653" s="41" t="n">
        <v>0</v>
      </c>
      <c r="L653" s="41" t="n">
        <v>677232.4461</v>
      </c>
      <c r="M653" s="42" t="n">
        <f aca="false">DATE(YEAR(E653),MONTH(E653),1)</f>
        <v>37043</v>
      </c>
    </row>
    <row r="654" customFormat="false" ht="12.75" hidden="false" customHeight="false" outlineLevel="0" collapsed="false">
      <c r="A654" s="44" t="s">
        <v>29</v>
      </c>
      <c r="B654" s="44" t="s">
        <v>216</v>
      </c>
      <c r="C654" s="44" t="s">
        <v>204</v>
      </c>
      <c r="D654" s="44" t="s">
        <v>211</v>
      </c>
      <c r="E654" s="37" t="s">
        <v>34</v>
      </c>
      <c r="F654" s="38" t="n">
        <v>886600</v>
      </c>
      <c r="G654" s="38" t="n">
        <v>883624.0462</v>
      </c>
      <c r="H654" s="39" t="n">
        <v>0.996643408700464</v>
      </c>
      <c r="I654" s="40" t="n">
        <v>0.78903832</v>
      </c>
      <c r="J654" s="40" t="n">
        <v>7E-008</v>
      </c>
      <c r="K654" s="41" t="n">
        <v>0</v>
      </c>
      <c r="L654" s="41" t="n">
        <v>697213.1729</v>
      </c>
      <c r="M654" s="42" t="n">
        <f aca="false">DATE(YEAR(E654),MONTH(E654),1)</f>
        <v>37073</v>
      </c>
    </row>
    <row r="655" customFormat="false" ht="12.75" hidden="false" customHeight="false" outlineLevel="0" collapsed="false">
      <c r="A655" s="44" t="s">
        <v>29</v>
      </c>
      <c r="B655" s="44" t="s">
        <v>216</v>
      </c>
      <c r="C655" s="44" t="s">
        <v>204</v>
      </c>
      <c r="D655" s="44" t="s">
        <v>211</v>
      </c>
      <c r="E655" s="37" t="s">
        <v>35</v>
      </c>
      <c r="F655" s="38" t="n">
        <v>886600</v>
      </c>
      <c r="G655" s="38" t="n">
        <v>880653.6561</v>
      </c>
      <c r="H655" s="39" t="n">
        <v>0.993293092866467</v>
      </c>
      <c r="I655" s="40" t="n">
        <v>0.78872379</v>
      </c>
      <c r="J655" s="40" t="n">
        <v>7E-008</v>
      </c>
      <c r="K655" s="41" t="n">
        <v>0</v>
      </c>
      <c r="L655" s="41" t="n">
        <v>694592.4319</v>
      </c>
      <c r="M655" s="42" t="n">
        <f aca="false">DATE(YEAR(E655),MONTH(E655),1)</f>
        <v>37104</v>
      </c>
    </row>
    <row r="656" customFormat="false" ht="12.75" hidden="false" customHeight="false" outlineLevel="0" collapsed="false">
      <c r="A656" s="44" t="s">
        <v>29</v>
      </c>
      <c r="B656" s="44" t="s">
        <v>216</v>
      </c>
      <c r="C656" s="44" t="s">
        <v>204</v>
      </c>
      <c r="D656" s="44" t="s">
        <v>211</v>
      </c>
      <c r="E656" s="37" t="s">
        <v>36</v>
      </c>
      <c r="F656" s="38" t="n">
        <v>858000</v>
      </c>
      <c r="G656" s="38" t="n">
        <v>849424.4405</v>
      </c>
      <c r="H656" s="39" t="n">
        <v>0.990005175432501</v>
      </c>
      <c r="I656" s="40" t="n">
        <v>0.78837407</v>
      </c>
      <c r="J656" s="40" t="n">
        <v>7E-008</v>
      </c>
      <c r="K656" s="41" t="n">
        <v>0</v>
      </c>
      <c r="L656" s="41" t="n">
        <v>669664.149</v>
      </c>
      <c r="M656" s="42" t="n">
        <f aca="false">DATE(YEAR(E656),MONTH(E656),1)</f>
        <v>37135</v>
      </c>
    </row>
    <row r="657" customFormat="false" ht="12.75" hidden="false" customHeight="false" outlineLevel="0" collapsed="false">
      <c r="A657" s="44" t="s">
        <v>29</v>
      </c>
      <c r="B657" s="44" t="s">
        <v>216</v>
      </c>
      <c r="C657" s="44" t="s">
        <v>204</v>
      </c>
      <c r="D657" s="44" t="s">
        <v>211</v>
      </c>
      <c r="E657" s="37" t="s">
        <v>37</v>
      </c>
      <c r="F657" s="38" t="n">
        <v>886600</v>
      </c>
      <c r="G657" s="38" t="n">
        <v>874855.2268</v>
      </c>
      <c r="H657" s="39" t="n">
        <v>0.986753019200291</v>
      </c>
      <c r="I657" s="40" t="n">
        <v>0.78815582</v>
      </c>
      <c r="J657" s="40" t="n">
        <v>7E-008</v>
      </c>
      <c r="K657" s="41" t="n">
        <v>0</v>
      </c>
      <c r="L657" s="41" t="n">
        <v>689522.181</v>
      </c>
      <c r="M657" s="42" t="n">
        <f aca="false">DATE(YEAR(E657),MONTH(E657),1)</f>
        <v>37165</v>
      </c>
    </row>
    <row r="658" customFormat="false" ht="12.75" hidden="false" customHeight="false" outlineLevel="0" collapsed="false">
      <c r="A658" s="44" t="s">
        <v>29</v>
      </c>
      <c r="B658" s="44" t="s">
        <v>216</v>
      </c>
      <c r="C658" s="44" t="s">
        <v>204</v>
      </c>
      <c r="D658" s="44" t="s">
        <v>211</v>
      </c>
      <c r="E658" s="37" t="s">
        <v>38</v>
      </c>
      <c r="F658" s="38" t="n">
        <v>858000</v>
      </c>
      <c r="G658" s="38" t="n">
        <v>843802.2355</v>
      </c>
      <c r="H658" s="39" t="n">
        <v>0.983452488962294</v>
      </c>
      <c r="I658" s="40" t="n">
        <v>0.78788255</v>
      </c>
      <c r="J658" s="40" t="n">
        <v>7E-008</v>
      </c>
      <c r="K658" s="41" t="n">
        <v>0</v>
      </c>
      <c r="L658" s="41" t="n">
        <v>664817.0027</v>
      </c>
      <c r="M658" s="42" t="n">
        <f aca="false">DATE(YEAR(E658),MONTH(E658),1)</f>
        <v>37196</v>
      </c>
    </row>
    <row r="659" customFormat="false" ht="12.75" hidden="false" customHeight="false" outlineLevel="0" collapsed="false">
      <c r="A659" s="44" t="s">
        <v>29</v>
      </c>
      <c r="B659" s="44" t="s">
        <v>216</v>
      </c>
      <c r="C659" s="44" t="s">
        <v>204</v>
      </c>
      <c r="D659" s="44" t="s">
        <v>211</v>
      </c>
      <c r="E659" s="37" t="s">
        <v>39</v>
      </c>
      <c r="F659" s="38" t="n">
        <v>886600</v>
      </c>
      <c r="G659" s="38" t="n">
        <v>869119.2139</v>
      </c>
      <c r="H659" s="39" t="n">
        <v>0.980283345305461</v>
      </c>
      <c r="I659" s="40" t="n">
        <v>0.78762632</v>
      </c>
      <c r="J659" s="40" t="n">
        <v>7E-008</v>
      </c>
      <c r="K659" s="41" t="n">
        <v>0</v>
      </c>
      <c r="L659" s="41" t="n">
        <v>684541.1109</v>
      </c>
      <c r="M659" s="42" t="n">
        <f aca="false">DATE(YEAR(E659),MONTH(E659),1)</f>
        <v>37226</v>
      </c>
    </row>
    <row r="660" customFormat="false" ht="12.75" hidden="false" customHeight="false" outlineLevel="0" collapsed="false">
      <c r="A660" s="44" t="s">
        <v>29</v>
      </c>
      <c r="B660" s="44" t="s">
        <v>216</v>
      </c>
      <c r="C660" s="44" t="s">
        <v>204</v>
      </c>
      <c r="D660" s="44" t="s">
        <v>211</v>
      </c>
      <c r="E660" s="37" t="s">
        <v>40</v>
      </c>
      <c r="F660" s="38" t="n">
        <v>886600</v>
      </c>
      <c r="G660" s="38" t="n">
        <v>866149.5145</v>
      </c>
      <c r="H660" s="39" t="n">
        <v>0.976933808325231</v>
      </c>
      <c r="I660" s="40" t="n">
        <v>0.78738687</v>
      </c>
      <c r="J660" s="40" t="n">
        <v>7E-008</v>
      </c>
      <c r="K660" s="41" t="n">
        <v>0</v>
      </c>
      <c r="L660" s="41" t="n">
        <v>681994.695</v>
      </c>
      <c r="M660" s="42" t="n">
        <f aca="false">DATE(YEAR(E660),MONTH(E660),1)</f>
        <v>37257</v>
      </c>
    </row>
    <row r="661" customFormat="false" ht="12.75" hidden="false" customHeight="false" outlineLevel="0" collapsed="false">
      <c r="A661" s="44" t="s">
        <v>29</v>
      </c>
      <c r="B661" s="44" t="s">
        <v>216</v>
      </c>
      <c r="C661" s="44" t="s">
        <v>204</v>
      </c>
      <c r="D661" s="44" t="s">
        <v>211</v>
      </c>
      <c r="E661" s="37" t="s">
        <v>41</v>
      </c>
      <c r="F661" s="38" t="n">
        <v>800800</v>
      </c>
      <c r="G661" s="38" t="n">
        <v>779517.4124</v>
      </c>
      <c r="H661" s="39" t="n">
        <v>0.973423342154668</v>
      </c>
      <c r="I661" s="40" t="n">
        <v>0.78721085</v>
      </c>
      <c r="J661" s="40" t="n">
        <v>7E-008</v>
      </c>
      <c r="K661" s="41" t="n">
        <v>0</v>
      </c>
      <c r="L661" s="41" t="n">
        <v>613644.5133</v>
      </c>
      <c r="M661" s="42" t="n">
        <f aca="false">DATE(YEAR(E661),MONTH(E661),1)</f>
        <v>37288</v>
      </c>
    </row>
    <row r="662" customFormat="false" ht="12.75" hidden="false" customHeight="false" outlineLevel="0" collapsed="false">
      <c r="A662" s="44" t="s">
        <v>29</v>
      </c>
      <c r="B662" s="44" t="s">
        <v>216</v>
      </c>
      <c r="C662" s="44" t="s">
        <v>204</v>
      </c>
      <c r="D662" s="44" t="s">
        <v>211</v>
      </c>
      <c r="E662" s="37" t="s">
        <v>42</v>
      </c>
      <c r="F662" s="38" t="n">
        <v>886600</v>
      </c>
      <c r="G662" s="38" t="n">
        <v>860194.5612</v>
      </c>
      <c r="H662" s="39" t="n">
        <v>0.970217190580811</v>
      </c>
      <c r="I662" s="40" t="n">
        <v>0.78707427</v>
      </c>
      <c r="J662" s="40" t="n">
        <v>7E-008</v>
      </c>
      <c r="K662" s="41" t="n">
        <v>0</v>
      </c>
      <c r="L662" s="41" t="n">
        <v>677036.9465</v>
      </c>
      <c r="M662" s="42" t="n">
        <f aca="false">DATE(YEAR(E662),MONTH(E662),1)</f>
        <v>37316</v>
      </c>
    </row>
    <row r="663" customFormat="false" ht="12.75" hidden="false" customHeight="false" outlineLevel="0" collapsed="false">
      <c r="A663" s="44" t="s">
        <v>29</v>
      </c>
      <c r="B663" s="44" t="s">
        <v>216</v>
      </c>
      <c r="C663" s="44" t="s">
        <v>204</v>
      </c>
      <c r="D663" s="44" t="s">
        <v>211</v>
      </c>
      <c r="E663" s="37" t="s">
        <v>43</v>
      </c>
      <c r="F663" s="38" t="n">
        <v>858000</v>
      </c>
      <c r="G663" s="38" t="n">
        <v>829352.3802</v>
      </c>
      <c r="H663" s="39" t="n">
        <v>0.966611165678234</v>
      </c>
      <c r="I663" s="40" t="n">
        <v>0.78691449</v>
      </c>
      <c r="J663" s="40" t="n">
        <v>7E-008</v>
      </c>
      <c r="K663" s="41" t="n">
        <v>0</v>
      </c>
      <c r="L663" s="41" t="n">
        <v>652629.3483</v>
      </c>
      <c r="M663" s="42" t="n">
        <f aca="false">DATE(YEAR(E663),MONTH(E663),1)</f>
        <v>37347</v>
      </c>
    </row>
    <row r="664" customFormat="false" ht="12.75" hidden="false" customHeight="false" outlineLevel="0" collapsed="false">
      <c r="A664" s="44" t="s">
        <v>29</v>
      </c>
      <c r="B664" s="44" t="s">
        <v>216</v>
      </c>
      <c r="C664" s="44" t="s">
        <v>204</v>
      </c>
      <c r="D664" s="44" t="s">
        <v>211</v>
      </c>
      <c r="E664" s="37" t="s">
        <v>44</v>
      </c>
      <c r="F664" s="38" t="n">
        <v>886600</v>
      </c>
      <c r="G664" s="38" t="n">
        <v>853852.059</v>
      </c>
      <c r="H664" s="39" t="n">
        <v>0.963063454719403</v>
      </c>
      <c r="I664" s="40" t="n">
        <v>0.78673008</v>
      </c>
      <c r="J664" s="40" t="n">
        <v>7E-008</v>
      </c>
      <c r="K664" s="41" t="n">
        <v>0</v>
      </c>
      <c r="L664" s="41" t="n">
        <v>671751.0438</v>
      </c>
      <c r="M664" s="42" t="n">
        <f aca="false">DATE(YEAR(E664),MONTH(E664),1)</f>
        <v>37377</v>
      </c>
    </row>
    <row r="665" customFormat="false" ht="12.75" hidden="false" customHeight="false" outlineLevel="0" collapsed="false">
      <c r="A665" s="44" t="s">
        <v>29</v>
      </c>
      <c r="B665" s="44" t="s">
        <v>216</v>
      </c>
      <c r="C665" s="44" t="s">
        <v>204</v>
      </c>
      <c r="D665" s="44" t="s">
        <v>211</v>
      </c>
      <c r="E665" s="37" t="s">
        <v>45</v>
      </c>
      <c r="F665" s="38" t="n">
        <v>858000</v>
      </c>
      <c r="G665" s="38" t="n">
        <v>823124.2236</v>
      </c>
      <c r="H665" s="39" t="n">
        <v>0.959352241967473</v>
      </c>
      <c r="I665" s="40" t="n">
        <v>0.78654939</v>
      </c>
      <c r="J665" s="40" t="n">
        <v>7E-008</v>
      </c>
      <c r="K665" s="41" t="n">
        <v>0</v>
      </c>
      <c r="L665" s="41" t="n">
        <v>647427.8012</v>
      </c>
      <c r="M665" s="42" t="n">
        <f aca="false">DATE(YEAR(E665),MONTH(E665),1)</f>
        <v>37408</v>
      </c>
    </row>
    <row r="666" customFormat="false" ht="12.75" hidden="false" customHeight="false" outlineLevel="0" collapsed="false">
      <c r="A666" s="44" t="s">
        <v>29</v>
      </c>
      <c r="B666" s="44" t="s">
        <v>216</v>
      </c>
      <c r="C666" s="44" t="s">
        <v>204</v>
      </c>
      <c r="D666" s="44" t="s">
        <v>211</v>
      </c>
      <c r="E666" s="37" t="s">
        <v>46</v>
      </c>
      <c r="F666" s="38" t="n">
        <v>886600</v>
      </c>
      <c r="G666" s="38" t="n">
        <v>847310.9458</v>
      </c>
      <c r="H666" s="39" t="n">
        <v>0.95568570475684</v>
      </c>
      <c r="I666" s="40" t="n">
        <v>0.78637173</v>
      </c>
      <c r="J666" s="40" t="n">
        <v>7E-008</v>
      </c>
      <c r="K666" s="41" t="n">
        <v>0</v>
      </c>
      <c r="L666" s="41" t="n">
        <v>666301.3121</v>
      </c>
      <c r="M666" s="42" t="n">
        <f aca="false">DATE(YEAR(E666),MONTH(E666),1)</f>
        <v>37438</v>
      </c>
    </row>
    <row r="667" customFormat="false" ht="12.75" hidden="false" customHeight="false" outlineLevel="0" collapsed="false">
      <c r="A667" s="44" t="s">
        <v>29</v>
      </c>
      <c r="B667" s="44" t="s">
        <v>216</v>
      </c>
      <c r="C667" s="44" t="s">
        <v>204</v>
      </c>
      <c r="D667" s="44" t="s">
        <v>211</v>
      </c>
      <c r="E667" s="37" t="s">
        <v>47</v>
      </c>
      <c r="F667" s="38" t="n">
        <v>886600</v>
      </c>
      <c r="G667" s="38" t="n">
        <v>843859.0148</v>
      </c>
      <c r="H667" s="39" t="n">
        <v>0.951792256698508</v>
      </c>
      <c r="I667" s="40" t="n">
        <v>0.78618605</v>
      </c>
      <c r="J667" s="40" t="n">
        <v>7E-008</v>
      </c>
      <c r="K667" s="41" t="n">
        <v>0</v>
      </c>
      <c r="L667" s="41" t="n">
        <v>663430.1263</v>
      </c>
      <c r="M667" s="42" t="n">
        <f aca="false">DATE(YEAR(E667),MONTH(E667),1)</f>
        <v>37469</v>
      </c>
    </row>
    <row r="668" customFormat="false" ht="12.75" hidden="false" customHeight="false" outlineLevel="0" collapsed="false">
      <c r="A668" s="44" t="s">
        <v>29</v>
      </c>
      <c r="B668" s="44" t="s">
        <v>216</v>
      </c>
      <c r="C668" s="44" t="s">
        <v>204</v>
      </c>
      <c r="D668" s="44" t="s">
        <v>211</v>
      </c>
      <c r="E668" s="37" t="s">
        <v>48</v>
      </c>
      <c r="F668" s="38" t="n">
        <v>858000</v>
      </c>
      <c r="G668" s="38" t="n">
        <v>813248.7417</v>
      </c>
      <c r="H668" s="39" t="n">
        <v>0.947842356279675</v>
      </c>
      <c r="I668" s="40" t="n">
        <v>0.78600692</v>
      </c>
      <c r="J668" s="40" t="n">
        <v>7E-008</v>
      </c>
      <c r="K668" s="41" t="n">
        <v>0</v>
      </c>
      <c r="L668" s="41" t="n">
        <v>639219.0862</v>
      </c>
      <c r="M668" s="42" t="n">
        <f aca="false">DATE(YEAR(E668),MONTH(E668),1)</f>
        <v>37500</v>
      </c>
    </row>
    <row r="669" customFormat="false" ht="12.75" hidden="false" customHeight="false" outlineLevel="0" collapsed="false">
      <c r="A669" s="44" t="s">
        <v>29</v>
      </c>
      <c r="B669" s="44" t="s">
        <v>216</v>
      </c>
      <c r="C669" s="44" t="s">
        <v>204</v>
      </c>
      <c r="D669" s="44" t="s">
        <v>211</v>
      </c>
      <c r="E669" s="37" t="s">
        <v>49</v>
      </c>
      <c r="F669" s="38" t="n">
        <v>886600</v>
      </c>
      <c r="G669" s="38" t="n">
        <v>836905.9347</v>
      </c>
      <c r="H669" s="39" t="n">
        <v>0.943949847425621</v>
      </c>
      <c r="I669" s="40" t="n">
        <v>0.78585403</v>
      </c>
      <c r="J669" s="40" t="n">
        <v>7E-008</v>
      </c>
      <c r="K669" s="41" t="n">
        <v>0</v>
      </c>
      <c r="L669" s="41" t="n">
        <v>657685.8455</v>
      </c>
      <c r="M669" s="42" t="n">
        <f aca="false">DATE(YEAR(E669),MONTH(E669),1)</f>
        <v>37530</v>
      </c>
    </row>
    <row r="670" customFormat="false" ht="12.75" hidden="false" customHeight="false" outlineLevel="0" collapsed="false">
      <c r="A670" s="44" t="s">
        <v>29</v>
      </c>
      <c r="B670" s="44" t="s">
        <v>216</v>
      </c>
      <c r="C670" s="44" t="s">
        <v>204</v>
      </c>
      <c r="D670" s="44" t="s">
        <v>211</v>
      </c>
      <c r="E670" s="37" t="s">
        <v>50</v>
      </c>
      <c r="F670" s="38" t="n">
        <v>858000</v>
      </c>
      <c r="G670" s="38" t="n">
        <v>806387.7412</v>
      </c>
      <c r="H670" s="39" t="n">
        <v>0.939845852219759</v>
      </c>
      <c r="I670" s="40" t="n">
        <v>0.7857259</v>
      </c>
      <c r="J670" s="40" t="n">
        <v>7E-008</v>
      </c>
      <c r="K670" s="41" t="n">
        <v>0</v>
      </c>
      <c r="L670" s="41" t="n">
        <v>633599.6757</v>
      </c>
      <c r="M670" s="42" t="n">
        <f aca="false">DATE(YEAR(E670),MONTH(E670),1)</f>
        <v>37561</v>
      </c>
    </row>
    <row r="671" customFormat="false" ht="12.75" hidden="false" customHeight="false" outlineLevel="0" collapsed="false">
      <c r="A671" s="44" t="s">
        <v>29</v>
      </c>
      <c r="B671" s="44" t="s">
        <v>216</v>
      </c>
      <c r="C671" s="44" t="s">
        <v>204</v>
      </c>
      <c r="D671" s="44" t="s">
        <v>211</v>
      </c>
      <c r="E671" s="37" t="s">
        <v>51</v>
      </c>
      <c r="F671" s="38" t="n">
        <v>886600</v>
      </c>
      <c r="G671" s="38" t="n">
        <v>829696.4965</v>
      </c>
      <c r="H671" s="39" t="n">
        <v>0.935818290684193</v>
      </c>
      <c r="I671" s="40" t="n">
        <v>0.78561232</v>
      </c>
      <c r="J671" s="40" t="n">
        <v>7E-008</v>
      </c>
      <c r="K671" s="41" t="n">
        <v>0</v>
      </c>
      <c r="L671" s="41" t="n">
        <v>651819.7334</v>
      </c>
      <c r="M671" s="42" t="n">
        <f aca="false">DATE(YEAR(E671),MONTH(E671),1)</f>
        <v>37591</v>
      </c>
    </row>
    <row r="672" customFormat="false" ht="12.75" hidden="false" customHeight="false" outlineLevel="0" collapsed="false">
      <c r="A672" s="44" t="s">
        <v>29</v>
      </c>
      <c r="B672" s="44" t="s">
        <v>216</v>
      </c>
      <c r="C672" s="44" t="s">
        <v>204</v>
      </c>
      <c r="D672" s="44" t="s">
        <v>211</v>
      </c>
      <c r="E672" s="37" t="s">
        <v>52</v>
      </c>
      <c r="F672" s="38" t="n">
        <v>886600</v>
      </c>
      <c r="G672" s="38" t="n">
        <v>825937.6795</v>
      </c>
      <c r="H672" s="39" t="n">
        <v>0.931578704589997</v>
      </c>
      <c r="I672" s="40" t="n">
        <v>0.78552334</v>
      </c>
      <c r="J672" s="40" t="n">
        <v>7E-008</v>
      </c>
      <c r="K672" s="41" t="n">
        <v>0</v>
      </c>
      <c r="L672" s="41" t="n">
        <v>648793.2681</v>
      </c>
      <c r="M672" s="42" t="n">
        <f aca="false">DATE(YEAR(E672),MONTH(E672),1)</f>
        <v>37622</v>
      </c>
    </row>
    <row r="673" customFormat="false" ht="12.75" hidden="false" customHeight="false" outlineLevel="0" collapsed="false">
      <c r="A673" s="44" t="s">
        <v>29</v>
      </c>
      <c r="B673" s="44" t="s">
        <v>216</v>
      </c>
      <c r="C673" s="44" t="s">
        <v>204</v>
      </c>
      <c r="D673" s="44" t="s">
        <v>211</v>
      </c>
      <c r="E673" s="37" t="s">
        <v>53</v>
      </c>
      <c r="F673" s="38" t="n">
        <v>800800</v>
      </c>
      <c r="G673" s="38" t="n">
        <v>742544.7233</v>
      </c>
      <c r="H673" s="39" t="n">
        <v>0.92725365051806</v>
      </c>
      <c r="I673" s="40" t="n">
        <v>0.78546969</v>
      </c>
      <c r="J673" s="40" t="n">
        <v>7E-008</v>
      </c>
      <c r="K673" s="41" t="n">
        <v>0</v>
      </c>
      <c r="L673" s="41" t="n">
        <v>583246.3244</v>
      </c>
      <c r="M673" s="42" t="n">
        <f aca="false">DATE(YEAR(E673),MONTH(E673),1)</f>
        <v>37653</v>
      </c>
    </row>
    <row r="674" customFormat="false" ht="12.75" hidden="false" customHeight="false" outlineLevel="0" collapsed="false">
      <c r="A674" s="44" t="s">
        <v>29</v>
      </c>
      <c r="B674" s="44" t="s">
        <v>216</v>
      </c>
      <c r="C674" s="44" t="s">
        <v>204</v>
      </c>
      <c r="D674" s="44" t="s">
        <v>211</v>
      </c>
      <c r="E674" s="37" t="s">
        <v>54</v>
      </c>
      <c r="F674" s="38" t="n">
        <v>886600</v>
      </c>
      <c r="G674" s="38" t="n">
        <v>818593.6278</v>
      </c>
      <c r="H674" s="39" t="n">
        <v>0.923295316763245</v>
      </c>
      <c r="I674" s="40" t="n">
        <v>0.78543418</v>
      </c>
      <c r="J674" s="40" t="n">
        <v>7E-008</v>
      </c>
      <c r="K674" s="41" t="n">
        <v>0</v>
      </c>
      <c r="L674" s="41" t="n">
        <v>642951.3614</v>
      </c>
      <c r="M674" s="42" t="n">
        <f aca="false">DATE(YEAR(E674),MONTH(E674),1)</f>
        <v>37681</v>
      </c>
    </row>
    <row r="675" customFormat="false" ht="12.75" hidden="false" customHeight="false" outlineLevel="0" collapsed="false">
      <c r="A675" s="44" t="s">
        <v>29</v>
      </c>
      <c r="B675" s="44" t="s">
        <v>216</v>
      </c>
      <c r="C675" s="44" t="s">
        <v>204</v>
      </c>
      <c r="D675" s="44" t="s">
        <v>211</v>
      </c>
      <c r="E675" s="37" t="s">
        <v>55</v>
      </c>
      <c r="F675" s="38" t="n">
        <v>858000</v>
      </c>
      <c r="G675" s="38" t="n">
        <v>788416.039</v>
      </c>
      <c r="H675" s="39" t="n">
        <v>0.91889981235345</v>
      </c>
      <c r="I675" s="40" t="n">
        <v>0.78537216</v>
      </c>
      <c r="J675" s="40" t="n">
        <v>7E-008</v>
      </c>
      <c r="K675" s="41" t="n">
        <v>0</v>
      </c>
      <c r="L675" s="41" t="n">
        <v>619199.9503</v>
      </c>
      <c r="M675" s="42" t="n">
        <f aca="false">DATE(YEAR(E675),MONTH(E675),1)</f>
        <v>37712</v>
      </c>
    </row>
    <row r="676" customFormat="false" ht="12.75" hidden="false" customHeight="false" outlineLevel="0" collapsed="false">
      <c r="A676" s="44" t="s">
        <v>29</v>
      </c>
      <c r="B676" s="44" t="s">
        <v>216</v>
      </c>
      <c r="C676" s="44" t="s">
        <v>204</v>
      </c>
      <c r="D676" s="44" t="s">
        <v>211</v>
      </c>
      <c r="E676" s="37" t="s">
        <v>56</v>
      </c>
      <c r="F676" s="38" t="n">
        <v>886600</v>
      </c>
      <c r="G676" s="38" t="n">
        <v>810934.8285</v>
      </c>
      <c r="H676" s="39" t="n">
        <v>0.914656923598885</v>
      </c>
      <c r="I676" s="40" t="n">
        <v>0.78526921</v>
      </c>
      <c r="J676" s="40" t="n">
        <v>7E-008</v>
      </c>
      <c r="K676" s="41" t="n">
        <v>0</v>
      </c>
      <c r="L676" s="41" t="n">
        <v>636802.1006</v>
      </c>
      <c r="M676" s="42" t="n">
        <f aca="false">DATE(YEAR(E676),MONTH(E676),1)</f>
        <v>37742</v>
      </c>
    </row>
    <row r="677" customFormat="false" ht="12.75" hidden="false" customHeight="false" outlineLevel="0" collapsed="false">
      <c r="A677" s="44" t="s">
        <v>29</v>
      </c>
      <c r="B677" s="44" t="s">
        <v>216</v>
      </c>
      <c r="C677" s="44" t="s">
        <v>204</v>
      </c>
      <c r="D677" s="44" t="s">
        <v>211</v>
      </c>
      <c r="E677" s="37" t="s">
        <v>57</v>
      </c>
      <c r="F677" s="38" t="n">
        <v>858000</v>
      </c>
      <c r="G677" s="38" t="n">
        <v>780972.8803</v>
      </c>
      <c r="H677" s="39" t="n">
        <v>0.910224802170824</v>
      </c>
      <c r="I677" s="40" t="n">
        <v>0.78516944</v>
      </c>
      <c r="J677" s="40" t="n">
        <v>7E-008</v>
      </c>
      <c r="K677" s="41" t="n">
        <v>0</v>
      </c>
      <c r="L677" s="41" t="n">
        <v>613195.9886</v>
      </c>
      <c r="M677" s="42" t="n">
        <f aca="false">DATE(YEAR(E677),MONTH(E677),1)</f>
        <v>37773</v>
      </c>
    </row>
    <row r="678" customFormat="false" ht="12.75" hidden="false" customHeight="false" outlineLevel="0" collapsed="false">
      <c r="A678" s="44" t="s">
        <v>29</v>
      </c>
      <c r="B678" s="44" t="s">
        <v>216</v>
      </c>
      <c r="C678" s="44" t="s">
        <v>204</v>
      </c>
      <c r="D678" s="44" t="s">
        <v>211</v>
      </c>
      <c r="E678" s="37" t="s">
        <v>58</v>
      </c>
      <c r="F678" s="38" t="n">
        <v>886600</v>
      </c>
      <c r="G678" s="38" t="n">
        <v>803184.1273</v>
      </c>
      <c r="H678" s="39" t="n">
        <v>0.905914874022823</v>
      </c>
      <c r="I678" s="40" t="n">
        <v>0.78521106</v>
      </c>
      <c r="J678" s="40" t="n">
        <v>7E-008</v>
      </c>
      <c r="K678" s="41" t="n">
        <v>0</v>
      </c>
      <c r="L678" s="41" t="n">
        <v>630669.0066</v>
      </c>
      <c r="M678" s="42" t="n">
        <f aca="false">DATE(YEAR(E678),MONTH(E678),1)</f>
        <v>37803</v>
      </c>
    </row>
    <row r="679" customFormat="false" ht="12.75" hidden="false" customHeight="false" outlineLevel="0" collapsed="false">
      <c r="A679" s="44" t="s">
        <v>29</v>
      </c>
      <c r="B679" s="44" t="s">
        <v>216</v>
      </c>
      <c r="C679" s="44" t="s">
        <v>204</v>
      </c>
      <c r="D679" s="44" t="s">
        <v>211</v>
      </c>
      <c r="E679" s="37" t="s">
        <v>59</v>
      </c>
      <c r="F679" s="38" t="n">
        <v>886600</v>
      </c>
      <c r="G679" s="38" t="n">
        <v>799228.7602</v>
      </c>
      <c r="H679" s="39" t="n">
        <v>0.901453598223756</v>
      </c>
      <c r="I679" s="40" t="n">
        <v>0.78524539</v>
      </c>
      <c r="J679" s="40" t="n">
        <v>7E-008</v>
      </c>
      <c r="K679" s="41" t="n">
        <v>0</v>
      </c>
      <c r="L679" s="41" t="n">
        <v>627590.6418</v>
      </c>
      <c r="M679" s="42" t="n">
        <f aca="false">DATE(YEAR(E679),MONTH(E679),1)</f>
        <v>37834</v>
      </c>
    </row>
    <row r="680" customFormat="false" ht="12.75" hidden="false" customHeight="false" outlineLevel="0" collapsed="false">
      <c r="A680" s="44" t="s">
        <v>29</v>
      </c>
      <c r="B680" s="44" t="s">
        <v>216</v>
      </c>
      <c r="C680" s="44" t="s">
        <v>204</v>
      </c>
      <c r="D680" s="44" t="s">
        <v>211</v>
      </c>
      <c r="E680" s="37" t="s">
        <v>60</v>
      </c>
      <c r="F680" s="38" t="n">
        <v>858000</v>
      </c>
      <c r="G680" s="38" t="n">
        <v>769583.7392</v>
      </c>
      <c r="H680" s="39" t="n">
        <v>0.896950744939033</v>
      </c>
      <c r="I680" s="40" t="n">
        <v>0.78529542</v>
      </c>
      <c r="J680" s="40" t="n">
        <v>7E-008</v>
      </c>
      <c r="K680" s="41" t="n">
        <v>0</v>
      </c>
      <c r="L680" s="41" t="n">
        <v>604350.5303</v>
      </c>
      <c r="M680" s="42" t="n">
        <f aca="false">DATE(YEAR(E680),MONTH(E680),1)</f>
        <v>37865</v>
      </c>
    </row>
    <row r="681" customFormat="false" ht="12.75" hidden="false" customHeight="false" outlineLevel="0" collapsed="false">
      <c r="A681" s="44" t="s">
        <v>29</v>
      </c>
      <c r="B681" s="44" t="s">
        <v>216</v>
      </c>
      <c r="C681" s="44" t="s">
        <v>204</v>
      </c>
      <c r="D681" s="44" t="s">
        <v>211</v>
      </c>
      <c r="E681" s="37" t="s">
        <v>61</v>
      </c>
      <c r="F681" s="38" t="n">
        <v>886600</v>
      </c>
      <c r="G681" s="38" t="n">
        <v>791374.5814</v>
      </c>
      <c r="H681" s="39" t="n">
        <v>0.892594835749197</v>
      </c>
      <c r="I681" s="40" t="n">
        <v>0.78532318</v>
      </c>
      <c r="J681" s="40" t="n">
        <v>7E-008</v>
      </c>
      <c r="K681" s="41" t="n">
        <v>0</v>
      </c>
      <c r="L681" s="41" t="n">
        <v>621484.7477</v>
      </c>
      <c r="M681" s="42" t="n">
        <f aca="false">DATE(YEAR(E681),MONTH(E681),1)</f>
        <v>37895</v>
      </c>
    </row>
    <row r="682" customFormat="false" ht="12.75" hidden="false" customHeight="false" outlineLevel="0" collapsed="false">
      <c r="A682" s="44" t="s">
        <v>29</v>
      </c>
      <c r="B682" s="44" t="s">
        <v>216</v>
      </c>
      <c r="C682" s="44" t="s">
        <v>204</v>
      </c>
      <c r="D682" s="44" t="s">
        <v>211</v>
      </c>
      <c r="E682" s="37" t="s">
        <v>62</v>
      </c>
      <c r="F682" s="38" t="n">
        <v>858000</v>
      </c>
      <c r="G682" s="38" t="n">
        <v>761997.8271</v>
      </c>
      <c r="H682" s="39" t="n">
        <v>0.888109355578514</v>
      </c>
      <c r="I682" s="40" t="n">
        <v>0.78531843</v>
      </c>
      <c r="J682" s="40" t="n">
        <v>7E-008</v>
      </c>
      <c r="K682" s="41" t="n">
        <v>0</v>
      </c>
      <c r="L682" s="41" t="n">
        <v>598410.8846</v>
      </c>
      <c r="M682" s="42" t="n">
        <f aca="false">DATE(YEAR(E682),MONTH(E682),1)</f>
        <v>37926</v>
      </c>
    </row>
    <row r="683" customFormat="false" ht="12.75" hidden="false" customHeight="false" outlineLevel="0" collapsed="false">
      <c r="A683" s="44" t="s">
        <v>29</v>
      </c>
      <c r="B683" s="44" t="s">
        <v>216</v>
      </c>
      <c r="C683" s="44" t="s">
        <v>204</v>
      </c>
      <c r="D683" s="44" t="s">
        <v>211</v>
      </c>
      <c r="E683" s="37" t="s">
        <v>63</v>
      </c>
      <c r="F683" s="38" t="n">
        <v>886600</v>
      </c>
      <c r="G683" s="38" t="n">
        <v>783521.0314</v>
      </c>
      <c r="H683" s="39" t="n">
        <v>0.883736782497525</v>
      </c>
      <c r="I683" s="40" t="n">
        <v>0.78532316</v>
      </c>
      <c r="J683" s="40" t="n">
        <v>7E-008</v>
      </c>
      <c r="K683" s="41" t="n">
        <v>0</v>
      </c>
      <c r="L683" s="41" t="n">
        <v>615317.155</v>
      </c>
      <c r="M683" s="42" t="n">
        <f aca="false">DATE(YEAR(E683),MONTH(E683),1)</f>
        <v>37956</v>
      </c>
    </row>
    <row r="684" customFormat="false" ht="12.75" hidden="false" customHeight="false" outlineLevel="0" collapsed="false">
      <c r="A684" s="44" t="s">
        <v>29</v>
      </c>
      <c r="B684" s="44" t="s">
        <v>216</v>
      </c>
      <c r="C684" s="44" t="s">
        <v>204</v>
      </c>
      <c r="D684" s="44" t="s">
        <v>211</v>
      </c>
      <c r="E684" s="37" t="s">
        <v>64</v>
      </c>
      <c r="F684" s="38" t="n">
        <v>886600</v>
      </c>
      <c r="G684" s="38" t="n">
        <v>779508.0374</v>
      </c>
      <c r="H684" s="39" t="n">
        <v>0.87921050917871</v>
      </c>
      <c r="I684" s="40" t="n">
        <v>0.78531608</v>
      </c>
      <c r="J684" s="40" t="n">
        <v>7E-008</v>
      </c>
      <c r="K684" s="41" t="n">
        <v>0</v>
      </c>
      <c r="L684" s="41" t="n">
        <v>612160.1467</v>
      </c>
      <c r="M684" s="42" t="n">
        <f aca="false">DATE(YEAR(E684),MONTH(E684),1)</f>
        <v>37987</v>
      </c>
    </row>
    <row r="685" customFormat="false" ht="12.75" hidden="false" customHeight="false" outlineLevel="0" collapsed="false">
      <c r="A685" s="44" t="s">
        <v>29</v>
      </c>
      <c r="B685" s="44" t="s">
        <v>216</v>
      </c>
      <c r="C685" s="44" t="s">
        <v>204</v>
      </c>
      <c r="D685" s="44" t="s">
        <v>211</v>
      </c>
      <c r="E685" s="37" t="s">
        <v>65</v>
      </c>
      <c r="F685" s="38" t="n">
        <v>829400</v>
      </c>
      <c r="G685" s="38" t="n">
        <v>725459.7123</v>
      </c>
      <c r="H685" s="39" t="n">
        <v>0.874680145011615</v>
      </c>
      <c r="I685" s="40" t="n">
        <v>0.78529361</v>
      </c>
      <c r="J685" s="40" t="n">
        <v>7E-008</v>
      </c>
      <c r="K685" s="41" t="n">
        <v>0</v>
      </c>
      <c r="L685" s="41" t="n">
        <v>569698.8296</v>
      </c>
      <c r="M685" s="42" t="n">
        <f aca="false">DATE(YEAR(E685),MONTH(E685),1)</f>
        <v>38018</v>
      </c>
    </row>
    <row r="686" customFormat="false" ht="12.75" hidden="false" customHeight="false" outlineLevel="0" collapsed="false">
      <c r="A686" s="44" t="s">
        <v>29</v>
      </c>
      <c r="B686" s="44" t="s">
        <v>216</v>
      </c>
      <c r="C686" s="44" t="s">
        <v>204</v>
      </c>
      <c r="D686" s="44" t="s">
        <v>211</v>
      </c>
      <c r="E686" s="37" t="s">
        <v>66</v>
      </c>
      <c r="F686" s="38" t="n">
        <v>886600</v>
      </c>
      <c r="G686" s="38" t="n">
        <v>771711.0866</v>
      </c>
      <c r="H686" s="39" t="n">
        <v>0.870416294366806</v>
      </c>
      <c r="I686" s="40" t="n">
        <v>0.78527881</v>
      </c>
      <c r="J686" s="40" t="n">
        <v>7E-008</v>
      </c>
      <c r="K686" s="41" t="n">
        <v>0</v>
      </c>
      <c r="L686" s="41" t="n">
        <v>606008.3093</v>
      </c>
      <c r="M686" s="42" t="n">
        <f aca="false">DATE(YEAR(E686),MONTH(E686),1)</f>
        <v>38047</v>
      </c>
    </row>
    <row r="687" customFormat="false" ht="12.75" hidden="false" customHeight="false" outlineLevel="0" collapsed="false">
      <c r="A687" s="44" t="s">
        <v>29</v>
      </c>
      <c r="B687" s="44" t="s">
        <v>216</v>
      </c>
      <c r="C687" s="44" t="s">
        <v>204</v>
      </c>
      <c r="D687" s="44" t="s">
        <v>211</v>
      </c>
      <c r="E687" s="37" t="s">
        <v>67</v>
      </c>
      <c r="F687" s="38" t="n">
        <v>858000</v>
      </c>
      <c r="G687" s="38" t="n">
        <v>742942.1973</v>
      </c>
      <c r="H687" s="39" t="n">
        <v>0.865899996823638</v>
      </c>
      <c r="I687" s="40" t="n">
        <v>0.78520751</v>
      </c>
      <c r="J687" s="40" t="n">
        <v>7E-008</v>
      </c>
      <c r="K687" s="41" t="n">
        <v>0</v>
      </c>
      <c r="L687" s="41" t="n">
        <v>583363.7398</v>
      </c>
      <c r="M687" s="42" t="n">
        <f aca="false">DATE(YEAR(E687),MONTH(E687),1)</f>
        <v>38078</v>
      </c>
    </row>
    <row r="688" customFormat="false" ht="12.75" hidden="false" customHeight="false" outlineLevel="0" collapsed="false">
      <c r="A688" s="44" t="s">
        <v>29</v>
      </c>
      <c r="B688" s="44" t="s">
        <v>216</v>
      </c>
      <c r="C688" s="44" t="s">
        <v>204</v>
      </c>
      <c r="D688" s="44" t="s">
        <v>211</v>
      </c>
      <c r="E688" s="37" t="s">
        <v>68</v>
      </c>
      <c r="F688" s="38" t="n">
        <v>886600</v>
      </c>
      <c r="G688" s="38" t="n">
        <v>763876.0658</v>
      </c>
      <c r="H688" s="39" t="n">
        <v>0.861579140287549</v>
      </c>
      <c r="I688" s="40" t="n">
        <v>0.78507556</v>
      </c>
      <c r="J688" s="40" t="n">
        <v>7E-008</v>
      </c>
      <c r="K688" s="41" t="n">
        <v>0</v>
      </c>
      <c r="L688" s="41" t="n">
        <v>599700.3808</v>
      </c>
      <c r="M688" s="42" t="n">
        <f aca="false">DATE(YEAR(E688),MONTH(E688),1)</f>
        <v>38108</v>
      </c>
    </row>
    <row r="689" customFormat="false" ht="12.75" hidden="false" customHeight="false" outlineLevel="0" collapsed="false">
      <c r="A689" s="44" t="s">
        <v>29</v>
      </c>
      <c r="B689" s="44" t="s">
        <v>216</v>
      </c>
      <c r="C689" s="44" t="s">
        <v>204</v>
      </c>
      <c r="D689" s="44" t="s">
        <v>211</v>
      </c>
      <c r="E689" s="37" t="s">
        <v>69</v>
      </c>
      <c r="F689" s="38" t="n">
        <v>858000</v>
      </c>
      <c r="G689" s="38" t="n">
        <v>735387.475</v>
      </c>
      <c r="H689" s="39" t="n">
        <v>0.857094959186564</v>
      </c>
      <c r="I689" s="40" t="n">
        <v>0.78493847</v>
      </c>
      <c r="J689" s="40" t="n">
        <v>7E-008</v>
      </c>
      <c r="K689" s="41" t="n">
        <v>0</v>
      </c>
      <c r="L689" s="41" t="n">
        <v>577233.8685</v>
      </c>
      <c r="M689" s="42" t="n">
        <f aca="false">DATE(YEAR(E689),MONTH(E689),1)</f>
        <v>38139</v>
      </c>
    </row>
    <row r="690" customFormat="false" ht="12.75" hidden="false" customHeight="false" outlineLevel="0" collapsed="false">
      <c r="A690" s="44" t="s">
        <v>29</v>
      </c>
      <c r="B690" s="44" t="s">
        <v>216</v>
      </c>
      <c r="C690" s="44" t="s">
        <v>204</v>
      </c>
      <c r="D690" s="44" t="s">
        <v>211</v>
      </c>
      <c r="E690" s="37" t="s">
        <v>70</v>
      </c>
      <c r="F690" s="38" t="n">
        <v>886600</v>
      </c>
      <c r="G690" s="38" t="n">
        <v>756066.0806</v>
      </c>
      <c r="H690" s="39" t="n">
        <v>0.852770224010615</v>
      </c>
      <c r="I690" s="40" t="n">
        <v>0.78511174</v>
      </c>
      <c r="J690" s="40" t="n">
        <v>7E-008</v>
      </c>
      <c r="K690" s="41" t="n">
        <v>0</v>
      </c>
      <c r="L690" s="41" t="n">
        <v>593596.3017</v>
      </c>
      <c r="M690" s="42" t="n">
        <f aca="false">DATE(YEAR(E690),MONTH(E690),1)</f>
        <v>38169</v>
      </c>
    </row>
    <row r="691" customFormat="false" ht="12.75" hidden="false" customHeight="false" outlineLevel="0" collapsed="false">
      <c r="A691" s="44" t="s">
        <v>29</v>
      </c>
      <c r="B691" s="44" t="s">
        <v>216</v>
      </c>
      <c r="C691" s="44" t="s">
        <v>204</v>
      </c>
      <c r="D691" s="44" t="s">
        <v>211</v>
      </c>
      <c r="E691" s="37" t="s">
        <v>71</v>
      </c>
      <c r="F691" s="38" t="n">
        <v>886600</v>
      </c>
      <c r="G691" s="38" t="n">
        <v>752121.8996</v>
      </c>
      <c r="H691" s="39" t="n">
        <v>0.848321565093857</v>
      </c>
      <c r="I691" s="40" t="n">
        <v>0.78527291</v>
      </c>
      <c r="J691" s="40" t="n">
        <v>7E-008</v>
      </c>
      <c r="K691" s="41" t="n">
        <v>0</v>
      </c>
      <c r="L691" s="41" t="n">
        <v>590620.9027</v>
      </c>
      <c r="M691" s="42" t="n">
        <f aca="false">DATE(YEAR(E691),MONTH(E691),1)</f>
        <v>38200</v>
      </c>
    </row>
    <row r="692" customFormat="false" ht="12.75" hidden="false" customHeight="false" outlineLevel="0" collapsed="false">
      <c r="A692" s="44" t="s">
        <v>29</v>
      </c>
      <c r="B692" s="44" t="s">
        <v>216</v>
      </c>
      <c r="C692" s="44" t="s">
        <v>204</v>
      </c>
      <c r="D692" s="44" t="s">
        <v>211</v>
      </c>
      <c r="E692" s="37" t="s">
        <v>72</v>
      </c>
      <c r="F692" s="38" t="n">
        <v>858000</v>
      </c>
      <c r="G692" s="38" t="n">
        <v>724030.1395</v>
      </c>
      <c r="H692" s="39" t="n">
        <v>0.843857971405261</v>
      </c>
      <c r="I692" s="40" t="n">
        <v>0.78544889</v>
      </c>
      <c r="J692" s="40" t="n">
        <v>7E-008</v>
      </c>
      <c r="K692" s="41" t="n">
        <v>0</v>
      </c>
      <c r="L692" s="41" t="n">
        <v>568688.618</v>
      </c>
      <c r="M692" s="42" t="n">
        <f aca="false">DATE(YEAR(E692),MONTH(E692),1)</f>
        <v>38231</v>
      </c>
    </row>
    <row r="693" customFormat="false" ht="12.75" hidden="false" customHeight="false" outlineLevel="0" collapsed="false">
      <c r="A693" s="44" t="s">
        <v>29</v>
      </c>
      <c r="B693" s="44" t="s">
        <v>216</v>
      </c>
      <c r="C693" s="44" t="s">
        <v>204</v>
      </c>
      <c r="D693" s="44" t="s">
        <v>211</v>
      </c>
      <c r="E693" s="37" t="s">
        <v>73</v>
      </c>
      <c r="F693" s="38" t="n">
        <v>886600</v>
      </c>
      <c r="G693" s="38" t="n">
        <v>744349.5</v>
      </c>
      <c r="H693" s="39" t="n">
        <v>0.839555041776163</v>
      </c>
      <c r="I693" s="40" t="n">
        <v>0.7856048</v>
      </c>
      <c r="J693" s="40" t="n">
        <v>7E-008</v>
      </c>
      <c r="K693" s="41" t="n">
        <v>0</v>
      </c>
      <c r="L693" s="41" t="n">
        <v>584764.4901</v>
      </c>
      <c r="M693" s="42" t="n">
        <f aca="false">DATE(YEAR(E693),MONTH(E693),1)</f>
        <v>38261</v>
      </c>
    </row>
    <row r="694" customFormat="false" ht="12.75" hidden="false" customHeight="false" outlineLevel="0" collapsed="false">
      <c r="A694" s="44" t="s">
        <v>29</v>
      </c>
      <c r="B694" s="44" t="s">
        <v>217</v>
      </c>
      <c r="C694" s="44" t="s">
        <v>204</v>
      </c>
      <c r="D694" s="44" t="s">
        <v>211</v>
      </c>
      <c r="E694" s="37" t="s">
        <v>74</v>
      </c>
      <c r="F694" s="38" t="n">
        <v>264960</v>
      </c>
      <c r="G694" s="38" t="n">
        <v>221274.9914</v>
      </c>
      <c r="H694" s="39" t="n">
        <v>0.835126024277419</v>
      </c>
      <c r="I694" s="40" t="n">
        <v>0.78575091</v>
      </c>
      <c r="J694" s="40" t="n">
        <v>7E-008</v>
      </c>
      <c r="K694" s="41" t="n">
        <v>0</v>
      </c>
      <c r="L694" s="41" t="n">
        <v>173867.0108</v>
      </c>
      <c r="M694" s="42" t="n">
        <f aca="false">DATE(YEAR(E694),MONTH(E694),1)</f>
        <v>38292</v>
      </c>
    </row>
    <row r="695" customFormat="false" ht="12.75" hidden="false" customHeight="false" outlineLevel="0" collapsed="false">
      <c r="A695" s="44" t="s">
        <v>29</v>
      </c>
      <c r="B695" s="44" t="s">
        <v>217</v>
      </c>
      <c r="C695" s="44" t="s">
        <v>204</v>
      </c>
      <c r="D695" s="44" t="s">
        <v>211</v>
      </c>
      <c r="E695" s="37" t="s">
        <v>75</v>
      </c>
      <c r="F695" s="38" t="n">
        <v>273792</v>
      </c>
      <c r="G695" s="38" t="n">
        <v>227474.4125</v>
      </c>
      <c r="H695" s="39" t="n">
        <v>0.830829288467595</v>
      </c>
      <c r="I695" s="40" t="n">
        <v>0.78590365</v>
      </c>
      <c r="J695" s="40" t="n">
        <v>7E-008</v>
      </c>
      <c r="K695" s="41" t="n">
        <v>0</v>
      </c>
      <c r="L695" s="41" t="n">
        <v>178772.955</v>
      </c>
      <c r="M695" s="42" t="n">
        <f aca="false">DATE(YEAR(E695),MONTH(E695),1)</f>
        <v>38322</v>
      </c>
    </row>
    <row r="696" customFormat="false" ht="12.75" hidden="false" customHeight="false" outlineLevel="0" collapsed="false">
      <c r="A696" s="44" t="s">
        <v>29</v>
      </c>
      <c r="B696" s="44" t="s">
        <v>217</v>
      </c>
      <c r="C696" s="44" t="s">
        <v>204</v>
      </c>
      <c r="D696" s="44" t="s">
        <v>211</v>
      </c>
      <c r="E696" s="37" t="s">
        <v>76</v>
      </c>
      <c r="F696" s="38" t="n">
        <v>273792</v>
      </c>
      <c r="G696" s="38" t="n">
        <v>226259.7869</v>
      </c>
      <c r="H696" s="39" t="n">
        <v>0.826392980457374</v>
      </c>
      <c r="I696" s="40" t="n">
        <v>0.78605972</v>
      </c>
      <c r="J696" s="40" t="n">
        <v>7E-008</v>
      </c>
      <c r="K696" s="41" t="n">
        <v>0</v>
      </c>
      <c r="L696" s="41" t="n">
        <v>177853.6884</v>
      </c>
      <c r="M696" s="42" t="n">
        <f aca="false">DATE(YEAR(E696),MONTH(E696),1)</f>
        <v>38353</v>
      </c>
    </row>
    <row r="697" customFormat="false" ht="12.75" hidden="false" customHeight="false" outlineLevel="0" collapsed="false">
      <c r="A697" s="44" t="s">
        <v>29</v>
      </c>
      <c r="B697" s="44" t="s">
        <v>217</v>
      </c>
      <c r="C697" s="44" t="s">
        <v>204</v>
      </c>
      <c r="D697" s="44" t="s">
        <v>211</v>
      </c>
      <c r="E697" s="37" t="s">
        <v>77</v>
      </c>
      <c r="F697" s="38" t="n">
        <v>247296</v>
      </c>
      <c r="G697" s="38" t="n">
        <v>203267.1234</v>
      </c>
      <c r="H697" s="39" t="n">
        <v>0.821958800044216</v>
      </c>
      <c r="I697" s="40" t="n">
        <v>0.7862157</v>
      </c>
      <c r="J697" s="40" t="n">
        <v>7E-008</v>
      </c>
      <c r="K697" s="41" t="n">
        <v>0</v>
      </c>
      <c r="L697" s="41" t="n">
        <v>159811.7891</v>
      </c>
      <c r="M697" s="42" t="n">
        <f aca="false">DATE(YEAR(E697),MONTH(E697),1)</f>
        <v>38384</v>
      </c>
    </row>
    <row r="698" customFormat="false" ht="12.75" hidden="false" customHeight="false" outlineLevel="0" collapsed="false">
      <c r="A698" s="44" t="s">
        <v>29</v>
      </c>
      <c r="B698" s="44" t="s">
        <v>217</v>
      </c>
      <c r="C698" s="44" t="s">
        <v>204</v>
      </c>
      <c r="D698" s="44" t="s">
        <v>211</v>
      </c>
      <c r="E698" s="37" t="s">
        <v>78</v>
      </c>
      <c r="F698" s="38" t="n">
        <v>273792</v>
      </c>
      <c r="G698" s="38" t="n">
        <v>223947.0861</v>
      </c>
      <c r="H698" s="39" t="n">
        <v>0.817946054421448</v>
      </c>
      <c r="I698" s="40" t="n">
        <v>0.78636583</v>
      </c>
      <c r="J698" s="40" t="n">
        <v>7E-008</v>
      </c>
      <c r="K698" s="41" t="n">
        <v>0</v>
      </c>
      <c r="L698" s="41" t="n">
        <v>176104.3199</v>
      </c>
      <c r="M698" s="42" t="n">
        <f aca="false">DATE(YEAR(E698),MONTH(E698),1)</f>
        <v>38412</v>
      </c>
    </row>
    <row r="699" customFormat="false" ht="12.75" hidden="false" customHeight="false" outlineLevel="0" collapsed="false">
      <c r="A699" s="44" t="s">
        <v>29</v>
      </c>
      <c r="B699" s="44" t="s">
        <v>217</v>
      </c>
      <c r="C699" s="44" t="s">
        <v>204</v>
      </c>
      <c r="D699" s="44" t="s">
        <v>211</v>
      </c>
      <c r="E699" s="37" t="s">
        <v>79</v>
      </c>
      <c r="F699" s="38" t="n">
        <v>264960</v>
      </c>
      <c r="G699" s="38" t="n">
        <v>215558.5467</v>
      </c>
      <c r="H699" s="39" t="n">
        <v>0.813551278385708</v>
      </c>
      <c r="I699" s="40" t="n">
        <v>0.7864881</v>
      </c>
      <c r="J699" s="40" t="n">
        <v>7E-008</v>
      </c>
      <c r="K699" s="41" t="n">
        <v>0</v>
      </c>
      <c r="L699" s="41" t="n">
        <v>169534.2179</v>
      </c>
      <c r="M699" s="42" t="n">
        <f aca="false">DATE(YEAR(E699),MONTH(E699),1)</f>
        <v>38443</v>
      </c>
    </row>
    <row r="700" customFormat="false" ht="12.75" hidden="false" customHeight="false" outlineLevel="0" collapsed="false">
      <c r="A700" s="44" t="s">
        <v>29</v>
      </c>
      <c r="B700" s="44" t="s">
        <v>217</v>
      </c>
      <c r="C700" s="44" t="s">
        <v>204</v>
      </c>
      <c r="D700" s="44" t="s">
        <v>211</v>
      </c>
      <c r="E700" s="37" t="s">
        <v>80</v>
      </c>
      <c r="F700" s="38" t="n">
        <v>273792</v>
      </c>
      <c r="G700" s="38" t="n">
        <v>221591.3966</v>
      </c>
      <c r="H700" s="39" t="n">
        <v>0.809342115883542</v>
      </c>
      <c r="I700" s="40" t="n">
        <v>0.78656594</v>
      </c>
      <c r="J700" s="40" t="n">
        <v>7E-008</v>
      </c>
      <c r="K700" s="41" t="n">
        <v>0</v>
      </c>
      <c r="L700" s="41" t="n">
        <v>174296.2304</v>
      </c>
      <c r="M700" s="42" t="n">
        <f aca="false">DATE(YEAR(E700),MONTH(E700),1)</f>
        <v>38473</v>
      </c>
    </row>
    <row r="701" customFormat="false" ht="12.75" hidden="false" customHeight="false" outlineLevel="0" collapsed="false">
      <c r="A701" s="44" t="s">
        <v>29</v>
      </c>
      <c r="B701" s="44" t="s">
        <v>217</v>
      </c>
      <c r="C701" s="44" t="s">
        <v>204</v>
      </c>
      <c r="D701" s="44" t="s">
        <v>211</v>
      </c>
      <c r="E701" s="37" t="s">
        <v>81</v>
      </c>
      <c r="F701" s="38" t="n">
        <v>264960</v>
      </c>
      <c r="G701" s="38" t="n">
        <v>213289.7332</v>
      </c>
      <c r="H701" s="39" t="n">
        <v>0.804988425425596</v>
      </c>
      <c r="I701" s="40" t="n">
        <v>0.78665245</v>
      </c>
      <c r="J701" s="40" t="n">
        <v>7E-008</v>
      </c>
      <c r="K701" s="41" t="n">
        <v>0</v>
      </c>
      <c r="L701" s="41" t="n">
        <v>167784.8775</v>
      </c>
      <c r="M701" s="42" t="n">
        <f aca="false">DATE(YEAR(E701),MONTH(E701),1)</f>
        <v>38504</v>
      </c>
    </row>
    <row r="702" customFormat="false" ht="12.75" hidden="false" customHeight="false" outlineLevel="0" collapsed="false">
      <c r="A702" s="44" t="s">
        <v>29</v>
      </c>
      <c r="B702" s="44" t="s">
        <v>217</v>
      </c>
      <c r="C702" s="44" t="s">
        <v>204</v>
      </c>
      <c r="D702" s="44" t="s">
        <v>211</v>
      </c>
      <c r="E702" s="37" t="s">
        <v>82</v>
      </c>
      <c r="F702" s="38" t="n">
        <v>273792</v>
      </c>
      <c r="G702" s="38" t="n">
        <v>219236.7691</v>
      </c>
      <c r="H702" s="39" t="n">
        <v>0.800742056418233</v>
      </c>
      <c r="I702" s="40" t="n">
        <v>0.78677088</v>
      </c>
      <c r="J702" s="40" t="n">
        <v>7E-008</v>
      </c>
      <c r="K702" s="41" t="n">
        <v>0</v>
      </c>
      <c r="L702" s="41" t="n">
        <v>172489.0916</v>
      </c>
      <c r="M702" s="42" t="n">
        <f aca="false">DATE(YEAR(E702),MONTH(E702),1)</f>
        <v>38534</v>
      </c>
    </row>
    <row r="703" customFormat="false" ht="12.75" hidden="false" customHeight="false" outlineLevel="0" collapsed="false">
      <c r="A703" s="44" t="s">
        <v>29</v>
      </c>
      <c r="B703" s="44" t="s">
        <v>217</v>
      </c>
      <c r="C703" s="44" t="s">
        <v>204</v>
      </c>
      <c r="D703" s="44" t="s">
        <v>211</v>
      </c>
      <c r="E703" s="37" t="s">
        <v>83</v>
      </c>
      <c r="F703" s="38" t="n">
        <v>273792</v>
      </c>
      <c r="G703" s="38" t="n">
        <v>218025.7374</v>
      </c>
      <c r="H703" s="39" t="n">
        <v>0.796318874832954</v>
      </c>
      <c r="I703" s="40" t="n">
        <v>0.78693097</v>
      </c>
      <c r="J703" s="40" t="n">
        <v>7E-008</v>
      </c>
      <c r="K703" s="41" t="n">
        <v>0</v>
      </c>
      <c r="L703" s="41" t="n">
        <v>171571.1898</v>
      </c>
      <c r="M703" s="42" t="n">
        <f aca="false">DATE(YEAR(E703),MONTH(E703),1)</f>
        <v>38565</v>
      </c>
    </row>
    <row r="704" customFormat="false" ht="12.75" hidden="false" customHeight="false" outlineLevel="0" collapsed="false">
      <c r="A704" s="44" t="s">
        <v>29</v>
      </c>
      <c r="B704" s="44" t="s">
        <v>217</v>
      </c>
      <c r="C704" s="44" t="s">
        <v>204</v>
      </c>
      <c r="D704" s="44" t="s">
        <v>211</v>
      </c>
      <c r="E704" s="37" t="s">
        <v>84</v>
      </c>
      <c r="F704" s="38" t="n">
        <v>264960</v>
      </c>
      <c r="G704" s="38" t="n">
        <v>209819.3236</v>
      </c>
      <c r="H704" s="39" t="n">
        <v>0.791890562976563</v>
      </c>
      <c r="I704" s="40" t="n">
        <v>0.78709972</v>
      </c>
      <c r="J704" s="40" t="n">
        <v>7E-008</v>
      </c>
      <c r="K704" s="41" t="n">
        <v>0</v>
      </c>
      <c r="L704" s="41" t="n">
        <v>165148.7167</v>
      </c>
      <c r="M704" s="42" t="n">
        <f aca="false">DATE(YEAR(E704),MONTH(E704),1)</f>
        <v>38596</v>
      </c>
    </row>
    <row r="705" customFormat="false" ht="12.75" hidden="false" customHeight="false" outlineLevel="0" collapsed="false">
      <c r="A705" s="44" t="s">
        <v>29</v>
      </c>
      <c r="B705" s="44" t="s">
        <v>217</v>
      </c>
      <c r="C705" s="44" t="s">
        <v>204</v>
      </c>
      <c r="D705" s="44" t="s">
        <v>211</v>
      </c>
      <c r="E705" s="37" t="s">
        <v>85</v>
      </c>
      <c r="F705" s="38" t="n">
        <v>273792</v>
      </c>
      <c r="G705" s="38" t="n">
        <v>215638.7318</v>
      </c>
      <c r="H705" s="39" t="n">
        <v>0.787600557194333</v>
      </c>
      <c r="I705" s="40" t="n">
        <v>0.78727129</v>
      </c>
      <c r="J705" s="40" t="n">
        <v>7E-008</v>
      </c>
      <c r="K705" s="41" t="n">
        <v>0</v>
      </c>
      <c r="L705" s="41" t="n">
        <v>169766.1668</v>
      </c>
      <c r="M705" s="42" t="n">
        <f aca="false">DATE(YEAR(E705),MONTH(E705),1)</f>
        <v>38626</v>
      </c>
    </row>
    <row r="706" customFormat="false" ht="12.75" hidden="false" customHeight="false" outlineLevel="0" collapsed="false">
      <c r="A706" s="44" t="s">
        <v>29</v>
      </c>
      <c r="B706" s="44" t="s">
        <v>217</v>
      </c>
      <c r="C706" s="44" t="s">
        <v>204</v>
      </c>
      <c r="D706" s="44" t="s">
        <v>211</v>
      </c>
      <c r="E706" s="37" t="s">
        <v>86</v>
      </c>
      <c r="F706" s="38" t="n">
        <v>264960</v>
      </c>
      <c r="G706" s="38" t="n">
        <v>207506.9239</v>
      </c>
      <c r="H706" s="39" t="n">
        <v>0.783163208985392</v>
      </c>
      <c r="I706" s="40" t="n">
        <v>0.7874571</v>
      </c>
      <c r="J706" s="40" t="n">
        <v>7E-008</v>
      </c>
      <c r="K706" s="41" t="n">
        <v>0</v>
      </c>
      <c r="L706" s="41" t="n">
        <v>163402.7868</v>
      </c>
      <c r="M706" s="42" t="n">
        <f aca="false">DATE(YEAR(E706),MONTH(E706),1)</f>
        <v>38657</v>
      </c>
    </row>
    <row r="707" customFormat="false" ht="12.75" hidden="false" customHeight="false" outlineLevel="0" collapsed="false">
      <c r="A707" s="44" t="s">
        <v>29</v>
      </c>
      <c r="B707" s="44" t="s">
        <v>217</v>
      </c>
      <c r="C707" s="44" t="s">
        <v>204</v>
      </c>
      <c r="D707" s="44" t="s">
        <v>211</v>
      </c>
      <c r="E707" s="37" t="s">
        <v>87</v>
      </c>
      <c r="F707" s="38" t="n">
        <v>273792</v>
      </c>
      <c r="G707" s="38" t="n">
        <v>213247.0428</v>
      </c>
      <c r="H707" s="39" t="n">
        <v>0.778865134225868</v>
      </c>
      <c r="I707" s="40" t="n">
        <v>0.78764519</v>
      </c>
      <c r="J707" s="40" t="n">
        <v>7E-008</v>
      </c>
      <c r="K707" s="41" t="n">
        <v>0</v>
      </c>
      <c r="L707" s="41" t="n">
        <v>167962.9925</v>
      </c>
      <c r="M707" s="42" t="n">
        <f aca="false">DATE(YEAR(E707),MONTH(E707),1)</f>
        <v>38687</v>
      </c>
    </row>
    <row r="708" customFormat="false" ht="12.75" hidden="false" customHeight="false" outlineLevel="0" collapsed="false">
      <c r="A708" s="44" t="s">
        <v>29</v>
      </c>
      <c r="B708" s="44" t="s">
        <v>217</v>
      </c>
      <c r="C708" s="44" t="s">
        <v>204</v>
      </c>
      <c r="D708" s="44" t="s">
        <v>211</v>
      </c>
      <c r="E708" s="37" t="s">
        <v>88</v>
      </c>
      <c r="F708" s="38" t="n">
        <v>273792</v>
      </c>
      <c r="G708" s="38" t="n">
        <v>212030.0399</v>
      </c>
      <c r="H708" s="39" t="n">
        <v>0.774420143337115</v>
      </c>
      <c r="I708" s="40" t="n">
        <v>0.78784808</v>
      </c>
      <c r="J708" s="40" t="n">
        <v>7E-008</v>
      </c>
      <c r="K708" s="41" t="n">
        <v>0</v>
      </c>
      <c r="L708" s="41" t="n">
        <v>167047.446</v>
      </c>
      <c r="M708" s="42" t="n">
        <f aca="false">DATE(YEAR(E708),MONTH(E708),1)</f>
        <v>38718</v>
      </c>
    </row>
    <row r="709" customFormat="false" ht="12.75" hidden="false" customHeight="false" outlineLevel="0" collapsed="false">
      <c r="A709" s="44" t="s">
        <v>29</v>
      </c>
      <c r="B709" s="44" t="s">
        <v>217</v>
      </c>
      <c r="C709" s="44" t="s">
        <v>204</v>
      </c>
      <c r="D709" s="44" t="s">
        <v>211</v>
      </c>
      <c r="E709" s="37" t="s">
        <v>89</v>
      </c>
      <c r="F709" s="38" t="n">
        <v>247296</v>
      </c>
      <c r="G709" s="38" t="n">
        <v>190410.9459</v>
      </c>
      <c r="H709" s="39" t="n">
        <v>0.769971798471003</v>
      </c>
      <c r="I709" s="40" t="n">
        <v>0.78805967</v>
      </c>
      <c r="J709" s="40" t="n">
        <v>7E-008</v>
      </c>
      <c r="K709" s="41" t="n">
        <v>0</v>
      </c>
      <c r="L709" s="41" t="n">
        <v>150055.1732</v>
      </c>
      <c r="M709" s="42" t="n">
        <f aca="false">DATE(YEAR(E709),MONTH(E709),1)</f>
        <v>38749</v>
      </c>
    </row>
    <row r="710" customFormat="false" ht="12.75" hidden="false" customHeight="false" outlineLevel="0" collapsed="false">
      <c r="A710" s="44" t="s">
        <v>29</v>
      </c>
      <c r="B710" s="44" t="s">
        <v>217</v>
      </c>
      <c r="C710" s="44" t="s">
        <v>204</v>
      </c>
      <c r="D710" s="44" t="s">
        <v>211</v>
      </c>
      <c r="E710" s="37" t="s">
        <v>90</v>
      </c>
      <c r="F710" s="38" t="n">
        <v>273792</v>
      </c>
      <c r="G710" s="38" t="n">
        <v>209711.3523</v>
      </c>
      <c r="H710" s="39" t="n">
        <v>0.765951350997712</v>
      </c>
      <c r="I710" s="40" t="n">
        <v>0.78825824</v>
      </c>
      <c r="J710" s="40" t="n">
        <v>7E-008</v>
      </c>
      <c r="K710" s="41" t="n">
        <v>0</v>
      </c>
      <c r="L710" s="41" t="n">
        <v>165306.6871</v>
      </c>
      <c r="M710" s="42" t="n">
        <f aca="false">DATE(YEAR(E710),MONTH(E710),1)</f>
        <v>38777</v>
      </c>
    </row>
    <row r="711" customFormat="false" ht="12.75" hidden="false" customHeight="false" outlineLevel="0" collapsed="false">
      <c r="A711" s="44" t="s">
        <v>29</v>
      </c>
      <c r="B711" s="44" t="s">
        <v>217</v>
      </c>
      <c r="C711" s="44" t="s">
        <v>204</v>
      </c>
      <c r="D711" s="44" t="s">
        <v>211</v>
      </c>
      <c r="E711" s="37" t="s">
        <v>91</v>
      </c>
      <c r="F711" s="38" t="n">
        <v>264960</v>
      </c>
      <c r="G711" s="38" t="n">
        <v>201766.4045</v>
      </c>
      <c r="H711" s="39" t="n">
        <v>0.761497601699917</v>
      </c>
      <c r="I711" s="40" t="n">
        <v>0.78848636</v>
      </c>
      <c r="J711" s="40" t="n">
        <v>7E-008</v>
      </c>
      <c r="K711" s="41" t="n">
        <v>0</v>
      </c>
      <c r="L711" s="41" t="n">
        <v>159090.045</v>
      </c>
      <c r="M711" s="42" t="n">
        <f aca="false">DATE(YEAR(E711),MONTH(E711),1)</f>
        <v>38808</v>
      </c>
    </row>
    <row r="712" customFormat="false" ht="12.75" hidden="false" customHeight="false" outlineLevel="0" collapsed="false">
      <c r="A712" s="44" t="s">
        <v>29</v>
      </c>
      <c r="B712" s="44" t="s">
        <v>217</v>
      </c>
      <c r="C712" s="44" t="s">
        <v>204</v>
      </c>
      <c r="D712" s="44" t="s">
        <v>211</v>
      </c>
      <c r="E712" s="37" t="s">
        <v>92</v>
      </c>
      <c r="F712" s="38" t="n">
        <v>273792</v>
      </c>
      <c r="G712" s="38" t="n">
        <v>207311.2779</v>
      </c>
      <c r="H712" s="39" t="n">
        <v>0.757185300937344</v>
      </c>
      <c r="I712" s="40" t="n">
        <v>0.78871541</v>
      </c>
      <c r="J712" s="40" t="n">
        <v>7E-008</v>
      </c>
      <c r="K712" s="41" t="n">
        <v>0</v>
      </c>
      <c r="L712" s="41" t="n">
        <v>163509.5861</v>
      </c>
      <c r="M712" s="42" t="n">
        <f aca="false">DATE(YEAR(E712),MONTH(E712),1)</f>
        <v>38838</v>
      </c>
    </row>
    <row r="713" customFormat="false" ht="12.75" hidden="false" customHeight="false" outlineLevel="0" collapsed="false">
      <c r="A713" s="44" t="s">
        <v>29</v>
      </c>
      <c r="B713" s="44" t="s">
        <v>217</v>
      </c>
      <c r="C713" s="44" t="s">
        <v>204</v>
      </c>
      <c r="D713" s="44" t="s">
        <v>211</v>
      </c>
      <c r="E713" s="37" t="s">
        <v>93</v>
      </c>
      <c r="F713" s="38" t="n">
        <v>264960</v>
      </c>
      <c r="G713" s="38" t="n">
        <v>199442.626</v>
      </c>
      <c r="H713" s="39" t="n">
        <v>0.75272730223977</v>
      </c>
      <c r="I713" s="40" t="n">
        <v>0.78896066</v>
      </c>
      <c r="J713" s="40" t="n">
        <v>7E-008</v>
      </c>
      <c r="K713" s="41" t="n">
        <v>0</v>
      </c>
      <c r="L713" s="41" t="n">
        <v>157352.3726</v>
      </c>
      <c r="M713" s="42" t="n">
        <f aca="false">DATE(YEAR(E713),MONTH(E713),1)</f>
        <v>38869</v>
      </c>
    </row>
    <row r="714" customFormat="false" ht="12.75" hidden="false" customHeight="false" outlineLevel="0" collapsed="false">
      <c r="A714" s="44" t="s">
        <v>29</v>
      </c>
      <c r="B714" s="44" t="s">
        <v>217</v>
      </c>
      <c r="C714" s="44" t="s">
        <v>204</v>
      </c>
      <c r="D714" s="44" t="s">
        <v>211</v>
      </c>
      <c r="E714" s="37" t="s">
        <v>94</v>
      </c>
      <c r="F714" s="38" t="n">
        <v>273792</v>
      </c>
      <c r="G714" s="38" t="n">
        <v>205002.3979</v>
      </c>
      <c r="H714" s="39" t="n">
        <v>0.748752329850951</v>
      </c>
      <c r="I714" s="40" t="n">
        <v>0.78917645</v>
      </c>
      <c r="J714" s="40" t="n">
        <v>7E-008</v>
      </c>
      <c r="K714" s="41" t="n">
        <v>0</v>
      </c>
      <c r="L714" s="41" t="n">
        <v>161783.051</v>
      </c>
      <c r="M714" s="42" t="n">
        <f aca="false">DATE(YEAR(E714),MONTH(E714),1)</f>
        <v>38899</v>
      </c>
    </row>
    <row r="715" customFormat="false" ht="12.75" hidden="false" customHeight="false" outlineLevel="0" collapsed="false">
      <c r="A715" s="44" t="s">
        <v>29</v>
      </c>
      <c r="B715" s="44" t="s">
        <v>217</v>
      </c>
      <c r="C715" s="44" t="s">
        <v>204</v>
      </c>
      <c r="D715" s="44" t="s">
        <v>211</v>
      </c>
      <c r="E715" s="37" t="s">
        <v>95</v>
      </c>
      <c r="F715" s="38" t="n">
        <v>273792</v>
      </c>
      <c r="G715" s="38" t="n">
        <v>203894.5044</v>
      </c>
      <c r="H715" s="39" t="n">
        <v>0.744705850990822</v>
      </c>
      <c r="I715" s="40" t="n">
        <v>0.78934892</v>
      </c>
      <c r="J715" s="40" t="n">
        <v>7E-008</v>
      </c>
      <c r="K715" s="41" t="n">
        <v>0</v>
      </c>
      <c r="L715" s="41" t="n">
        <v>160943.8935</v>
      </c>
      <c r="M715" s="42" t="n">
        <f aca="false">DATE(YEAR(E715),MONTH(E715),1)</f>
        <v>38930</v>
      </c>
    </row>
    <row r="716" customFormat="false" ht="12.75" hidden="false" customHeight="false" outlineLevel="0" collapsed="false">
      <c r="A716" s="44" t="s">
        <v>29</v>
      </c>
      <c r="B716" s="44" t="s">
        <v>217</v>
      </c>
      <c r="C716" s="44" t="s">
        <v>204</v>
      </c>
      <c r="D716" s="44" t="s">
        <v>211</v>
      </c>
      <c r="E716" s="37" t="s">
        <v>96</v>
      </c>
      <c r="F716" s="38" t="n">
        <v>264960</v>
      </c>
      <c r="G716" s="38" t="n">
        <v>196247.1289</v>
      </c>
      <c r="H716" s="39" t="n">
        <v>0.740667002057133</v>
      </c>
      <c r="I716" s="40" t="n">
        <v>0.78952716</v>
      </c>
      <c r="J716" s="40" t="n">
        <v>7E-008</v>
      </c>
      <c r="K716" s="41" t="n">
        <v>0</v>
      </c>
      <c r="L716" s="41" t="n">
        <v>154942.4251</v>
      </c>
      <c r="M716" s="42" t="n">
        <f aca="false">DATE(YEAR(E716),MONTH(E716),1)</f>
        <v>38961</v>
      </c>
    </row>
    <row r="717" customFormat="false" ht="12.75" hidden="false" customHeight="false" outlineLevel="0" collapsed="false">
      <c r="A717" s="44" t="s">
        <v>29</v>
      </c>
      <c r="B717" s="44" t="s">
        <v>217</v>
      </c>
      <c r="C717" s="44" t="s">
        <v>204</v>
      </c>
      <c r="D717" s="44" t="s">
        <v>211</v>
      </c>
      <c r="E717" s="37" t="s">
        <v>97</v>
      </c>
      <c r="F717" s="38" t="n">
        <v>273792</v>
      </c>
      <c r="G717" s="38" t="n">
        <v>201720.585</v>
      </c>
      <c r="H717" s="39" t="n">
        <v>0.736765811306824</v>
      </c>
      <c r="I717" s="40" t="n">
        <v>0.78970514</v>
      </c>
      <c r="J717" s="40" t="n">
        <v>7E-008</v>
      </c>
      <c r="K717" s="41" t="n">
        <v>0</v>
      </c>
      <c r="L717" s="41" t="n">
        <v>159299.7694</v>
      </c>
      <c r="M717" s="42" t="n">
        <f aca="false">DATE(YEAR(E717),MONTH(E717),1)</f>
        <v>38991</v>
      </c>
    </row>
    <row r="718" customFormat="false" ht="12.75" hidden="false" customHeight="false" outlineLevel="0" collapsed="false">
      <c r="A718" s="44" t="s">
        <v>29</v>
      </c>
      <c r="B718" s="44" t="s">
        <v>217</v>
      </c>
      <c r="C718" s="44" t="s">
        <v>204</v>
      </c>
      <c r="D718" s="44" t="s">
        <v>211</v>
      </c>
      <c r="E718" s="37" t="s">
        <v>98</v>
      </c>
      <c r="F718" s="38" t="n">
        <v>264960</v>
      </c>
      <c r="G718" s="38" t="n">
        <v>194147.4024</v>
      </c>
      <c r="H718" s="39" t="n">
        <v>0.732742309934434</v>
      </c>
      <c r="I718" s="40" t="n">
        <v>0.78989474</v>
      </c>
      <c r="J718" s="40" t="n">
        <v>7E-008</v>
      </c>
      <c r="K718" s="41" t="n">
        <v>0</v>
      </c>
      <c r="L718" s="41" t="n">
        <v>153355.9977</v>
      </c>
      <c r="M718" s="42" t="n">
        <f aca="false">DATE(YEAR(E718),MONTH(E718),1)</f>
        <v>39022</v>
      </c>
    </row>
    <row r="719" customFormat="false" ht="12.75" hidden="false" customHeight="false" outlineLevel="0" collapsed="false">
      <c r="A719" s="44" t="s">
        <v>29</v>
      </c>
      <c r="B719" s="44" t="s">
        <v>217</v>
      </c>
      <c r="C719" s="44" t="s">
        <v>204</v>
      </c>
      <c r="D719" s="44" t="s">
        <v>211</v>
      </c>
      <c r="E719" s="37" t="s">
        <v>99</v>
      </c>
      <c r="F719" s="38" t="n">
        <v>273792</v>
      </c>
      <c r="G719" s="38" t="n">
        <v>199554.9922</v>
      </c>
      <c r="H719" s="39" t="n">
        <v>0.728856183521335</v>
      </c>
      <c r="I719" s="40" t="n">
        <v>0.79008371</v>
      </c>
      <c r="J719" s="40" t="n">
        <v>7E-008</v>
      </c>
      <c r="K719" s="41" t="n">
        <v>0</v>
      </c>
      <c r="L719" s="41" t="n">
        <v>157665.1352</v>
      </c>
      <c r="M719" s="42" t="n">
        <f aca="false">DATE(YEAR(E719),MONTH(E719),1)</f>
        <v>39052</v>
      </c>
    </row>
    <row r="720" customFormat="false" ht="12.75" hidden="false" customHeight="false" outlineLevel="0" collapsed="false">
      <c r="A720" s="44" t="s">
        <v>29</v>
      </c>
      <c r="B720" s="44" t="s">
        <v>217</v>
      </c>
      <c r="C720" s="44" t="s">
        <v>204</v>
      </c>
      <c r="D720" s="44" t="s">
        <v>211</v>
      </c>
      <c r="E720" s="37" t="s">
        <v>100</v>
      </c>
      <c r="F720" s="38" t="n">
        <v>273792</v>
      </c>
      <c r="G720" s="38" t="n">
        <v>198457.7111</v>
      </c>
      <c r="H720" s="39" t="n">
        <v>0.724848465459321</v>
      </c>
      <c r="I720" s="40" t="n">
        <v>0.79028467</v>
      </c>
      <c r="J720" s="40" t="n">
        <v>7E-008</v>
      </c>
      <c r="K720" s="41" t="n">
        <v>0</v>
      </c>
      <c r="L720" s="41" t="n">
        <v>156838.0737</v>
      </c>
      <c r="M720" s="42" t="n">
        <f aca="false">DATE(YEAR(E720),MONTH(E720),1)</f>
        <v>39083</v>
      </c>
    </row>
    <row r="721" customFormat="false" ht="12.75" hidden="false" customHeight="false" outlineLevel="0" collapsed="false">
      <c r="A721" s="44" t="s">
        <v>29</v>
      </c>
      <c r="B721" s="44" t="s">
        <v>217</v>
      </c>
      <c r="C721" s="44" t="s">
        <v>204</v>
      </c>
      <c r="D721" s="44" t="s">
        <v>211</v>
      </c>
      <c r="E721" s="37" t="s">
        <v>101</v>
      </c>
      <c r="F721" s="38" t="n">
        <v>247296</v>
      </c>
      <c r="G721" s="38" t="n">
        <v>178263.0577</v>
      </c>
      <c r="H721" s="39" t="n">
        <v>0.720848932745135</v>
      </c>
      <c r="I721" s="40" t="n">
        <v>0.79049142</v>
      </c>
      <c r="J721" s="40" t="n">
        <v>7E-008</v>
      </c>
      <c r="K721" s="41" t="n">
        <v>0</v>
      </c>
      <c r="L721" s="41" t="n">
        <v>140915.4049</v>
      </c>
      <c r="M721" s="42" t="n">
        <f aca="false">DATE(YEAR(E721),MONTH(E721),1)</f>
        <v>39114</v>
      </c>
    </row>
    <row r="722" customFormat="false" ht="12.75" hidden="false" customHeight="false" outlineLevel="0" collapsed="false">
      <c r="A722" s="44" t="s">
        <v>29</v>
      </c>
      <c r="B722" s="44" t="s">
        <v>217</v>
      </c>
      <c r="C722" s="44" t="s">
        <v>204</v>
      </c>
      <c r="D722" s="44" t="s">
        <v>211</v>
      </c>
      <c r="E722" s="37" t="s">
        <v>102</v>
      </c>
      <c r="F722" s="38" t="n">
        <v>273792</v>
      </c>
      <c r="G722" s="38" t="n">
        <v>196375.5537</v>
      </c>
      <c r="H722" s="39" t="n">
        <v>0.71724357799099</v>
      </c>
      <c r="I722" s="40" t="n">
        <v>0.79068313</v>
      </c>
      <c r="J722" s="40" t="n">
        <v>7E-008</v>
      </c>
      <c r="K722" s="41" t="n">
        <v>0</v>
      </c>
      <c r="L722" s="41" t="n">
        <v>155270.8236</v>
      </c>
      <c r="M722" s="42" t="n">
        <f aca="false">DATE(YEAR(E722),MONTH(E722),1)</f>
        <v>39142</v>
      </c>
    </row>
    <row r="723" customFormat="false" ht="12.75" hidden="false" customHeight="false" outlineLevel="0" collapsed="false">
      <c r="A723" s="44" t="s">
        <v>29</v>
      </c>
      <c r="B723" s="44" t="s">
        <v>217</v>
      </c>
      <c r="C723" s="44" t="s">
        <v>204</v>
      </c>
      <c r="D723" s="44" t="s">
        <v>211</v>
      </c>
      <c r="E723" s="37" t="s">
        <v>103</v>
      </c>
      <c r="F723" s="38" t="n">
        <v>264960</v>
      </c>
      <c r="G723" s="38" t="n">
        <v>188985.3497</v>
      </c>
      <c r="H723" s="39" t="n">
        <v>0.713259924857309</v>
      </c>
      <c r="I723" s="40" t="n">
        <v>0.79090089</v>
      </c>
      <c r="J723" s="40" t="n">
        <v>7E-008</v>
      </c>
      <c r="K723" s="41" t="n">
        <v>0</v>
      </c>
      <c r="L723" s="41" t="n">
        <v>149468.668</v>
      </c>
      <c r="M723" s="42" t="n">
        <f aca="false">DATE(YEAR(E723),MONTH(E723),1)</f>
        <v>39173</v>
      </c>
    </row>
    <row r="724" customFormat="false" ht="12.75" hidden="false" customHeight="false" outlineLevel="0" collapsed="false">
      <c r="A724" s="44" t="s">
        <v>29</v>
      </c>
      <c r="B724" s="44" t="s">
        <v>217</v>
      </c>
      <c r="C724" s="44" t="s">
        <v>204</v>
      </c>
      <c r="D724" s="44" t="s">
        <v>211</v>
      </c>
      <c r="E724" s="37" t="s">
        <v>104</v>
      </c>
      <c r="F724" s="38" t="n">
        <v>273792</v>
      </c>
      <c r="G724" s="38" t="n">
        <v>194231.568</v>
      </c>
      <c r="H724" s="39" t="n">
        <v>0.709412868314887</v>
      </c>
      <c r="I724" s="40" t="n">
        <v>0.79111714</v>
      </c>
      <c r="J724" s="40" t="n">
        <v>7E-008</v>
      </c>
      <c r="K724" s="41" t="n">
        <v>0</v>
      </c>
      <c r="L724" s="41" t="n">
        <v>153659.9095</v>
      </c>
      <c r="M724" s="42" t="n">
        <f aca="false">DATE(YEAR(E724),MONTH(E724),1)</f>
        <v>39203</v>
      </c>
    </row>
    <row r="725" customFormat="false" ht="12.75" hidden="false" customHeight="false" outlineLevel="0" collapsed="false">
      <c r="A725" s="44" t="s">
        <v>29</v>
      </c>
      <c r="B725" s="44" t="s">
        <v>217</v>
      </c>
      <c r="C725" s="44" t="s">
        <v>204</v>
      </c>
      <c r="D725" s="44" t="s">
        <v>211</v>
      </c>
      <c r="E725" s="37" t="s">
        <v>105</v>
      </c>
      <c r="F725" s="38" t="n">
        <v>264960</v>
      </c>
      <c r="G725" s="38" t="n">
        <v>186914.9831</v>
      </c>
      <c r="H725" s="39" t="n">
        <v>0.705446041197128</v>
      </c>
      <c r="I725" s="40" t="n">
        <v>0.79134631</v>
      </c>
      <c r="J725" s="40" t="n">
        <v>7E-008</v>
      </c>
      <c r="K725" s="41" t="n">
        <v>0</v>
      </c>
      <c r="L725" s="41" t="n">
        <v>147914.4686</v>
      </c>
      <c r="M725" s="42" t="n">
        <f aca="false">DATE(YEAR(E725),MONTH(E725),1)</f>
        <v>39234</v>
      </c>
    </row>
    <row r="726" customFormat="false" ht="12.75" hidden="false" customHeight="false" outlineLevel="0" collapsed="false">
      <c r="A726" s="44" t="s">
        <v>29</v>
      </c>
      <c r="B726" s="44" t="s">
        <v>217</v>
      </c>
      <c r="C726" s="44" t="s">
        <v>204</v>
      </c>
      <c r="D726" s="44" t="s">
        <v>211</v>
      </c>
      <c r="E726" s="37" t="s">
        <v>106</v>
      </c>
      <c r="F726" s="38" t="n">
        <v>273792</v>
      </c>
      <c r="G726" s="38" t="n">
        <v>192096.7016</v>
      </c>
      <c r="H726" s="39" t="n">
        <v>0.701615465672142</v>
      </c>
      <c r="I726" s="40" t="n">
        <v>0.7915736</v>
      </c>
      <c r="J726" s="40" t="n">
        <v>7E-008</v>
      </c>
      <c r="K726" s="41" t="n">
        <v>0</v>
      </c>
      <c r="L726" s="41" t="n">
        <v>152058.6651</v>
      </c>
      <c r="M726" s="42" t="n">
        <f aca="false">DATE(YEAR(E726),MONTH(E726),1)</f>
        <v>39264</v>
      </c>
    </row>
    <row r="727" customFormat="false" ht="12.75" hidden="false" customHeight="false" outlineLevel="0" collapsed="false">
      <c r="A727" s="44" t="s">
        <v>29</v>
      </c>
      <c r="B727" s="44" t="s">
        <v>217</v>
      </c>
      <c r="C727" s="44" t="s">
        <v>204</v>
      </c>
      <c r="D727" s="44" t="s">
        <v>211</v>
      </c>
      <c r="E727" s="37" t="s">
        <v>107</v>
      </c>
      <c r="F727" s="38" t="n">
        <v>273792</v>
      </c>
      <c r="G727" s="38" t="n">
        <v>191015.3342</v>
      </c>
      <c r="H727" s="39" t="n">
        <v>0.697665871187402</v>
      </c>
      <c r="I727" s="40" t="n">
        <v>0.79181419</v>
      </c>
      <c r="J727" s="40" t="n">
        <v>7E-008</v>
      </c>
      <c r="K727" s="41" t="n">
        <v>0</v>
      </c>
      <c r="L727" s="41" t="n">
        <v>151248.639</v>
      </c>
      <c r="M727" s="42" t="n">
        <f aca="false">DATE(YEAR(E727),MONTH(E727),1)</f>
        <v>39295</v>
      </c>
    </row>
    <row r="728" customFormat="false" ht="12.75" hidden="false" customHeight="false" outlineLevel="0" collapsed="false">
      <c r="A728" s="44" t="s">
        <v>29</v>
      </c>
      <c r="B728" s="44" t="s">
        <v>217</v>
      </c>
      <c r="C728" s="44" t="s">
        <v>204</v>
      </c>
      <c r="D728" s="44" t="s">
        <v>211</v>
      </c>
      <c r="E728" s="37" t="s">
        <v>108</v>
      </c>
      <c r="F728" s="38" t="n">
        <v>264960</v>
      </c>
      <c r="G728" s="38" t="n">
        <v>183809.4257</v>
      </c>
      <c r="H728" s="39" t="n">
        <v>0.693725187392356</v>
      </c>
      <c r="I728" s="40" t="n">
        <v>0.79206059</v>
      </c>
      <c r="J728" s="40" t="n">
        <v>7E-008</v>
      </c>
      <c r="K728" s="41" t="n">
        <v>0</v>
      </c>
      <c r="L728" s="41" t="n">
        <v>145588.189</v>
      </c>
    </row>
    <row r="729" customFormat="false" ht="12.75" hidden="false" customHeight="false" outlineLevel="0" collapsed="false">
      <c r="A729" s="44" t="s">
        <v>29</v>
      </c>
      <c r="B729" s="44" t="s">
        <v>217</v>
      </c>
      <c r="C729" s="44" t="s">
        <v>204</v>
      </c>
      <c r="D729" s="44" t="s">
        <v>211</v>
      </c>
      <c r="E729" s="37" t="s">
        <v>109</v>
      </c>
      <c r="F729" s="38" t="n">
        <v>273792</v>
      </c>
      <c r="G729" s="38" t="n">
        <v>188894.6321</v>
      </c>
      <c r="H729" s="39" t="n">
        <v>0.689920202412598</v>
      </c>
      <c r="I729" s="40" t="n">
        <v>0.79230457</v>
      </c>
      <c r="J729" s="40" t="n">
        <v>7E-008</v>
      </c>
      <c r="K729" s="41" t="n">
        <v>0</v>
      </c>
      <c r="L729" s="41" t="n">
        <v>149662.0678</v>
      </c>
    </row>
    <row r="730" customFormat="false" ht="12.75" hidden="false" customHeight="false" outlineLevel="0" collapsed="false">
      <c r="A730" s="44" t="s">
        <v>29</v>
      </c>
      <c r="B730" s="44" t="s">
        <v>217</v>
      </c>
      <c r="C730" s="44" t="s">
        <v>204</v>
      </c>
      <c r="D730" s="44" t="s">
        <v>211</v>
      </c>
      <c r="E730" s="37" t="s">
        <v>110</v>
      </c>
      <c r="F730" s="38" t="n">
        <v>264960</v>
      </c>
      <c r="G730" s="38" t="n">
        <v>181761.8575</v>
      </c>
      <c r="H730" s="39" t="n">
        <v>0.685997348522404</v>
      </c>
      <c r="I730" s="40" t="n">
        <v>0.79256242</v>
      </c>
      <c r="J730" s="40" t="n">
        <v>7E-008</v>
      </c>
      <c r="K730" s="41" t="n">
        <v>0</v>
      </c>
      <c r="L730" s="41" t="n">
        <v>144057.6047</v>
      </c>
    </row>
    <row r="731" customFormat="false" ht="12.75" hidden="false" customHeight="false" outlineLevel="0" collapsed="false">
      <c r="A731" s="44" t="s">
        <v>29</v>
      </c>
      <c r="B731" s="44" t="s">
        <v>217</v>
      </c>
      <c r="C731" s="44" t="s">
        <v>204</v>
      </c>
      <c r="D731" s="44" t="s">
        <v>211</v>
      </c>
      <c r="E731" s="37" t="s">
        <v>111</v>
      </c>
      <c r="F731" s="38" t="n">
        <v>273792</v>
      </c>
      <c r="G731" s="38" t="n">
        <v>186783.5871</v>
      </c>
      <c r="H731" s="39" t="n">
        <v>0.682209805798539</v>
      </c>
      <c r="I731" s="40" t="n">
        <v>0.79281749</v>
      </c>
      <c r="J731" s="40" t="n">
        <v>7E-008</v>
      </c>
      <c r="K731" s="41" t="n">
        <v>0</v>
      </c>
      <c r="L731" s="41" t="n">
        <v>148085.282</v>
      </c>
    </row>
    <row r="732" customFormat="false" ht="12.75" hidden="false" customHeight="false" outlineLevel="0" collapsed="false">
      <c r="A732" s="44" t="s">
        <v>29</v>
      </c>
      <c r="B732" s="44" t="s">
        <v>217</v>
      </c>
      <c r="C732" s="44" t="s">
        <v>204</v>
      </c>
      <c r="D732" s="44" t="s">
        <v>211</v>
      </c>
      <c r="E732" s="37" t="s">
        <v>112</v>
      </c>
      <c r="F732" s="38" t="n">
        <v>273792</v>
      </c>
      <c r="G732" s="38" t="n">
        <v>185714.5283</v>
      </c>
      <c r="H732" s="39" t="n">
        <v>0.678305167197896</v>
      </c>
      <c r="I732" s="40" t="n">
        <v>0.7930868</v>
      </c>
      <c r="J732" s="40" t="n">
        <v>7E-008</v>
      </c>
      <c r="K732" s="41" t="n">
        <v>0</v>
      </c>
      <c r="L732" s="41" t="n">
        <v>147287.7285</v>
      </c>
    </row>
    <row r="733" customFormat="false" ht="12.75" hidden="false" customHeight="false" outlineLevel="0" collapsed="false">
      <c r="A733" s="44" t="s">
        <v>29</v>
      </c>
      <c r="B733" s="44" t="s">
        <v>217</v>
      </c>
      <c r="C733" s="44" t="s">
        <v>204</v>
      </c>
      <c r="D733" s="44" t="s">
        <v>211</v>
      </c>
      <c r="E733" s="37" t="s">
        <v>113</v>
      </c>
      <c r="F733" s="38" t="n">
        <v>256128</v>
      </c>
      <c r="G733" s="38" t="n">
        <v>172735.2667</v>
      </c>
      <c r="H733" s="39" t="n">
        <v>0.674409930516047</v>
      </c>
      <c r="I733" s="40" t="n">
        <v>0.79336195</v>
      </c>
      <c r="J733" s="40" t="n">
        <v>7E-008</v>
      </c>
      <c r="K733" s="41" t="n">
        <v>0</v>
      </c>
      <c r="L733" s="41" t="n">
        <v>137041.5756</v>
      </c>
    </row>
    <row r="734" customFormat="false" ht="12.75" hidden="false" customHeight="false" outlineLevel="0" collapsed="false">
      <c r="A734" s="44" t="s">
        <v>29</v>
      </c>
      <c r="B734" s="44" t="s">
        <v>217</v>
      </c>
      <c r="C734" s="44" t="s">
        <v>204</v>
      </c>
      <c r="D734" s="44" t="s">
        <v>211</v>
      </c>
      <c r="E734" s="37" t="s">
        <v>114</v>
      </c>
      <c r="F734" s="38" t="n">
        <v>273792</v>
      </c>
      <c r="G734" s="38" t="n">
        <v>183652.7183</v>
      </c>
      <c r="H734" s="39" t="n">
        <v>0.670774596299567</v>
      </c>
      <c r="I734" s="40" t="n">
        <v>0.79362463</v>
      </c>
      <c r="J734" s="40" t="n">
        <v>7E-008</v>
      </c>
      <c r="K734" s="41" t="n">
        <v>0</v>
      </c>
      <c r="L734" s="41" t="n">
        <v>145751.3076</v>
      </c>
    </row>
    <row r="735" customFormat="false" ht="12.75" hidden="false" customHeight="false" outlineLevel="0" collapsed="false">
      <c r="A735" s="44" t="s">
        <v>29</v>
      </c>
      <c r="B735" s="44" t="s">
        <v>217</v>
      </c>
      <c r="C735" s="44" t="s">
        <v>204</v>
      </c>
      <c r="D735" s="44" t="s">
        <v>211</v>
      </c>
      <c r="E735" s="37" t="s">
        <v>115</v>
      </c>
      <c r="F735" s="38" t="n">
        <v>264960</v>
      </c>
      <c r="G735" s="38" t="n">
        <v>176701.2488</v>
      </c>
      <c r="H735" s="39" t="n">
        <v>0.666897829227456</v>
      </c>
      <c r="I735" s="40" t="n">
        <v>0.79391108</v>
      </c>
      <c r="J735" s="40" t="n">
        <v>7E-008</v>
      </c>
      <c r="K735" s="41" t="n">
        <v>0</v>
      </c>
      <c r="L735" s="41" t="n">
        <v>140285.0673</v>
      </c>
    </row>
    <row r="736" customFormat="false" ht="12.75" hidden="false" customHeight="false" outlineLevel="0" collapsed="false">
      <c r="A736" s="44" t="s">
        <v>29</v>
      </c>
      <c r="B736" s="44" t="s">
        <v>217</v>
      </c>
      <c r="C736" s="44" t="s">
        <v>204</v>
      </c>
      <c r="D736" s="44" t="s">
        <v>211</v>
      </c>
      <c r="E736" s="37" t="s">
        <v>116</v>
      </c>
      <c r="F736" s="38" t="n">
        <v>273792</v>
      </c>
      <c r="G736" s="38" t="n">
        <v>181566.6258</v>
      </c>
      <c r="H736" s="39" t="n">
        <v>0.663155335986939</v>
      </c>
      <c r="I736" s="40" t="n">
        <v>0.79419386</v>
      </c>
      <c r="J736" s="40" t="n">
        <v>7E-008</v>
      </c>
      <c r="K736" s="41" t="n">
        <v>0</v>
      </c>
      <c r="L736" s="41" t="n">
        <v>144199.0876</v>
      </c>
    </row>
    <row r="737" customFormat="false" ht="12.75" hidden="false" customHeight="false" outlineLevel="0" collapsed="false">
      <c r="A737" s="44" t="s">
        <v>29</v>
      </c>
      <c r="B737" s="44" t="s">
        <v>217</v>
      </c>
      <c r="C737" s="44" t="s">
        <v>204</v>
      </c>
      <c r="D737" s="44" t="s">
        <v>211</v>
      </c>
      <c r="E737" s="37" t="s">
        <v>117</v>
      </c>
      <c r="F737" s="38" t="n">
        <v>264960</v>
      </c>
      <c r="G737" s="38" t="n">
        <v>174687.5206</v>
      </c>
      <c r="H737" s="39" t="n">
        <v>0.659297707499296</v>
      </c>
      <c r="I737" s="40" t="n">
        <v>0.79449183</v>
      </c>
      <c r="J737" s="40" t="n">
        <v>7E-008</v>
      </c>
      <c r="K737" s="41" t="n">
        <v>0</v>
      </c>
      <c r="L737" s="41" t="n">
        <v>138787.7967</v>
      </c>
    </row>
    <row r="738" customFormat="false" ht="12.75" hidden="false" customHeight="false" outlineLevel="0" collapsed="false">
      <c r="A738" s="44" t="s">
        <v>29</v>
      </c>
      <c r="B738" s="44" t="s">
        <v>217</v>
      </c>
      <c r="C738" s="44" t="s">
        <v>204</v>
      </c>
      <c r="D738" s="44" t="s">
        <v>211</v>
      </c>
      <c r="E738" s="37" t="s">
        <v>118</v>
      </c>
      <c r="F738" s="38" t="n">
        <v>273792</v>
      </c>
      <c r="G738" s="38" t="n">
        <v>179543.7297</v>
      </c>
      <c r="H738" s="39" t="n">
        <v>0.655766894809736</v>
      </c>
      <c r="I738" s="40" t="n">
        <v>0.79455188</v>
      </c>
      <c r="J738" s="40" t="n">
        <v>7E-008</v>
      </c>
      <c r="K738" s="41" t="n">
        <v>0</v>
      </c>
      <c r="L738" s="41" t="n">
        <v>142656.7948</v>
      </c>
    </row>
    <row r="739" customFormat="false" ht="12.75" hidden="false" customHeight="false" outlineLevel="0" collapsed="false">
      <c r="A739" s="44" t="s">
        <v>29</v>
      </c>
      <c r="B739" s="44" t="s">
        <v>217</v>
      </c>
      <c r="C739" s="44" t="s">
        <v>204</v>
      </c>
      <c r="D739" s="44" t="s">
        <v>211</v>
      </c>
      <c r="E739" s="37" t="s">
        <v>119</v>
      </c>
      <c r="F739" s="38" t="n">
        <v>273792</v>
      </c>
      <c r="G739" s="38" t="n">
        <v>178556.596</v>
      </c>
      <c r="H739" s="39" t="n">
        <v>0.652161480155727</v>
      </c>
      <c r="I739" s="40" t="n">
        <v>0.79457628</v>
      </c>
      <c r="J739" s="40" t="n">
        <v>7E-008</v>
      </c>
      <c r="K739" s="41" t="n">
        <v>0</v>
      </c>
      <c r="L739" s="41" t="n">
        <v>141876.8227</v>
      </c>
    </row>
    <row r="740" customFormat="false" ht="12.75" hidden="false" customHeight="false" outlineLevel="0" collapsed="false">
      <c r="A740" s="44" t="s">
        <v>29</v>
      </c>
      <c r="B740" s="44" t="s">
        <v>217</v>
      </c>
      <c r="C740" s="44" t="s">
        <v>204</v>
      </c>
      <c r="D740" s="44" t="s">
        <v>211</v>
      </c>
      <c r="E740" s="37" t="s">
        <v>120</v>
      </c>
      <c r="F740" s="38" t="n">
        <v>264960</v>
      </c>
      <c r="G740" s="38" t="n">
        <v>171844.8102</v>
      </c>
      <c r="H740" s="39" t="n">
        <v>0.648568878934949</v>
      </c>
      <c r="I740" s="40" t="n">
        <v>0.79459977</v>
      </c>
      <c r="J740" s="40" t="n">
        <v>7E-008</v>
      </c>
      <c r="K740" s="41" t="n">
        <v>0</v>
      </c>
      <c r="L740" s="41" t="n">
        <v>136547.8342</v>
      </c>
    </row>
    <row r="741" customFormat="false" ht="12.75" hidden="false" customHeight="false" outlineLevel="0" collapsed="false">
      <c r="A741" s="44" t="s">
        <v>29</v>
      </c>
      <c r="B741" s="44" t="s">
        <v>217</v>
      </c>
      <c r="C741" s="44" t="s">
        <v>204</v>
      </c>
      <c r="D741" s="44" t="s">
        <v>211</v>
      </c>
      <c r="E741" s="37" t="s">
        <v>121</v>
      </c>
      <c r="F741" s="38" t="n">
        <v>273792</v>
      </c>
      <c r="G741" s="38" t="n">
        <v>176624.417</v>
      </c>
      <c r="H741" s="39" t="n">
        <v>0.645104374940946</v>
      </c>
      <c r="I741" s="40" t="n">
        <v>0.79462163</v>
      </c>
      <c r="J741" s="40" t="n">
        <v>7E-008</v>
      </c>
      <c r="K741" s="41" t="n">
        <v>0</v>
      </c>
      <c r="L741" s="41" t="n">
        <v>140349.5705</v>
      </c>
    </row>
    <row r="742" customFormat="false" ht="12.75" hidden="false" customHeight="false" outlineLevel="0" collapsed="false">
      <c r="A742" s="44" t="s">
        <v>29</v>
      </c>
      <c r="B742" s="44" t="s">
        <v>217</v>
      </c>
      <c r="C742" s="44" t="s">
        <v>204</v>
      </c>
      <c r="D742" s="44" t="s">
        <v>211</v>
      </c>
      <c r="E742" s="37" t="s">
        <v>122</v>
      </c>
      <c r="F742" s="38" t="n">
        <v>264960</v>
      </c>
      <c r="G742" s="38" t="n">
        <v>169981.6456</v>
      </c>
      <c r="H742" s="39" t="n">
        <v>0.641537007792341</v>
      </c>
      <c r="I742" s="40" t="n">
        <v>0.79464333</v>
      </c>
      <c r="J742" s="40" t="n">
        <v>7E-008</v>
      </c>
      <c r="K742" s="41" t="n">
        <v>0</v>
      </c>
      <c r="L742" s="41" t="n">
        <v>135074.7697</v>
      </c>
    </row>
    <row r="743" customFormat="false" ht="12.75" hidden="false" customHeight="false" outlineLevel="0" collapsed="false">
      <c r="A743" s="44" t="s">
        <v>29</v>
      </c>
      <c r="B743" s="44" t="s">
        <v>217</v>
      </c>
      <c r="C743" s="44" t="s">
        <v>204</v>
      </c>
      <c r="D743" s="44" t="s">
        <v>211</v>
      </c>
      <c r="E743" s="37" t="s">
        <v>123</v>
      </c>
      <c r="F743" s="38" t="n">
        <v>273792</v>
      </c>
      <c r="G743" s="38" t="n">
        <v>174705.8363</v>
      </c>
      <c r="H743" s="39" t="n">
        <v>0.638096936060385</v>
      </c>
      <c r="I743" s="40" t="n">
        <v>0.79466347</v>
      </c>
      <c r="J743" s="40" t="n">
        <v>7E-008</v>
      </c>
      <c r="K743" s="41" t="n">
        <v>0</v>
      </c>
      <c r="L743" s="41" t="n">
        <v>138832.3336</v>
      </c>
    </row>
    <row r="744" customFormat="false" ht="12.75" hidden="false" customHeight="false" outlineLevel="0" collapsed="false">
      <c r="A744" s="44" t="s">
        <v>29</v>
      </c>
      <c r="B744" s="44" t="s">
        <v>217</v>
      </c>
      <c r="C744" s="44" t="s">
        <v>204</v>
      </c>
      <c r="D744" s="44" t="s">
        <v>211</v>
      </c>
      <c r="E744" s="37" t="s">
        <v>124</v>
      </c>
      <c r="F744" s="38" t="n">
        <v>273792</v>
      </c>
      <c r="G744" s="38" t="n">
        <v>173736.0353</v>
      </c>
      <c r="H744" s="39" t="n">
        <v>0.634554827307257</v>
      </c>
      <c r="I744" s="40" t="n">
        <v>0.79468338</v>
      </c>
      <c r="J744" s="40" t="n">
        <v>7E-008</v>
      </c>
      <c r="K744" s="41" t="n">
        <v>0</v>
      </c>
      <c r="L744" s="41" t="n">
        <v>138065.1273</v>
      </c>
    </row>
    <row r="745" customFormat="false" ht="12.75" hidden="false" customHeight="false" outlineLevel="0" collapsed="false">
      <c r="A745" s="44" t="s">
        <v>29</v>
      </c>
      <c r="B745" s="44" t="s">
        <v>217</v>
      </c>
      <c r="C745" s="44" t="s">
        <v>204</v>
      </c>
      <c r="D745" s="44" t="s">
        <v>211</v>
      </c>
      <c r="E745" s="37" t="s">
        <v>125</v>
      </c>
      <c r="F745" s="38" t="n">
        <v>247296</v>
      </c>
      <c r="G745" s="38" t="n">
        <v>156050.0976</v>
      </c>
      <c r="H745" s="39" t="n">
        <v>0.631025562999566</v>
      </c>
      <c r="I745" s="40" t="n">
        <v>0.79470238</v>
      </c>
      <c r="J745" s="40" t="n">
        <v>7E-008</v>
      </c>
      <c r="K745" s="41" t="n">
        <v>0</v>
      </c>
      <c r="L745" s="41" t="n">
        <v>124013.3728</v>
      </c>
    </row>
    <row r="746" customFormat="false" ht="12.75" hidden="false" customHeight="false" outlineLevel="0" collapsed="false">
      <c r="A746" s="44" t="s">
        <v>29</v>
      </c>
      <c r="B746" s="44" t="s">
        <v>217</v>
      </c>
      <c r="C746" s="44" t="s">
        <v>204</v>
      </c>
      <c r="D746" s="44" t="s">
        <v>211</v>
      </c>
      <c r="E746" s="37" t="s">
        <v>126</v>
      </c>
      <c r="F746" s="38" t="n">
        <v>273792</v>
      </c>
      <c r="G746" s="38" t="n">
        <v>171900.0018</v>
      </c>
      <c r="H746" s="39" t="n">
        <v>0.627848884589737</v>
      </c>
      <c r="I746" s="40" t="n">
        <v>0.79471876</v>
      </c>
      <c r="J746" s="40" t="n">
        <v>7E-008</v>
      </c>
      <c r="K746" s="41" t="n">
        <v>0</v>
      </c>
      <c r="L746" s="41" t="n">
        <v>136612.1439</v>
      </c>
    </row>
    <row r="747" customFormat="false" ht="12.75" hidden="false" customHeight="false" outlineLevel="0" collapsed="false">
      <c r="A747" s="44" t="s">
        <v>29</v>
      </c>
      <c r="B747" s="44" t="s">
        <v>217</v>
      </c>
      <c r="C747" s="44" t="s">
        <v>204</v>
      </c>
      <c r="D747" s="44" t="s">
        <v>211</v>
      </c>
      <c r="E747" s="37" t="s">
        <v>127</v>
      </c>
      <c r="F747" s="38" t="n">
        <v>264960</v>
      </c>
      <c r="G747" s="38" t="n">
        <v>165426.2073</v>
      </c>
      <c r="H747" s="39" t="n">
        <v>0.624344079429552</v>
      </c>
      <c r="I747" s="40" t="n">
        <v>0.79473603</v>
      </c>
      <c r="J747" s="40" t="n">
        <v>7E-008</v>
      </c>
      <c r="K747" s="41" t="n">
        <v>0</v>
      </c>
      <c r="L747" s="41" t="n">
        <v>131470.1552</v>
      </c>
    </row>
    <row r="748" customFormat="false" ht="12.75" hidden="false" customHeight="false" outlineLevel="0" collapsed="false">
      <c r="A748" s="44" t="s">
        <v>29</v>
      </c>
      <c r="B748" s="44" t="s">
        <v>217</v>
      </c>
      <c r="C748" s="44" t="s">
        <v>204</v>
      </c>
      <c r="D748" s="44" t="s">
        <v>211</v>
      </c>
      <c r="E748" s="37" t="s">
        <v>128</v>
      </c>
      <c r="F748" s="38" t="n">
        <v>273792</v>
      </c>
      <c r="G748" s="38" t="n">
        <v>170015.1328</v>
      </c>
      <c r="H748" s="39" t="n">
        <v>0.620964574555296</v>
      </c>
      <c r="I748" s="40" t="n">
        <v>0.79475187</v>
      </c>
      <c r="J748" s="40" t="n">
        <v>7E-008</v>
      </c>
      <c r="K748" s="41" t="n">
        <v>0</v>
      </c>
      <c r="L748" s="41" t="n">
        <v>135119.8333</v>
      </c>
    </row>
    <row r="749" customFormat="false" ht="12.75" hidden="false" customHeight="false" outlineLevel="0" collapsed="false">
      <c r="A749" s="44" t="s">
        <v>29</v>
      </c>
      <c r="B749" s="44" t="s">
        <v>217</v>
      </c>
      <c r="C749" s="44" t="s">
        <v>204</v>
      </c>
      <c r="D749" s="44" t="s">
        <v>211</v>
      </c>
      <c r="E749" s="37" t="s">
        <v>129</v>
      </c>
      <c r="F749" s="38" t="n">
        <v>264960</v>
      </c>
      <c r="G749" s="38" t="n">
        <v>163608.845</v>
      </c>
      <c r="H749" s="39" t="n">
        <v>0.617485073194014</v>
      </c>
      <c r="I749" s="40" t="n">
        <v>0.79476735</v>
      </c>
      <c r="J749" s="40" t="n">
        <v>7E-008</v>
      </c>
      <c r="K749" s="41" t="n">
        <v>0</v>
      </c>
      <c r="L749" s="41" t="n">
        <v>130030.957</v>
      </c>
    </row>
    <row r="750" customFormat="false" ht="12.75" hidden="false" customHeight="false" outlineLevel="0" collapsed="false">
      <c r="A750" s="44" t="s">
        <v>29</v>
      </c>
      <c r="B750" s="44" t="s">
        <v>217</v>
      </c>
      <c r="C750" s="44" t="s">
        <v>204</v>
      </c>
      <c r="D750" s="44" t="s">
        <v>211</v>
      </c>
      <c r="E750" s="37" t="s">
        <v>130</v>
      </c>
      <c r="F750" s="38" t="n">
        <v>273792</v>
      </c>
      <c r="G750" s="38" t="n">
        <v>168143.898</v>
      </c>
      <c r="H750" s="39" t="n">
        <v>0.614130062299872</v>
      </c>
      <c r="I750" s="40" t="n">
        <v>0.79478146</v>
      </c>
      <c r="J750" s="40" t="n">
        <v>7E-008</v>
      </c>
      <c r="K750" s="41" t="n">
        <v>0</v>
      </c>
      <c r="L750" s="41" t="n">
        <v>133637.6419</v>
      </c>
    </row>
    <row r="751" customFormat="false" ht="12.75" hidden="false" customHeight="false" outlineLevel="0" collapsed="false">
      <c r="A751" s="44" t="s">
        <v>29</v>
      </c>
      <c r="B751" s="44" t="s">
        <v>217</v>
      </c>
      <c r="C751" s="44" t="s">
        <v>204</v>
      </c>
      <c r="D751" s="44" t="s">
        <v>211</v>
      </c>
      <c r="E751" s="37" t="s">
        <v>131</v>
      </c>
      <c r="F751" s="38" t="n">
        <v>273792</v>
      </c>
      <c r="G751" s="38" t="n">
        <v>167198.1698</v>
      </c>
      <c r="H751" s="39" t="n">
        <v>0.610675877188632</v>
      </c>
      <c r="I751" s="40" t="n">
        <v>0.79479515</v>
      </c>
      <c r="J751" s="40" t="n">
        <v>7E-008</v>
      </c>
      <c r="K751" s="41" t="n">
        <v>0</v>
      </c>
      <c r="L751" s="41" t="n">
        <v>132888.2835</v>
      </c>
    </row>
    <row r="752" customFormat="false" ht="12.75" hidden="false" customHeight="false" outlineLevel="0" collapsed="false">
      <c r="A752" s="44" t="s">
        <v>29</v>
      </c>
      <c r="B752" s="44" t="s">
        <v>217</v>
      </c>
      <c r="C752" s="44" t="s">
        <v>204</v>
      </c>
      <c r="D752" s="44" t="s">
        <v>211</v>
      </c>
      <c r="E752" s="37" t="s">
        <v>132</v>
      </c>
      <c r="F752" s="38" t="n">
        <v>264960</v>
      </c>
      <c r="G752" s="38" t="n">
        <v>160892.8694</v>
      </c>
      <c r="H752" s="39" t="n">
        <v>0.607234561413725</v>
      </c>
      <c r="I752" s="40" t="n">
        <v>0.79480793</v>
      </c>
      <c r="J752" s="40" t="n">
        <v>7E-008</v>
      </c>
      <c r="K752" s="41" t="n">
        <v>0</v>
      </c>
      <c r="L752" s="41" t="n">
        <v>127878.9179</v>
      </c>
    </row>
    <row r="753" customFormat="false" ht="12.75" hidden="false" customHeight="false" outlineLevel="0" collapsed="false">
      <c r="A753" s="44" t="s">
        <v>29</v>
      </c>
      <c r="B753" s="44" t="s">
        <v>217</v>
      </c>
      <c r="C753" s="44" t="s">
        <v>204</v>
      </c>
      <c r="D753" s="44" t="s">
        <v>211</v>
      </c>
      <c r="E753" s="37" t="s">
        <v>133</v>
      </c>
      <c r="F753" s="38" t="n">
        <v>273792</v>
      </c>
      <c r="G753" s="38" t="n">
        <v>165347.5094</v>
      </c>
      <c r="H753" s="39" t="n">
        <v>0.603916510958091</v>
      </c>
      <c r="I753" s="40" t="n">
        <v>0.79481944</v>
      </c>
      <c r="J753" s="40" t="n">
        <v>7E-008</v>
      </c>
      <c r="K753" s="41" t="n">
        <v>0</v>
      </c>
      <c r="L753" s="41" t="n">
        <v>131421.4026</v>
      </c>
    </row>
    <row r="754" customFormat="false" ht="12.75" hidden="false" customHeight="false" outlineLevel="0" collapsed="false">
      <c r="A754" s="1"/>
      <c r="B754" s="1"/>
      <c r="C754" s="1"/>
      <c r="D754" s="1"/>
      <c r="E754" s="11"/>
      <c r="F754" s="12"/>
      <c r="G754" s="12"/>
      <c r="H754" s="13"/>
      <c r="I754" s="32"/>
      <c r="J754" s="32"/>
      <c r="K754" s="33"/>
      <c r="L754" s="33"/>
    </row>
    <row r="755" customFormat="false" ht="12.75" hidden="false" customHeight="false" outlineLevel="0" collapsed="false">
      <c r="A755" s="46" t="s">
        <v>218</v>
      </c>
      <c r="B755" s="47"/>
      <c r="C755" s="47"/>
      <c r="D755" s="47"/>
      <c r="E755" s="48"/>
      <c r="F755" s="49"/>
      <c r="G755" s="49"/>
      <c r="H755" s="50"/>
      <c r="I755" s="51"/>
      <c r="J755" s="51"/>
      <c r="K755" s="52"/>
      <c r="L755" s="52"/>
    </row>
    <row r="756" customFormat="false" ht="12.75" hidden="false" customHeight="false" outlineLevel="0" collapsed="false">
      <c r="A756" s="47" t="s">
        <v>198</v>
      </c>
      <c r="B756" s="47" t="s">
        <v>199</v>
      </c>
      <c r="C756" s="47" t="s">
        <v>31</v>
      </c>
      <c r="D756" s="47" t="s">
        <v>200</v>
      </c>
      <c r="E756" s="48" t="s">
        <v>33</v>
      </c>
      <c r="F756" s="49" t="n">
        <v>0</v>
      </c>
      <c r="G756" s="49" t="n">
        <v>0</v>
      </c>
      <c r="H756" s="50" t="n">
        <v>1</v>
      </c>
      <c r="I756" s="51" t="n">
        <v>-0.15729286</v>
      </c>
      <c r="J756" s="51" t="n">
        <v>-0.6551</v>
      </c>
      <c r="K756" s="52" t="n">
        <v>0</v>
      </c>
      <c r="L756" s="52" t="n">
        <v>-224013.2111</v>
      </c>
      <c r="M756" s="53" t="n">
        <f aca="false">DATE(YEAR(E756),MONTH(E756),1)</f>
        <v>37043</v>
      </c>
    </row>
    <row r="757" customFormat="false" ht="12.75" hidden="false" customHeight="false" outlineLevel="0" collapsed="false">
      <c r="A757" s="47" t="s">
        <v>198</v>
      </c>
      <c r="B757" s="47" t="s">
        <v>199</v>
      </c>
      <c r="C757" s="47" t="s">
        <v>31</v>
      </c>
      <c r="D757" s="47" t="s">
        <v>200</v>
      </c>
      <c r="E757" s="48" t="s">
        <v>34</v>
      </c>
      <c r="F757" s="49" t="n">
        <v>-465000</v>
      </c>
      <c r="G757" s="49" t="n">
        <v>-463439.185</v>
      </c>
      <c r="H757" s="50" t="n">
        <v>0.996643408700464</v>
      </c>
      <c r="I757" s="51" t="n">
        <v>-0.43156354</v>
      </c>
      <c r="J757" s="51" t="n">
        <v>-0.6551</v>
      </c>
      <c r="K757" s="52" t="n">
        <v>0</v>
      </c>
      <c r="L757" s="52" t="n">
        <v>-103595.5536</v>
      </c>
      <c r="M757" s="53" t="n">
        <f aca="false">DATE(YEAR(E757),MONTH(E757),1)</f>
        <v>37073</v>
      </c>
    </row>
    <row r="758" customFormat="false" ht="12.75" hidden="false" customHeight="false" outlineLevel="0" collapsed="false">
      <c r="A758" s="47" t="s">
        <v>198</v>
      </c>
      <c r="B758" s="47" t="s">
        <v>199</v>
      </c>
      <c r="C758" s="47" t="s">
        <v>31</v>
      </c>
      <c r="D758" s="47" t="s">
        <v>200</v>
      </c>
      <c r="E758" s="48" t="s">
        <v>35</v>
      </c>
      <c r="F758" s="49" t="n">
        <v>-465000</v>
      </c>
      <c r="G758" s="49" t="n">
        <v>-461881.2882</v>
      </c>
      <c r="H758" s="50" t="n">
        <v>0.993293092866467</v>
      </c>
      <c r="I758" s="51" t="n">
        <v>-0.405</v>
      </c>
      <c r="J758" s="51" t="n">
        <v>-0.6551</v>
      </c>
      <c r="K758" s="52" t="n">
        <v>0</v>
      </c>
      <c r="L758" s="52" t="n">
        <v>-115516.5102</v>
      </c>
      <c r="M758" s="53" t="n">
        <f aca="false">DATE(YEAR(E758),MONTH(E758),1)</f>
        <v>37104</v>
      </c>
    </row>
    <row r="759" customFormat="false" ht="12.75" hidden="false" customHeight="false" outlineLevel="0" collapsed="false">
      <c r="A759" s="47" t="s">
        <v>198</v>
      </c>
      <c r="B759" s="47" t="s">
        <v>199</v>
      </c>
      <c r="C759" s="47" t="s">
        <v>31</v>
      </c>
      <c r="D759" s="47" t="s">
        <v>200</v>
      </c>
      <c r="E759" s="48" t="s">
        <v>36</v>
      </c>
      <c r="F759" s="49" t="n">
        <v>-450000</v>
      </c>
      <c r="G759" s="49" t="n">
        <v>-445502.3289</v>
      </c>
      <c r="H759" s="50" t="n">
        <v>0.990005175432501</v>
      </c>
      <c r="I759" s="51" t="n">
        <v>-0.39</v>
      </c>
      <c r="J759" s="51" t="n">
        <v>-0.6551</v>
      </c>
      <c r="K759" s="52" t="n">
        <v>0</v>
      </c>
      <c r="L759" s="52" t="n">
        <v>-118102.6674</v>
      </c>
      <c r="M759" s="53" t="n">
        <f aca="false">DATE(YEAR(E759),MONTH(E759),1)</f>
        <v>37135</v>
      </c>
    </row>
    <row r="760" customFormat="false" ht="12.75" hidden="false" customHeight="false" outlineLevel="0" collapsed="false">
      <c r="A760" s="47" t="s">
        <v>198</v>
      </c>
      <c r="B760" s="47" t="s">
        <v>199</v>
      </c>
      <c r="C760" s="47" t="s">
        <v>31</v>
      </c>
      <c r="D760" s="47" t="s">
        <v>200</v>
      </c>
      <c r="E760" s="48" t="s">
        <v>37</v>
      </c>
      <c r="F760" s="49" t="n">
        <v>-465000</v>
      </c>
      <c r="G760" s="49" t="n">
        <v>-458840.1539</v>
      </c>
      <c r="H760" s="50" t="n">
        <v>0.986753019200291</v>
      </c>
      <c r="I760" s="51" t="n">
        <v>-0.38</v>
      </c>
      <c r="J760" s="51" t="n">
        <v>-0.6551</v>
      </c>
      <c r="K760" s="52" t="n">
        <v>0</v>
      </c>
      <c r="L760" s="52" t="n">
        <v>-126226.9263</v>
      </c>
      <c r="M760" s="53" t="n">
        <f aca="false">DATE(YEAR(E760),MONTH(E760),1)</f>
        <v>37165</v>
      </c>
    </row>
    <row r="761" customFormat="false" ht="12.75" hidden="false" customHeight="false" outlineLevel="0" collapsed="false">
      <c r="A761" s="47" t="s">
        <v>198</v>
      </c>
      <c r="B761" s="47" t="s">
        <v>199</v>
      </c>
      <c r="C761" s="47" t="s">
        <v>31</v>
      </c>
      <c r="D761" s="47" t="s">
        <v>200</v>
      </c>
      <c r="E761" s="48" t="s">
        <v>38</v>
      </c>
      <c r="F761" s="49" t="n">
        <v>-450000</v>
      </c>
      <c r="G761" s="49" t="n">
        <v>-442553.62</v>
      </c>
      <c r="H761" s="50" t="n">
        <v>0.983452488962294</v>
      </c>
      <c r="I761" s="51" t="n">
        <v>-0.24705367</v>
      </c>
      <c r="J761" s="51" t="n">
        <v>-0.6551</v>
      </c>
      <c r="K761" s="52" t="n">
        <v>0</v>
      </c>
      <c r="L761" s="52" t="n">
        <v>-180582.3791</v>
      </c>
      <c r="M761" s="53" t="n">
        <f aca="false">DATE(YEAR(E761),MONTH(E761),1)</f>
        <v>37196</v>
      </c>
    </row>
    <row r="762" customFormat="false" ht="12.75" hidden="false" customHeight="false" outlineLevel="0" collapsed="false">
      <c r="A762" s="47" t="s">
        <v>198</v>
      </c>
      <c r="B762" s="47" t="s">
        <v>199</v>
      </c>
      <c r="C762" s="47" t="s">
        <v>31</v>
      </c>
      <c r="D762" s="47" t="s">
        <v>200</v>
      </c>
      <c r="E762" s="48" t="s">
        <v>39</v>
      </c>
      <c r="F762" s="49" t="n">
        <v>-465000</v>
      </c>
      <c r="G762" s="49" t="n">
        <v>-455831.7556</v>
      </c>
      <c r="H762" s="50" t="n">
        <v>0.980283345305461</v>
      </c>
      <c r="I762" s="51" t="n">
        <v>-0.24708715</v>
      </c>
      <c r="J762" s="51" t="n">
        <v>-0.6551</v>
      </c>
      <c r="K762" s="52" t="n">
        <v>0</v>
      </c>
      <c r="L762" s="52" t="n">
        <v>-185985.2124</v>
      </c>
      <c r="M762" s="53" t="n">
        <f aca="false">DATE(YEAR(E762),MONTH(E762),1)</f>
        <v>37226</v>
      </c>
    </row>
    <row r="763" customFormat="false" ht="12.75" hidden="false" customHeight="false" outlineLevel="0" collapsed="false">
      <c r="A763" s="47" t="s">
        <v>198</v>
      </c>
      <c r="B763" s="47" t="s">
        <v>199</v>
      </c>
      <c r="C763" s="47" t="s">
        <v>31</v>
      </c>
      <c r="D763" s="47" t="s">
        <v>200</v>
      </c>
      <c r="E763" s="48" t="s">
        <v>40</v>
      </c>
      <c r="F763" s="49" t="n">
        <v>-465000</v>
      </c>
      <c r="G763" s="49" t="n">
        <v>-454274.2209</v>
      </c>
      <c r="H763" s="50" t="n">
        <v>0.976933808325231</v>
      </c>
      <c r="I763" s="51" t="n">
        <v>-0.24711844</v>
      </c>
      <c r="J763" s="51" t="n">
        <v>-0.6551</v>
      </c>
      <c r="K763" s="52" t="n">
        <v>0</v>
      </c>
      <c r="L763" s="52" t="n">
        <v>-185335.5051</v>
      </c>
      <c r="M763" s="53" t="n">
        <f aca="false">DATE(YEAR(E763),MONTH(E763),1)</f>
        <v>37257</v>
      </c>
    </row>
    <row r="764" customFormat="false" ht="12.75" hidden="false" customHeight="false" outlineLevel="0" collapsed="false">
      <c r="A764" s="47" t="s">
        <v>198</v>
      </c>
      <c r="B764" s="47" t="s">
        <v>199</v>
      </c>
      <c r="C764" s="47" t="s">
        <v>31</v>
      </c>
      <c r="D764" s="47" t="s">
        <v>200</v>
      </c>
      <c r="E764" s="48" t="s">
        <v>41</v>
      </c>
      <c r="F764" s="49" t="n">
        <v>-420000</v>
      </c>
      <c r="G764" s="49" t="n">
        <v>-408837.8037</v>
      </c>
      <c r="H764" s="50" t="n">
        <v>0.973423342154668</v>
      </c>
      <c r="I764" s="51" t="n">
        <v>-0.24714144</v>
      </c>
      <c r="J764" s="51" t="n">
        <v>-0.6551</v>
      </c>
      <c r="K764" s="52" t="n">
        <v>0</v>
      </c>
      <c r="L764" s="52" t="n">
        <v>-166788.8821</v>
      </c>
      <c r="M764" s="53" t="n">
        <f aca="false">DATE(YEAR(E764),MONTH(E764),1)</f>
        <v>37288</v>
      </c>
    </row>
    <row r="765" customFormat="false" ht="12.75" hidden="false" customHeight="false" outlineLevel="0" collapsed="false">
      <c r="A765" s="47" t="s">
        <v>198</v>
      </c>
      <c r="B765" s="47" t="s">
        <v>199</v>
      </c>
      <c r="C765" s="47" t="s">
        <v>31</v>
      </c>
      <c r="D765" s="47" t="s">
        <v>200</v>
      </c>
      <c r="E765" s="48" t="s">
        <v>42</v>
      </c>
      <c r="F765" s="49" t="n">
        <v>-465000</v>
      </c>
      <c r="G765" s="49" t="n">
        <v>-451150.9936</v>
      </c>
      <c r="H765" s="50" t="n">
        <v>0.970217190580811</v>
      </c>
      <c r="I765" s="51" t="n">
        <v>-0.24715929</v>
      </c>
      <c r="J765" s="51" t="n">
        <v>-0.6551</v>
      </c>
      <c r="K765" s="52" t="n">
        <v>0</v>
      </c>
      <c r="L765" s="52" t="n">
        <v>-184042.8588</v>
      </c>
      <c r="M765" s="53" t="n">
        <f aca="false">DATE(YEAR(E765),MONTH(E765),1)</f>
        <v>37316</v>
      </c>
    </row>
    <row r="766" customFormat="false" ht="12.75" hidden="false" customHeight="false" outlineLevel="0" collapsed="false">
      <c r="A766" s="47" t="s">
        <v>198</v>
      </c>
      <c r="B766" s="47" t="s">
        <v>199</v>
      </c>
      <c r="C766" s="47" t="s">
        <v>31</v>
      </c>
      <c r="D766" s="47" t="s">
        <v>200</v>
      </c>
      <c r="E766" s="48" t="s">
        <v>43</v>
      </c>
      <c r="F766" s="49" t="n">
        <v>-450000</v>
      </c>
      <c r="G766" s="49" t="n">
        <v>-434975.0246</v>
      </c>
      <c r="H766" s="50" t="n">
        <v>0.966611165678234</v>
      </c>
      <c r="I766" s="51" t="n">
        <v>-0.28218016</v>
      </c>
      <c r="J766" s="51" t="n">
        <v>-0.6551</v>
      </c>
      <c r="K766" s="52" t="n">
        <v>0</v>
      </c>
      <c r="L766" s="52" t="n">
        <v>-162210.8155</v>
      </c>
      <c r="M766" s="53" t="n">
        <f aca="false">DATE(YEAR(E766),MONTH(E766),1)</f>
        <v>37347</v>
      </c>
    </row>
    <row r="767" customFormat="false" ht="12.75" hidden="false" customHeight="false" outlineLevel="0" collapsed="false">
      <c r="A767" s="47" t="s">
        <v>198</v>
      </c>
      <c r="B767" s="47" t="s">
        <v>199</v>
      </c>
      <c r="C767" s="47" t="s">
        <v>31</v>
      </c>
      <c r="D767" s="47" t="s">
        <v>200</v>
      </c>
      <c r="E767" s="48" t="s">
        <v>44</v>
      </c>
      <c r="F767" s="49" t="n">
        <v>-465000</v>
      </c>
      <c r="G767" s="49" t="n">
        <v>-447824.5064</v>
      </c>
      <c r="H767" s="50" t="n">
        <v>0.963063454719403</v>
      </c>
      <c r="I767" s="51" t="n">
        <v>-0.28220426</v>
      </c>
      <c r="J767" s="51" t="n">
        <v>-0.6551</v>
      </c>
      <c r="K767" s="52" t="n">
        <v>0</v>
      </c>
      <c r="L767" s="52" t="n">
        <v>-166991.852</v>
      </c>
      <c r="M767" s="53" t="n">
        <f aca="false">DATE(YEAR(E767),MONTH(E767),1)</f>
        <v>37377</v>
      </c>
    </row>
    <row r="768" customFormat="false" ht="12.75" hidden="false" customHeight="false" outlineLevel="0" collapsed="false">
      <c r="A768" s="47" t="s">
        <v>198</v>
      </c>
      <c r="B768" s="47" t="s">
        <v>199</v>
      </c>
      <c r="C768" s="47" t="s">
        <v>31</v>
      </c>
      <c r="D768" s="47" t="s">
        <v>200</v>
      </c>
      <c r="E768" s="48" t="s">
        <v>45</v>
      </c>
      <c r="F768" s="49" t="n">
        <v>-450000</v>
      </c>
      <c r="G768" s="49" t="n">
        <v>-431708.5089</v>
      </c>
      <c r="H768" s="50" t="n">
        <v>0.959352241967473</v>
      </c>
      <c r="I768" s="51" t="n">
        <v>-0.28222787</v>
      </c>
      <c r="J768" s="51" t="n">
        <v>-0.6551</v>
      </c>
      <c r="K768" s="52" t="n">
        <v>0</v>
      </c>
      <c r="L768" s="52" t="n">
        <v>-160972.0726</v>
      </c>
      <c r="M768" s="53" t="n">
        <f aca="false">DATE(YEAR(E768),MONTH(E768),1)</f>
        <v>37408</v>
      </c>
    </row>
    <row r="769" customFormat="false" ht="12.75" hidden="false" customHeight="false" outlineLevel="0" collapsed="false">
      <c r="A769" s="47" t="s">
        <v>198</v>
      </c>
      <c r="B769" s="47" t="s">
        <v>199</v>
      </c>
      <c r="C769" s="47" t="s">
        <v>31</v>
      </c>
      <c r="D769" s="47" t="s">
        <v>200</v>
      </c>
      <c r="E769" s="48" t="s">
        <v>46</v>
      </c>
      <c r="F769" s="49" t="n">
        <v>-465000</v>
      </c>
      <c r="G769" s="49" t="n">
        <v>-444393.8527</v>
      </c>
      <c r="H769" s="50" t="n">
        <v>0.95568570475684</v>
      </c>
      <c r="I769" s="51" t="n">
        <v>-0.28225108</v>
      </c>
      <c r="J769" s="51" t="n">
        <v>-0.6551</v>
      </c>
      <c r="K769" s="52" t="n">
        <v>0</v>
      </c>
      <c r="L769" s="52" t="n">
        <v>-165691.7675</v>
      </c>
      <c r="M769" s="53" t="n">
        <f aca="false">DATE(YEAR(E769),MONTH(E769),1)</f>
        <v>37438</v>
      </c>
    </row>
    <row r="770" customFormat="false" ht="12.75" hidden="false" customHeight="false" outlineLevel="0" collapsed="false">
      <c r="A770" s="47" t="s">
        <v>198</v>
      </c>
      <c r="B770" s="47" t="s">
        <v>199</v>
      </c>
      <c r="C770" s="47" t="s">
        <v>31</v>
      </c>
      <c r="D770" s="47" t="s">
        <v>200</v>
      </c>
      <c r="E770" s="48" t="s">
        <v>47</v>
      </c>
      <c r="F770" s="49" t="n">
        <v>-465000</v>
      </c>
      <c r="G770" s="49" t="n">
        <v>-442583.3994</v>
      </c>
      <c r="H770" s="50" t="n">
        <v>0.951792256698508</v>
      </c>
      <c r="I770" s="51" t="n">
        <v>-0.28227534</v>
      </c>
      <c r="J770" s="51" t="n">
        <v>-0.6551</v>
      </c>
      <c r="K770" s="52" t="n">
        <v>0</v>
      </c>
      <c r="L770" s="52" t="n">
        <v>-165006.0045</v>
      </c>
      <c r="M770" s="53" t="n">
        <f aca="false">DATE(YEAR(E770),MONTH(E770),1)</f>
        <v>37469</v>
      </c>
    </row>
    <row r="771" customFormat="false" ht="12.75" hidden="false" customHeight="false" outlineLevel="0" collapsed="false">
      <c r="A771" s="47" t="s">
        <v>198</v>
      </c>
      <c r="B771" s="47" t="s">
        <v>199</v>
      </c>
      <c r="C771" s="47" t="s">
        <v>31</v>
      </c>
      <c r="D771" s="47" t="s">
        <v>200</v>
      </c>
      <c r="E771" s="48" t="s">
        <v>48</v>
      </c>
      <c r="F771" s="49" t="n">
        <v>-450000</v>
      </c>
      <c r="G771" s="49" t="n">
        <v>-426529.0603</v>
      </c>
      <c r="H771" s="50" t="n">
        <v>0.947842356279675</v>
      </c>
      <c r="I771" s="51" t="n">
        <v>-0.28229875</v>
      </c>
      <c r="J771" s="51" t="n">
        <v>-0.6551</v>
      </c>
      <c r="K771" s="52" t="n">
        <v>0</v>
      </c>
      <c r="L771" s="52" t="n">
        <v>-159010.5682</v>
      </c>
      <c r="M771" s="53" t="n">
        <f aca="false">DATE(YEAR(E771),MONTH(E771),1)</f>
        <v>37500</v>
      </c>
    </row>
    <row r="772" customFormat="false" ht="12.75" hidden="false" customHeight="false" outlineLevel="0" collapsed="false">
      <c r="A772" s="47" t="s">
        <v>198</v>
      </c>
      <c r="B772" s="47" t="s">
        <v>199</v>
      </c>
      <c r="C772" s="47" t="s">
        <v>31</v>
      </c>
      <c r="D772" s="47" t="s">
        <v>200</v>
      </c>
      <c r="E772" s="48" t="s">
        <v>49</v>
      </c>
      <c r="F772" s="49" t="n">
        <v>-465000</v>
      </c>
      <c r="G772" s="49" t="n">
        <v>-438936.6791</v>
      </c>
      <c r="H772" s="50" t="n">
        <v>0.943949847425621</v>
      </c>
      <c r="I772" s="51" t="n">
        <v>-0.28231872</v>
      </c>
      <c r="J772" s="51" t="n">
        <v>-0.6551</v>
      </c>
      <c r="K772" s="52" t="n">
        <v>0</v>
      </c>
      <c r="L772" s="52" t="n">
        <v>-163627.3753</v>
      </c>
      <c r="M772" s="53" t="n">
        <f aca="false">DATE(YEAR(E772),MONTH(E772),1)</f>
        <v>37530</v>
      </c>
    </row>
    <row r="773" customFormat="false" ht="12.75" hidden="false" customHeight="false" outlineLevel="0" collapsed="false">
      <c r="A773" s="47" t="s">
        <v>198</v>
      </c>
      <c r="B773" s="47" t="s">
        <v>199</v>
      </c>
      <c r="C773" s="47" t="s">
        <v>31</v>
      </c>
      <c r="D773" s="47" t="s">
        <v>200</v>
      </c>
      <c r="E773" s="48" t="s">
        <v>50</v>
      </c>
      <c r="F773" s="49" t="n">
        <v>-450000</v>
      </c>
      <c r="G773" s="49" t="n">
        <v>-422930.6335</v>
      </c>
      <c r="H773" s="50" t="n">
        <v>0.939845852219759</v>
      </c>
      <c r="I773" s="51" t="n">
        <v>-0.27075762</v>
      </c>
      <c r="J773" s="51" t="n">
        <v>-0.6551</v>
      </c>
      <c r="K773" s="52" t="n">
        <v>0</v>
      </c>
      <c r="L773" s="52" t="n">
        <v>-162550.1673</v>
      </c>
      <c r="M773" s="53" t="n">
        <f aca="false">DATE(YEAR(E773),MONTH(E773),1)</f>
        <v>37561</v>
      </c>
    </row>
    <row r="774" customFormat="false" ht="12.75" hidden="false" customHeight="false" outlineLevel="0" collapsed="false">
      <c r="A774" s="47" t="s">
        <v>198</v>
      </c>
      <c r="B774" s="47" t="s">
        <v>199</v>
      </c>
      <c r="C774" s="47" t="s">
        <v>31</v>
      </c>
      <c r="D774" s="47" t="s">
        <v>200</v>
      </c>
      <c r="E774" s="48" t="s">
        <v>51</v>
      </c>
      <c r="F774" s="49" t="n">
        <v>-465000</v>
      </c>
      <c r="G774" s="49" t="n">
        <v>-435155.5052</v>
      </c>
      <c r="H774" s="50" t="n">
        <v>0.935818290684193</v>
      </c>
      <c r="I774" s="51" t="n">
        <v>-0.27077196</v>
      </c>
      <c r="J774" s="51" t="n">
        <v>-0.6551</v>
      </c>
      <c r="K774" s="52" t="n">
        <v>0</v>
      </c>
      <c r="L774" s="52" t="n">
        <v>-167242.4611</v>
      </c>
      <c r="M774" s="53" t="n">
        <f aca="false">DATE(YEAR(E774),MONTH(E774),1)</f>
        <v>37591</v>
      </c>
    </row>
    <row r="775" customFormat="false" ht="12.75" hidden="false" customHeight="false" outlineLevel="0" collapsed="false">
      <c r="A775" s="47" t="s">
        <v>198</v>
      </c>
      <c r="B775" s="47" t="s">
        <v>199</v>
      </c>
      <c r="C775" s="47" t="s">
        <v>31</v>
      </c>
      <c r="D775" s="47" t="s">
        <v>200</v>
      </c>
      <c r="E775" s="48" t="s">
        <v>52</v>
      </c>
      <c r="F775" s="49" t="n">
        <v>-465000</v>
      </c>
      <c r="G775" s="49" t="n">
        <v>-433184.0976</v>
      </c>
      <c r="H775" s="50" t="n">
        <v>0.931578704589997</v>
      </c>
      <c r="I775" s="51" t="n">
        <v>-0.2707832</v>
      </c>
      <c r="J775" s="51" t="n">
        <v>-0.6551</v>
      </c>
      <c r="K775" s="52" t="n">
        <v>0</v>
      </c>
      <c r="L775" s="52" t="n">
        <v>-166479.9255</v>
      </c>
      <c r="M775" s="53" t="n">
        <f aca="false">DATE(YEAR(E775),MONTH(E775),1)</f>
        <v>37622</v>
      </c>
    </row>
    <row r="776" customFormat="false" ht="12.75" hidden="false" customHeight="false" outlineLevel="0" collapsed="false">
      <c r="A776" s="47" t="s">
        <v>198</v>
      </c>
      <c r="B776" s="47" t="s">
        <v>199</v>
      </c>
      <c r="C776" s="47" t="s">
        <v>31</v>
      </c>
      <c r="D776" s="47" t="s">
        <v>200</v>
      </c>
      <c r="E776" s="48" t="s">
        <v>53</v>
      </c>
      <c r="F776" s="49" t="n">
        <v>-420000</v>
      </c>
      <c r="G776" s="49" t="n">
        <v>-389446.5332</v>
      </c>
      <c r="H776" s="50" t="n">
        <v>0.92725365051806</v>
      </c>
      <c r="I776" s="51" t="n">
        <v>-0.27078998</v>
      </c>
      <c r="J776" s="51" t="n">
        <v>-0.6551</v>
      </c>
      <c r="K776" s="52" t="n">
        <v>0</v>
      </c>
      <c r="L776" s="52" t="n">
        <v>-149668.2058</v>
      </c>
      <c r="M776" s="53" t="n">
        <f aca="false">DATE(YEAR(E776),MONTH(E776),1)</f>
        <v>37653</v>
      </c>
    </row>
    <row r="777" customFormat="false" ht="12.75" hidden="false" customHeight="false" outlineLevel="0" collapsed="false">
      <c r="A777" s="47" t="s">
        <v>198</v>
      </c>
      <c r="B777" s="47" t="s">
        <v>199</v>
      </c>
      <c r="C777" s="47" t="s">
        <v>31</v>
      </c>
      <c r="D777" s="47" t="s">
        <v>200</v>
      </c>
      <c r="E777" s="48" t="s">
        <v>54</v>
      </c>
      <c r="F777" s="49" t="n">
        <v>-465000</v>
      </c>
      <c r="G777" s="49" t="n">
        <v>-429332.3223</v>
      </c>
      <c r="H777" s="50" t="n">
        <v>0.923295316763245</v>
      </c>
      <c r="I777" s="51" t="n">
        <v>-0.27079446</v>
      </c>
      <c r="J777" s="51" t="n">
        <v>-0.6551</v>
      </c>
      <c r="K777" s="52" t="n">
        <v>0</v>
      </c>
      <c r="L777" s="52" t="n">
        <v>-164994.7887</v>
      </c>
      <c r="M777" s="53" t="n">
        <f aca="false">DATE(YEAR(E777),MONTH(E777),1)</f>
        <v>37681</v>
      </c>
    </row>
    <row r="778" customFormat="false" ht="12.75" hidden="false" customHeight="false" outlineLevel="0" collapsed="false">
      <c r="A778" s="47" t="s">
        <v>198</v>
      </c>
      <c r="B778" s="47" t="s">
        <v>199</v>
      </c>
      <c r="C778" s="47" t="s">
        <v>31</v>
      </c>
      <c r="D778" s="47" t="s">
        <v>200</v>
      </c>
      <c r="E778" s="48" t="s">
        <v>55</v>
      </c>
      <c r="F778" s="49" t="n">
        <v>-450000</v>
      </c>
      <c r="G778" s="49" t="n">
        <v>-413504.9156</v>
      </c>
      <c r="H778" s="50" t="n">
        <v>0.91889981235345</v>
      </c>
      <c r="I778" s="51" t="n">
        <v>-0.3238023</v>
      </c>
      <c r="J778" s="51" t="n">
        <v>-0.6551</v>
      </c>
      <c r="K778" s="52" t="n">
        <v>0</v>
      </c>
      <c r="L778" s="52" t="n">
        <v>-136993.2286</v>
      </c>
      <c r="M778" s="53" t="n">
        <f aca="false">DATE(YEAR(E778),MONTH(E778),1)</f>
        <v>37712</v>
      </c>
    </row>
    <row r="779" customFormat="false" ht="12.75" hidden="false" customHeight="false" outlineLevel="0" collapsed="false">
      <c r="A779" s="47" t="s">
        <v>198</v>
      </c>
      <c r="B779" s="47" t="s">
        <v>199</v>
      </c>
      <c r="C779" s="47" t="s">
        <v>31</v>
      </c>
      <c r="D779" s="47" t="s">
        <v>200</v>
      </c>
      <c r="E779" s="48" t="s">
        <v>56</v>
      </c>
      <c r="F779" s="49" t="n">
        <v>-465000</v>
      </c>
      <c r="G779" s="49" t="n">
        <v>-425315.4695</v>
      </c>
      <c r="H779" s="50" t="n">
        <v>0.914656923598885</v>
      </c>
      <c r="I779" s="51" t="n">
        <v>-0.3238153</v>
      </c>
      <c r="J779" s="51" t="n">
        <v>-0.6551</v>
      </c>
      <c r="K779" s="52" t="n">
        <v>0</v>
      </c>
      <c r="L779" s="52" t="n">
        <v>-140900.508</v>
      </c>
      <c r="M779" s="53" t="n">
        <f aca="false">DATE(YEAR(E779),MONTH(E779),1)</f>
        <v>37742</v>
      </c>
    </row>
    <row r="780" customFormat="false" ht="12.75" hidden="false" customHeight="false" outlineLevel="0" collapsed="false">
      <c r="A780" s="47" t="s">
        <v>198</v>
      </c>
      <c r="B780" s="47" t="s">
        <v>199</v>
      </c>
      <c r="C780" s="47" t="s">
        <v>31</v>
      </c>
      <c r="D780" s="47" t="s">
        <v>200</v>
      </c>
      <c r="E780" s="48" t="s">
        <v>57</v>
      </c>
      <c r="F780" s="49" t="n">
        <v>-450000</v>
      </c>
      <c r="G780" s="49" t="n">
        <v>-409601.161</v>
      </c>
      <c r="H780" s="50" t="n">
        <v>0.910224802170824</v>
      </c>
      <c r="I780" s="51" t="n">
        <v>-0.3238279</v>
      </c>
      <c r="J780" s="51" t="n">
        <v>-0.6551</v>
      </c>
      <c r="K780" s="52" t="n">
        <v>0</v>
      </c>
      <c r="L780" s="52" t="n">
        <v>-135689.4363</v>
      </c>
      <c r="M780" s="53" t="n">
        <f aca="false">DATE(YEAR(E780),MONTH(E780),1)</f>
        <v>37773</v>
      </c>
    </row>
    <row r="781" customFormat="false" ht="12.75" hidden="false" customHeight="false" outlineLevel="0" collapsed="false">
      <c r="A781" s="47" t="s">
        <v>198</v>
      </c>
      <c r="B781" s="47" t="s">
        <v>199</v>
      </c>
      <c r="C781" s="47" t="s">
        <v>31</v>
      </c>
      <c r="D781" s="47" t="s">
        <v>200</v>
      </c>
      <c r="E781" s="48" t="s">
        <v>58</v>
      </c>
      <c r="F781" s="49" t="n">
        <v>-465000</v>
      </c>
      <c r="G781" s="49" t="n">
        <v>-421250.4164</v>
      </c>
      <c r="H781" s="50" t="n">
        <v>0.905914874022823</v>
      </c>
      <c r="I781" s="51" t="n">
        <v>-0.32382264</v>
      </c>
      <c r="J781" s="51" t="n">
        <v>-0.6551</v>
      </c>
      <c r="K781" s="52" t="n">
        <v>0</v>
      </c>
      <c r="L781" s="52" t="n">
        <v>-139550.7239</v>
      </c>
      <c r="M781" s="53" t="n">
        <f aca="false">DATE(YEAR(E781),MONTH(E781),1)</f>
        <v>37803</v>
      </c>
    </row>
    <row r="782" customFormat="false" ht="12.75" hidden="false" customHeight="false" outlineLevel="0" collapsed="false">
      <c r="A782" s="47" t="s">
        <v>198</v>
      </c>
      <c r="B782" s="47" t="s">
        <v>199</v>
      </c>
      <c r="C782" s="47" t="s">
        <v>31</v>
      </c>
      <c r="D782" s="47" t="s">
        <v>200</v>
      </c>
      <c r="E782" s="48" t="s">
        <v>59</v>
      </c>
      <c r="F782" s="49" t="n">
        <v>-465000</v>
      </c>
      <c r="G782" s="49" t="n">
        <v>-419175.9232</v>
      </c>
      <c r="H782" s="50" t="n">
        <v>0.901453598223756</v>
      </c>
      <c r="I782" s="51" t="n">
        <v>-0.32381831</v>
      </c>
      <c r="J782" s="51" t="n">
        <v>-0.6551</v>
      </c>
      <c r="K782" s="52" t="n">
        <v>0</v>
      </c>
      <c r="L782" s="52" t="n">
        <v>-138865.3086</v>
      </c>
      <c r="M782" s="53" t="n">
        <f aca="false">DATE(YEAR(E782),MONTH(E782),1)</f>
        <v>37834</v>
      </c>
    </row>
    <row r="783" customFormat="false" ht="12.75" hidden="false" customHeight="false" outlineLevel="0" collapsed="false">
      <c r="A783" s="47" t="s">
        <v>198</v>
      </c>
      <c r="B783" s="47" t="s">
        <v>199</v>
      </c>
      <c r="C783" s="47" t="s">
        <v>31</v>
      </c>
      <c r="D783" s="47" t="s">
        <v>200</v>
      </c>
      <c r="E783" s="48" t="s">
        <v>60</v>
      </c>
      <c r="F783" s="49" t="n">
        <v>-450000</v>
      </c>
      <c r="G783" s="49" t="n">
        <v>-403627.8352</v>
      </c>
      <c r="H783" s="50" t="n">
        <v>0.896950744939033</v>
      </c>
      <c r="I783" s="51" t="n">
        <v>-0.32381199</v>
      </c>
      <c r="J783" s="51" t="n">
        <v>-0.6551</v>
      </c>
      <c r="K783" s="52" t="n">
        <v>0</v>
      </c>
      <c r="L783" s="52" t="n">
        <v>-133717.0623</v>
      </c>
      <c r="M783" s="53" t="n">
        <f aca="false">DATE(YEAR(E783),MONTH(E783),1)</f>
        <v>37865</v>
      </c>
    </row>
    <row r="784" customFormat="false" ht="12.75" hidden="false" customHeight="false" outlineLevel="0" collapsed="false">
      <c r="A784" s="47" t="s">
        <v>198</v>
      </c>
      <c r="B784" s="47" t="s">
        <v>199</v>
      </c>
      <c r="C784" s="47" t="s">
        <v>31</v>
      </c>
      <c r="D784" s="47" t="s">
        <v>200</v>
      </c>
      <c r="E784" s="48" t="s">
        <v>61</v>
      </c>
      <c r="F784" s="49" t="n">
        <v>-465000</v>
      </c>
      <c r="G784" s="49" t="n">
        <v>-415056.5986</v>
      </c>
      <c r="H784" s="50" t="n">
        <v>0.892594835749197</v>
      </c>
      <c r="I784" s="51" t="n">
        <v>-0.32380848</v>
      </c>
      <c r="J784" s="51" t="n">
        <v>-0.6551</v>
      </c>
      <c r="K784" s="52" t="n">
        <v>0</v>
      </c>
      <c r="L784" s="52" t="n">
        <v>-137504.73</v>
      </c>
      <c r="M784" s="53" t="n">
        <f aca="false">DATE(YEAR(E784),MONTH(E784),1)</f>
        <v>37895</v>
      </c>
    </row>
    <row r="785" customFormat="false" ht="12.75" hidden="false" customHeight="false" outlineLevel="0" collapsed="false">
      <c r="A785" s="47" t="s">
        <v>198</v>
      </c>
      <c r="B785" s="47" t="s">
        <v>199</v>
      </c>
      <c r="C785" s="47" t="s">
        <v>31</v>
      </c>
      <c r="D785" s="47" t="s">
        <v>200</v>
      </c>
      <c r="E785" s="48" t="s">
        <v>62</v>
      </c>
      <c r="F785" s="49" t="n">
        <v>-450000</v>
      </c>
      <c r="G785" s="49" t="n">
        <v>-399649.21</v>
      </c>
      <c r="H785" s="50" t="n">
        <v>0.888109355578514</v>
      </c>
      <c r="I785" s="51" t="n">
        <v>-0.26422946</v>
      </c>
      <c r="J785" s="51" t="n">
        <v>-0.6551</v>
      </c>
      <c r="K785" s="52" t="n">
        <v>0</v>
      </c>
      <c r="L785" s="52" t="n">
        <v>-156211.1026</v>
      </c>
      <c r="M785" s="53" t="n">
        <f aca="false">DATE(YEAR(E785),MONTH(E785),1)</f>
        <v>37926</v>
      </c>
    </row>
    <row r="786" customFormat="false" ht="12.75" hidden="false" customHeight="false" outlineLevel="0" collapsed="false">
      <c r="A786" s="47" t="s">
        <v>198</v>
      </c>
      <c r="B786" s="47" t="s">
        <v>199</v>
      </c>
      <c r="C786" s="47" t="s">
        <v>31</v>
      </c>
      <c r="D786" s="47" t="s">
        <v>200</v>
      </c>
      <c r="E786" s="48" t="s">
        <v>63</v>
      </c>
      <c r="F786" s="49" t="n">
        <v>-465000</v>
      </c>
      <c r="G786" s="49" t="n">
        <v>-410937.6039</v>
      </c>
      <c r="H786" s="50" t="n">
        <v>0.883736782497525</v>
      </c>
      <c r="I786" s="51" t="n">
        <v>-0.26422888</v>
      </c>
      <c r="J786" s="51" t="n">
        <v>-0.6551</v>
      </c>
      <c r="K786" s="52" t="n">
        <v>0</v>
      </c>
      <c r="L786" s="52" t="n">
        <v>-160623.6401</v>
      </c>
      <c r="M786" s="53" t="n">
        <f aca="false">DATE(YEAR(E786),MONTH(E786),1)</f>
        <v>37956</v>
      </c>
    </row>
    <row r="787" customFormat="false" ht="12.75" hidden="false" customHeight="false" outlineLevel="0" collapsed="false">
      <c r="A787" s="47" t="s">
        <v>198</v>
      </c>
      <c r="B787" s="47" t="s">
        <v>199</v>
      </c>
      <c r="C787" s="47" t="s">
        <v>31</v>
      </c>
      <c r="D787" s="47" t="s">
        <v>200</v>
      </c>
      <c r="E787" s="48" t="s">
        <v>64</v>
      </c>
      <c r="F787" s="49" t="n">
        <v>-465000</v>
      </c>
      <c r="G787" s="49" t="n">
        <v>-408832.8868</v>
      </c>
      <c r="H787" s="50" t="n">
        <v>0.87921050917871</v>
      </c>
      <c r="I787" s="51" t="n">
        <v>-0.26422975</v>
      </c>
      <c r="J787" s="51" t="n">
        <v>-0.6551</v>
      </c>
      <c r="K787" s="52" t="n">
        <v>0</v>
      </c>
      <c r="L787" s="52" t="n">
        <v>-159800.6144</v>
      </c>
      <c r="M787" s="53" t="n">
        <f aca="false">DATE(YEAR(E787),MONTH(E787),1)</f>
        <v>37987</v>
      </c>
    </row>
    <row r="788" customFormat="false" ht="12.75" hidden="false" customHeight="false" outlineLevel="0" collapsed="false">
      <c r="A788" s="47" t="s">
        <v>198</v>
      </c>
      <c r="B788" s="47" t="s">
        <v>199</v>
      </c>
      <c r="C788" s="47" t="s">
        <v>31</v>
      </c>
      <c r="D788" s="47" t="s">
        <v>200</v>
      </c>
      <c r="E788" s="48" t="s">
        <v>65</v>
      </c>
      <c r="F788" s="49" t="n">
        <v>-435000</v>
      </c>
      <c r="G788" s="49" t="n">
        <v>-380485.8631</v>
      </c>
      <c r="H788" s="50" t="n">
        <v>0.874680145011615</v>
      </c>
      <c r="I788" s="51" t="n">
        <v>-0.26423249</v>
      </c>
      <c r="J788" s="51" t="n">
        <v>-0.6551</v>
      </c>
      <c r="K788" s="52" t="n">
        <v>0</v>
      </c>
      <c r="L788" s="52" t="n">
        <v>-148719.5634</v>
      </c>
      <c r="M788" s="53" t="n">
        <f aca="false">DATE(YEAR(E788),MONTH(E788),1)</f>
        <v>38018</v>
      </c>
    </row>
    <row r="789" customFormat="false" ht="12.75" hidden="false" customHeight="false" outlineLevel="0" collapsed="false">
      <c r="A789" s="47" t="s">
        <v>198</v>
      </c>
      <c r="B789" s="47" t="s">
        <v>199</v>
      </c>
      <c r="C789" s="47" t="s">
        <v>31</v>
      </c>
      <c r="D789" s="47" t="s">
        <v>200</v>
      </c>
      <c r="E789" s="48" t="s">
        <v>66</v>
      </c>
      <c r="F789" s="49" t="n">
        <v>-465000</v>
      </c>
      <c r="G789" s="49" t="n">
        <v>-404743.5769</v>
      </c>
      <c r="H789" s="50" t="n">
        <v>0.870416294366806</v>
      </c>
      <c r="I789" s="51" t="n">
        <v>-0.26423429</v>
      </c>
      <c r="J789" s="51" t="n">
        <v>-0.6551</v>
      </c>
      <c r="K789" s="52" t="n">
        <v>0</v>
      </c>
      <c r="L789" s="52" t="n">
        <v>-158200.3849</v>
      </c>
      <c r="M789" s="53" t="n">
        <f aca="false">DATE(YEAR(E789),MONTH(E789),1)</f>
        <v>38047</v>
      </c>
    </row>
    <row r="790" customFormat="false" ht="12.75" hidden="false" customHeight="false" outlineLevel="0" collapsed="false">
      <c r="A790" s="47" t="s">
        <v>198</v>
      </c>
      <c r="B790" s="47" t="s">
        <v>199</v>
      </c>
      <c r="C790" s="47" t="s">
        <v>31</v>
      </c>
      <c r="D790" s="47" t="s">
        <v>200</v>
      </c>
      <c r="E790" s="48" t="s">
        <v>67</v>
      </c>
      <c r="F790" s="49" t="n">
        <v>-450000</v>
      </c>
      <c r="G790" s="49" t="n">
        <v>-389654.9986</v>
      </c>
      <c r="H790" s="50" t="n">
        <v>0.865899996823638</v>
      </c>
      <c r="I790" s="51" t="n">
        <v>-0.32424299</v>
      </c>
      <c r="J790" s="51" t="n">
        <v>-0.6551</v>
      </c>
      <c r="K790" s="52" t="n">
        <v>0</v>
      </c>
      <c r="L790" s="52" t="n">
        <v>-128920.089</v>
      </c>
      <c r="M790" s="53" t="n">
        <f aca="false">DATE(YEAR(E790),MONTH(E790),1)</f>
        <v>38078</v>
      </c>
    </row>
    <row r="791" customFormat="false" ht="12.75" hidden="false" customHeight="false" outlineLevel="0" collapsed="false">
      <c r="A791" s="47" t="s">
        <v>198</v>
      </c>
      <c r="B791" s="47" t="s">
        <v>199</v>
      </c>
      <c r="C791" s="47" t="s">
        <v>31</v>
      </c>
      <c r="D791" s="47" t="s">
        <v>200</v>
      </c>
      <c r="E791" s="48" t="s">
        <v>68</v>
      </c>
      <c r="F791" s="49" t="n">
        <v>-465000</v>
      </c>
      <c r="G791" s="49" t="n">
        <v>-400634.3002</v>
      </c>
      <c r="H791" s="50" t="n">
        <v>0.861579140287549</v>
      </c>
      <c r="I791" s="51" t="n">
        <v>-0.32425908</v>
      </c>
      <c r="J791" s="51" t="n">
        <v>-0.6551</v>
      </c>
      <c r="K791" s="52" t="n">
        <v>0</v>
      </c>
      <c r="L791" s="52" t="n">
        <v>-132546.2215</v>
      </c>
      <c r="M791" s="53" t="n">
        <f aca="false">DATE(YEAR(E791),MONTH(E791),1)</f>
        <v>38108</v>
      </c>
    </row>
    <row r="792" customFormat="false" ht="12.75" hidden="false" customHeight="false" outlineLevel="0" collapsed="false">
      <c r="A792" s="47" t="s">
        <v>198</v>
      </c>
      <c r="B792" s="47" t="s">
        <v>199</v>
      </c>
      <c r="C792" s="47" t="s">
        <v>31</v>
      </c>
      <c r="D792" s="47" t="s">
        <v>200</v>
      </c>
      <c r="E792" s="48" t="s">
        <v>69</v>
      </c>
      <c r="F792" s="49" t="n">
        <v>-450000</v>
      </c>
      <c r="G792" s="49" t="n">
        <v>-385692.7316</v>
      </c>
      <c r="H792" s="50" t="n">
        <v>0.857094959186564</v>
      </c>
      <c r="I792" s="51" t="n">
        <v>-0.3242758</v>
      </c>
      <c r="J792" s="51" t="n">
        <v>-0.6551</v>
      </c>
      <c r="K792" s="52" t="n">
        <v>0</v>
      </c>
      <c r="L792" s="52" t="n">
        <v>-127596.4908</v>
      </c>
      <c r="M792" s="53" t="n">
        <f aca="false">DATE(YEAR(E792),MONTH(E792),1)</f>
        <v>38139</v>
      </c>
    </row>
    <row r="793" customFormat="false" ht="12.75" hidden="false" customHeight="false" outlineLevel="0" collapsed="false">
      <c r="A793" s="47" t="s">
        <v>198</v>
      </c>
      <c r="B793" s="47" t="s">
        <v>199</v>
      </c>
      <c r="C793" s="47" t="s">
        <v>31</v>
      </c>
      <c r="D793" s="47" t="s">
        <v>200</v>
      </c>
      <c r="E793" s="48" t="s">
        <v>70</v>
      </c>
      <c r="F793" s="49" t="n">
        <v>-465000</v>
      </c>
      <c r="G793" s="49" t="n">
        <v>-396538.1542</v>
      </c>
      <c r="H793" s="50" t="n">
        <v>0.852770224010615</v>
      </c>
      <c r="I793" s="51" t="n">
        <v>-0.32425467</v>
      </c>
      <c r="J793" s="51" t="n">
        <v>-0.6551</v>
      </c>
      <c r="K793" s="52" t="n">
        <v>0</v>
      </c>
      <c r="L793" s="52" t="n">
        <v>-131192.798</v>
      </c>
      <c r="M793" s="53" t="n">
        <f aca="false">DATE(YEAR(E793),MONTH(E793),1)</f>
        <v>38169</v>
      </c>
    </row>
    <row r="794" customFormat="false" ht="12.75" hidden="false" customHeight="false" outlineLevel="0" collapsed="false">
      <c r="A794" s="47" t="s">
        <v>198</v>
      </c>
      <c r="B794" s="47" t="s">
        <v>199</v>
      </c>
      <c r="C794" s="47" t="s">
        <v>31</v>
      </c>
      <c r="D794" s="47" t="s">
        <v>200</v>
      </c>
      <c r="E794" s="48" t="s">
        <v>71</v>
      </c>
      <c r="F794" s="49" t="n">
        <v>-465000</v>
      </c>
      <c r="G794" s="49" t="n">
        <v>-394469.5278</v>
      </c>
      <c r="H794" s="50" t="n">
        <v>0.848321565093857</v>
      </c>
      <c r="I794" s="51" t="n">
        <v>-0.32423501</v>
      </c>
      <c r="J794" s="51" t="n">
        <v>-0.6551</v>
      </c>
      <c r="K794" s="52" t="n">
        <v>0</v>
      </c>
      <c r="L794" s="52" t="n">
        <v>-130516.1561</v>
      </c>
      <c r="M794" s="53" t="n">
        <f aca="false">DATE(YEAR(E794),MONTH(E794),1)</f>
        <v>38200</v>
      </c>
    </row>
    <row r="795" customFormat="false" ht="12.75" hidden="false" customHeight="false" outlineLevel="0" collapsed="false">
      <c r="A795" s="47" t="s">
        <v>198</v>
      </c>
      <c r="B795" s="47" t="s">
        <v>199</v>
      </c>
      <c r="C795" s="47" t="s">
        <v>31</v>
      </c>
      <c r="D795" s="47" t="s">
        <v>200</v>
      </c>
      <c r="E795" s="48" t="s">
        <v>72</v>
      </c>
      <c r="F795" s="49" t="n">
        <v>-450000</v>
      </c>
      <c r="G795" s="49" t="n">
        <v>-379736.0871</v>
      </c>
      <c r="H795" s="50" t="n">
        <v>0.843857971405261</v>
      </c>
      <c r="I795" s="51" t="n">
        <v>-0.32421355</v>
      </c>
      <c r="J795" s="51" t="n">
        <v>-0.6551</v>
      </c>
      <c r="K795" s="52" t="n">
        <v>0</v>
      </c>
      <c r="L795" s="52" t="n">
        <v>-125649.5257</v>
      </c>
      <c r="M795" s="53" t="n">
        <f aca="false">DATE(YEAR(E795),MONTH(E795),1)</f>
        <v>38231</v>
      </c>
    </row>
    <row r="796" customFormat="false" ht="12.75" hidden="false" customHeight="false" outlineLevel="0" collapsed="false">
      <c r="A796" s="47" t="s">
        <v>198</v>
      </c>
      <c r="B796" s="47" t="s">
        <v>199</v>
      </c>
      <c r="C796" s="47" t="s">
        <v>31</v>
      </c>
      <c r="D796" s="47" t="s">
        <v>200</v>
      </c>
      <c r="E796" s="48" t="s">
        <v>73</v>
      </c>
      <c r="F796" s="49" t="n">
        <v>-465000</v>
      </c>
      <c r="G796" s="49" t="n">
        <v>-390393.0944</v>
      </c>
      <c r="H796" s="50" t="n">
        <v>0.839555041776163</v>
      </c>
      <c r="I796" s="51" t="n">
        <v>-0.32419454</v>
      </c>
      <c r="J796" s="51" t="n">
        <v>-0.6551</v>
      </c>
      <c r="K796" s="52" t="n">
        <v>0</v>
      </c>
      <c r="L796" s="52" t="n">
        <v>-129183.2079</v>
      </c>
      <c r="M796" s="53" t="n">
        <f aca="false">DATE(YEAR(E796),MONTH(E796),1)</f>
        <v>38261</v>
      </c>
    </row>
    <row r="797" customFormat="false" ht="12.75" hidden="false" customHeight="false" outlineLevel="0" collapsed="false">
      <c r="A797" s="47"/>
      <c r="B797" s="47"/>
      <c r="C797" s="47"/>
      <c r="D797" s="47"/>
      <c r="E797" s="48"/>
      <c r="F797" s="49"/>
      <c r="G797" s="49"/>
      <c r="H797" s="50"/>
      <c r="I797" s="51"/>
      <c r="J797" s="51"/>
      <c r="K797" s="52"/>
      <c r="L797" s="52"/>
    </row>
    <row r="798" customFormat="false" ht="12.75" hidden="false" customHeight="false" outlineLevel="0" collapsed="false">
      <c r="A798" s="47"/>
      <c r="B798" s="47"/>
      <c r="C798" s="47"/>
      <c r="D798" s="47"/>
      <c r="E798" s="48"/>
      <c r="F798" s="49"/>
      <c r="G798" s="49"/>
      <c r="H798" s="50"/>
      <c r="I798" s="51"/>
      <c r="J798" s="51"/>
      <c r="K798" s="52"/>
      <c r="L798" s="52"/>
    </row>
    <row r="799" customFormat="false" ht="12.75" hidden="false" customHeight="false" outlineLevel="0" collapsed="false">
      <c r="A799" s="47"/>
      <c r="B799" s="47"/>
      <c r="C799" s="47"/>
      <c r="D799" s="47"/>
      <c r="E799" s="48"/>
      <c r="F799" s="49"/>
      <c r="G799" s="49"/>
      <c r="H799" s="50"/>
      <c r="I799" s="51"/>
      <c r="J799" s="51"/>
      <c r="K799" s="52"/>
      <c r="L799" s="52"/>
    </row>
    <row r="800" customFormat="false" ht="12.75" hidden="false" customHeight="false" outlineLevel="0" collapsed="false">
      <c r="A800" s="47"/>
      <c r="B800" s="47"/>
      <c r="C800" s="47"/>
      <c r="D800" s="47"/>
      <c r="E800" s="48"/>
      <c r="F800" s="49"/>
      <c r="G800" s="49"/>
      <c r="H800" s="50"/>
      <c r="I800" s="51"/>
      <c r="J800" s="51"/>
      <c r="K800" s="52"/>
      <c r="L800" s="52"/>
    </row>
    <row r="801" customFormat="false" ht="12.75" hidden="false" customHeight="false" outlineLevel="0" collapsed="false">
      <c r="A801" s="47"/>
      <c r="B801" s="47"/>
      <c r="C801" s="47"/>
      <c r="D801" s="47"/>
      <c r="E801" s="48"/>
      <c r="F801" s="49"/>
      <c r="G801" s="49"/>
      <c r="H801" s="50"/>
      <c r="I801" s="51"/>
      <c r="J801" s="51"/>
      <c r="K801" s="52"/>
      <c r="L801" s="52"/>
    </row>
    <row r="802" customFormat="false" ht="12.75" hidden="false" customHeight="false" outlineLevel="0" collapsed="false">
      <c r="A802" s="47"/>
      <c r="B802" s="47"/>
      <c r="C802" s="47"/>
      <c r="D802" s="47"/>
      <c r="E802" s="48"/>
      <c r="F802" s="49"/>
      <c r="G802" s="49"/>
      <c r="H802" s="50"/>
      <c r="I802" s="51"/>
      <c r="J802" s="51"/>
      <c r="K802" s="52"/>
      <c r="L802" s="52"/>
    </row>
    <row r="803" customFormat="false" ht="12.75" hidden="false" customHeight="false" outlineLevel="0" collapsed="false">
      <c r="A803" s="47"/>
      <c r="B803" s="47"/>
      <c r="C803" s="47"/>
      <c r="D803" s="47"/>
      <c r="E803" s="48"/>
      <c r="F803" s="49"/>
      <c r="G803" s="49"/>
      <c r="H803" s="50"/>
      <c r="I803" s="51"/>
      <c r="J803" s="51"/>
      <c r="K803" s="52"/>
      <c r="L803" s="52"/>
    </row>
    <row r="804" customFormat="false" ht="12.75" hidden="false" customHeight="false" outlineLevel="0" collapsed="false">
      <c r="A804" s="47"/>
      <c r="B804" s="47"/>
      <c r="C804" s="47"/>
      <c r="D804" s="47"/>
      <c r="E804" s="48"/>
      <c r="F804" s="49"/>
      <c r="G804" s="49"/>
      <c r="H804" s="50"/>
      <c r="I804" s="51"/>
      <c r="J804" s="51"/>
      <c r="K804" s="52"/>
      <c r="L804" s="52"/>
    </row>
    <row r="805" customFormat="false" ht="12.75" hidden="false" customHeight="false" outlineLevel="0" collapsed="false">
      <c r="A805" s="47"/>
      <c r="B805" s="47"/>
      <c r="C805" s="47"/>
      <c r="D805" s="47"/>
      <c r="E805" s="48"/>
      <c r="F805" s="49"/>
      <c r="G805" s="49"/>
      <c r="H805" s="50"/>
      <c r="I805" s="51"/>
      <c r="J805" s="51"/>
      <c r="K805" s="52"/>
      <c r="L805" s="52"/>
    </row>
    <row r="806" customFormat="false" ht="12.75" hidden="false" customHeight="false" outlineLevel="0" collapsed="false">
      <c r="A806" s="47"/>
      <c r="B806" s="47"/>
      <c r="C806" s="47"/>
      <c r="D806" s="47"/>
      <c r="E806" s="48"/>
      <c r="F806" s="49"/>
      <c r="G806" s="49"/>
      <c r="H806" s="50"/>
      <c r="I806" s="51"/>
      <c r="J806" s="51"/>
      <c r="K806" s="52"/>
      <c r="L806" s="52"/>
    </row>
    <row r="807" customFormat="false" ht="12.75" hidden="false" customHeight="false" outlineLevel="0" collapsed="false">
      <c r="A807" s="47"/>
      <c r="B807" s="47"/>
      <c r="C807" s="47"/>
      <c r="D807" s="47"/>
      <c r="E807" s="48"/>
      <c r="F807" s="49"/>
      <c r="G807" s="49"/>
      <c r="H807" s="50"/>
      <c r="I807" s="51"/>
      <c r="J807" s="51"/>
      <c r="K807" s="52"/>
      <c r="L807" s="52"/>
    </row>
    <row r="808" customFormat="false" ht="12.75" hidden="false" customHeight="false" outlineLevel="0" collapsed="false">
      <c r="A808" s="47"/>
      <c r="B808" s="47"/>
      <c r="C808" s="47"/>
      <c r="D808" s="47"/>
      <c r="E808" s="48"/>
      <c r="F808" s="49"/>
      <c r="G808" s="49"/>
      <c r="H808" s="50"/>
      <c r="I808" s="51"/>
      <c r="J808" s="51"/>
      <c r="K808" s="52"/>
      <c r="L808" s="52"/>
    </row>
    <row r="809" customFormat="false" ht="12.75" hidden="false" customHeight="false" outlineLevel="0" collapsed="false">
      <c r="A809" s="47"/>
      <c r="B809" s="47"/>
      <c r="C809" s="47"/>
      <c r="D809" s="47"/>
      <c r="E809" s="48"/>
      <c r="F809" s="49"/>
      <c r="G809" s="49"/>
      <c r="H809" s="50"/>
      <c r="I809" s="51"/>
      <c r="J809" s="51"/>
      <c r="K809" s="52"/>
      <c r="L809" s="52"/>
    </row>
    <row r="810" customFormat="false" ht="12.75" hidden="false" customHeight="false" outlineLevel="0" collapsed="false">
      <c r="A810" s="47"/>
      <c r="B810" s="47"/>
      <c r="C810" s="47"/>
      <c r="D810" s="47"/>
      <c r="E810" s="48"/>
      <c r="F810" s="49"/>
      <c r="G810" s="49"/>
      <c r="H810" s="50"/>
      <c r="I810" s="51"/>
      <c r="J810" s="51"/>
      <c r="K810" s="52"/>
      <c r="L810" s="52"/>
    </row>
    <row r="811" customFormat="false" ht="12.75" hidden="false" customHeight="false" outlineLevel="0" collapsed="false">
      <c r="A811" s="47"/>
      <c r="B811" s="47"/>
      <c r="C811" s="47"/>
      <c r="D811" s="47"/>
      <c r="E811" s="48"/>
      <c r="F811" s="49"/>
      <c r="G811" s="49"/>
      <c r="H811" s="50"/>
      <c r="I811" s="51"/>
      <c r="J811" s="51"/>
      <c r="K811" s="52"/>
      <c r="L811" s="52"/>
    </row>
    <row r="812" customFormat="false" ht="12.75" hidden="false" customHeight="false" outlineLevel="0" collapsed="false">
      <c r="A812" s="47"/>
      <c r="B812" s="47"/>
      <c r="C812" s="47"/>
      <c r="D812" s="47"/>
      <c r="E812" s="48"/>
      <c r="F812" s="49"/>
      <c r="G812" s="49"/>
      <c r="H812" s="50"/>
      <c r="I812" s="51"/>
      <c r="J812" s="51"/>
      <c r="K812" s="52"/>
      <c r="L812" s="52"/>
    </row>
    <row r="813" customFormat="false" ht="12.75" hidden="false" customHeight="false" outlineLevel="0" collapsed="false">
      <c r="A813" s="47"/>
      <c r="B813" s="47"/>
      <c r="C813" s="47"/>
      <c r="D813" s="47"/>
      <c r="E813" s="48"/>
      <c r="F813" s="49"/>
      <c r="G813" s="49"/>
      <c r="H813" s="50"/>
      <c r="I813" s="51"/>
      <c r="J813" s="51"/>
      <c r="K813" s="52"/>
      <c r="L813" s="52"/>
    </row>
    <row r="814" customFormat="false" ht="12.75" hidden="false" customHeight="false" outlineLevel="0" collapsed="false">
      <c r="A814" s="47"/>
      <c r="B814" s="47"/>
      <c r="C814" s="47"/>
      <c r="D814" s="47"/>
      <c r="E814" s="48"/>
      <c r="F814" s="49"/>
      <c r="G814" s="49"/>
      <c r="H814" s="50"/>
      <c r="I814" s="51"/>
      <c r="J814" s="51"/>
      <c r="K814" s="52"/>
      <c r="L814" s="52"/>
    </row>
    <row r="815" customFormat="false" ht="12.75" hidden="false" customHeight="false" outlineLevel="0" collapsed="false">
      <c r="A815" s="47"/>
      <c r="B815" s="47"/>
      <c r="C815" s="47"/>
      <c r="D815" s="47"/>
      <c r="E815" s="48"/>
      <c r="F815" s="49"/>
      <c r="G815" s="49"/>
      <c r="H815" s="50"/>
      <c r="I815" s="51"/>
      <c r="J815" s="51"/>
      <c r="K815" s="52"/>
      <c r="L815" s="52"/>
    </row>
    <row r="816" customFormat="false" ht="12.75" hidden="false" customHeight="false" outlineLevel="0" collapsed="false">
      <c r="A816" s="47"/>
      <c r="B816" s="47"/>
      <c r="C816" s="47"/>
      <c r="D816" s="47"/>
      <c r="E816" s="48"/>
      <c r="F816" s="49"/>
      <c r="G816" s="49"/>
      <c r="H816" s="50"/>
      <c r="I816" s="51"/>
      <c r="J816" s="51"/>
      <c r="K816" s="52"/>
      <c r="L816" s="52"/>
    </row>
  </sheetData>
  <autoFilter ref="A6:L75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4" width="17.28"/>
    <col collapsed="false" customWidth="true" hidden="false" outlineLevel="0" max="2" min="2" style="54" width="11.85"/>
    <col collapsed="false" customWidth="false" hidden="false" outlineLevel="0" max="4" min="3" style="54" width="9.14"/>
    <col collapsed="false" customWidth="true" hidden="false" outlineLevel="0" max="5" min="5" style="54" width="10.28"/>
    <col collapsed="false" customWidth="true" hidden="false" outlineLevel="0" max="6" min="6" style="54" width="10.99"/>
    <col collapsed="false" customWidth="false" hidden="false" outlineLevel="0" max="257" min="7" style="54" width="9.14"/>
  </cols>
  <sheetData>
    <row r="1" customFormat="false" ht="18" hidden="false" customHeight="false" outlineLevel="0" collapsed="false">
      <c r="A1" s="55" t="s">
        <v>219</v>
      </c>
    </row>
    <row r="2" customFormat="false" ht="12.75" hidden="false" customHeight="false" outlineLevel="0" collapsed="false">
      <c r="A2" s="54" t="s">
        <v>220</v>
      </c>
    </row>
    <row r="3" customFormat="false" ht="12.75" hidden="false" customHeight="false" outlineLevel="0" collapsed="false">
      <c r="A3" s="56" t="s">
        <v>221</v>
      </c>
    </row>
    <row r="5" customFormat="false" ht="15" hidden="false" customHeight="false" outlineLevel="0" collapsed="false">
      <c r="B5" s="57" t="s">
        <v>222</v>
      </c>
      <c r="E5" s="58"/>
    </row>
    <row r="6" customFormat="false" ht="12.75" hidden="false" customHeight="false" outlineLevel="0" collapsed="false">
      <c r="A6" s="54" t="s">
        <v>223</v>
      </c>
      <c r="B6" s="54" t="n">
        <f aca="false">+Split!O3</f>
        <v>-4411528.56847251</v>
      </c>
      <c r="D6" s="59" t="s">
        <v>224</v>
      </c>
      <c r="E6" s="60" t="n">
        <v>1159362</v>
      </c>
      <c r="F6" s="61" t="s">
        <v>26</v>
      </c>
    </row>
    <row r="7" customFormat="false" ht="12.75" hidden="false" customHeight="false" outlineLevel="0" collapsed="false">
      <c r="A7" s="54" t="s">
        <v>225</v>
      </c>
      <c r="B7" s="62" t="n">
        <f aca="false">+Split!J3</f>
        <v>-10346665.7729181</v>
      </c>
      <c r="D7" s="63"/>
      <c r="E7" s="64" t="n">
        <v>1159363</v>
      </c>
      <c r="F7" s="65" t="s">
        <v>226</v>
      </c>
    </row>
    <row r="8" customFormat="false" ht="12.75" hidden="false" customHeight="false" outlineLevel="0" collapsed="false">
      <c r="B8" s="66" t="n">
        <f aca="false">+ALL!L4</f>
        <v>-14750046.0072</v>
      </c>
      <c r="D8" s="63"/>
      <c r="E8" s="64" t="n">
        <v>1159364</v>
      </c>
      <c r="F8" s="65" t="s">
        <v>227</v>
      </c>
    </row>
    <row r="9" customFormat="false" ht="12.75" hidden="false" customHeight="false" outlineLevel="0" collapsed="false">
      <c r="A9" s="54" t="s">
        <v>228</v>
      </c>
      <c r="B9" s="66" t="n">
        <f aca="false">+Index!L4</f>
        <v>1854282.3519</v>
      </c>
      <c r="D9" s="67"/>
      <c r="E9" s="68" t="n">
        <v>1159364</v>
      </c>
      <c r="F9" s="69" t="s">
        <v>228</v>
      </c>
    </row>
    <row r="10" customFormat="false" ht="12.75" hidden="false" customHeight="false" outlineLevel="0" collapsed="false">
      <c r="A10" s="54" t="s">
        <v>229</v>
      </c>
      <c r="B10" s="66" t="n">
        <f aca="false">+TRANSPORTFEE!K4</f>
        <v>813496.2601</v>
      </c>
      <c r="F10" s="66"/>
    </row>
    <row r="11" customFormat="false" ht="12.75" hidden="false" customHeight="false" outlineLevel="0" collapsed="false">
      <c r="A11" s="54" t="s">
        <v>230</v>
      </c>
      <c r="B11" s="70" t="n">
        <f aca="false">+SUM(B8:B10)</f>
        <v>-12082267.3952</v>
      </c>
      <c r="D11" s="71" t="s">
        <v>231</v>
      </c>
      <c r="E11" s="72" t="n">
        <f aca="false">+B8-B7-B6</f>
        <v>8148.33419059683</v>
      </c>
      <c r="F11" s="66"/>
    </row>
    <row r="12" customFormat="false" ht="12.75" hidden="false" customHeight="false" outlineLevel="0" collapsed="false">
      <c r="B12" s="66"/>
    </row>
    <row r="28" customFormat="false" ht="15" hidden="false" customHeight="false" outlineLevel="0" collapsed="false"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</row>
    <row r="29" customFormat="false" ht="15" hidden="false" customHeight="false" outlineLevel="0" collapsed="false">
      <c r="A29" s="74" t="s">
        <v>232</v>
      </c>
      <c r="B29" s="73"/>
      <c r="C29" s="73"/>
      <c r="D29" s="73"/>
      <c r="E29" s="73"/>
      <c r="F29" s="73"/>
      <c r="G29" s="73"/>
      <c r="H29" s="73"/>
      <c r="I29" s="73"/>
      <c r="J29" s="73"/>
    </row>
    <row r="30" customFormat="false" ht="12.75" hidden="false" customHeight="false" outlineLevel="0" collapsed="false">
      <c r="A30" s="54" t="s">
        <v>233</v>
      </c>
      <c r="B30" s="54" t="s">
        <v>234</v>
      </c>
      <c r="C30" s="54" t="s">
        <v>235</v>
      </c>
      <c r="D30" s="54" t="s">
        <v>236</v>
      </c>
    </row>
    <row r="31" customFormat="false" ht="12.75" hidden="false" customHeight="false" outlineLevel="0" collapsed="false">
      <c r="A31" s="54" t="s">
        <v>237</v>
      </c>
      <c r="B31" s="54" t="s">
        <v>238</v>
      </c>
      <c r="C31" s="54" t="s">
        <v>239</v>
      </c>
      <c r="D31" s="54" t="s">
        <v>240</v>
      </c>
      <c r="E31" s="54" t="s">
        <v>241</v>
      </c>
    </row>
    <row r="32" customFormat="false" ht="12.75" hidden="false" customHeight="false" outlineLevel="0" collapsed="false">
      <c r="A32" s="54" t="s">
        <v>29</v>
      </c>
      <c r="B32" s="54" t="s">
        <v>242</v>
      </c>
      <c r="C32" s="54" t="s">
        <v>243</v>
      </c>
      <c r="D32" s="54" t="s">
        <v>240</v>
      </c>
    </row>
    <row r="33" customFormat="false" ht="12.75" hidden="false" customHeight="false" outlineLevel="0" collapsed="false">
      <c r="A33" s="54" t="s">
        <v>226</v>
      </c>
      <c r="B33" s="54" t="s">
        <v>244</v>
      </c>
      <c r="C33" s="54" t="s">
        <v>239</v>
      </c>
      <c r="D33" s="54" t="s">
        <v>245</v>
      </c>
      <c r="E33" s="54" t="s">
        <v>246</v>
      </c>
    </row>
    <row r="34" customFormat="false" ht="12.75" hidden="false" customHeight="false" outlineLevel="0" collapsed="false">
      <c r="A34" s="54" t="s">
        <v>226</v>
      </c>
      <c r="B34" s="54" t="s">
        <v>242</v>
      </c>
      <c r="C34" s="54" t="s">
        <v>243</v>
      </c>
      <c r="D34" s="54" t="s">
        <v>247</v>
      </c>
    </row>
    <row r="35" customFormat="false" ht="12.75" hidden="false" customHeight="false" outlineLevel="0" collapsed="false">
      <c r="A35" s="54" t="s">
        <v>248</v>
      </c>
      <c r="B35" s="54" t="s">
        <v>249</v>
      </c>
      <c r="C35" s="54" t="s">
        <v>250</v>
      </c>
      <c r="D35" s="54" t="s">
        <v>251</v>
      </c>
    </row>
    <row r="36" customFormat="false" ht="12.75" hidden="false" customHeight="false" outlineLevel="0" collapsed="false">
      <c r="A36" s="54" t="s">
        <v>248</v>
      </c>
      <c r="B36" s="54" t="s">
        <v>252</v>
      </c>
      <c r="C36" s="54" t="s">
        <v>253</v>
      </c>
      <c r="D36" s="54" t="s">
        <v>254</v>
      </c>
    </row>
    <row r="37" customFormat="false" ht="12.75" hidden="false" customHeight="false" outlineLevel="0" collapsed="false">
      <c r="A37" s="54" t="s">
        <v>255</v>
      </c>
      <c r="B37" s="54" t="s">
        <v>234</v>
      </c>
      <c r="C37" s="54" t="s">
        <v>235</v>
      </c>
      <c r="D37" s="54" t="s">
        <v>256</v>
      </c>
    </row>
    <row r="38" customFormat="false" ht="12.75" hidden="false" customHeight="false" outlineLevel="0" collapsed="false">
      <c r="A38" s="54" t="s">
        <v>255</v>
      </c>
      <c r="B38" s="54" t="s">
        <v>257</v>
      </c>
      <c r="C38" s="54" t="s">
        <v>258</v>
      </c>
      <c r="D38" s="54" t="s">
        <v>259</v>
      </c>
      <c r="E38" s="54" t="s">
        <v>260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L6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5" min="5" style="0" width="12.85"/>
    <col collapsed="false" customWidth="true" hidden="false" outlineLevel="0" max="12" min="12" style="0" width="10.85"/>
  </cols>
  <sheetData>
    <row r="4" customFormat="false" ht="12.75" hidden="false" customHeight="false" outlineLevel="0" collapsed="false">
      <c r="A4" s="1"/>
      <c r="B4" s="1"/>
      <c r="C4" s="1"/>
      <c r="D4" s="1"/>
      <c r="E4" s="11"/>
      <c r="F4" s="12"/>
      <c r="G4" s="12"/>
      <c r="H4" s="13"/>
      <c r="I4" s="14"/>
      <c r="J4" s="15" t="s">
        <v>12</v>
      </c>
      <c r="K4" s="16" t="n">
        <f aca="false">SUM(K7:K340)</f>
        <v>0</v>
      </c>
      <c r="L4" s="16" t="n">
        <f aca="false">SUM(L7:L640)</f>
        <v>1854282.3519</v>
      </c>
    </row>
    <row r="5" customFormat="false" ht="12.75" hidden="false" customHeight="false" outlineLevel="0" collapsed="false">
      <c r="A5" s="17"/>
      <c r="B5" s="17"/>
      <c r="C5" s="17" t="s">
        <v>13</v>
      </c>
      <c r="D5" s="17"/>
      <c r="E5" s="18"/>
      <c r="F5" s="19" t="s">
        <v>14</v>
      </c>
      <c r="G5" s="19" t="s">
        <v>15</v>
      </c>
      <c r="H5" s="20" t="s">
        <v>16</v>
      </c>
      <c r="I5" s="21" t="s">
        <v>17</v>
      </c>
      <c r="J5" s="22" t="s">
        <v>18</v>
      </c>
      <c r="K5" s="23"/>
      <c r="L5" s="23" t="s">
        <v>17</v>
      </c>
    </row>
    <row r="6" customFormat="false" ht="12.75" hidden="false" customHeight="false" outlineLevel="0" collapsed="false">
      <c r="A6" s="24" t="s">
        <v>19</v>
      </c>
      <c r="B6" s="24" t="s">
        <v>20</v>
      </c>
      <c r="C6" s="24" t="s">
        <v>21</v>
      </c>
      <c r="D6" s="24" t="s">
        <v>22</v>
      </c>
      <c r="E6" s="25" t="s">
        <v>23</v>
      </c>
      <c r="F6" s="26" t="s">
        <v>24</v>
      </c>
      <c r="G6" s="26" t="s">
        <v>24</v>
      </c>
      <c r="H6" s="27" t="s">
        <v>25</v>
      </c>
      <c r="I6" s="28" t="s">
        <v>26</v>
      </c>
      <c r="J6" s="29" t="s">
        <v>26</v>
      </c>
      <c r="K6" s="30" t="s">
        <v>27</v>
      </c>
      <c r="L6" s="30" t="s">
        <v>28</v>
      </c>
    </row>
    <row r="7" customFormat="false" ht="12.75" hidden="false" customHeight="false" outlineLevel="0" collapsed="false">
      <c r="A7" s="31" t="s">
        <v>261</v>
      </c>
      <c r="B7" s="31" t="s">
        <v>262</v>
      </c>
      <c r="C7" s="31" t="s">
        <v>204</v>
      </c>
      <c r="D7" s="31" t="s">
        <v>200</v>
      </c>
      <c r="E7" s="11" t="s">
        <v>33</v>
      </c>
      <c r="F7" s="12" t="n">
        <v>0</v>
      </c>
      <c r="G7" s="12" t="n">
        <v>0</v>
      </c>
      <c r="H7" s="13" t="n">
        <v>1</v>
      </c>
      <c r="I7" s="32" t="n">
        <v>0</v>
      </c>
      <c r="J7" s="32" t="n">
        <v>0.0175</v>
      </c>
      <c r="K7" s="33" t="n">
        <v>0</v>
      </c>
      <c r="L7" s="33" t="n">
        <v>16275</v>
      </c>
    </row>
    <row r="8" customFormat="false" ht="12.75" hidden="false" customHeight="false" outlineLevel="0" collapsed="false">
      <c r="A8" s="31" t="s">
        <v>261</v>
      </c>
      <c r="B8" s="31" t="s">
        <v>262</v>
      </c>
      <c r="C8" s="31" t="s">
        <v>204</v>
      </c>
      <c r="D8" s="31" t="s">
        <v>200</v>
      </c>
      <c r="E8" s="11" t="s">
        <v>34</v>
      </c>
      <c r="F8" s="12" t="n">
        <v>-961000</v>
      </c>
      <c r="G8" s="12" t="n">
        <v>-957774.3158</v>
      </c>
      <c r="H8" s="13" t="n">
        <v>0.996643408700464</v>
      </c>
      <c r="I8" s="32" t="n">
        <v>0</v>
      </c>
      <c r="J8" s="32" t="n">
        <v>0.0175</v>
      </c>
      <c r="K8" s="33" t="n">
        <v>0</v>
      </c>
      <c r="L8" s="33" t="n">
        <v>16761.0505</v>
      </c>
    </row>
    <row r="9" customFormat="false" ht="12.75" hidden="false" customHeight="false" outlineLevel="0" collapsed="false">
      <c r="A9" s="31" t="s">
        <v>261</v>
      </c>
      <c r="B9" s="31" t="s">
        <v>262</v>
      </c>
      <c r="C9" s="31" t="s">
        <v>204</v>
      </c>
      <c r="D9" s="31" t="s">
        <v>200</v>
      </c>
      <c r="E9" s="11" t="s">
        <v>35</v>
      </c>
      <c r="F9" s="12" t="n">
        <v>-961000</v>
      </c>
      <c r="G9" s="12" t="n">
        <v>-954554.6622</v>
      </c>
      <c r="H9" s="13" t="n">
        <v>0.993293092866467</v>
      </c>
      <c r="I9" s="32" t="n">
        <v>0</v>
      </c>
      <c r="J9" s="32" t="n">
        <v>0.0175</v>
      </c>
      <c r="K9" s="33" t="n">
        <v>0</v>
      </c>
      <c r="L9" s="33" t="n">
        <v>16704.7066</v>
      </c>
    </row>
    <row r="10" customFormat="false" ht="12.75" hidden="false" customHeight="false" outlineLevel="0" collapsed="false">
      <c r="A10" s="31" t="s">
        <v>261</v>
      </c>
      <c r="B10" s="31" t="s">
        <v>262</v>
      </c>
      <c r="C10" s="31" t="s">
        <v>204</v>
      </c>
      <c r="D10" s="31" t="s">
        <v>200</v>
      </c>
      <c r="E10" s="11" t="s">
        <v>36</v>
      </c>
      <c r="F10" s="12" t="n">
        <v>-930000</v>
      </c>
      <c r="G10" s="12" t="n">
        <v>-920704.8132</v>
      </c>
      <c r="H10" s="13" t="n">
        <v>0.990005175432501</v>
      </c>
      <c r="I10" s="32" t="n">
        <v>0</v>
      </c>
      <c r="J10" s="32" t="n">
        <v>0.0175</v>
      </c>
      <c r="K10" s="33" t="n">
        <v>0</v>
      </c>
      <c r="L10" s="33" t="n">
        <v>16112.3342</v>
      </c>
    </row>
    <row r="11" customFormat="false" ht="12.75" hidden="false" customHeight="false" outlineLevel="0" collapsed="false">
      <c r="A11" s="31" t="s">
        <v>261</v>
      </c>
      <c r="B11" s="31" t="s">
        <v>262</v>
      </c>
      <c r="C11" s="31" t="s">
        <v>204</v>
      </c>
      <c r="D11" s="31" t="s">
        <v>200</v>
      </c>
      <c r="E11" s="11" t="s">
        <v>37</v>
      </c>
      <c r="F11" s="12" t="n">
        <v>-961000</v>
      </c>
      <c r="G11" s="12" t="n">
        <v>-948269.6515</v>
      </c>
      <c r="H11" s="13" t="n">
        <v>0.986753019200291</v>
      </c>
      <c r="I11" s="32" t="n">
        <v>0</v>
      </c>
      <c r="J11" s="32" t="n">
        <v>0.0175</v>
      </c>
      <c r="K11" s="33" t="n">
        <v>0</v>
      </c>
      <c r="L11" s="33" t="n">
        <v>16594.7189</v>
      </c>
    </row>
    <row r="12" customFormat="false" ht="12.75" hidden="false" customHeight="false" outlineLevel="0" collapsed="false">
      <c r="A12" s="31" t="s">
        <v>261</v>
      </c>
      <c r="B12" s="31" t="s">
        <v>262</v>
      </c>
      <c r="C12" s="31" t="s">
        <v>204</v>
      </c>
      <c r="D12" s="31" t="s">
        <v>200</v>
      </c>
      <c r="E12" s="11" t="s">
        <v>38</v>
      </c>
      <c r="F12" s="12" t="n">
        <v>-930000</v>
      </c>
      <c r="G12" s="12" t="n">
        <v>-914610.8147</v>
      </c>
      <c r="H12" s="13" t="n">
        <v>0.983452488962294</v>
      </c>
      <c r="I12" s="32" t="n">
        <v>0</v>
      </c>
      <c r="J12" s="32" t="n">
        <v>0.0175</v>
      </c>
      <c r="K12" s="33" t="n">
        <v>0</v>
      </c>
      <c r="L12" s="33" t="n">
        <v>16005.6893</v>
      </c>
    </row>
    <row r="13" customFormat="false" ht="12.75" hidden="false" customHeight="false" outlineLevel="0" collapsed="false">
      <c r="A13" s="31" t="s">
        <v>261</v>
      </c>
      <c r="B13" s="31" t="s">
        <v>262</v>
      </c>
      <c r="C13" s="31" t="s">
        <v>204</v>
      </c>
      <c r="D13" s="31" t="s">
        <v>200</v>
      </c>
      <c r="E13" s="11" t="s">
        <v>39</v>
      </c>
      <c r="F13" s="12" t="n">
        <v>-961000</v>
      </c>
      <c r="G13" s="12" t="n">
        <v>-942052.2948</v>
      </c>
      <c r="H13" s="13" t="n">
        <v>0.980283345305461</v>
      </c>
      <c r="I13" s="32" t="n">
        <v>0</v>
      </c>
      <c r="J13" s="32" t="n">
        <v>0.0175</v>
      </c>
      <c r="K13" s="33" t="n">
        <v>0</v>
      </c>
      <c r="L13" s="33" t="n">
        <v>16485.9152</v>
      </c>
    </row>
    <row r="14" customFormat="false" ht="12.75" hidden="false" customHeight="false" outlineLevel="0" collapsed="false">
      <c r="A14" s="31" t="s">
        <v>261</v>
      </c>
      <c r="B14" s="31" t="s">
        <v>262</v>
      </c>
      <c r="C14" s="31" t="s">
        <v>204</v>
      </c>
      <c r="D14" s="31" t="s">
        <v>200</v>
      </c>
      <c r="E14" s="11" t="s">
        <v>40</v>
      </c>
      <c r="F14" s="12" t="n">
        <v>-961000</v>
      </c>
      <c r="G14" s="12" t="n">
        <v>-938833.3898</v>
      </c>
      <c r="H14" s="13" t="n">
        <v>0.976933808325231</v>
      </c>
      <c r="I14" s="32" t="n">
        <v>0</v>
      </c>
      <c r="J14" s="32" t="n">
        <v>0.0175</v>
      </c>
      <c r="K14" s="33" t="n">
        <v>0</v>
      </c>
      <c r="L14" s="33" t="n">
        <v>16429.5843</v>
      </c>
    </row>
    <row r="15" customFormat="false" ht="12.75" hidden="false" customHeight="false" outlineLevel="0" collapsed="false">
      <c r="A15" s="31" t="s">
        <v>261</v>
      </c>
      <c r="B15" s="31" t="s">
        <v>262</v>
      </c>
      <c r="C15" s="31" t="s">
        <v>204</v>
      </c>
      <c r="D15" s="31" t="s">
        <v>200</v>
      </c>
      <c r="E15" s="11" t="s">
        <v>41</v>
      </c>
      <c r="F15" s="12" t="n">
        <v>-868000</v>
      </c>
      <c r="G15" s="12" t="n">
        <v>-844931.461</v>
      </c>
      <c r="H15" s="13" t="n">
        <v>0.973423342154668</v>
      </c>
      <c r="I15" s="32" t="n">
        <v>0</v>
      </c>
      <c r="J15" s="32" t="n">
        <v>0.0175</v>
      </c>
      <c r="K15" s="33" t="n">
        <v>0</v>
      </c>
      <c r="L15" s="33" t="n">
        <v>14786.3006</v>
      </c>
    </row>
    <row r="16" customFormat="false" ht="12.75" hidden="false" customHeight="false" outlineLevel="0" collapsed="false">
      <c r="A16" s="31" t="s">
        <v>261</v>
      </c>
      <c r="B16" s="31" t="s">
        <v>262</v>
      </c>
      <c r="C16" s="31" t="s">
        <v>204</v>
      </c>
      <c r="D16" s="31" t="s">
        <v>200</v>
      </c>
      <c r="E16" s="11" t="s">
        <v>42</v>
      </c>
      <c r="F16" s="12" t="n">
        <v>-961000</v>
      </c>
      <c r="G16" s="12" t="n">
        <v>-932378.7201</v>
      </c>
      <c r="H16" s="13" t="n">
        <v>0.970217190580811</v>
      </c>
      <c r="I16" s="32" t="n">
        <v>0</v>
      </c>
      <c r="J16" s="32" t="n">
        <v>0.0175</v>
      </c>
      <c r="K16" s="33" t="n">
        <v>0</v>
      </c>
      <c r="L16" s="33" t="n">
        <v>16316.6276</v>
      </c>
    </row>
    <row r="17" customFormat="false" ht="12.75" hidden="false" customHeight="false" outlineLevel="0" collapsed="false">
      <c r="A17" s="31" t="s">
        <v>261</v>
      </c>
      <c r="B17" s="31" t="s">
        <v>262</v>
      </c>
      <c r="C17" s="31" t="s">
        <v>204</v>
      </c>
      <c r="D17" s="31" t="s">
        <v>200</v>
      </c>
      <c r="E17" s="11" t="s">
        <v>43</v>
      </c>
      <c r="F17" s="12" t="n">
        <v>-930000</v>
      </c>
      <c r="G17" s="12" t="n">
        <v>-898948.3841</v>
      </c>
      <c r="H17" s="13" t="n">
        <v>0.966611165678234</v>
      </c>
      <c r="I17" s="32" t="n">
        <v>0</v>
      </c>
      <c r="J17" s="32" t="n">
        <v>0.0175</v>
      </c>
      <c r="K17" s="33" t="n">
        <v>0</v>
      </c>
      <c r="L17" s="33" t="n">
        <v>15731.5967</v>
      </c>
    </row>
    <row r="18" customFormat="false" ht="12.75" hidden="false" customHeight="false" outlineLevel="0" collapsed="false">
      <c r="A18" s="31" t="s">
        <v>261</v>
      </c>
      <c r="B18" s="31" t="s">
        <v>262</v>
      </c>
      <c r="C18" s="31" t="s">
        <v>204</v>
      </c>
      <c r="D18" s="31" t="s">
        <v>200</v>
      </c>
      <c r="E18" s="11" t="s">
        <v>44</v>
      </c>
      <c r="F18" s="12" t="n">
        <v>-961000</v>
      </c>
      <c r="G18" s="12" t="n">
        <v>-925503.98</v>
      </c>
      <c r="H18" s="13" t="n">
        <v>0.963063454719403</v>
      </c>
      <c r="I18" s="32" t="n">
        <v>0</v>
      </c>
      <c r="J18" s="32" t="n">
        <v>0.0175</v>
      </c>
      <c r="K18" s="33" t="n">
        <v>0</v>
      </c>
      <c r="L18" s="33" t="n">
        <v>16196.3196</v>
      </c>
    </row>
    <row r="19" customFormat="false" ht="12.75" hidden="false" customHeight="false" outlineLevel="0" collapsed="false">
      <c r="A19" s="31" t="s">
        <v>261</v>
      </c>
      <c r="B19" s="31" t="s">
        <v>262</v>
      </c>
      <c r="C19" s="31" t="s">
        <v>204</v>
      </c>
      <c r="D19" s="31" t="s">
        <v>200</v>
      </c>
      <c r="E19" s="11" t="s">
        <v>45</v>
      </c>
      <c r="F19" s="12" t="n">
        <v>-930000</v>
      </c>
      <c r="G19" s="12" t="n">
        <v>-892197.585</v>
      </c>
      <c r="H19" s="13" t="n">
        <v>0.959352241967473</v>
      </c>
      <c r="I19" s="32" t="n">
        <v>0</v>
      </c>
      <c r="J19" s="32" t="n">
        <v>0.0175</v>
      </c>
      <c r="K19" s="33" t="n">
        <v>0</v>
      </c>
      <c r="L19" s="33" t="n">
        <v>15613.4577</v>
      </c>
    </row>
    <row r="20" customFormat="false" ht="12.75" hidden="false" customHeight="false" outlineLevel="0" collapsed="false">
      <c r="A20" s="31" t="s">
        <v>261</v>
      </c>
      <c r="B20" s="31" t="s">
        <v>262</v>
      </c>
      <c r="C20" s="31" t="s">
        <v>204</v>
      </c>
      <c r="D20" s="31" t="s">
        <v>200</v>
      </c>
      <c r="E20" s="11" t="s">
        <v>46</v>
      </c>
      <c r="F20" s="12" t="n">
        <v>-961000</v>
      </c>
      <c r="G20" s="12" t="n">
        <v>-918413.9623</v>
      </c>
      <c r="H20" s="13" t="n">
        <v>0.95568570475684</v>
      </c>
      <c r="I20" s="32" t="n">
        <v>0</v>
      </c>
      <c r="J20" s="32" t="n">
        <v>0.0175</v>
      </c>
      <c r="K20" s="33" t="n">
        <v>0</v>
      </c>
      <c r="L20" s="33" t="n">
        <v>16072.2443</v>
      </c>
    </row>
    <row r="21" customFormat="false" ht="12.75" hidden="false" customHeight="false" outlineLevel="0" collapsed="false">
      <c r="A21" s="31" t="s">
        <v>261</v>
      </c>
      <c r="B21" s="31" t="s">
        <v>262</v>
      </c>
      <c r="C21" s="31" t="s">
        <v>204</v>
      </c>
      <c r="D21" s="31" t="s">
        <v>200</v>
      </c>
      <c r="E21" s="11" t="s">
        <v>47</v>
      </c>
      <c r="F21" s="12" t="n">
        <v>-961000</v>
      </c>
      <c r="G21" s="12" t="n">
        <v>-914672.3587</v>
      </c>
      <c r="H21" s="13" t="n">
        <v>0.951792256698508</v>
      </c>
      <c r="I21" s="32" t="n">
        <v>0</v>
      </c>
      <c r="J21" s="32" t="n">
        <v>0.0175</v>
      </c>
      <c r="K21" s="33" t="n">
        <v>0</v>
      </c>
      <c r="L21" s="33" t="n">
        <v>16006.7663</v>
      </c>
    </row>
    <row r="22" customFormat="false" ht="12.75" hidden="false" customHeight="false" outlineLevel="0" collapsed="false">
      <c r="A22" s="31" t="s">
        <v>261</v>
      </c>
      <c r="B22" s="31" t="s">
        <v>262</v>
      </c>
      <c r="C22" s="31" t="s">
        <v>204</v>
      </c>
      <c r="D22" s="31" t="s">
        <v>200</v>
      </c>
      <c r="E22" s="11" t="s">
        <v>48</v>
      </c>
      <c r="F22" s="12" t="n">
        <v>-930000</v>
      </c>
      <c r="G22" s="12" t="n">
        <v>-881493.3913</v>
      </c>
      <c r="H22" s="13" t="n">
        <v>0.947842356279675</v>
      </c>
      <c r="I22" s="32" t="n">
        <v>0</v>
      </c>
      <c r="J22" s="32" t="n">
        <v>0.0175</v>
      </c>
      <c r="K22" s="33" t="n">
        <v>0</v>
      </c>
      <c r="L22" s="33" t="n">
        <v>15426.1343</v>
      </c>
    </row>
    <row r="23" customFormat="false" ht="12.75" hidden="false" customHeight="false" outlineLevel="0" collapsed="false">
      <c r="A23" s="31" t="s">
        <v>261</v>
      </c>
      <c r="B23" s="31" t="s">
        <v>262</v>
      </c>
      <c r="C23" s="31" t="s">
        <v>204</v>
      </c>
      <c r="D23" s="31" t="s">
        <v>200</v>
      </c>
      <c r="E23" s="11" t="s">
        <v>49</v>
      </c>
      <c r="F23" s="12" t="n">
        <v>-961000</v>
      </c>
      <c r="G23" s="12" t="n">
        <v>-907135.8034</v>
      </c>
      <c r="H23" s="13" t="n">
        <v>0.943949847425621</v>
      </c>
      <c r="I23" s="32" t="n">
        <v>0</v>
      </c>
      <c r="J23" s="32" t="n">
        <v>0.0175</v>
      </c>
      <c r="K23" s="33" t="n">
        <v>0</v>
      </c>
      <c r="L23" s="33" t="n">
        <v>15874.8766</v>
      </c>
    </row>
    <row r="24" customFormat="false" ht="12.75" hidden="false" customHeight="false" outlineLevel="0" collapsed="false">
      <c r="A24" s="31" t="s">
        <v>261</v>
      </c>
      <c r="B24" s="31" t="s">
        <v>262</v>
      </c>
      <c r="C24" s="31" t="s">
        <v>204</v>
      </c>
      <c r="D24" s="31" t="s">
        <v>200</v>
      </c>
      <c r="E24" s="11" t="s">
        <v>50</v>
      </c>
      <c r="F24" s="12" t="n">
        <v>-930000</v>
      </c>
      <c r="G24" s="12" t="n">
        <v>-874056.6426</v>
      </c>
      <c r="H24" s="13" t="n">
        <v>0.939845852219759</v>
      </c>
      <c r="I24" s="32" t="n">
        <v>0</v>
      </c>
      <c r="J24" s="32" t="n">
        <v>0.0175</v>
      </c>
      <c r="K24" s="33" t="n">
        <v>0</v>
      </c>
      <c r="L24" s="33" t="n">
        <v>15295.9912</v>
      </c>
    </row>
    <row r="25" customFormat="false" ht="12.75" hidden="false" customHeight="false" outlineLevel="0" collapsed="false">
      <c r="A25" s="31" t="s">
        <v>261</v>
      </c>
      <c r="B25" s="31" t="s">
        <v>262</v>
      </c>
      <c r="C25" s="31" t="s">
        <v>204</v>
      </c>
      <c r="D25" s="31" t="s">
        <v>200</v>
      </c>
      <c r="E25" s="11" t="s">
        <v>51</v>
      </c>
      <c r="F25" s="12" t="n">
        <v>-961000</v>
      </c>
      <c r="G25" s="12" t="n">
        <v>-899321.3773</v>
      </c>
      <c r="H25" s="13" t="n">
        <v>0.935818290684193</v>
      </c>
      <c r="I25" s="32" t="n">
        <v>0</v>
      </c>
      <c r="J25" s="32" t="n">
        <v>0.0175</v>
      </c>
      <c r="K25" s="33" t="n">
        <v>0</v>
      </c>
      <c r="L25" s="33" t="n">
        <v>15738.1241</v>
      </c>
    </row>
    <row r="26" customFormat="false" ht="12.75" hidden="false" customHeight="false" outlineLevel="0" collapsed="false">
      <c r="A26" s="31" t="s">
        <v>261</v>
      </c>
      <c r="B26" s="31" t="s">
        <v>262</v>
      </c>
      <c r="C26" s="31" t="s">
        <v>204</v>
      </c>
      <c r="D26" s="31" t="s">
        <v>200</v>
      </c>
      <c r="E26" s="11" t="s">
        <v>52</v>
      </c>
      <c r="F26" s="12" t="n">
        <v>-961000</v>
      </c>
      <c r="G26" s="12" t="n">
        <v>-895247.1351</v>
      </c>
      <c r="H26" s="13" t="n">
        <v>0.931578704589997</v>
      </c>
      <c r="I26" s="32" t="n">
        <v>0</v>
      </c>
      <c r="J26" s="32" t="n">
        <v>0.0175</v>
      </c>
      <c r="K26" s="33" t="n">
        <v>0</v>
      </c>
      <c r="L26" s="33" t="n">
        <v>15666.8249</v>
      </c>
    </row>
    <row r="27" customFormat="false" ht="12.75" hidden="false" customHeight="false" outlineLevel="0" collapsed="false">
      <c r="A27" s="31" t="s">
        <v>261</v>
      </c>
      <c r="B27" s="31" t="s">
        <v>262</v>
      </c>
      <c r="C27" s="31" t="s">
        <v>204</v>
      </c>
      <c r="D27" s="31" t="s">
        <v>200</v>
      </c>
      <c r="E27" s="11" t="s">
        <v>53</v>
      </c>
      <c r="F27" s="12" t="n">
        <v>-868000</v>
      </c>
      <c r="G27" s="12" t="n">
        <v>-804856.1686</v>
      </c>
      <c r="H27" s="13" t="n">
        <v>0.92725365051806</v>
      </c>
      <c r="I27" s="32" t="n">
        <v>0</v>
      </c>
      <c r="J27" s="32" t="n">
        <v>0.0175</v>
      </c>
      <c r="K27" s="33" t="n">
        <v>0</v>
      </c>
      <c r="L27" s="33" t="n">
        <v>14084.983</v>
      </c>
    </row>
    <row r="28" customFormat="false" ht="12.75" hidden="false" customHeight="false" outlineLevel="0" collapsed="false">
      <c r="A28" s="31" t="s">
        <v>261</v>
      </c>
      <c r="B28" s="31" t="s">
        <v>262</v>
      </c>
      <c r="C28" s="31" t="s">
        <v>204</v>
      </c>
      <c r="D28" s="31" t="s">
        <v>200</v>
      </c>
      <c r="E28" s="11" t="s">
        <v>54</v>
      </c>
      <c r="F28" s="12" t="n">
        <v>-961000</v>
      </c>
      <c r="G28" s="12" t="n">
        <v>-887286.7994</v>
      </c>
      <c r="H28" s="13" t="n">
        <v>0.923295316763245</v>
      </c>
      <c r="I28" s="32" t="n">
        <v>0</v>
      </c>
      <c r="J28" s="32" t="n">
        <v>0.0175</v>
      </c>
      <c r="K28" s="33" t="n">
        <v>0</v>
      </c>
      <c r="L28" s="33" t="n">
        <v>15527.519</v>
      </c>
    </row>
    <row r="29" customFormat="false" ht="12.75" hidden="false" customHeight="false" outlineLevel="0" collapsed="false">
      <c r="A29" s="31" t="s">
        <v>261</v>
      </c>
      <c r="B29" s="31" t="s">
        <v>262</v>
      </c>
      <c r="C29" s="31" t="s">
        <v>204</v>
      </c>
      <c r="D29" s="31" t="s">
        <v>200</v>
      </c>
      <c r="E29" s="11" t="s">
        <v>55</v>
      </c>
      <c r="F29" s="12" t="n">
        <v>-930000</v>
      </c>
      <c r="G29" s="12" t="n">
        <v>-854576.8255</v>
      </c>
      <c r="H29" s="13" t="n">
        <v>0.91889981235345</v>
      </c>
      <c r="I29" s="32" t="n">
        <v>0</v>
      </c>
      <c r="J29" s="32" t="n">
        <v>0.0175</v>
      </c>
      <c r="K29" s="33" t="n">
        <v>0</v>
      </c>
      <c r="L29" s="33" t="n">
        <v>14955.0944</v>
      </c>
    </row>
    <row r="30" customFormat="false" ht="12.75" hidden="false" customHeight="false" outlineLevel="0" collapsed="false">
      <c r="A30" s="31" t="s">
        <v>261</v>
      </c>
      <c r="B30" s="31" t="s">
        <v>262</v>
      </c>
      <c r="C30" s="31" t="s">
        <v>204</v>
      </c>
      <c r="D30" s="31" t="s">
        <v>200</v>
      </c>
      <c r="E30" s="11" t="s">
        <v>56</v>
      </c>
      <c r="F30" s="12" t="n">
        <v>-961000</v>
      </c>
      <c r="G30" s="12" t="n">
        <v>-878985.3036</v>
      </c>
      <c r="H30" s="13" t="n">
        <v>0.914656923598885</v>
      </c>
      <c r="I30" s="32" t="n">
        <v>0</v>
      </c>
      <c r="J30" s="32" t="n">
        <v>0.0175</v>
      </c>
      <c r="K30" s="33" t="n">
        <v>0</v>
      </c>
      <c r="L30" s="33" t="n">
        <v>15382.2428</v>
      </c>
    </row>
    <row r="31" customFormat="false" ht="12.75" hidden="false" customHeight="false" outlineLevel="0" collapsed="false">
      <c r="A31" s="31" t="s">
        <v>261</v>
      </c>
      <c r="B31" s="31" t="s">
        <v>262</v>
      </c>
      <c r="C31" s="31" t="s">
        <v>204</v>
      </c>
      <c r="D31" s="31" t="s">
        <v>200</v>
      </c>
      <c r="E31" s="11" t="s">
        <v>57</v>
      </c>
      <c r="F31" s="12" t="n">
        <v>-930000</v>
      </c>
      <c r="G31" s="12" t="n">
        <v>-846509.066</v>
      </c>
      <c r="H31" s="13" t="n">
        <v>0.910224802170824</v>
      </c>
      <c r="I31" s="32" t="n">
        <v>0</v>
      </c>
      <c r="J31" s="32" t="n">
        <v>0.0175</v>
      </c>
      <c r="K31" s="33" t="n">
        <v>0</v>
      </c>
      <c r="L31" s="33" t="n">
        <v>14813.9087</v>
      </c>
    </row>
    <row r="32" customFormat="false" ht="12.75" hidden="false" customHeight="false" outlineLevel="0" collapsed="false">
      <c r="A32" s="31" t="s">
        <v>261</v>
      </c>
      <c r="B32" s="31" t="s">
        <v>262</v>
      </c>
      <c r="C32" s="31" t="s">
        <v>204</v>
      </c>
      <c r="D32" s="31" t="s">
        <v>200</v>
      </c>
      <c r="E32" s="11" t="s">
        <v>58</v>
      </c>
      <c r="F32" s="12" t="n">
        <v>-961000</v>
      </c>
      <c r="G32" s="12" t="n">
        <v>-870584.1939</v>
      </c>
      <c r="H32" s="13" t="n">
        <v>0.905914874022823</v>
      </c>
      <c r="I32" s="32" t="n">
        <v>0</v>
      </c>
      <c r="J32" s="32" t="n">
        <v>0.0175</v>
      </c>
      <c r="K32" s="33" t="n">
        <v>0</v>
      </c>
      <c r="L32" s="33" t="n">
        <v>15235.2234</v>
      </c>
    </row>
    <row r="33" customFormat="false" ht="12.75" hidden="false" customHeight="false" outlineLevel="0" collapsed="false">
      <c r="A33" s="31" t="s">
        <v>261</v>
      </c>
      <c r="B33" s="31" t="s">
        <v>262</v>
      </c>
      <c r="C33" s="31" t="s">
        <v>204</v>
      </c>
      <c r="D33" s="31" t="s">
        <v>200</v>
      </c>
      <c r="E33" s="11" t="s">
        <v>59</v>
      </c>
      <c r="F33" s="12" t="n">
        <v>-961000</v>
      </c>
      <c r="G33" s="12" t="n">
        <v>-866296.9079</v>
      </c>
      <c r="H33" s="13" t="n">
        <v>0.901453598223756</v>
      </c>
      <c r="I33" s="32" t="n">
        <v>0</v>
      </c>
      <c r="J33" s="32" t="n">
        <v>0.0175</v>
      </c>
      <c r="K33" s="33" t="n">
        <v>0</v>
      </c>
      <c r="L33" s="33" t="n">
        <v>15160.1959</v>
      </c>
    </row>
    <row r="34" customFormat="false" ht="12.75" hidden="false" customHeight="false" outlineLevel="0" collapsed="false">
      <c r="A34" s="31" t="s">
        <v>261</v>
      </c>
      <c r="B34" s="31" t="s">
        <v>262</v>
      </c>
      <c r="C34" s="31" t="s">
        <v>204</v>
      </c>
      <c r="D34" s="31" t="s">
        <v>200</v>
      </c>
      <c r="E34" s="11" t="s">
        <v>60</v>
      </c>
      <c r="F34" s="12" t="n">
        <v>-930000</v>
      </c>
      <c r="G34" s="12" t="n">
        <v>-834164.1928</v>
      </c>
      <c r="H34" s="13" t="n">
        <v>0.896950744939033</v>
      </c>
      <c r="I34" s="32" t="n">
        <v>0</v>
      </c>
      <c r="J34" s="32" t="n">
        <v>0.0175</v>
      </c>
      <c r="K34" s="33" t="n">
        <v>0</v>
      </c>
      <c r="L34" s="33" t="n">
        <v>14597.8734</v>
      </c>
    </row>
    <row r="35" customFormat="false" ht="12.75" hidden="false" customHeight="false" outlineLevel="0" collapsed="false">
      <c r="A35" s="31" t="s">
        <v>261</v>
      </c>
      <c r="B35" s="31" t="s">
        <v>262</v>
      </c>
      <c r="C35" s="31" t="s">
        <v>204</v>
      </c>
      <c r="D35" s="31" t="s">
        <v>200</v>
      </c>
      <c r="E35" s="11" t="s">
        <v>61</v>
      </c>
      <c r="F35" s="12" t="n">
        <v>-961000</v>
      </c>
      <c r="G35" s="12" t="n">
        <v>-857783.6372</v>
      </c>
      <c r="H35" s="13" t="n">
        <v>0.892594835749197</v>
      </c>
      <c r="I35" s="32" t="n">
        <v>0</v>
      </c>
      <c r="J35" s="32" t="n">
        <v>0.0175</v>
      </c>
      <c r="K35" s="33" t="n">
        <v>0</v>
      </c>
      <c r="L35" s="33" t="n">
        <v>15011.2137</v>
      </c>
    </row>
    <row r="36" customFormat="false" ht="12.75" hidden="false" customHeight="false" outlineLevel="0" collapsed="false">
      <c r="A36" s="31" t="s">
        <v>261</v>
      </c>
      <c r="B36" s="31" t="s">
        <v>262</v>
      </c>
      <c r="C36" s="31" t="s">
        <v>204</v>
      </c>
      <c r="D36" s="31" t="s">
        <v>200</v>
      </c>
      <c r="E36" s="11" t="s">
        <v>62</v>
      </c>
      <c r="F36" s="12" t="n">
        <v>-930000</v>
      </c>
      <c r="G36" s="12" t="n">
        <v>-825941.7007</v>
      </c>
      <c r="H36" s="13" t="n">
        <v>0.888109355578514</v>
      </c>
      <c r="I36" s="32" t="n">
        <v>0</v>
      </c>
      <c r="J36" s="32" t="n">
        <v>0.0175</v>
      </c>
      <c r="K36" s="33" t="n">
        <v>0</v>
      </c>
      <c r="L36" s="33" t="n">
        <v>14453.9798</v>
      </c>
    </row>
    <row r="37" customFormat="false" ht="12.75" hidden="false" customHeight="false" outlineLevel="0" collapsed="false">
      <c r="A37" s="31" t="s">
        <v>261</v>
      </c>
      <c r="B37" s="31" t="s">
        <v>262</v>
      </c>
      <c r="C37" s="31" t="s">
        <v>204</v>
      </c>
      <c r="D37" s="31" t="s">
        <v>200</v>
      </c>
      <c r="E37" s="11" t="s">
        <v>63</v>
      </c>
      <c r="F37" s="12" t="n">
        <v>-961000</v>
      </c>
      <c r="G37" s="12" t="n">
        <v>-849271.048</v>
      </c>
      <c r="H37" s="13" t="n">
        <v>0.883736782497525</v>
      </c>
      <c r="I37" s="32" t="n">
        <v>0</v>
      </c>
      <c r="J37" s="32" t="n">
        <v>0.0175</v>
      </c>
      <c r="K37" s="33" t="n">
        <v>0</v>
      </c>
      <c r="L37" s="33" t="n">
        <v>14862.2433</v>
      </c>
    </row>
    <row r="38" customFormat="false" ht="12.75" hidden="false" customHeight="false" outlineLevel="0" collapsed="false">
      <c r="A38" s="31" t="s">
        <v>261</v>
      </c>
      <c r="B38" s="31" t="s">
        <v>262</v>
      </c>
      <c r="C38" s="31" t="s">
        <v>204</v>
      </c>
      <c r="D38" s="31" t="s">
        <v>200</v>
      </c>
      <c r="E38" s="11" t="s">
        <v>64</v>
      </c>
      <c r="F38" s="12" t="n">
        <v>-961000</v>
      </c>
      <c r="G38" s="12" t="n">
        <v>-844921.2993</v>
      </c>
      <c r="H38" s="13" t="n">
        <v>0.87921050917871</v>
      </c>
      <c r="I38" s="32" t="n">
        <v>0</v>
      </c>
      <c r="J38" s="32" t="n">
        <v>0.0175</v>
      </c>
      <c r="K38" s="33" t="n">
        <v>0</v>
      </c>
      <c r="L38" s="33" t="n">
        <v>14786.1227</v>
      </c>
    </row>
    <row r="39" customFormat="false" ht="12.75" hidden="false" customHeight="false" outlineLevel="0" collapsed="false">
      <c r="A39" s="31" t="s">
        <v>261</v>
      </c>
      <c r="B39" s="31" t="s">
        <v>262</v>
      </c>
      <c r="C39" s="31" t="s">
        <v>204</v>
      </c>
      <c r="D39" s="31" t="s">
        <v>200</v>
      </c>
      <c r="E39" s="11" t="s">
        <v>65</v>
      </c>
      <c r="F39" s="12" t="n">
        <v>-899000</v>
      </c>
      <c r="G39" s="12" t="n">
        <v>-786337.4504</v>
      </c>
      <c r="H39" s="13" t="n">
        <v>0.874680145011615</v>
      </c>
      <c r="I39" s="32" t="n">
        <v>0</v>
      </c>
      <c r="J39" s="32" t="n">
        <v>0.0175</v>
      </c>
      <c r="K39" s="33" t="n">
        <v>0</v>
      </c>
      <c r="L39" s="33" t="n">
        <v>13760.9054</v>
      </c>
    </row>
    <row r="40" customFormat="false" ht="12.75" hidden="false" customHeight="false" outlineLevel="0" collapsed="false">
      <c r="A40" s="31" t="s">
        <v>261</v>
      </c>
      <c r="B40" s="31" t="s">
        <v>262</v>
      </c>
      <c r="C40" s="31" t="s">
        <v>204</v>
      </c>
      <c r="D40" s="31" t="s">
        <v>200</v>
      </c>
      <c r="E40" s="11" t="s">
        <v>66</v>
      </c>
      <c r="F40" s="12" t="n">
        <v>-961000</v>
      </c>
      <c r="G40" s="12" t="n">
        <v>-836470.0589</v>
      </c>
      <c r="H40" s="13" t="n">
        <v>0.870416294366806</v>
      </c>
      <c r="I40" s="32" t="n">
        <v>0</v>
      </c>
      <c r="J40" s="32" t="n">
        <v>0.0175</v>
      </c>
      <c r="K40" s="33" t="n">
        <v>0</v>
      </c>
      <c r="L40" s="33" t="n">
        <v>14638.226</v>
      </c>
    </row>
    <row r="41" customFormat="false" ht="12.75" hidden="false" customHeight="false" outlineLevel="0" collapsed="false">
      <c r="A41" s="31" t="s">
        <v>261</v>
      </c>
      <c r="B41" s="31" t="s">
        <v>262</v>
      </c>
      <c r="C41" s="31" t="s">
        <v>204</v>
      </c>
      <c r="D41" s="31" t="s">
        <v>200</v>
      </c>
      <c r="E41" s="11" t="s">
        <v>67</v>
      </c>
      <c r="F41" s="12" t="n">
        <v>-930000</v>
      </c>
      <c r="G41" s="12" t="n">
        <v>-805286.997</v>
      </c>
      <c r="H41" s="13" t="n">
        <v>0.865899996823638</v>
      </c>
      <c r="I41" s="32" t="n">
        <v>0</v>
      </c>
      <c r="J41" s="32" t="n">
        <v>0.0175</v>
      </c>
      <c r="K41" s="33" t="n">
        <v>0</v>
      </c>
      <c r="L41" s="33" t="n">
        <v>14092.5224</v>
      </c>
    </row>
    <row r="42" customFormat="false" ht="12.75" hidden="false" customHeight="false" outlineLevel="0" collapsed="false">
      <c r="A42" s="31" t="s">
        <v>261</v>
      </c>
      <c r="B42" s="31" t="s">
        <v>262</v>
      </c>
      <c r="C42" s="31" t="s">
        <v>204</v>
      </c>
      <c r="D42" s="31" t="s">
        <v>200</v>
      </c>
      <c r="E42" s="11" t="s">
        <v>68</v>
      </c>
      <c r="F42" s="12" t="n">
        <v>-961000</v>
      </c>
      <c r="G42" s="12" t="n">
        <v>-827977.5538</v>
      </c>
      <c r="H42" s="13" t="n">
        <v>0.861579140287549</v>
      </c>
      <c r="I42" s="32" t="n">
        <v>0</v>
      </c>
      <c r="J42" s="32" t="n">
        <v>0.0175</v>
      </c>
      <c r="K42" s="33" t="n">
        <v>0</v>
      </c>
      <c r="L42" s="33" t="n">
        <v>14489.6072</v>
      </c>
    </row>
    <row r="43" customFormat="false" ht="12.75" hidden="false" customHeight="false" outlineLevel="0" collapsed="false">
      <c r="A43" s="31" t="s">
        <v>261</v>
      </c>
      <c r="B43" s="31" t="s">
        <v>262</v>
      </c>
      <c r="C43" s="31" t="s">
        <v>204</v>
      </c>
      <c r="D43" s="31" t="s">
        <v>200</v>
      </c>
      <c r="E43" s="11" t="s">
        <v>69</v>
      </c>
      <c r="F43" s="12" t="n">
        <v>-930000</v>
      </c>
      <c r="G43" s="12" t="n">
        <v>-797098.312</v>
      </c>
      <c r="H43" s="13" t="n">
        <v>0.857094959186564</v>
      </c>
      <c r="I43" s="32" t="n">
        <v>0</v>
      </c>
      <c r="J43" s="32" t="n">
        <v>0.0175</v>
      </c>
      <c r="K43" s="33" t="n">
        <v>0</v>
      </c>
      <c r="L43" s="33" t="n">
        <v>13949.2205</v>
      </c>
    </row>
    <row r="44" customFormat="false" ht="12.75" hidden="false" customHeight="false" outlineLevel="0" collapsed="false">
      <c r="A44" s="31" t="s">
        <v>261</v>
      </c>
      <c r="B44" s="31" t="s">
        <v>262</v>
      </c>
      <c r="C44" s="31" t="s">
        <v>204</v>
      </c>
      <c r="D44" s="31" t="s">
        <v>200</v>
      </c>
      <c r="E44" s="11" t="s">
        <v>70</v>
      </c>
      <c r="F44" s="12" t="n">
        <v>-961000</v>
      </c>
      <c r="G44" s="12" t="n">
        <v>-819512.1853</v>
      </c>
      <c r="H44" s="13" t="n">
        <v>0.852770224010615</v>
      </c>
      <c r="I44" s="32" t="n">
        <v>0</v>
      </c>
      <c r="J44" s="32" t="n">
        <v>0.0175</v>
      </c>
      <c r="K44" s="33" t="n">
        <v>0</v>
      </c>
      <c r="L44" s="33" t="n">
        <v>14341.4632</v>
      </c>
    </row>
    <row r="45" customFormat="false" ht="12.75" hidden="false" customHeight="false" outlineLevel="0" collapsed="false">
      <c r="A45" s="31" t="s">
        <v>261</v>
      </c>
      <c r="B45" s="31" t="s">
        <v>262</v>
      </c>
      <c r="C45" s="31" t="s">
        <v>204</v>
      </c>
      <c r="D45" s="31" t="s">
        <v>200</v>
      </c>
      <c r="E45" s="11" t="s">
        <v>71</v>
      </c>
      <c r="F45" s="12" t="n">
        <v>-961000</v>
      </c>
      <c r="G45" s="12" t="n">
        <v>-815237.0241</v>
      </c>
      <c r="H45" s="13" t="n">
        <v>0.848321565093857</v>
      </c>
      <c r="I45" s="32" t="n">
        <v>0</v>
      </c>
      <c r="J45" s="32" t="n">
        <v>0.0175</v>
      </c>
      <c r="K45" s="33" t="n">
        <v>0</v>
      </c>
      <c r="L45" s="33" t="n">
        <v>14266.6479</v>
      </c>
    </row>
    <row r="46" customFormat="false" ht="12.75" hidden="false" customHeight="false" outlineLevel="0" collapsed="false">
      <c r="A46" s="31" t="s">
        <v>261</v>
      </c>
      <c r="B46" s="31" t="s">
        <v>262</v>
      </c>
      <c r="C46" s="31" t="s">
        <v>204</v>
      </c>
      <c r="D46" s="31" t="s">
        <v>200</v>
      </c>
      <c r="E46" s="11" t="s">
        <v>72</v>
      </c>
      <c r="F46" s="12" t="n">
        <v>-930000</v>
      </c>
      <c r="G46" s="12" t="n">
        <v>-784787.9134</v>
      </c>
      <c r="H46" s="13" t="n">
        <v>0.843857971405261</v>
      </c>
      <c r="I46" s="32" t="n">
        <v>0</v>
      </c>
      <c r="J46" s="32" t="n">
        <v>0.0175</v>
      </c>
      <c r="K46" s="33" t="n">
        <v>0</v>
      </c>
      <c r="L46" s="33" t="n">
        <v>13733.7885</v>
      </c>
    </row>
    <row r="47" customFormat="false" ht="12.75" hidden="false" customHeight="false" outlineLevel="0" collapsed="false">
      <c r="A47" s="31" t="s">
        <v>261</v>
      </c>
      <c r="B47" s="31" t="s">
        <v>262</v>
      </c>
      <c r="C47" s="31" t="s">
        <v>204</v>
      </c>
      <c r="D47" s="31" t="s">
        <v>200</v>
      </c>
      <c r="E47" s="11" t="s">
        <v>73</v>
      </c>
      <c r="F47" s="12" t="n">
        <v>-961000</v>
      </c>
      <c r="G47" s="12" t="n">
        <v>-806812.3951</v>
      </c>
      <c r="H47" s="13" t="n">
        <v>0.839555041776163</v>
      </c>
      <c r="I47" s="32" t="n">
        <v>0</v>
      </c>
      <c r="J47" s="32" t="n">
        <v>0.0175</v>
      </c>
      <c r="K47" s="33" t="n">
        <v>0</v>
      </c>
      <c r="L47" s="33" t="n">
        <v>14119.2169</v>
      </c>
    </row>
    <row r="48" customFormat="false" ht="12.75" hidden="false" customHeight="false" outlineLevel="0" collapsed="false">
      <c r="A48" s="31" t="s">
        <v>261</v>
      </c>
      <c r="B48" s="31" t="s">
        <v>262</v>
      </c>
      <c r="C48" s="31" t="s">
        <v>204</v>
      </c>
      <c r="D48" s="31" t="s">
        <v>200</v>
      </c>
      <c r="E48" s="11" t="s">
        <v>74</v>
      </c>
      <c r="F48" s="12" t="n">
        <v>-930000</v>
      </c>
      <c r="G48" s="12" t="n">
        <v>-776667.2026</v>
      </c>
      <c r="H48" s="13" t="n">
        <v>0.835126024277419</v>
      </c>
      <c r="I48" s="32" t="n">
        <v>0</v>
      </c>
      <c r="J48" s="32" t="n">
        <v>0.0175</v>
      </c>
      <c r="K48" s="33" t="n">
        <v>0</v>
      </c>
      <c r="L48" s="33" t="n">
        <v>13591.676</v>
      </c>
    </row>
    <row r="49" customFormat="false" ht="12.75" hidden="false" customHeight="false" outlineLevel="0" collapsed="false">
      <c r="A49" s="31" t="s">
        <v>261</v>
      </c>
      <c r="B49" s="31" t="s">
        <v>262</v>
      </c>
      <c r="C49" s="31" t="s">
        <v>204</v>
      </c>
      <c r="D49" s="31" t="s">
        <v>200</v>
      </c>
      <c r="E49" s="11" t="s">
        <v>75</v>
      </c>
      <c r="F49" s="12" t="n">
        <v>-961000</v>
      </c>
      <c r="G49" s="12" t="n">
        <v>-798426.9462</v>
      </c>
      <c r="H49" s="13" t="n">
        <v>0.830829288467595</v>
      </c>
      <c r="I49" s="32" t="n">
        <v>0</v>
      </c>
      <c r="J49" s="32" t="n">
        <v>0.0175</v>
      </c>
      <c r="K49" s="33" t="n">
        <v>0</v>
      </c>
      <c r="L49" s="33" t="n">
        <v>13972.4716</v>
      </c>
    </row>
    <row r="50" customFormat="false" ht="12.75" hidden="false" customHeight="false" outlineLevel="0" collapsed="false">
      <c r="A50" s="31" t="s">
        <v>261</v>
      </c>
      <c r="B50" s="31" t="s">
        <v>262</v>
      </c>
      <c r="C50" s="31" t="s">
        <v>204</v>
      </c>
      <c r="D50" s="31" t="s">
        <v>200</v>
      </c>
      <c r="E50" s="11" t="s">
        <v>76</v>
      </c>
      <c r="F50" s="12" t="n">
        <v>-961000</v>
      </c>
      <c r="G50" s="12" t="n">
        <v>-794163.6542</v>
      </c>
      <c r="H50" s="13" t="n">
        <v>0.826392980457374</v>
      </c>
      <c r="I50" s="32" t="n">
        <v>0</v>
      </c>
      <c r="J50" s="32" t="n">
        <v>0.0175</v>
      </c>
      <c r="K50" s="33" t="n">
        <v>0</v>
      </c>
      <c r="L50" s="33" t="n">
        <v>13897.8639</v>
      </c>
    </row>
    <row r="51" customFormat="false" ht="12.75" hidden="false" customHeight="false" outlineLevel="0" collapsed="false">
      <c r="A51" s="31" t="s">
        <v>261</v>
      </c>
      <c r="B51" s="31" t="s">
        <v>262</v>
      </c>
      <c r="C51" s="31" t="s">
        <v>204</v>
      </c>
      <c r="D51" s="31" t="s">
        <v>200</v>
      </c>
      <c r="E51" s="11" t="s">
        <v>77</v>
      </c>
      <c r="F51" s="12" t="n">
        <v>-868000</v>
      </c>
      <c r="G51" s="12" t="n">
        <v>-713460.2384</v>
      </c>
      <c r="H51" s="13" t="n">
        <v>0.821958800044216</v>
      </c>
      <c r="I51" s="32" t="n">
        <v>0</v>
      </c>
      <c r="J51" s="32" t="n">
        <v>0.0175</v>
      </c>
      <c r="K51" s="33" t="n">
        <v>0</v>
      </c>
      <c r="L51" s="33" t="n">
        <v>12485.5542</v>
      </c>
    </row>
    <row r="52" customFormat="false" ht="12.75" hidden="false" customHeight="false" outlineLevel="0" collapsed="false">
      <c r="A52" s="31" t="s">
        <v>261</v>
      </c>
      <c r="B52" s="31" t="s">
        <v>262</v>
      </c>
      <c r="C52" s="31" t="s">
        <v>204</v>
      </c>
      <c r="D52" s="31" t="s">
        <v>200</v>
      </c>
      <c r="E52" s="11" t="s">
        <v>78</v>
      </c>
      <c r="F52" s="12" t="n">
        <v>-961000</v>
      </c>
      <c r="G52" s="12" t="n">
        <v>-786046.1583</v>
      </c>
      <c r="H52" s="13" t="n">
        <v>0.817946054421448</v>
      </c>
      <c r="I52" s="32" t="n">
        <v>0</v>
      </c>
      <c r="J52" s="32" t="n">
        <v>0.0175</v>
      </c>
      <c r="K52" s="33" t="n">
        <v>0</v>
      </c>
      <c r="L52" s="33" t="n">
        <v>13755.8078</v>
      </c>
    </row>
    <row r="53" customFormat="false" ht="12.75" hidden="false" customHeight="false" outlineLevel="0" collapsed="false">
      <c r="A53" s="31" t="s">
        <v>261</v>
      </c>
      <c r="B53" s="31" t="s">
        <v>262</v>
      </c>
      <c r="C53" s="31" t="s">
        <v>204</v>
      </c>
      <c r="D53" s="31" t="s">
        <v>200</v>
      </c>
      <c r="E53" s="11" t="s">
        <v>79</v>
      </c>
      <c r="F53" s="12" t="n">
        <v>-930000</v>
      </c>
      <c r="G53" s="12" t="n">
        <v>-756602.6889</v>
      </c>
      <c r="H53" s="13" t="n">
        <v>0.813551278385708</v>
      </c>
      <c r="I53" s="32" t="n">
        <v>0</v>
      </c>
      <c r="J53" s="32" t="n">
        <v>0.0175</v>
      </c>
      <c r="K53" s="33" t="n">
        <v>0</v>
      </c>
      <c r="L53" s="33" t="n">
        <v>13240.5471</v>
      </c>
    </row>
    <row r="54" customFormat="false" ht="12.75" hidden="false" customHeight="false" outlineLevel="0" collapsed="false">
      <c r="A54" s="31" t="s">
        <v>261</v>
      </c>
      <c r="B54" s="31" t="s">
        <v>262</v>
      </c>
      <c r="C54" s="31" t="s">
        <v>204</v>
      </c>
      <c r="D54" s="31" t="s">
        <v>200</v>
      </c>
      <c r="E54" s="11" t="s">
        <v>80</v>
      </c>
      <c r="F54" s="12" t="n">
        <v>-961000</v>
      </c>
      <c r="G54" s="12" t="n">
        <v>-777777.7734</v>
      </c>
      <c r="H54" s="13" t="n">
        <v>0.809342115883542</v>
      </c>
      <c r="I54" s="32" t="n">
        <v>0</v>
      </c>
      <c r="J54" s="32" t="n">
        <v>0.0175</v>
      </c>
      <c r="K54" s="33" t="n">
        <v>0</v>
      </c>
      <c r="L54" s="33" t="n">
        <v>13611.111</v>
      </c>
    </row>
    <row r="55" customFormat="false" ht="12.75" hidden="false" customHeight="false" outlineLevel="0" collapsed="false">
      <c r="A55" s="31" t="s">
        <v>261</v>
      </c>
      <c r="B55" s="31" t="s">
        <v>262</v>
      </c>
      <c r="C55" s="31" t="s">
        <v>204</v>
      </c>
      <c r="D55" s="31" t="s">
        <v>200</v>
      </c>
      <c r="E55" s="11" t="s">
        <v>81</v>
      </c>
      <c r="F55" s="12" t="n">
        <v>-930000</v>
      </c>
      <c r="G55" s="12" t="n">
        <v>-748639.2356</v>
      </c>
      <c r="H55" s="13" t="n">
        <v>0.804988425425596</v>
      </c>
      <c r="I55" s="32" t="n">
        <v>0</v>
      </c>
      <c r="J55" s="32" t="n">
        <v>0.0175</v>
      </c>
      <c r="K55" s="33" t="n">
        <v>0</v>
      </c>
      <c r="L55" s="33" t="n">
        <v>13101.1866</v>
      </c>
    </row>
    <row r="56" customFormat="false" ht="12.75" hidden="false" customHeight="false" outlineLevel="0" collapsed="false">
      <c r="A56" s="31" t="s">
        <v>261</v>
      </c>
      <c r="B56" s="31" t="s">
        <v>262</v>
      </c>
      <c r="C56" s="31" t="s">
        <v>204</v>
      </c>
      <c r="D56" s="31" t="s">
        <v>200</v>
      </c>
      <c r="E56" s="11" t="s">
        <v>82</v>
      </c>
      <c r="F56" s="12" t="n">
        <v>-961000</v>
      </c>
      <c r="G56" s="12" t="n">
        <v>-769513.1162</v>
      </c>
      <c r="H56" s="13" t="n">
        <v>0.800742056418233</v>
      </c>
      <c r="I56" s="32" t="n">
        <v>0</v>
      </c>
      <c r="J56" s="32" t="n">
        <v>0.0175</v>
      </c>
      <c r="K56" s="33" t="n">
        <v>0</v>
      </c>
      <c r="L56" s="33" t="n">
        <v>13466.4795</v>
      </c>
    </row>
    <row r="57" customFormat="false" ht="12.75" hidden="false" customHeight="false" outlineLevel="0" collapsed="false">
      <c r="A57" s="31" t="s">
        <v>261</v>
      </c>
      <c r="B57" s="31" t="s">
        <v>262</v>
      </c>
      <c r="C57" s="31" t="s">
        <v>204</v>
      </c>
      <c r="D57" s="31" t="s">
        <v>200</v>
      </c>
      <c r="E57" s="11" t="s">
        <v>83</v>
      </c>
      <c r="F57" s="12" t="n">
        <v>-961000</v>
      </c>
      <c r="G57" s="12" t="n">
        <v>-765262.4387</v>
      </c>
      <c r="H57" s="13" t="n">
        <v>0.796318874832954</v>
      </c>
      <c r="I57" s="32" t="n">
        <v>0</v>
      </c>
      <c r="J57" s="32" t="n">
        <v>0.0175</v>
      </c>
      <c r="K57" s="33" t="n">
        <v>0</v>
      </c>
      <c r="L57" s="33" t="n">
        <v>13392.0927</v>
      </c>
    </row>
    <row r="58" customFormat="false" ht="12.75" hidden="false" customHeight="false" outlineLevel="0" collapsed="false">
      <c r="A58" s="31" t="s">
        <v>261</v>
      </c>
      <c r="B58" s="31" t="s">
        <v>262</v>
      </c>
      <c r="C58" s="31" t="s">
        <v>204</v>
      </c>
      <c r="D58" s="31" t="s">
        <v>200</v>
      </c>
      <c r="E58" s="11" t="s">
        <v>84</v>
      </c>
      <c r="F58" s="12" t="n">
        <v>-930000</v>
      </c>
      <c r="G58" s="12" t="n">
        <v>-736458.2236</v>
      </c>
      <c r="H58" s="13" t="n">
        <v>0.791890562976563</v>
      </c>
      <c r="I58" s="32" t="n">
        <v>0</v>
      </c>
      <c r="J58" s="32" t="n">
        <v>0.0175</v>
      </c>
      <c r="K58" s="33" t="n">
        <v>0</v>
      </c>
      <c r="L58" s="33" t="n">
        <v>12888.0189</v>
      </c>
    </row>
    <row r="59" customFormat="false" ht="12.75" hidden="false" customHeight="false" outlineLevel="0" collapsed="false">
      <c r="A59" s="31" t="s">
        <v>261</v>
      </c>
      <c r="B59" s="31" t="s">
        <v>262</v>
      </c>
      <c r="C59" s="31" t="s">
        <v>204</v>
      </c>
      <c r="D59" s="31" t="s">
        <v>200</v>
      </c>
      <c r="E59" s="11" t="s">
        <v>85</v>
      </c>
      <c r="F59" s="12" t="n">
        <v>-961000</v>
      </c>
      <c r="G59" s="12" t="n">
        <v>-756884.1355</v>
      </c>
      <c r="H59" s="13" t="n">
        <v>0.787600557194333</v>
      </c>
      <c r="I59" s="32" t="n">
        <v>0</v>
      </c>
      <c r="J59" s="32" t="n">
        <v>0.0175</v>
      </c>
      <c r="K59" s="33" t="n">
        <v>0</v>
      </c>
      <c r="L59" s="33" t="n">
        <v>13245.4724</v>
      </c>
    </row>
    <row r="60" customFormat="false" ht="12.75" hidden="false" customHeight="false" outlineLevel="0" collapsed="false">
      <c r="A60" s="31" t="s">
        <v>261</v>
      </c>
      <c r="B60" s="31" t="s">
        <v>262</v>
      </c>
      <c r="C60" s="31" t="s">
        <v>204</v>
      </c>
      <c r="D60" s="31" t="s">
        <v>200</v>
      </c>
      <c r="E60" s="11" t="s">
        <v>86</v>
      </c>
      <c r="F60" s="12" t="n">
        <v>-930000</v>
      </c>
      <c r="G60" s="12" t="n">
        <v>-728341.7844</v>
      </c>
      <c r="H60" s="13" t="n">
        <v>0.783163208985392</v>
      </c>
      <c r="I60" s="32" t="n">
        <v>0</v>
      </c>
      <c r="J60" s="32" t="n">
        <v>0.0175</v>
      </c>
      <c r="K60" s="33" t="n">
        <v>0</v>
      </c>
      <c r="L60" s="33" t="n">
        <v>12745.9812</v>
      </c>
    </row>
    <row r="61" customFormat="false" ht="12.75" hidden="false" customHeight="false" outlineLevel="0" collapsed="false">
      <c r="A61" s="31" t="s">
        <v>261</v>
      </c>
      <c r="B61" s="31" t="s">
        <v>262</v>
      </c>
      <c r="C61" s="31" t="s">
        <v>204</v>
      </c>
      <c r="D61" s="31" t="s">
        <v>200</v>
      </c>
      <c r="E61" s="11" t="s">
        <v>87</v>
      </c>
      <c r="F61" s="12" t="n">
        <v>-961000</v>
      </c>
      <c r="G61" s="12" t="n">
        <v>-748489.394</v>
      </c>
      <c r="H61" s="13" t="n">
        <v>0.778865134225868</v>
      </c>
      <c r="I61" s="32" t="n">
        <v>0</v>
      </c>
      <c r="J61" s="32" t="n">
        <v>0.0175</v>
      </c>
      <c r="K61" s="33" t="n">
        <v>0</v>
      </c>
      <c r="L61" s="33" t="n">
        <v>13098.5644</v>
      </c>
    </row>
    <row r="62" customFormat="false" ht="12.75" hidden="false" customHeight="false" outlineLevel="0" collapsed="false">
      <c r="A62" s="31" t="s">
        <v>261</v>
      </c>
      <c r="B62" s="31" t="s">
        <v>262</v>
      </c>
      <c r="C62" s="31" t="s">
        <v>204</v>
      </c>
      <c r="D62" s="31" t="s">
        <v>200</v>
      </c>
      <c r="E62" s="11" t="s">
        <v>88</v>
      </c>
      <c r="F62" s="12" t="n">
        <v>-961000</v>
      </c>
      <c r="G62" s="12" t="n">
        <v>-744217.7577</v>
      </c>
      <c r="H62" s="13" t="n">
        <v>0.774420143337115</v>
      </c>
      <c r="I62" s="32" t="n">
        <v>0</v>
      </c>
      <c r="J62" s="32" t="n">
        <v>0.0175</v>
      </c>
      <c r="K62" s="33" t="n">
        <v>0</v>
      </c>
      <c r="L62" s="33" t="n">
        <v>13023.8108</v>
      </c>
    </row>
    <row r="63" customFormat="false" ht="12.75" hidden="false" customHeight="false" outlineLevel="0" collapsed="false">
      <c r="A63" s="31" t="s">
        <v>261</v>
      </c>
      <c r="B63" s="31" t="s">
        <v>262</v>
      </c>
      <c r="C63" s="31" t="s">
        <v>204</v>
      </c>
      <c r="D63" s="31" t="s">
        <v>200</v>
      </c>
      <c r="E63" s="11" t="s">
        <v>89</v>
      </c>
      <c r="F63" s="12" t="n">
        <v>-868000</v>
      </c>
      <c r="G63" s="12" t="n">
        <v>-668335.5211</v>
      </c>
      <c r="H63" s="13" t="n">
        <v>0.769971798471003</v>
      </c>
      <c r="I63" s="32" t="n">
        <v>0</v>
      </c>
      <c r="J63" s="32" t="n">
        <v>0.0175</v>
      </c>
      <c r="K63" s="33" t="n">
        <v>0</v>
      </c>
      <c r="L63" s="33" t="n">
        <v>11695.8716</v>
      </c>
    </row>
    <row r="64" customFormat="false" ht="12.75" hidden="false" customHeight="false" outlineLevel="0" collapsed="false">
      <c r="A64" s="31" t="s">
        <v>261</v>
      </c>
      <c r="B64" s="31" t="s">
        <v>262</v>
      </c>
      <c r="C64" s="31" t="s">
        <v>204</v>
      </c>
      <c r="D64" s="31" t="s">
        <v>200</v>
      </c>
      <c r="E64" s="11" t="s">
        <v>90</v>
      </c>
      <c r="F64" s="12" t="n">
        <v>-961000</v>
      </c>
      <c r="G64" s="12" t="n">
        <v>-736079.2483</v>
      </c>
      <c r="H64" s="13" t="n">
        <v>0.765951350997712</v>
      </c>
      <c r="I64" s="32" t="n">
        <v>0</v>
      </c>
      <c r="J64" s="32" t="n">
        <v>0.0175</v>
      </c>
      <c r="K64" s="33" t="n">
        <v>0</v>
      </c>
      <c r="L64" s="33" t="n">
        <v>12881.3868</v>
      </c>
    </row>
    <row r="65" customFormat="false" ht="12.75" hidden="false" customHeight="false" outlineLevel="0" collapsed="false">
      <c r="A65" s="31" t="s">
        <v>261</v>
      </c>
      <c r="B65" s="31" t="s">
        <v>262</v>
      </c>
      <c r="C65" s="31" t="s">
        <v>204</v>
      </c>
      <c r="D65" s="31" t="s">
        <v>200</v>
      </c>
      <c r="E65" s="11" t="s">
        <v>91</v>
      </c>
      <c r="F65" s="12" t="n">
        <v>-930000</v>
      </c>
      <c r="G65" s="12" t="n">
        <v>-708192.7696</v>
      </c>
      <c r="H65" s="13" t="n">
        <v>0.761497601699917</v>
      </c>
      <c r="I65" s="32" t="n">
        <v>0</v>
      </c>
      <c r="J65" s="32" t="n">
        <v>0.0175</v>
      </c>
      <c r="K65" s="33" t="n">
        <v>0</v>
      </c>
      <c r="L65" s="33" t="n">
        <v>12393.3735</v>
      </c>
    </row>
    <row r="66" customFormat="false" ht="12.75" hidden="false" customHeight="false" outlineLevel="0" collapsed="false">
      <c r="A66" s="31" t="s">
        <v>261</v>
      </c>
      <c r="B66" s="31" t="s">
        <v>262</v>
      </c>
      <c r="C66" s="31" t="s">
        <v>204</v>
      </c>
      <c r="D66" s="31" t="s">
        <v>200</v>
      </c>
      <c r="E66" s="11" t="s">
        <v>92</v>
      </c>
      <c r="F66" s="12" t="n">
        <v>-961000</v>
      </c>
      <c r="G66" s="12" t="n">
        <v>-727655.0742</v>
      </c>
      <c r="H66" s="13" t="n">
        <v>0.757185300937344</v>
      </c>
      <c r="I66" s="32" t="n">
        <v>0</v>
      </c>
      <c r="J66" s="32" t="n">
        <v>0.0175</v>
      </c>
      <c r="K66" s="33" t="n">
        <v>0</v>
      </c>
      <c r="L66" s="33" t="n">
        <v>12733.9638</v>
      </c>
    </row>
    <row r="67" customFormat="false" ht="12.75" hidden="false" customHeight="false" outlineLevel="0" collapsed="false">
      <c r="A67" s="31" t="s">
        <v>261</v>
      </c>
      <c r="B67" s="31" t="s">
        <v>262</v>
      </c>
      <c r="C67" s="31" t="s">
        <v>204</v>
      </c>
      <c r="D67" s="31" t="s">
        <v>200</v>
      </c>
      <c r="E67" s="11" t="s">
        <v>93</v>
      </c>
      <c r="F67" s="12" t="n">
        <v>-930000</v>
      </c>
      <c r="G67" s="12" t="n">
        <v>-700036.3911</v>
      </c>
      <c r="H67" s="13" t="n">
        <v>0.75272730223977</v>
      </c>
      <c r="I67" s="32" t="n">
        <v>0</v>
      </c>
      <c r="J67" s="32" t="n">
        <v>0.0175</v>
      </c>
      <c r="K67" s="33" t="n">
        <v>0</v>
      </c>
      <c r="L67" s="33" t="n">
        <v>12250.6368</v>
      </c>
    </row>
    <row r="68" customFormat="false" ht="12.75" hidden="false" customHeight="false" outlineLevel="0" collapsed="false">
      <c r="A68" s="31" t="s">
        <v>261</v>
      </c>
      <c r="B68" s="31" t="s">
        <v>262</v>
      </c>
      <c r="C68" s="31" t="s">
        <v>204</v>
      </c>
      <c r="D68" s="31" t="s">
        <v>200</v>
      </c>
      <c r="E68" s="11" t="s">
        <v>94</v>
      </c>
      <c r="F68" s="12" t="n">
        <v>-961000</v>
      </c>
      <c r="G68" s="12" t="n">
        <v>-719550.989</v>
      </c>
      <c r="H68" s="13" t="n">
        <v>0.748752329850951</v>
      </c>
      <c r="I68" s="32" t="n">
        <v>0</v>
      </c>
      <c r="J68" s="32" t="n">
        <v>0.0175</v>
      </c>
      <c r="K68" s="33" t="n">
        <v>0</v>
      </c>
      <c r="L68" s="33" t="n">
        <v>12592.1423</v>
      </c>
    </row>
    <row r="69" customFormat="false" ht="12.75" hidden="false" customHeight="false" outlineLevel="0" collapsed="false">
      <c r="A69" s="31" t="s">
        <v>261</v>
      </c>
      <c r="B69" s="31" t="s">
        <v>262</v>
      </c>
      <c r="C69" s="31" t="s">
        <v>204</v>
      </c>
      <c r="D69" s="31" t="s">
        <v>200</v>
      </c>
      <c r="E69" s="11" t="s">
        <v>95</v>
      </c>
      <c r="F69" s="12" t="n">
        <v>-961000</v>
      </c>
      <c r="G69" s="12" t="n">
        <v>-715662.3228</v>
      </c>
      <c r="H69" s="13" t="n">
        <v>0.744705850990822</v>
      </c>
      <c r="I69" s="32" t="n">
        <v>0</v>
      </c>
      <c r="J69" s="32" t="n">
        <v>0.0175</v>
      </c>
      <c r="K69" s="33" t="n">
        <v>0</v>
      </c>
      <c r="L69" s="33" t="n">
        <v>12524.0906</v>
      </c>
    </row>
    <row r="70" customFormat="false" ht="12.75" hidden="false" customHeight="false" outlineLevel="0" collapsed="false">
      <c r="A70" s="31" t="s">
        <v>261</v>
      </c>
      <c r="B70" s="31" t="s">
        <v>262</v>
      </c>
      <c r="C70" s="31" t="s">
        <v>204</v>
      </c>
      <c r="D70" s="31" t="s">
        <v>200</v>
      </c>
      <c r="E70" s="11" t="s">
        <v>96</v>
      </c>
      <c r="F70" s="12" t="n">
        <v>-930000</v>
      </c>
      <c r="G70" s="12" t="n">
        <v>-688820.3119</v>
      </c>
      <c r="H70" s="13" t="n">
        <v>0.740667002057133</v>
      </c>
      <c r="I70" s="32" t="n">
        <v>0</v>
      </c>
      <c r="J70" s="32" t="n">
        <v>0.0175</v>
      </c>
      <c r="K70" s="33" t="n">
        <v>0</v>
      </c>
      <c r="L70" s="33" t="n">
        <v>12054.3555</v>
      </c>
    </row>
    <row r="71" customFormat="false" ht="12.75" hidden="false" customHeight="false" outlineLevel="0" collapsed="false">
      <c r="A71" s="31" t="s">
        <v>261</v>
      </c>
      <c r="B71" s="31" t="s">
        <v>262</v>
      </c>
      <c r="C71" s="31" t="s">
        <v>204</v>
      </c>
      <c r="D71" s="31" t="s">
        <v>200</v>
      </c>
      <c r="E71" s="11" t="s">
        <v>97</v>
      </c>
      <c r="F71" s="12" t="n">
        <v>-961000</v>
      </c>
      <c r="G71" s="12" t="n">
        <v>-708031.9447</v>
      </c>
      <c r="H71" s="13" t="n">
        <v>0.736765811306824</v>
      </c>
      <c r="I71" s="32" t="n">
        <v>0</v>
      </c>
      <c r="J71" s="32" t="n">
        <v>0.0175</v>
      </c>
      <c r="K71" s="33" t="n">
        <v>0</v>
      </c>
      <c r="L71" s="33" t="n">
        <v>12390.559</v>
      </c>
    </row>
    <row r="72" customFormat="false" ht="12.75" hidden="false" customHeight="false" outlineLevel="0" collapsed="false">
      <c r="A72" s="31" t="s">
        <v>261</v>
      </c>
      <c r="B72" s="31" t="s">
        <v>262</v>
      </c>
      <c r="C72" s="31" t="s">
        <v>204</v>
      </c>
      <c r="D72" s="31" t="s">
        <v>200</v>
      </c>
      <c r="E72" s="11" t="s">
        <v>98</v>
      </c>
      <c r="F72" s="12" t="n">
        <v>-930000</v>
      </c>
      <c r="G72" s="12" t="n">
        <v>-681450.3482</v>
      </c>
      <c r="H72" s="13" t="n">
        <v>0.732742309934434</v>
      </c>
      <c r="I72" s="32" t="n">
        <v>0</v>
      </c>
      <c r="J72" s="32" t="n">
        <v>0.0175</v>
      </c>
      <c r="K72" s="33" t="n">
        <v>0</v>
      </c>
      <c r="L72" s="33" t="n">
        <v>11925.3811</v>
      </c>
    </row>
    <row r="73" customFormat="false" ht="12.75" hidden="false" customHeight="false" outlineLevel="0" collapsed="false">
      <c r="A73" s="31" t="s">
        <v>261</v>
      </c>
      <c r="B73" s="31" t="s">
        <v>262</v>
      </c>
      <c r="C73" s="31" t="s">
        <v>204</v>
      </c>
      <c r="D73" s="31" t="s">
        <v>200</v>
      </c>
      <c r="E73" s="11" t="s">
        <v>99</v>
      </c>
      <c r="F73" s="12" t="n">
        <v>-961000</v>
      </c>
      <c r="G73" s="12" t="n">
        <v>-700430.7924</v>
      </c>
      <c r="H73" s="13" t="n">
        <v>0.728856183521335</v>
      </c>
      <c r="I73" s="32" t="n">
        <v>0</v>
      </c>
      <c r="J73" s="32" t="n">
        <v>0.0175</v>
      </c>
      <c r="K73" s="33" t="n">
        <v>0</v>
      </c>
      <c r="L73" s="33" t="n">
        <v>12257.5389</v>
      </c>
    </row>
    <row r="74" customFormat="false" ht="12.75" hidden="false" customHeight="false" outlineLevel="0" collapsed="false">
      <c r="A74" s="31" t="s">
        <v>261</v>
      </c>
      <c r="B74" s="31" t="s">
        <v>262</v>
      </c>
      <c r="C74" s="31" t="s">
        <v>204</v>
      </c>
      <c r="D74" s="31" t="s">
        <v>200</v>
      </c>
      <c r="E74" s="11" t="s">
        <v>100</v>
      </c>
      <c r="F74" s="12" t="n">
        <v>-961000</v>
      </c>
      <c r="G74" s="12" t="n">
        <v>-696579.3753</v>
      </c>
      <c r="H74" s="13" t="n">
        <v>0.724848465459321</v>
      </c>
      <c r="I74" s="32" t="n">
        <v>0</v>
      </c>
      <c r="J74" s="32" t="n">
        <v>0.0175</v>
      </c>
      <c r="K74" s="33" t="n">
        <v>0</v>
      </c>
      <c r="L74" s="33" t="n">
        <v>12190.1391</v>
      </c>
    </row>
    <row r="75" customFormat="false" ht="12.75" hidden="false" customHeight="false" outlineLevel="0" collapsed="false">
      <c r="A75" s="31" t="s">
        <v>261</v>
      </c>
      <c r="B75" s="31" t="s">
        <v>262</v>
      </c>
      <c r="C75" s="31" t="s">
        <v>204</v>
      </c>
      <c r="D75" s="31" t="s">
        <v>200</v>
      </c>
      <c r="E75" s="11" t="s">
        <v>101</v>
      </c>
      <c r="F75" s="12" t="n">
        <v>-868000</v>
      </c>
      <c r="G75" s="12" t="n">
        <v>-625696.8736</v>
      </c>
      <c r="H75" s="13" t="n">
        <v>0.720848932745135</v>
      </c>
      <c r="I75" s="32" t="n">
        <v>0</v>
      </c>
      <c r="J75" s="32" t="n">
        <v>0.0175</v>
      </c>
      <c r="K75" s="33" t="n">
        <v>0</v>
      </c>
      <c r="L75" s="33" t="n">
        <v>10949.6953</v>
      </c>
    </row>
    <row r="76" customFormat="false" ht="12.75" hidden="false" customHeight="false" outlineLevel="0" collapsed="false">
      <c r="A76" s="31" t="s">
        <v>261</v>
      </c>
      <c r="B76" s="31" t="s">
        <v>262</v>
      </c>
      <c r="C76" s="31" t="s">
        <v>204</v>
      </c>
      <c r="D76" s="31" t="s">
        <v>200</v>
      </c>
      <c r="E76" s="11" t="s">
        <v>102</v>
      </c>
      <c r="F76" s="12" t="n">
        <v>-961000</v>
      </c>
      <c r="G76" s="12" t="n">
        <v>-689271.0784</v>
      </c>
      <c r="H76" s="13" t="n">
        <v>0.71724357799099</v>
      </c>
      <c r="I76" s="32" t="n">
        <v>0</v>
      </c>
      <c r="J76" s="32" t="n">
        <v>0.0175</v>
      </c>
      <c r="K76" s="33" t="n">
        <v>0</v>
      </c>
      <c r="L76" s="33" t="n">
        <v>12062.2439</v>
      </c>
    </row>
    <row r="77" customFormat="false" ht="12.75" hidden="false" customHeight="false" outlineLevel="0" collapsed="false">
      <c r="A77" s="31" t="s">
        <v>261</v>
      </c>
      <c r="B77" s="31" t="s">
        <v>262</v>
      </c>
      <c r="C77" s="31" t="s">
        <v>204</v>
      </c>
      <c r="D77" s="31" t="s">
        <v>200</v>
      </c>
      <c r="E77" s="11" t="s">
        <v>103</v>
      </c>
      <c r="F77" s="12" t="n">
        <v>-930000</v>
      </c>
      <c r="G77" s="12" t="n">
        <v>-663331.7301</v>
      </c>
      <c r="H77" s="13" t="n">
        <v>0.713259924857309</v>
      </c>
      <c r="I77" s="32" t="n">
        <v>0</v>
      </c>
      <c r="J77" s="32" t="n">
        <v>0.0175</v>
      </c>
      <c r="K77" s="33" t="n">
        <v>0</v>
      </c>
      <c r="L77" s="33" t="n">
        <v>11608.3053</v>
      </c>
    </row>
    <row r="78" customFormat="false" ht="12.75" hidden="false" customHeight="false" outlineLevel="0" collapsed="false">
      <c r="A78" s="31" t="s">
        <v>261</v>
      </c>
      <c r="B78" s="31" t="s">
        <v>262</v>
      </c>
      <c r="C78" s="31" t="s">
        <v>204</v>
      </c>
      <c r="D78" s="31" t="s">
        <v>200</v>
      </c>
      <c r="E78" s="11" t="s">
        <v>104</v>
      </c>
      <c r="F78" s="12" t="n">
        <v>-961000</v>
      </c>
      <c r="G78" s="12" t="n">
        <v>-681745.7665</v>
      </c>
      <c r="H78" s="13" t="n">
        <v>0.709412868314887</v>
      </c>
      <c r="I78" s="32" t="n">
        <v>0</v>
      </c>
      <c r="J78" s="32" t="n">
        <v>0.0175</v>
      </c>
      <c r="K78" s="33" t="n">
        <v>0</v>
      </c>
      <c r="L78" s="33" t="n">
        <v>11930.5509</v>
      </c>
    </row>
    <row r="79" customFormat="false" ht="12.75" hidden="false" customHeight="false" outlineLevel="0" collapsed="false">
      <c r="A79" s="31" t="s">
        <v>261</v>
      </c>
      <c r="B79" s="31" t="s">
        <v>262</v>
      </c>
      <c r="C79" s="31" t="s">
        <v>204</v>
      </c>
      <c r="D79" s="31" t="s">
        <v>200</v>
      </c>
      <c r="E79" s="11" t="s">
        <v>105</v>
      </c>
      <c r="F79" s="12" t="n">
        <v>-930000</v>
      </c>
      <c r="G79" s="12" t="n">
        <v>-656064.8183</v>
      </c>
      <c r="H79" s="13" t="n">
        <v>0.705446041197128</v>
      </c>
      <c r="I79" s="32" t="n">
        <v>0</v>
      </c>
      <c r="J79" s="32" t="n">
        <v>0.0175</v>
      </c>
      <c r="K79" s="33" t="n">
        <v>0</v>
      </c>
      <c r="L79" s="33" t="n">
        <v>11481.1343</v>
      </c>
    </row>
    <row r="80" customFormat="false" ht="12.75" hidden="false" customHeight="false" outlineLevel="0" collapsed="false">
      <c r="A80" s="31" t="s">
        <v>261</v>
      </c>
      <c r="B80" s="31" t="s">
        <v>262</v>
      </c>
      <c r="C80" s="31" t="s">
        <v>204</v>
      </c>
      <c r="D80" s="31" t="s">
        <v>200</v>
      </c>
      <c r="E80" s="11" t="s">
        <v>106</v>
      </c>
      <c r="F80" s="12" t="n">
        <v>-961000</v>
      </c>
      <c r="G80" s="12" t="n">
        <v>-674252.4625</v>
      </c>
      <c r="H80" s="13" t="n">
        <v>0.701615465672142</v>
      </c>
      <c r="I80" s="32" t="n">
        <v>0</v>
      </c>
      <c r="J80" s="32" t="n">
        <v>0.0175</v>
      </c>
      <c r="K80" s="33" t="n">
        <v>0</v>
      </c>
      <c r="L80" s="33" t="n">
        <v>11799.4181</v>
      </c>
    </row>
    <row r="81" customFormat="false" ht="12.75" hidden="false" customHeight="false" outlineLevel="0" collapsed="false">
      <c r="A81" s="31" t="s">
        <v>261</v>
      </c>
      <c r="B81" s="31" t="s">
        <v>262</v>
      </c>
      <c r="C81" s="31" t="s">
        <v>204</v>
      </c>
      <c r="D81" s="31" t="s">
        <v>200</v>
      </c>
      <c r="E81" s="11" t="s">
        <v>107</v>
      </c>
      <c r="F81" s="12" t="n">
        <v>-961000</v>
      </c>
      <c r="G81" s="12" t="n">
        <v>-670456.9022</v>
      </c>
      <c r="H81" s="13" t="n">
        <v>0.697665871187402</v>
      </c>
      <c r="I81" s="32" t="n">
        <v>0</v>
      </c>
      <c r="J81" s="32" t="n">
        <v>0.0175</v>
      </c>
      <c r="K81" s="33" t="n">
        <v>0</v>
      </c>
      <c r="L81" s="33" t="n">
        <v>11732.9958</v>
      </c>
    </row>
    <row r="82" customFormat="false" ht="12.75" hidden="false" customHeight="false" outlineLevel="0" collapsed="false">
      <c r="A82" s="31" t="s">
        <v>261</v>
      </c>
      <c r="B82" s="31" t="s">
        <v>262</v>
      </c>
      <c r="C82" s="31" t="s">
        <v>204</v>
      </c>
      <c r="D82" s="31" t="s">
        <v>200</v>
      </c>
      <c r="E82" s="11" t="s">
        <v>108</v>
      </c>
      <c r="F82" s="12" t="n">
        <v>-930000</v>
      </c>
      <c r="G82" s="12" t="n">
        <v>-645164.4243</v>
      </c>
      <c r="H82" s="13" t="n">
        <v>0.693725187392356</v>
      </c>
      <c r="I82" s="32" t="n">
        <v>0</v>
      </c>
      <c r="J82" s="32" t="n">
        <v>0.0175</v>
      </c>
      <c r="K82" s="33" t="n">
        <v>0</v>
      </c>
      <c r="L82" s="33" t="n">
        <v>11290.3774</v>
      </c>
    </row>
    <row r="83" customFormat="false" ht="12.75" hidden="false" customHeight="false" outlineLevel="0" collapsed="false">
      <c r="A83" s="31" t="s">
        <v>261</v>
      </c>
      <c r="B83" s="31" t="s">
        <v>262</v>
      </c>
      <c r="C83" s="31" t="s">
        <v>204</v>
      </c>
      <c r="D83" s="31" t="s">
        <v>200</v>
      </c>
      <c r="E83" s="11" t="s">
        <v>109</v>
      </c>
      <c r="F83" s="12" t="n">
        <v>-961000</v>
      </c>
      <c r="G83" s="12" t="n">
        <v>-663013.3145</v>
      </c>
      <c r="H83" s="13" t="n">
        <v>0.689920202412598</v>
      </c>
      <c r="I83" s="32" t="n">
        <v>0</v>
      </c>
      <c r="J83" s="32" t="n">
        <v>0.0175</v>
      </c>
      <c r="K83" s="33" t="n">
        <v>0</v>
      </c>
      <c r="L83" s="33" t="n">
        <v>11602.733</v>
      </c>
    </row>
    <row r="84" customFormat="false" ht="12.75" hidden="false" customHeight="false" outlineLevel="0" collapsed="false">
      <c r="A84" s="31" t="s">
        <v>261</v>
      </c>
      <c r="B84" s="31" t="s">
        <v>262</v>
      </c>
      <c r="C84" s="31" t="s">
        <v>204</v>
      </c>
      <c r="D84" s="31" t="s">
        <v>200</v>
      </c>
      <c r="E84" s="11" t="s">
        <v>110</v>
      </c>
      <c r="F84" s="12" t="n">
        <v>-930000</v>
      </c>
      <c r="G84" s="12" t="n">
        <v>-637977.5341</v>
      </c>
      <c r="H84" s="13" t="n">
        <v>0.685997348522404</v>
      </c>
      <c r="I84" s="32" t="n">
        <v>0</v>
      </c>
      <c r="J84" s="32" t="n">
        <v>0.0175</v>
      </c>
      <c r="K84" s="33" t="n">
        <v>0</v>
      </c>
      <c r="L84" s="33" t="n">
        <v>11164.6068</v>
      </c>
    </row>
    <row r="85" customFormat="false" ht="12.75" hidden="false" customHeight="false" outlineLevel="0" collapsed="false">
      <c r="A85" s="31" t="s">
        <v>261</v>
      </c>
      <c r="B85" s="31" t="s">
        <v>262</v>
      </c>
      <c r="C85" s="31" t="s">
        <v>204</v>
      </c>
      <c r="D85" s="31" t="s">
        <v>200</v>
      </c>
      <c r="E85" s="11" t="s">
        <v>111</v>
      </c>
      <c r="F85" s="12" t="n">
        <v>-961000</v>
      </c>
      <c r="G85" s="12" t="n">
        <v>-655603.6234</v>
      </c>
      <c r="H85" s="13" t="n">
        <v>0.682209805798539</v>
      </c>
      <c r="I85" s="32" t="n">
        <v>0</v>
      </c>
      <c r="J85" s="32" t="n">
        <v>0.0175</v>
      </c>
      <c r="K85" s="33" t="n">
        <v>0</v>
      </c>
      <c r="L85" s="33" t="n">
        <v>11473.0634</v>
      </c>
    </row>
    <row r="86" customFormat="false" ht="12.75" hidden="false" customHeight="false" outlineLevel="0" collapsed="false">
      <c r="A86" s="31" t="s">
        <v>261</v>
      </c>
      <c r="B86" s="31" t="s">
        <v>262</v>
      </c>
      <c r="C86" s="31" t="s">
        <v>204</v>
      </c>
      <c r="D86" s="31" t="s">
        <v>200</v>
      </c>
      <c r="E86" s="11" t="s">
        <v>112</v>
      </c>
      <c r="F86" s="12" t="n">
        <v>-961000</v>
      </c>
      <c r="G86" s="12" t="n">
        <v>-651851.2657</v>
      </c>
      <c r="H86" s="13" t="n">
        <v>0.678305167197896</v>
      </c>
      <c r="I86" s="32" t="n">
        <v>0</v>
      </c>
      <c r="J86" s="32" t="n">
        <v>0.0175</v>
      </c>
      <c r="K86" s="33" t="n">
        <v>0</v>
      </c>
      <c r="L86" s="33" t="n">
        <v>11407.3971</v>
      </c>
    </row>
    <row r="87" customFormat="false" ht="12.75" hidden="false" customHeight="false" outlineLevel="0" collapsed="false">
      <c r="A87" s="31" t="s">
        <v>261</v>
      </c>
      <c r="B87" s="31" t="s">
        <v>262</v>
      </c>
      <c r="C87" s="31" t="s">
        <v>204</v>
      </c>
      <c r="D87" s="31" t="s">
        <v>200</v>
      </c>
      <c r="E87" s="11" t="s">
        <v>113</v>
      </c>
      <c r="F87" s="12" t="n">
        <v>-899000</v>
      </c>
      <c r="G87" s="12" t="n">
        <v>-606294.5275</v>
      </c>
      <c r="H87" s="13" t="n">
        <v>0.674409930516047</v>
      </c>
      <c r="I87" s="32" t="n">
        <v>0</v>
      </c>
      <c r="J87" s="32" t="n">
        <v>0.0175</v>
      </c>
      <c r="K87" s="33" t="n">
        <v>0</v>
      </c>
      <c r="L87" s="33" t="n">
        <v>10610.1542</v>
      </c>
    </row>
    <row r="88" customFormat="false" ht="12.75" hidden="false" customHeight="false" outlineLevel="0" collapsed="false">
      <c r="A88" s="31" t="s">
        <v>261</v>
      </c>
      <c r="B88" s="31" t="s">
        <v>262</v>
      </c>
      <c r="C88" s="31" t="s">
        <v>204</v>
      </c>
      <c r="D88" s="31" t="s">
        <v>200</v>
      </c>
      <c r="E88" s="11" t="s">
        <v>114</v>
      </c>
      <c r="F88" s="12" t="n">
        <v>-961000</v>
      </c>
      <c r="G88" s="12" t="n">
        <v>-644614.387</v>
      </c>
      <c r="H88" s="13" t="n">
        <v>0.670774596299567</v>
      </c>
      <c r="I88" s="32" t="n">
        <v>0</v>
      </c>
      <c r="J88" s="32" t="n">
        <v>0.0175</v>
      </c>
      <c r="K88" s="33" t="n">
        <v>0</v>
      </c>
      <c r="L88" s="33" t="n">
        <v>11280.7518</v>
      </c>
    </row>
    <row r="89" customFormat="false" ht="12.75" hidden="false" customHeight="false" outlineLevel="0" collapsed="false">
      <c r="A89" s="31" t="s">
        <v>261</v>
      </c>
      <c r="B89" s="31" t="s">
        <v>262</v>
      </c>
      <c r="C89" s="31" t="s">
        <v>204</v>
      </c>
      <c r="D89" s="31" t="s">
        <v>200</v>
      </c>
      <c r="E89" s="11" t="s">
        <v>115</v>
      </c>
      <c r="F89" s="12" t="n">
        <v>-930000</v>
      </c>
      <c r="G89" s="12" t="n">
        <v>-620214.9812</v>
      </c>
      <c r="H89" s="13" t="n">
        <v>0.666897829227456</v>
      </c>
      <c r="I89" s="32" t="n">
        <v>0</v>
      </c>
      <c r="J89" s="32" t="n">
        <v>0.0175</v>
      </c>
      <c r="K89" s="33" t="n">
        <v>0</v>
      </c>
      <c r="L89" s="33" t="n">
        <v>10853.7622</v>
      </c>
    </row>
    <row r="90" customFormat="false" ht="12.75" hidden="false" customHeight="false" outlineLevel="0" collapsed="false">
      <c r="A90" s="31" t="s">
        <v>261</v>
      </c>
      <c r="B90" s="31" t="s">
        <v>262</v>
      </c>
      <c r="C90" s="31" t="s">
        <v>204</v>
      </c>
      <c r="D90" s="31" t="s">
        <v>200</v>
      </c>
      <c r="E90" s="11" t="s">
        <v>116</v>
      </c>
      <c r="F90" s="12" t="n">
        <v>-961000</v>
      </c>
      <c r="G90" s="12" t="n">
        <v>-637292.2779</v>
      </c>
      <c r="H90" s="13" t="n">
        <v>0.663155335986939</v>
      </c>
      <c r="I90" s="32" t="n">
        <v>0</v>
      </c>
      <c r="J90" s="32" t="n">
        <v>0.0175</v>
      </c>
      <c r="K90" s="33" t="n">
        <v>0</v>
      </c>
      <c r="L90" s="33" t="n">
        <v>11152.6149</v>
      </c>
    </row>
    <row r="91" customFormat="false" ht="12.75" hidden="false" customHeight="false" outlineLevel="0" collapsed="false">
      <c r="A91" s="31" t="s">
        <v>261</v>
      </c>
      <c r="B91" s="31" t="s">
        <v>262</v>
      </c>
      <c r="C91" s="31" t="s">
        <v>204</v>
      </c>
      <c r="D91" s="31" t="s">
        <v>200</v>
      </c>
      <c r="E91" s="11" t="s">
        <v>117</v>
      </c>
      <c r="F91" s="12" t="n">
        <v>-930000</v>
      </c>
      <c r="G91" s="12" t="n">
        <v>-613146.868</v>
      </c>
      <c r="H91" s="13" t="n">
        <v>0.659297707499296</v>
      </c>
      <c r="I91" s="32" t="n">
        <v>0</v>
      </c>
      <c r="J91" s="32" t="n">
        <v>0.0175</v>
      </c>
      <c r="K91" s="33" t="n">
        <v>0</v>
      </c>
      <c r="L91" s="33" t="n">
        <v>10730.0702</v>
      </c>
    </row>
    <row r="92" customFormat="false" ht="12.75" hidden="false" customHeight="false" outlineLevel="0" collapsed="false">
      <c r="A92" s="31" t="s">
        <v>261</v>
      </c>
      <c r="B92" s="31" t="s">
        <v>262</v>
      </c>
      <c r="C92" s="31" t="s">
        <v>204</v>
      </c>
      <c r="D92" s="31" t="s">
        <v>200</v>
      </c>
      <c r="E92" s="11" t="s">
        <v>118</v>
      </c>
      <c r="F92" s="12" t="n">
        <v>-961000</v>
      </c>
      <c r="G92" s="12" t="n">
        <v>-630191.9859</v>
      </c>
      <c r="H92" s="13" t="n">
        <v>0.655766894809736</v>
      </c>
      <c r="I92" s="32" t="n">
        <v>0</v>
      </c>
      <c r="J92" s="32" t="n">
        <v>0.0175</v>
      </c>
      <c r="K92" s="33" t="n">
        <v>0</v>
      </c>
      <c r="L92" s="33" t="n">
        <v>11028.3598</v>
      </c>
    </row>
    <row r="93" customFormat="false" ht="12.75" hidden="false" customHeight="false" outlineLevel="0" collapsed="false">
      <c r="A93" s="31" t="s">
        <v>261</v>
      </c>
      <c r="B93" s="31" t="s">
        <v>262</v>
      </c>
      <c r="C93" s="31" t="s">
        <v>204</v>
      </c>
      <c r="D93" s="31" t="s">
        <v>200</v>
      </c>
      <c r="E93" s="11" t="s">
        <v>119</v>
      </c>
      <c r="F93" s="12" t="n">
        <v>-961000</v>
      </c>
      <c r="G93" s="12" t="n">
        <v>-626727.1824</v>
      </c>
      <c r="H93" s="13" t="n">
        <v>0.652161480155727</v>
      </c>
      <c r="I93" s="32" t="n">
        <v>0</v>
      </c>
      <c r="J93" s="32" t="n">
        <v>0.0175</v>
      </c>
      <c r="K93" s="33" t="n">
        <v>0</v>
      </c>
      <c r="L93" s="33" t="n">
        <v>10967.7257</v>
      </c>
    </row>
    <row r="94" customFormat="false" ht="12.75" hidden="false" customHeight="false" outlineLevel="0" collapsed="false">
      <c r="A94" s="31" t="s">
        <v>261</v>
      </c>
      <c r="B94" s="31" t="s">
        <v>262</v>
      </c>
      <c r="C94" s="31" t="s">
        <v>204</v>
      </c>
      <c r="D94" s="31" t="s">
        <v>200</v>
      </c>
      <c r="E94" s="11" t="s">
        <v>120</v>
      </c>
      <c r="F94" s="12" t="n">
        <v>-930000</v>
      </c>
      <c r="G94" s="12" t="n">
        <v>-603169.0574</v>
      </c>
      <c r="H94" s="13" t="n">
        <v>0.648568878934949</v>
      </c>
      <c r="I94" s="32" t="n">
        <v>0</v>
      </c>
      <c r="J94" s="32" t="n">
        <v>0.0175</v>
      </c>
      <c r="K94" s="33" t="n">
        <v>0</v>
      </c>
      <c r="L94" s="33" t="n">
        <v>10555.4585</v>
      </c>
    </row>
    <row r="95" customFormat="false" ht="12.75" hidden="false" customHeight="false" outlineLevel="0" collapsed="false">
      <c r="A95" s="31" t="s">
        <v>261</v>
      </c>
      <c r="B95" s="31" t="s">
        <v>262</v>
      </c>
      <c r="C95" s="31" t="s">
        <v>204</v>
      </c>
      <c r="D95" s="31" t="s">
        <v>200</v>
      </c>
      <c r="E95" s="11" t="s">
        <v>121</v>
      </c>
      <c r="F95" s="12" t="n">
        <v>-961000</v>
      </c>
      <c r="G95" s="12" t="n">
        <v>-619945.3043</v>
      </c>
      <c r="H95" s="13" t="n">
        <v>0.645104374940946</v>
      </c>
      <c r="I95" s="32" t="n">
        <v>0</v>
      </c>
      <c r="J95" s="32" t="n">
        <v>0.0175</v>
      </c>
      <c r="K95" s="33" t="n">
        <v>0</v>
      </c>
      <c r="L95" s="33" t="n">
        <v>10849.0428</v>
      </c>
    </row>
    <row r="96" customFormat="false" ht="12.75" hidden="false" customHeight="false" outlineLevel="0" collapsed="false">
      <c r="A96" s="31" t="s">
        <v>261</v>
      </c>
      <c r="B96" s="31" t="s">
        <v>262</v>
      </c>
      <c r="C96" s="31" t="s">
        <v>204</v>
      </c>
      <c r="D96" s="31" t="s">
        <v>200</v>
      </c>
      <c r="E96" s="11" t="s">
        <v>122</v>
      </c>
      <c r="F96" s="12" t="n">
        <v>-930000</v>
      </c>
      <c r="G96" s="12" t="n">
        <v>-596629.4172</v>
      </c>
      <c r="H96" s="13" t="n">
        <v>0.641537007792341</v>
      </c>
      <c r="I96" s="32" t="n">
        <v>0</v>
      </c>
      <c r="J96" s="32" t="n">
        <v>0.0175</v>
      </c>
      <c r="K96" s="33" t="n">
        <v>0</v>
      </c>
      <c r="L96" s="33" t="n">
        <v>10441.0148</v>
      </c>
    </row>
    <row r="97" customFormat="false" ht="12.75" hidden="false" customHeight="false" outlineLevel="0" collapsed="false">
      <c r="A97" s="31" t="s">
        <v>261</v>
      </c>
      <c r="B97" s="31" t="s">
        <v>262</v>
      </c>
      <c r="C97" s="31" t="s">
        <v>204</v>
      </c>
      <c r="D97" s="31" t="s">
        <v>200</v>
      </c>
      <c r="E97" s="11" t="s">
        <v>123</v>
      </c>
      <c r="F97" s="12" t="n">
        <v>-961000</v>
      </c>
      <c r="G97" s="12" t="n">
        <v>-613211.1556</v>
      </c>
      <c r="H97" s="13" t="n">
        <v>0.638096936060385</v>
      </c>
      <c r="I97" s="32" t="n">
        <v>0</v>
      </c>
      <c r="J97" s="32" t="n">
        <v>0.0175</v>
      </c>
      <c r="K97" s="33" t="n">
        <v>0</v>
      </c>
      <c r="L97" s="33" t="n">
        <v>10731.1952</v>
      </c>
    </row>
    <row r="98" customFormat="false" ht="12.75" hidden="false" customHeight="false" outlineLevel="0" collapsed="false">
      <c r="A98" s="31" t="s">
        <v>261</v>
      </c>
      <c r="B98" s="31" t="s">
        <v>262</v>
      </c>
      <c r="C98" s="31" t="s">
        <v>204</v>
      </c>
      <c r="D98" s="31" t="s">
        <v>200</v>
      </c>
      <c r="E98" s="11" t="s">
        <v>124</v>
      </c>
      <c r="F98" s="12" t="n">
        <v>-961000</v>
      </c>
      <c r="G98" s="12" t="n">
        <v>-609807.189</v>
      </c>
      <c r="H98" s="13" t="n">
        <v>0.634554827307257</v>
      </c>
      <c r="I98" s="32" t="n">
        <v>0</v>
      </c>
      <c r="J98" s="32" t="n">
        <v>0.0175</v>
      </c>
      <c r="K98" s="33" t="n">
        <v>0</v>
      </c>
      <c r="L98" s="33" t="n">
        <v>10671.6258</v>
      </c>
    </row>
    <row r="99" customFormat="false" ht="12.75" hidden="false" customHeight="false" outlineLevel="0" collapsed="false">
      <c r="A99" s="31" t="s">
        <v>261</v>
      </c>
      <c r="B99" s="31" t="s">
        <v>262</v>
      </c>
      <c r="C99" s="31" t="s">
        <v>204</v>
      </c>
      <c r="D99" s="31" t="s">
        <v>200</v>
      </c>
      <c r="E99" s="11" t="s">
        <v>125</v>
      </c>
      <c r="F99" s="12" t="n">
        <v>-868000</v>
      </c>
      <c r="G99" s="12" t="n">
        <v>-547730.1887</v>
      </c>
      <c r="H99" s="13" t="n">
        <v>0.631025562999566</v>
      </c>
      <c r="I99" s="32" t="n">
        <v>0</v>
      </c>
      <c r="J99" s="32" t="n">
        <v>0.0175</v>
      </c>
      <c r="K99" s="33" t="n">
        <v>0</v>
      </c>
      <c r="L99" s="33" t="n">
        <v>9585.2783</v>
      </c>
    </row>
    <row r="100" customFormat="false" ht="12.75" hidden="false" customHeight="false" outlineLevel="0" collapsed="false">
      <c r="A100" s="31" t="s">
        <v>261</v>
      </c>
      <c r="B100" s="31" t="s">
        <v>262</v>
      </c>
      <c r="C100" s="31" t="s">
        <v>204</v>
      </c>
      <c r="D100" s="31" t="s">
        <v>200</v>
      </c>
      <c r="E100" s="11" t="s">
        <v>126</v>
      </c>
      <c r="F100" s="12" t="n">
        <v>-961000</v>
      </c>
      <c r="G100" s="12" t="n">
        <v>-603362.7781</v>
      </c>
      <c r="H100" s="13" t="n">
        <v>0.627848884589737</v>
      </c>
      <c r="I100" s="32" t="n">
        <v>0</v>
      </c>
      <c r="J100" s="32" t="n">
        <v>0.0175</v>
      </c>
      <c r="K100" s="33" t="n">
        <v>0</v>
      </c>
      <c r="L100" s="33" t="n">
        <v>10558.8486</v>
      </c>
    </row>
    <row r="101" customFormat="false" ht="12.75" hidden="false" customHeight="false" outlineLevel="0" collapsed="false">
      <c r="A101" s="31" t="s">
        <v>261</v>
      </c>
      <c r="B101" s="31" t="s">
        <v>262</v>
      </c>
      <c r="C101" s="31" t="s">
        <v>204</v>
      </c>
      <c r="D101" s="31" t="s">
        <v>200</v>
      </c>
      <c r="E101" s="11" t="s">
        <v>127</v>
      </c>
      <c r="F101" s="12" t="n">
        <v>-930000</v>
      </c>
      <c r="G101" s="12" t="n">
        <v>-580639.9939</v>
      </c>
      <c r="H101" s="13" t="n">
        <v>0.624344079429552</v>
      </c>
      <c r="I101" s="32" t="n">
        <v>0</v>
      </c>
      <c r="J101" s="32" t="n">
        <v>0.0175</v>
      </c>
      <c r="K101" s="33" t="n">
        <v>0</v>
      </c>
      <c r="L101" s="33" t="n">
        <v>10161.1999</v>
      </c>
    </row>
    <row r="102" customFormat="false" ht="12.75" hidden="false" customHeight="false" outlineLevel="0" collapsed="false">
      <c r="A102" s="31" t="s">
        <v>261</v>
      </c>
      <c r="B102" s="31" t="s">
        <v>262</v>
      </c>
      <c r="C102" s="31" t="s">
        <v>204</v>
      </c>
      <c r="D102" s="31" t="s">
        <v>200</v>
      </c>
      <c r="E102" s="11" t="s">
        <v>128</v>
      </c>
      <c r="F102" s="12" t="n">
        <v>-961000</v>
      </c>
      <c r="G102" s="12" t="n">
        <v>-596746.9561</v>
      </c>
      <c r="H102" s="13" t="n">
        <v>0.620964574555296</v>
      </c>
      <c r="I102" s="32" t="n">
        <v>0</v>
      </c>
      <c r="J102" s="32" t="n">
        <v>0.0175</v>
      </c>
      <c r="K102" s="33" t="n">
        <v>0</v>
      </c>
      <c r="L102" s="33" t="n">
        <v>10443.0717</v>
      </c>
    </row>
    <row r="103" customFormat="false" ht="12.75" hidden="false" customHeight="false" outlineLevel="0" collapsed="false">
      <c r="A103" s="31" t="s">
        <v>261</v>
      </c>
      <c r="B103" s="31" t="s">
        <v>262</v>
      </c>
      <c r="C103" s="31" t="s">
        <v>204</v>
      </c>
      <c r="D103" s="31" t="s">
        <v>200</v>
      </c>
      <c r="E103" s="11" t="s">
        <v>129</v>
      </c>
      <c r="F103" s="12" t="n">
        <v>-930000</v>
      </c>
      <c r="G103" s="12" t="n">
        <v>-574261.1181</v>
      </c>
      <c r="H103" s="13" t="n">
        <v>0.617485073194014</v>
      </c>
      <c r="I103" s="32" t="n">
        <v>0</v>
      </c>
      <c r="J103" s="32" t="n">
        <v>0.0175</v>
      </c>
      <c r="K103" s="33" t="n">
        <v>0</v>
      </c>
      <c r="L103" s="33" t="n">
        <v>10049.5696</v>
      </c>
    </row>
    <row r="104" customFormat="false" ht="12.75" hidden="false" customHeight="false" outlineLevel="0" collapsed="false">
      <c r="A104" s="31" t="s">
        <v>261</v>
      </c>
      <c r="B104" s="31" t="s">
        <v>262</v>
      </c>
      <c r="C104" s="31" t="s">
        <v>204</v>
      </c>
      <c r="D104" s="31" t="s">
        <v>200</v>
      </c>
      <c r="E104" s="11" t="s">
        <v>130</v>
      </c>
      <c r="F104" s="12" t="n">
        <v>-961000</v>
      </c>
      <c r="G104" s="12" t="n">
        <v>-590178.9899</v>
      </c>
      <c r="H104" s="13" t="n">
        <v>0.614130062299872</v>
      </c>
      <c r="I104" s="32" t="n">
        <v>0</v>
      </c>
      <c r="J104" s="32" t="n">
        <v>0.0175</v>
      </c>
      <c r="K104" s="33" t="n">
        <v>0</v>
      </c>
      <c r="L104" s="33" t="n">
        <v>10328.1323</v>
      </c>
    </row>
    <row r="105" customFormat="false" ht="12.75" hidden="false" customHeight="false" outlineLevel="0" collapsed="false">
      <c r="A105" s="31" t="s">
        <v>261</v>
      </c>
      <c r="B105" s="31" t="s">
        <v>262</v>
      </c>
      <c r="C105" s="31" t="s">
        <v>204</v>
      </c>
      <c r="D105" s="31" t="s">
        <v>200</v>
      </c>
      <c r="E105" s="11" t="s">
        <v>131</v>
      </c>
      <c r="F105" s="12" t="n">
        <v>-961000</v>
      </c>
      <c r="G105" s="12" t="n">
        <v>-586859.518</v>
      </c>
      <c r="H105" s="13" t="n">
        <v>0.610675877188632</v>
      </c>
      <c r="I105" s="32" t="n">
        <v>0</v>
      </c>
      <c r="J105" s="32" t="n">
        <v>0.0175</v>
      </c>
      <c r="K105" s="33" t="n">
        <v>0</v>
      </c>
      <c r="L105" s="33" t="n">
        <v>10270.0416</v>
      </c>
    </row>
    <row r="106" customFormat="false" ht="12.75" hidden="false" customHeight="false" outlineLevel="0" collapsed="false">
      <c r="A106" s="31" t="s">
        <v>261</v>
      </c>
      <c r="B106" s="31" t="s">
        <v>262</v>
      </c>
      <c r="C106" s="31" t="s">
        <v>204</v>
      </c>
      <c r="D106" s="31" t="s">
        <v>200</v>
      </c>
      <c r="E106" s="11" t="s">
        <v>132</v>
      </c>
      <c r="F106" s="12" t="n">
        <v>-930000</v>
      </c>
      <c r="G106" s="12" t="n">
        <v>-564728.1421</v>
      </c>
      <c r="H106" s="13" t="n">
        <v>0.607234561413725</v>
      </c>
      <c r="I106" s="32" t="n">
        <v>0</v>
      </c>
      <c r="J106" s="32" t="n">
        <v>0.0175</v>
      </c>
      <c r="K106" s="33" t="n">
        <v>0</v>
      </c>
      <c r="L106" s="33" t="n">
        <v>9882.7425</v>
      </c>
    </row>
    <row r="107" customFormat="false" ht="12.75" hidden="false" customHeight="false" outlineLevel="0" collapsed="false">
      <c r="A107" s="31" t="s">
        <v>261</v>
      </c>
      <c r="B107" s="31" t="s">
        <v>262</v>
      </c>
      <c r="C107" s="31" t="s">
        <v>204</v>
      </c>
      <c r="D107" s="31" t="s">
        <v>200</v>
      </c>
      <c r="E107" s="11" t="s">
        <v>133</v>
      </c>
      <c r="F107" s="12" t="n">
        <v>-961000</v>
      </c>
      <c r="G107" s="12" t="n">
        <v>-580363.767</v>
      </c>
      <c r="H107" s="13" t="n">
        <v>0.603916510958091</v>
      </c>
      <c r="I107" s="32" t="n">
        <v>0</v>
      </c>
      <c r="J107" s="32" t="n">
        <v>0.0175</v>
      </c>
      <c r="K107" s="33" t="n">
        <v>0</v>
      </c>
      <c r="L107" s="33" t="n">
        <v>10156.3659</v>
      </c>
    </row>
    <row r="108" customFormat="false" ht="12.75" hidden="false" customHeight="false" outlineLevel="0" collapsed="false">
      <c r="A108" s="31" t="s">
        <v>261</v>
      </c>
      <c r="B108" s="31" t="s">
        <v>262</v>
      </c>
      <c r="C108" s="31" t="s">
        <v>204</v>
      </c>
      <c r="D108" s="31" t="s">
        <v>200</v>
      </c>
      <c r="E108" s="11" t="s">
        <v>134</v>
      </c>
      <c r="F108" s="12" t="n">
        <v>-930000</v>
      </c>
      <c r="G108" s="12" t="n">
        <v>-558465.4872</v>
      </c>
      <c r="H108" s="13" t="n">
        <v>0.600500523911913</v>
      </c>
      <c r="I108" s="32" t="n">
        <v>0</v>
      </c>
      <c r="J108" s="32" t="n">
        <v>0.0175</v>
      </c>
      <c r="K108" s="33" t="n">
        <v>0</v>
      </c>
      <c r="L108" s="33" t="n">
        <v>9773.146</v>
      </c>
    </row>
    <row r="109" customFormat="false" ht="12.75" hidden="false" customHeight="false" outlineLevel="0" collapsed="false">
      <c r="A109" s="31" t="s">
        <v>261</v>
      </c>
      <c r="B109" s="31" t="s">
        <v>262</v>
      </c>
      <c r="C109" s="31" t="s">
        <v>204</v>
      </c>
      <c r="D109" s="31" t="s">
        <v>200</v>
      </c>
      <c r="E109" s="11" t="s">
        <v>135</v>
      </c>
      <c r="F109" s="12" t="n">
        <v>-961000</v>
      </c>
      <c r="G109" s="12" t="n">
        <v>-573915.915</v>
      </c>
      <c r="H109" s="13" t="n">
        <v>0.597206987534107</v>
      </c>
      <c r="I109" s="32" t="n">
        <v>0</v>
      </c>
      <c r="J109" s="32" t="n">
        <v>0.0175</v>
      </c>
      <c r="K109" s="33" t="n">
        <v>0</v>
      </c>
      <c r="L109" s="33" t="n">
        <v>10043.5285</v>
      </c>
    </row>
    <row r="110" customFormat="false" ht="12.75" hidden="false" customHeight="false" outlineLevel="0" collapsed="false">
      <c r="A110" s="31" t="s">
        <v>261</v>
      </c>
      <c r="B110" s="31" t="s">
        <v>262</v>
      </c>
      <c r="C110" s="31" t="s">
        <v>204</v>
      </c>
      <c r="D110" s="31" t="s">
        <v>200</v>
      </c>
      <c r="E110" s="11" t="s">
        <v>136</v>
      </c>
      <c r="F110" s="12" t="n">
        <v>-961000</v>
      </c>
      <c r="G110" s="12" t="n">
        <v>-570657.4964</v>
      </c>
      <c r="H110" s="13" t="n">
        <v>0.593816333366124</v>
      </c>
      <c r="I110" s="32" t="n">
        <v>0</v>
      </c>
      <c r="J110" s="32" t="n">
        <v>0.0175</v>
      </c>
      <c r="K110" s="33" t="n">
        <v>0</v>
      </c>
      <c r="L110" s="33" t="n">
        <v>9986.5062</v>
      </c>
    </row>
    <row r="111" customFormat="false" ht="12.75" hidden="false" customHeight="false" outlineLevel="0" collapsed="false">
      <c r="A111" s="31" t="s">
        <v>261</v>
      </c>
      <c r="B111" s="31" t="s">
        <v>262</v>
      </c>
      <c r="C111" s="31" t="s">
        <v>204</v>
      </c>
      <c r="D111" s="31" t="s">
        <v>200</v>
      </c>
      <c r="E111" s="11" t="s">
        <v>137</v>
      </c>
      <c r="F111" s="12" t="n">
        <v>-868000</v>
      </c>
      <c r="G111" s="12" t="n">
        <v>-512500.6647</v>
      </c>
      <c r="H111" s="13" t="n">
        <v>0.590438553832406</v>
      </c>
      <c r="I111" s="32" t="n">
        <v>0</v>
      </c>
      <c r="J111" s="32" t="n">
        <v>0.0175</v>
      </c>
      <c r="K111" s="33" t="n">
        <v>0</v>
      </c>
      <c r="L111" s="33" t="n">
        <v>8968.7616</v>
      </c>
    </row>
    <row r="112" customFormat="false" ht="12.75" hidden="false" customHeight="false" outlineLevel="0" collapsed="false">
      <c r="A112" s="31" t="s">
        <v>261</v>
      </c>
      <c r="B112" s="31" t="s">
        <v>262</v>
      </c>
      <c r="C112" s="31" t="s">
        <v>204</v>
      </c>
      <c r="D112" s="31" t="s">
        <v>200</v>
      </c>
      <c r="E112" s="11" t="s">
        <v>138</v>
      </c>
      <c r="F112" s="12" t="n">
        <v>-961000</v>
      </c>
      <c r="G112" s="12" t="n">
        <v>-564490.1719</v>
      </c>
      <c r="H112" s="13" t="n">
        <v>0.587398722062437</v>
      </c>
      <c r="I112" s="32" t="n">
        <v>0</v>
      </c>
      <c r="J112" s="32" t="n">
        <v>0.0175</v>
      </c>
      <c r="K112" s="33" t="n">
        <v>0</v>
      </c>
      <c r="L112" s="33" t="n">
        <v>9878.578</v>
      </c>
    </row>
    <row r="113" customFormat="false" ht="12.75" hidden="false" customHeight="false" outlineLevel="0" collapsed="false">
      <c r="A113" s="31" t="s">
        <v>261</v>
      </c>
      <c r="B113" s="31" t="s">
        <v>262</v>
      </c>
      <c r="C113" s="31" t="s">
        <v>204</v>
      </c>
      <c r="D113" s="31" t="s">
        <v>200</v>
      </c>
      <c r="E113" s="11" t="s">
        <v>139</v>
      </c>
      <c r="F113" s="12" t="n">
        <v>-930000</v>
      </c>
      <c r="G113" s="12" t="n">
        <v>-543162.2638</v>
      </c>
      <c r="H113" s="13" t="n">
        <v>0.584045444991157</v>
      </c>
      <c r="I113" s="32" t="n">
        <v>0</v>
      </c>
      <c r="J113" s="32" t="n">
        <v>0.0175</v>
      </c>
      <c r="K113" s="33" t="n">
        <v>0</v>
      </c>
      <c r="L113" s="33" t="n">
        <v>9505.3396</v>
      </c>
    </row>
    <row r="114" customFormat="false" ht="12.75" hidden="false" customHeight="false" outlineLevel="0" collapsed="false">
      <c r="A114" s="31" t="s">
        <v>261</v>
      </c>
      <c r="B114" s="31" t="s">
        <v>262</v>
      </c>
      <c r="C114" s="31" t="s">
        <v>204</v>
      </c>
      <c r="D114" s="31" t="s">
        <v>200</v>
      </c>
      <c r="E114" s="11" t="s">
        <v>140</v>
      </c>
      <c r="F114" s="12" t="n">
        <v>-961000</v>
      </c>
      <c r="G114" s="12" t="n">
        <v>-558160.9037</v>
      </c>
      <c r="H114" s="13" t="n">
        <v>0.580812594900396</v>
      </c>
      <c r="I114" s="32" t="n">
        <v>0</v>
      </c>
      <c r="J114" s="32" t="n">
        <v>0.0175</v>
      </c>
      <c r="K114" s="33" t="n">
        <v>0</v>
      </c>
      <c r="L114" s="33" t="n">
        <v>9767.8158</v>
      </c>
    </row>
    <row r="115" customFormat="false" ht="12.75" hidden="false" customHeight="false" outlineLevel="0" collapsed="false">
      <c r="A115" s="31" t="s">
        <v>261</v>
      </c>
      <c r="B115" s="31" t="s">
        <v>262</v>
      </c>
      <c r="C115" s="31" t="s">
        <v>204</v>
      </c>
      <c r="D115" s="31" t="s">
        <v>200</v>
      </c>
      <c r="E115" s="11" t="s">
        <v>141</v>
      </c>
      <c r="F115" s="12" t="n">
        <v>-930000</v>
      </c>
      <c r="G115" s="34" t="n">
        <v>-537060.7218</v>
      </c>
      <c r="H115" s="13" t="n">
        <v>0.577484647092367</v>
      </c>
      <c r="I115" s="32" t="n">
        <v>0</v>
      </c>
      <c r="J115" s="32" t="n">
        <v>0.0175</v>
      </c>
      <c r="K115" s="33" t="n">
        <v>0</v>
      </c>
      <c r="L115" s="33" t="n">
        <v>9398.5626</v>
      </c>
    </row>
    <row r="116" customFormat="false" ht="12.75" hidden="false" customHeight="false" outlineLevel="0" collapsed="false">
      <c r="A116" s="31" t="s">
        <v>261</v>
      </c>
      <c r="B116" s="31" t="s">
        <v>262</v>
      </c>
      <c r="C116" s="31" t="s">
        <v>204</v>
      </c>
      <c r="D116" s="31" t="s">
        <v>200</v>
      </c>
      <c r="E116" s="11" t="s">
        <v>142</v>
      </c>
      <c r="F116" s="12" t="n">
        <v>-961000</v>
      </c>
      <c r="G116" s="12" t="n">
        <v>-551879.5303</v>
      </c>
      <c r="H116" s="13" t="n">
        <v>0.57427630619849</v>
      </c>
      <c r="I116" s="32" t="n">
        <v>0</v>
      </c>
      <c r="J116" s="32" t="n">
        <v>0.0175</v>
      </c>
      <c r="K116" s="33" t="n">
        <v>0</v>
      </c>
      <c r="L116" s="33" t="n">
        <v>9657.8918</v>
      </c>
    </row>
    <row r="117" customFormat="false" ht="12.75" hidden="false" customHeight="false" outlineLevel="0" collapsed="false">
      <c r="A117" s="31" t="s">
        <v>261</v>
      </c>
      <c r="B117" s="31" t="s">
        <v>262</v>
      </c>
      <c r="C117" s="31" t="s">
        <v>204</v>
      </c>
      <c r="D117" s="31" t="s">
        <v>200</v>
      </c>
      <c r="E117" s="11" t="s">
        <v>143</v>
      </c>
      <c r="F117" s="12" t="n">
        <v>-961000</v>
      </c>
      <c r="G117" s="12" t="n">
        <v>-548705.7071</v>
      </c>
      <c r="H117" s="13" t="n">
        <v>0.570973680678988</v>
      </c>
      <c r="I117" s="32" t="n">
        <v>0</v>
      </c>
      <c r="J117" s="32" t="n">
        <v>0.0175</v>
      </c>
      <c r="K117" s="33" t="n">
        <v>0</v>
      </c>
      <c r="L117" s="33" t="n">
        <v>9602.3499</v>
      </c>
    </row>
    <row r="118" customFormat="false" ht="12.75" hidden="false" customHeight="false" outlineLevel="0" collapsed="false">
      <c r="A118" s="31" t="s">
        <v>261</v>
      </c>
      <c r="B118" s="31" t="s">
        <v>262</v>
      </c>
      <c r="C118" s="31" t="s">
        <v>204</v>
      </c>
      <c r="D118" s="31" t="s">
        <v>200</v>
      </c>
      <c r="E118" s="11" t="s">
        <v>144</v>
      </c>
      <c r="F118" s="12" t="n">
        <v>-930000</v>
      </c>
      <c r="G118" s="12" t="n">
        <v>-527946.0458</v>
      </c>
      <c r="H118" s="13" t="n">
        <v>0.567683920190087</v>
      </c>
      <c r="I118" s="32" t="n">
        <v>0</v>
      </c>
      <c r="J118" s="32" t="n">
        <v>0.0175</v>
      </c>
      <c r="K118" s="33" t="n">
        <v>0</v>
      </c>
      <c r="L118" s="33" t="n">
        <v>9239.0558</v>
      </c>
    </row>
    <row r="119" customFormat="false" ht="12.75" hidden="false" customHeight="false" outlineLevel="0" collapsed="false">
      <c r="A119" s="31" t="s">
        <v>261</v>
      </c>
      <c r="B119" s="31" t="s">
        <v>262</v>
      </c>
      <c r="C119" s="31" t="s">
        <v>204</v>
      </c>
      <c r="D119" s="31" t="s">
        <v>200</v>
      </c>
      <c r="E119" s="11" t="s">
        <v>145</v>
      </c>
      <c r="F119" s="12" t="n">
        <v>-961000</v>
      </c>
      <c r="G119" s="12" t="n">
        <v>-542496.5388</v>
      </c>
      <c r="H119" s="13" t="n">
        <v>0.564512527395378</v>
      </c>
      <c r="I119" s="32" t="n">
        <v>0</v>
      </c>
      <c r="J119" s="32" t="n">
        <v>0.0175</v>
      </c>
      <c r="K119" s="33" t="n">
        <v>0</v>
      </c>
      <c r="L119" s="33" t="n">
        <v>9493.6894</v>
      </c>
    </row>
    <row r="120" customFormat="false" ht="12.75" hidden="false" customHeight="false" outlineLevel="0" collapsed="false">
      <c r="A120" s="31" t="s">
        <v>261</v>
      </c>
      <c r="B120" s="31" t="s">
        <v>262</v>
      </c>
      <c r="C120" s="31" t="s">
        <v>204</v>
      </c>
      <c r="D120" s="31" t="s">
        <v>200</v>
      </c>
      <c r="E120" s="11" t="s">
        <v>146</v>
      </c>
      <c r="F120" s="12" t="n">
        <v>-930000</v>
      </c>
      <c r="G120" s="12" t="n">
        <v>-521960.7077</v>
      </c>
      <c r="H120" s="13" t="n">
        <v>0.561248072790355</v>
      </c>
      <c r="I120" s="32" t="n">
        <v>0</v>
      </c>
      <c r="J120" s="32" t="n">
        <v>0.0175</v>
      </c>
      <c r="K120" s="33" t="n">
        <v>0</v>
      </c>
      <c r="L120" s="33" t="n">
        <v>9134.3124</v>
      </c>
    </row>
    <row r="121" customFormat="false" ht="12.75" hidden="false" customHeight="false" outlineLevel="0" collapsed="false">
      <c r="A121" s="31" t="s">
        <v>261</v>
      </c>
      <c r="B121" s="31" t="s">
        <v>262</v>
      </c>
      <c r="C121" s="31" t="s">
        <v>204</v>
      </c>
      <c r="D121" s="31" t="s">
        <v>200</v>
      </c>
      <c r="E121" s="11" t="s">
        <v>147</v>
      </c>
      <c r="F121" s="12" t="n">
        <v>-961000</v>
      </c>
      <c r="G121" s="12" t="n">
        <v>-536335.2175</v>
      </c>
      <c r="H121" s="13" t="n">
        <v>0.558101162806115</v>
      </c>
      <c r="I121" s="32" t="n">
        <v>0</v>
      </c>
      <c r="J121" s="32" t="n">
        <v>0.0175</v>
      </c>
      <c r="K121" s="33" t="n">
        <v>0</v>
      </c>
      <c r="L121" s="33" t="n">
        <v>9385.8663</v>
      </c>
    </row>
    <row r="122" customFormat="false" ht="12.75" hidden="false" customHeight="false" outlineLevel="0" collapsed="false">
      <c r="A122" s="31" t="s">
        <v>261</v>
      </c>
      <c r="B122" s="31" t="s">
        <v>262</v>
      </c>
      <c r="C122" s="31" t="s">
        <v>204</v>
      </c>
      <c r="D122" s="31" t="s">
        <v>200</v>
      </c>
      <c r="E122" s="11" t="s">
        <v>148</v>
      </c>
      <c r="F122" s="12" t="n">
        <v>-961000</v>
      </c>
      <c r="G122" s="12" t="n">
        <v>-533222.3814</v>
      </c>
      <c r="H122" s="13" t="n">
        <v>0.554861999360736</v>
      </c>
      <c r="I122" s="32" t="n">
        <v>0</v>
      </c>
      <c r="J122" s="32" t="n">
        <v>0.0175</v>
      </c>
      <c r="K122" s="33" t="n">
        <v>0</v>
      </c>
      <c r="L122" s="33" t="n">
        <v>9331.3917</v>
      </c>
    </row>
    <row r="123" customFormat="false" ht="12.75" hidden="false" customHeight="false" outlineLevel="0" collapsed="false">
      <c r="A123" s="31" t="s">
        <v>261</v>
      </c>
      <c r="B123" s="31" t="s">
        <v>262</v>
      </c>
      <c r="C123" s="31" t="s">
        <v>204</v>
      </c>
      <c r="D123" s="31" t="s">
        <v>200</v>
      </c>
      <c r="E123" s="11" t="s">
        <v>149</v>
      </c>
      <c r="F123" s="12" t="n">
        <v>-868000</v>
      </c>
      <c r="G123" s="12" t="n">
        <v>-478819.7721</v>
      </c>
      <c r="H123" s="13" t="n">
        <v>0.551635682186723</v>
      </c>
      <c r="I123" s="32" t="n">
        <v>0</v>
      </c>
      <c r="J123" s="32" t="n">
        <v>0.0175</v>
      </c>
      <c r="K123" s="33" t="n">
        <v>0</v>
      </c>
      <c r="L123" s="33" t="n">
        <v>8379.346</v>
      </c>
    </row>
    <row r="124" customFormat="false" ht="12.75" hidden="false" customHeight="false" outlineLevel="0" collapsed="false">
      <c r="A124" s="31" t="s">
        <v>261</v>
      </c>
      <c r="B124" s="31" t="s">
        <v>262</v>
      </c>
      <c r="C124" s="31" t="s">
        <v>204</v>
      </c>
      <c r="D124" s="31" t="s">
        <v>200</v>
      </c>
      <c r="E124" s="11" t="s">
        <v>150</v>
      </c>
      <c r="F124" s="12" t="n">
        <v>-961000</v>
      </c>
      <c r="G124" s="12" t="n">
        <v>-527332.0543</v>
      </c>
      <c r="H124" s="13" t="n">
        <v>0.548732626767396</v>
      </c>
      <c r="I124" s="32" t="n">
        <v>0</v>
      </c>
      <c r="J124" s="32" t="n">
        <v>0.0175</v>
      </c>
      <c r="K124" s="33" t="n">
        <v>0</v>
      </c>
      <c r="L124" s="33" t="n">
        <v>9228.311</v>
      </c>
    </row>
    <row r="125" customFormat="false" ht="12.75" hidden="false" customHeight="false" outlineLevel="0" collapsed="false">
      <c r="A125" s="31" t="s">
        <v>261</v>
      </c>
      <c r="B125" s="31" t="s">
        <v>262</v>
      </c>
      <c r="C125" s="31" t="s">
        <v>204</v>
      </c>
      <c r="D125" s="31" t="s">
        <v>200</v>
      </c>
      <c r="E125" s="11" t="s">
        <v>151</v>
      </c>
      <c r="F125" s="12" t="n">
        <v>-930000</v>
      </c>
      <c r="G125" s="12" t="n">
        <v>-507343.5927</v>
      </c>
      <c r="H125" s="13" t="n">
        <v>0.545530744872592</v>
      </c>
      <c r="I125" s="32" t="n">
        <v>0</v>
      </c>
      <c r="J125" s="32" t="n">
        <v>0.0175</v>
      </c>
      <c r="K125" s="33" t="n">
        <v>0</v>
      </c>
      <c r="L125" s="33" t="n">
        <v>8878.5129</v>
      </c>
    </row>
    <row r="126" customFormat="false" ht="12.75" hidden="false" customHeight="false" outlineLevel="0" collapsed="false">
      <c r="A126" s="31" t="s">
        <v>261</v>
      </c>
      <c r="B126" s="31" t="s">
        <v>262</v>
      </c>
      <c r="C126" s="31" t="s">
        <v>204</v>
      </c>
      <c r="D126" s="31" t="s">
        <v>200</v>
      </c>
      <c r="E126" s="11" t="s">
        <v>152</v>
      </c>
      <c r="F126" s="12" t="n">
        <v>-961000</v>
      </c>
      <c r="G126" s="12" t="n">
        <v>-521289.0359</v>
      </c>
      <c r="H126" s="13" t="n">
        <v>0.542444366129494</v>
      </c>
      <c r="I126" s="32" t="n">
        <v>0</v>
      </c>
      <c r="J126" s="32" t="n">
        <v>0.0175</v>
      </c>
      <c r="K126" s="33" t="n">
        <v>0</v>
      </c>
      <c r="L126" s="33" t="n">
        <v>9122.5581</v>
      </c>
    </row>
    <row r="127" customFormat="false" ht="12.75" hidden="false" customHeight="false" outlineLevel="0" collapsed="false">
      <c r="A127" s="31" t="s">
        <v>261</v>
      </c>
      <c r="B127" s="31" t="s">
        <v>262</v>
      </c>
      <c r="C127" s="31" t="s">
        <v>204</v>
      </c>
      <c r="D127" s="31" t="s">
        <v>200</v>
      </c>
      <c r="E127" s="11" t="s">
        <v>153</v>
      </c>
      <c r="F127" s="12" t="n">
        <v>-930000</v>
      </c>
      <c r="G127" s="12" t="n">
        <v>-501518.9852</v>
      </c>
      <c r="H127" s="13" t="n">
        <v>0.53926772602017</v>
      </c>
      <c r="I127" s="32" t="n">
        <v>0</v>
      </c>
      <c r="J127" s="32" t="n">
        <v>0.0175</v>
      </c>
      <c r="K127" s="33" t="n">
        <v>0</v>
      </c>
      <c r="L127" s="33" t="n">
        <v>8776.5822</v>
      </c>
    </row>
    <row r="128" customFormat="false" ht="12.75" hidden="false" customHeight="false" outlineLevel="0" collapsed="false">
      <c r="A128" s="31" t="s">
        <v>261</v>
      </c>
      <c r="B128" s="31" t="s">
        <v>262</v>
      </c>
      <c r="C128" s="31" t="s">
        <v>204</v>
      </c>
      <c r="D128" s="31" t="s">
        <v>200</v>
      </c>
      <c r="E128" s="11" t="s">
        <v>154</v>
      </c>
      <c r="F128" s="12" t="n">
        <v>-961000</v>
      </c>
      <c r="G128" s="12" t="n">
        <v>-515426.2747</v>
      </c>
      <c r="H128" s="13" t="n">
        <v>0.536343678132974</v>
      </c>
      <c r="I128" s="32" t="n">
        <v>0</v>
      </c>
      <c r="J128" s="32" t="n">
        <v>0.0175</v>
      </c>
      <c r="K128" s="33" t="n">
        <v>0</v>
      </c>
      <c r="L128" s="33" t="n">
        <v>9019.9598</v>
      </c>
    </row>
    <row r="129" customFormat="false" ht="12.75" hidden="false" customHeight="false" outlineLevel="0" collapsed="false">
      <c r="A129" s="31" t="s">
        <v>261</v>
      </c>
      <c r="B129" s="31" t="s">
        <v>262</v>
      </c>
      <c r="C129" s="31" t="s">
        <v>204</v>
      </c>
      <c r="D129" s="31" t="s">
        <v>200</v>
      </c>
      <c r="E129" s="11" t="s">
        <v>155</v>
      </c>
      <c r="F129" s="12" t="n">
        <v>-961000</v>
      </c>
      <c r="G129" s="12" t="n">
        <v>-512562.883</v>
      </c>
      <c r="H129" s="13" t="n">
        <v>0.533364082225996</v>
      </c>
      <c r="I129" s="32" t="n">
        <v>0</v>
      </c>
      <c r="J129" s="32" t="n">
        <v>0.0175</v>
      </c>
      <c r="K129" s="33" t="n">
        <v>0</v>
      </c>
      <c r="L129" s="33" t="n">
        <v>8969.8505</v>
      </c>
    </row>
    <row r="130" customFormat="false" ht="12.75" hidden="false" customHeight="false" outlineLevel="0" collapsed="false">
      <c r="A130" s="31" t="s">
        <v>261</v>
      </c>
      <c r="B130" s="31" t="s">
        <v>262</v>
      </c>
      <c r="C130" s="31" t="s">
        <v>204</v>
      </c>
      <c r="D130" s="31" t="s">
        <v>200</v>
      </c>
      <c r="E130" s="11" t="s">
        <v>156</v>
      </c>
      <c r="F130" s="12" t="n">
        <v>-930000</v>
      </c>
      <c r="G130" s="12" t="n">
        <v>-493270.2855</v>
      </c>
      <c r="H130" s="13" t="n">
        <v>0.530398156465097</v>
      </c>
      <c r="I130" s="32" t="n">
        <v>0</v>
      </c>
      <c r="J130" s="32" t="n">
        <v>0.0175</v>
      </c>
      <c r="K130" s="33" t="n">
        <v>0</v>
      </c>
      <c r="L130" s="33" t="n">
        <v>8632.23</v>
      </c>
    </row>
    <row r="131" customFormat="false" ht="12.75" hidden="false" customHeight="false" outlineLevel="0" collapsed="false">
      <c r="A131" s="31" t="s">
        <v>261</v>
      </c>
      <c r="B131" s="31" t="s">
        <v>262</v>
      </c>
      <c r="C131" s="31" t="s">
        <v>204</v>
      </c>
      <c r="D131" s="31" t="s">
        <v>200</v>
      </c>
      <c r="E131" s="11" t="s">
        <v>157</v>
      </c>
      <c r="F131" s="12" t="n">
        <v>-961000</v>
      </c>
      <c r="G131" s="12" t="n">
        <v>-506966.7859</v>
      </c>
      <c r="H131" s="13" t="n">
        <v>0.527540880274562</v>
      </c>
      <c r="I131" s="32" t="n">
        <v>0</v>
      </c>
      <c r="J131" s="32" t="n">
        <v>0.0175</v>
      </c>
      <c r="K131" s="33" t="n">
        <v>0</v>
      </c>
      <c r="L131" s="33" t="n">
        <v>8871.9188</v>
      </c>
    </row>
    <row r="132" customFormat="false" ht="12.75" hidden="false" customHeight="false" outlineLevel="0" collapsed="false">
      <c r="A132" s="31" t="s">
        <v>261</v>
      </c>
      <c r="B132" s="31" t="s">
        <v>262</v>
      </c>
      <c r="C132" s="31" t="s">
        <v>204</v>
      </c>
      <c r="D132" s="31" t="s">
        <v>200</v>
      </c>
      <c r="E132" s="11" t="s">
        <v>158</v>
      </c>
      <c r="F132" s="12" t="n">
        <v>-930000</v>
      </c>
      <c r="G132" s="12" t="n">
        <v>-487879.6051</v>
      </c>
      <c r="H132" s="13" t="n">
        <v>0.524601725966068</v>
      </c>
      <c r="I132" s="32" t="n">
        <v>0</v>
      </c>
      <c r="J132" s="32" t="n">
        <v>0.0175</v>
      </c>
      <c r="K132" s="33" t="n">
        <v>0</v>
      </c>
      <c r="L132" s="33" t="n">
        <v>8537.8931</v>
      </c>
    </row>
    <row r="133" customFormat="false" ht="12.75" hidden="false" customHeight="false" outlineLevel="0" collapsed="false">
      <c r="A133" s="31" t="s">
        <v>261</v>
      </c>
      <c r="B133" s="31" t="s">
        <v>262</v>
      </c>
      <c r="C133" s="31" t="s">
        <v>204</v>
      </c>
      <c r="D133" s="31" t="s">
        <v>200</v>
      </c>
      <c r="E133" s="11" t="s">
        <v>159</v>
      </c>
      <c r="F133" s="12" t="n">
        <v>-961000</v>
      </c>
      <c r="G133" s="12" t="n">
        <v>-501421.2349</v>
      </c>
      <c r="H133" s="13" t="n">
        <v>0.521770275631938</v>
      </c>
      <c r="I133" s="32" t="n">
        <v>0</v>
      </c>
      <c r="J133" s="32" t="n">
        <v>0.0175</v>
      </c>
      <c r="K133" s="33" t="n">
        <v>0</v>
      </c>
      <c r="L133" s="33" t="n">
        <v>8774.8716</v>
      </c>
    </row>
    <row r="134" customFormat="false" ht="12.75" hidden="false" customHeight="false" outlineLevel="0" collapsed="false">
      <c r="A134" s="31" t="s">
        <v>261</v>
      </c>
      <c r="B134" s="31" t="s">
        <v>262</v>
      </c>
      <c r="C134" s="31" t="s">
        <v>204</v>
      </c>
      <c r="D134" s="31" t="s">
        <v>200</v>
      </c>
      <c r="E134" s="11" t="s">
        <v>160</v>
      </c>
      <c r="F134" s="12" t="n">
        <v>-961000</v>
      </c>
      <c r="G134" s="12" t="n">
        <v>-498622.2721</v>
      </c>
      <c r="H134" s="13" t="n">
        <v>0.518857723350132</v>
      </c>
      <c r="I134" s="32" t="n">
        <v>0</v>
      </c>
      <c r="J134" s="32" t="n">
        <v>0.0175</v>
      </c>
      <c r="K134" s="33" t="n">
        <v>0</v>
      </c>
      <c r="L134" s="33" t="n">
        <v>8725.8898</v>
      </c>
    </row>
    <row r="135" customFormat="false" ht="12.75" hidden="false" customHeight="false" outlineLevel="0" collapsed="false">
      <c r="A135" s="31" t="s">
        <v>261</v>
      </c>
      <c r="B135" s="31" t="s">
        <v>262</v>
      </c>
      <c r="C135" s="31" t="s">
        <v>204</v>
      </c>
      <c r="D135" s="31" t="s">
        <v>200</v>
      </c>
      <c r="E135" s="11" t="s">
        <v>161</v>
      </c>
      <c r="F135" s="12" t="n">
        <v>-899000</v>
      </c>
      <c r="G135" s="12" t="n">
        <v>-463846.8041</v>
      </c>
      <c r="H135" s="13" t="n">
        <v>0.515958625257722</v>
      </c>
      <c r="I135" s="32" t="n">
        <v>0</v>
      </c>
      <c r="J135" s="32" t="n">
        <v>0.0175</v>
      </c>
      <c r="K135" s="33" t="n">
        <v>0</v>
      </c>
      <c r="L135" s="33" t="n">
        <v>8117.3191</v>
      </c>
    </row>
    <row r="136" customFormat="false" ht="12.75" hidden="false" customHeight="false" outlineLevel="0" collapsed="false">
      <c r="A136" s="31" t="s">
        <v>261</v>
      </c>
      <c r="B136" s="31" t="s">
        <v>262</v>
      </c>
      <c r="C136" s="31" t="s">
        <v>204</v>
      </c>
      <c r="D136" s="31" t="s">
        <v>200</v>
      </c>
      <c r="E136" s="11" t="s">
        <v>162</v>
      </c>
      <c r="F136" s="12" t="n">
        <v>-961000</v>
      </c>
      <c r="G136" s="12" t="n">
        <v>-493241.6176</v>
      </c>
      <c r="H136" s="13" t="n">
        <v>0.513258707223246</v>
      </c>
      <c r="I136" s="32" t="n">
        <v>0</v>
      </c>
      <c r="J136" s="32" t="n">
        <v>0.0175</v>
      </c>
      <c r="K136" s="33" t="n">
        <v>0</v>
      </c>
      <c r="L136" s="33" t="n">
        <v>8631.7283</v>
      </c>
    </row>
    <row r="137" customFormat="false" ht="12.75" hidden="false" customHeight="false" outlineLevel="0" collapsed="false">
      <c r="A137" s="31" t="s">
        <v>261</v>
      </c>
      <c r="B137" s="31" t="s">
        <v>262</v>
      </c>
      <c r="C137" s="31" t="s">
        <v>204</v>
      </c>
      <c r="D137" s="31" t="s">
        <v>200</v>
      </c>
      <c r="E137" s="11" t="s">
        <v>163</v>
      </c>
      <c r="F137" s="12" t="n">
        <v>-930000</v>
      </c>
      <c r="G137" s="12" t="n">
        <v>-474658.5386</v>
      </c>
      <c r="H137" s="13" t="n">
        <v>0.510385525413435</v>
      </c>
      <c r="I137" s="32" t="n">
        <v>0</v>
      </c>
      <c r="J137" s="32" t="n">
        <v>0.0175</v>
      </c>
      <c r="K137" s="33" t="n">
        <v>0</v>
      </c>
      <c r="L137" s="33" t="n">
        <v>8306.5244</v>
      </c>
    </row>
    <row r="138" customFormat="false" ht="12.75" hidden="false" customHeight="false" outlineLevel="0" collapsed="false">
      <c r="A138" s="31" t="s">
        <v>261</v>
      </c>
      <c r="B138" s="31" t="s">
        <v>262</v>
      </c>
      <c r="C138" s="31" t="s">
        <v>204</v>
      </c>
      <c r="D138" s="31" t="s">
        <v>200</v>
      </c>
      <c r="E138" s="11" t="s">
        <v>164</v>
      </c>
      <c r="F138" s="12" t="n">
        <v>-961000</v>
      </c>
      <c r="G138" s="12" t="n">
        <v>-487820.6246</v>
      </c>
      <c r="H138" s="13" t="n">
        <v>0.507617715478772</v>
      </c>
      <c r="I138" s="32" t="n">
        <v>0</v>
      </c>
      <c r="J138" s="32" t="n">
        <v>0.0175</v>
      </c>
      <c r="K138" s="33" t="n">
        <v>0</v>
      </c>
      <c r="L138" s="33" t="n">
        <v>8536.8609</v>
      </c>
    </row>
    <row r="139" customFormat="false" ht="12.75" hidden="false" customHeight="false" outlineLevel="0" collapsed="false">
      <c r="A139" s="31" t="s">
        <v>261</v>
      </c>
      <c r="B139" s="31" t="s">
        <v>262</v>
      </c>
      <c r="C139" s="31" t="s">
        <v>204</v>
      </c>
      <c r="D139" s="31" t="s">
        <v>200</v>
      </c>
      <c r="E139" s="11" t="s">
        <v>165</v>
      </c>
      <c r="F139" s="12" t="n">
        <v>-930000</v>
      </c>
      <c r="G139" s="12" t="n">
        <v>-469436.7643</v>
      </c>
      <c r="H139" s="13" t="n">
        <v>0.504770714310034</v>
      </c>
      <c r="I139" s="32" t="n">
        <v>0</v>
      </c>
      <c r="J139" s="32" t="n">
        <v>0.0175</v>
      </c>
      <c r="K139" s="33" t="n">
        <v>0</v>
      </c>
      <c r="L139" s="33" t="n">
        <v>8215.1434</v>
      </c>
    </row>
    <row r="140" customFormat="false" ht="12.75" hidden="false" customHeight="false" outlineLevel="0" collapsed="false">
      <c r="A140" s="31" t="s">
        <v>261</v>
      </c>
      <c r="B140" s="31" t="s">
        <v>262</v>
      </c>
      <c r="C140" s="31" t="s">
        <v>204</v>
      </c>
      <c r="D140" s="31" t="s">
        <v>200</v>
      </c>
      <c r="E140" s="11" t="s">
        <v>166</v>
      </c>
      <c r="F140" s="12" t="n">
        <v>-961000</v>
      </c>
      <c r="G140" s="12" t="n">
        <v>-482449.0606</v>
      </c>
      <c r="H140" s="13" t="n">
        <v>0.502028158795984</v>
      </c>
      <c r="I140" s="32" t="n">
        <v>0</v>
      </c>
      <c r="J140" s="32" t="n">
        <v>0.0175</v>
      </c>
      <c r="K140" s="33" t="n">
        <v>0</v>
      </c>
      <c r="L140" s="33" t="n">
        <v>8442.8586</v>
      </c>
    </row>
    <row r="141" customFormat="false" ht="12.75" hidden="false" customHeight="false" outlineLevel="0" collapsed="false">
      <c r="A141" s="31" t="s">
        <v>261</v>
      </c>
      <c r="B141" s="31" t="s">
        <v>262</v>
      </c>
      <c r="C141" s="31" t="s">
        <v>204</v>
      </c>
      <c r="D141" s="31" t="s">
        <v>200</v>
      </c>
      <c r="E141" s="11" t="s">
        <v>167</v>
      </c>
      <c r="F141" s="12" t="n">
        <v>-961000</v>
      </c>
      <c r="G141" s="12" t="n">
        <v>-479738.0899</v>
      </c>
      <c r="H141" s="13" t="n">
        <v>0.499207169508745</v>
      </c>
      <c r="I141" s="32" t="n">
        <v>0</v>
      </c>
      <c r="J141" s="32" t="n">
        <v>0.0175</v>
      </c>
      <c r="K141" s="33" t="n">
        <v>0</v>
      </c>
      <c r="L141" s="33" t="n">
        <v>8395.4166</v>
      </c>
    </row>
    <row r="142" customFormat="false" ht="12.75" hidden="false" customHeight="false" outlineLevel="0" collapsed="false">
      <c r="A142" s="31" t="s">
        <v>261</v>
      </c>
      <c r="B142" s="31" t="s">
        <v>262</v>
      </c>
      <c r="C142" s="31" t="s">
        <v>204</v>
      </c>
      <c r="D142" s="31" t="s">
        <v>200</v>
      </c>
      <c r="E142" s="11" t="s">
        <v>168</v>
      </c>
      <c r="F142" s="12" t="n">
        <v>-930000</v>
      </c>
      <c r="G142" s="12" t="n">
        <v>-461651.3813</v>
      </c>
      <c r="H142" s="13" t="n">
        <v>0.496399334770009</v>
      </c>
      <c r="I142" s="32" t="n">
        <v>0</v>
      </c>
      <c r="J142" s="32" t="n">
        <v>0.0175</v>
      </c>
      <c r="K142" s="33" t="n">
        <v>0</v>
      </c>
      <c r="L142" s="33" t="n">
        <v>8078.8992</v>
      </c>
    </row>
    <row r="143" customFormat="false" ht="12.75" hidden="false" customHeight="false" outlineLevel="0" collapsed="false">
      <c r="A143" s="31" t="s">
        <v>261</v>
      </c>
      <c r="B143" s="31" t="s">
        <v>262</v>
      </c>
      <c r="C143" s="31" t="s">
        <v>204</v>
      </c>
      <c r="D143" s="31" t="s">
        <v>200</v>
      </c>
      <c r="E143" s="11" t="s">
        <v>169</v>
      </c>
      <c r="F143" s="12" t="n">
        <v>-961000</v>
      </c>
      <c r="G143" s="12" t="n">
        <v>-474440.4714</v>
      </c>
      <c r="H143" s="13" t="n">
        <v>0.493694559256366</v>
      </c>
      <c r="I143" s="32" t="n">
        <v>0</v>
      </c>
      <c r="J143" s="32" t="n">
        <v>0.0175</v>
      </c>
      <c r="K143" s="33" t="n">
        <v>0</v>
      </c>
      <c r="L143" s="33" t="n">
        <v>8302.7083</v>
      </c>
    </row>
    <row r="144" customFormat="false" ht="12.75" hidden="false" customHeight="false" outlineLevel="0" collapsed="false">
      <c r="A144" s="31" t="s">
        <v>261</v>
      </c>
      <c r="B144" s="31" t="s">
        <v>262</v>
      </c>
      <c r="C144" s="31" t="s">
        <v>204</v>
      </c>
      <c r="D144" s="31" t="s">
        <v>200</v>
      </c>
      <c r="E144" s="11" t="s">
        <v>170</v>
      </c>
      <c r="F144" s="12" t="n">
        <v>-930000</v>
      </c>
      <c r="G144" s="12" t="n">
        <v>-456548.6085</v>
      </c>
      <c r="H144" s="13" t="n">
        <v>0.490912482292706</v>
      </c>
      <c r="I144" s="32" t="n">
        <v>0</v>
      </c>
      <c r="J144" s="32" t="n">
        <v>0.0175</v>
      </c>
      <c r="K144" s="33" t="n">
        <v>0</v>
      </c>
      <c r="L144" s="33" t="n">
        <v>7989.6006</v>
      </c>
    </row>
    <row r="145" customFormat="false" ht="12.75" hidden="false" customHeight="false" outlineLevel="0" collapsed="false">
      <c r="A145" s="1" t="s">
        <v>261</v>
      </c>
      <c r="B145" s="1" t="s">
        <v>262</v>
      </c>
      <c r="C145" s="1" t="s">
        <v>204</v>
      </c>
      <c r="D145" s="1" t="s">
        <v>200</v>
      </c>
      <c r="E145" s="11" t="s">
        <v>171</v>
      </c>
      <c r="F145" s="12" t="n">
        <v>-961000</v>
      </c>
      <c r="G145" s="12" t="n">
        <v>-469191.4827</v>
      </c>
      <c r="H145" s="13" t="n">
        <v>0.488232552246363</v>
      </c>
      <c r="I145" s="32" t="n">
        <v>0</v>
      </c>
      <c r="J145" s="32" t="n">
        <v>0.0175</v>
      </c>
      <c r="K145" s="33" t="n">
        <v>0</v>
      </c>
      <c r="L145" s="33" t="n">
        <v>8210.8509</v>
      </c>
    </row>
    <row r="146" customFormat="false" ht="12.75" hidden="false" customHeight="false" outlineLevel="0" collapsed="false">
      <c r="A146" s="1" t="s">
        <v>261</v>
      </c>
      <c r="B146" s="1" t="s">
        <v>262</v>
      </c>
      <c r="C146" s="1" t="s">
        <v>204</v>
      </c>
      <c r="D146" s="1" t="s">
        <v>200</v>
      </c>
      <c r="E146" s="11" t="s">
        <v>172</v>
      </c>
      <c r="F146" s="12" t="n">
        <v>-961000</v>
      </c>
      <c r="G146" s="12" t="n">
        <v>-466542.4983</v>
      </c>
      <c r="H146" s="13" t="n">
        <v>0.485476064867469</v>
      </c>
      <c r="I146" s="32" t="n">
        <v>0</v>
      </c>
      <c r="J146" s="32" t="n">
        <v>0.0175</v>
      </c>
      <c r="K146" s="33" t="n">
        <v>0</v>
      </c>
      <c r="L146" s="33" t="n">
        <v>8164.4937</v>
      </c>
    </row>
    <row r="147" customFormat="false" ht="12.75" hidden="false" customHeight="false" outlineLevel="0" collapsed="false">
      <c r="A147" s="1" t="s">
        <v>261</v>
      </c>
      <c r="B147" s="1" t="s">
        <v>262</v>
      </c>
      <c r="C147" s="1" t="s">
        <v>204</v>
      </c>
      <c r="D147" s="1" t="s">
        <v>200</v>
      </c>
      <c r="E147" s="11" t="s">
        <v>173</v>
      </c>
      <c r="F147" s="12" t="n">
        <v>-868000</v>
      </c>
      <c r="G147" s="12" t="n">
        <v>-419011.8253</v>
      </c>
      <c r="H147" s="13" t="n">
        <v>0.482732517654862</v>
      </c>
      <c r="I147" s="32" t="n">
        <v>0</v>
      </c>
      <c r="J147" s="32" t="n">
        <v>0.0175</v>
      </c>
      <c r="K147" s="33" t="n">
        <v>0</v>
      </c>
      <c r="L147" s="33" t="n">
        <v>7332.7069</v>
      </c>
    </row>
    <row r="148" customFormat="false" ht="12.75" hidden="false" customHeight="false" outlineLevel="0" collapsed="false">
      <c r="A148" s="1" t="s">
        <v>261</v>
      </c>
      <c r="B148" s="1" t="s">
        <v>262</v>
      </c>
      <c r="C148" s="1" t="s">
        <v>204</v>
      </c>
      <c r="D148" s="1" t="s">
        <v>200</v>
      </c>
      <c r="E148" s="11" t="s">
        <v>174</v>
      </c>
      <c r="F148" s="12" t="n">
        <v>-961000</v>
      </c>
      <c r="G148" s="12" t="n">
        <v>-461535.2044</v>
      </c>
      <c r="H148" s="13" t="n">
        <v>0.4802655613094</v>
      </c>
      <c r="I148" s="32" t="n">
        <v>0</v>
      </c>
      <c r="J148" s="32" t="n">
        <v>0.0175</v>
      </c>
      <c r="K148" s="33" t="n">
        <v>0</v>
      </c>
      <c r="L148" s="33" t="n">
        <v>8076.8661</v>
      </c>
    </row>
    <row r="149" customFormat="false" ht="12.75" hidden="false" customHeight="false" outlineLevel="0" collapsed="false">
      <c r="A149" s="1" t="s">
        <v>261</v>
      </c>
      <c r="B149" s="1" t="s">
        <v>262</v>
      </c>
      <c r="C149" s="1" t="s">
        <v>204</v>
      </c>
      <c r="D149" s="1" t="s">
        <v>200</v>
      </c>
      <c r="E149" s="11" t="s">
        <v>175</v>
      </c>
      <c r="F149" s="12" t="n">
        <v>-930000</v>
      </c>
      <c r="G149" s="12" t="n">
        <v>-444118.2659</v>
      </c>
      <c r="H149" s="13" t="n">
        <v>0.477546522445976</v>
      </c>
      <c r="I149" s="32" t="n">
        <v>0</v>
      </c>
      <c r="J149" s="32" t="n">
        <v>0.0175</v>
      </c>
      <c r="K149" s="33" t="n">
        <v>0</v>
      </c>
      <c r="L149" s="33" t="n">
        <v>7772.0697</v>
      </c>
    </row>
    <row r="150" customFormat="false" ht="12.75" hidden="false" customHeight="false" outlineLevel="0" collapsed="false">
      <c r="A150" s="1" t="s">
        <v>261</v>
      </c>
      <c r="B150" s="1" t="s">
        <v>262</v>
      </c>
      <c r="C150" s="1" t="s">
        <v>204</v>
      </c>
      <c r="D150" s="1" t="s">
        <v>200</v>
      </c>
      <c r="E150" s="11" t="s">
        <v>176</v>
      </c>
      <c r="F150" s="12" t="n">
        <v>-961000</v>
      </c>
      <c r="G150" s="12" t="n">
        <v>-456405.2276</v>
      </c>
      <c r="H150" s="13" t="n">
        <v>0.474927396006</v>
      </c>
      <c r="I150" s="32" t="n">
        <v>0</v>
      </c>
      <c r="J150" s="32" t="n">
        <v>0.0175</v>
      </c>
      <c r="K150" s="33" t="n">
        <v>0</v>
      </c>
      <c r="L150" s="33" t="n">
        <v>7987.0915</v>
      </c>
    </row>
    <row r="151" customFormat="false" ht="12.75" hidden="false" customHeight="false" outlineLevel="0" collapsed="false">
      <c r="A151" s="1" t="s">
        <v>261</v>
      </c>
      <c r="B151" s="1" t="s">
        <v>262</v>
      </c>
      <c r="C151" s="1" t="s">
        <v>204</v>
      </c>
      <c r="D151" s="1" t="s">
        <v>200</v>
      </c>
      <c r="E151" s="11" t="s">
        <v>177</v>
      </c>
      <c r="F151" s="12" t="n">
        <v>-930000</v>
      </c>
      <c r="G151" s="12" t="n">
        <v>-439177.1843</v>
      </c>
      <c r="H151" s="13" t="n">
        <v>0.472233531476148</v>
      </c>
      <c r="I151" s="32" t="n">
        <v>0</v>
      </c>
      <c r="J151" s="32" t="n">
        <v>0.0175</v>
      </c>
      <c r="K151" s="33" t="n">
        <v>0</v>
      </c>
      <c r="L151" s="33" t="n">
        <v>7685.6007</v>
      </c>
    </row>
    <row r="152" customFormat="false" ht="12.75" hidden="false" customHeight="false" outlineLevel="0" collapsed="false">
      <c r="A152" s="1" t="s">
        <v>261</v>
      </c>
      <c r="B152" s="1" t="s">
        <v>262</v>
      </c>
      <c r="C152" s="1" t="s">
        <v>204</v>
      </c>
      <c r="D152" s="1" t="s">
        <v>200</v>
      </c>
      <c r="E152" s="11" t="s">
        <v>178</v>
      </c>
      <c r="F152" s="12" t="n">
        <v>-961000</v>
      </c>
      <c r="G152" s="12" t="n">
        <v>-451322.7776</v>
      </c>
      <c r="H152" s="13" t="n">
        <v>0.469638686317744</v>
      </c>
      <c r="I152" s="32" t="n">
        <v>0</v>
      </c>
      <c r="J152" s="32" t="n">
        <v>0.0175</v>
      </c>
      <c r="K152" s="33" t="n">
        <v>0</v>
      </c>
      <c r="L152" s="33" t="n">
        <v>7898.1486</v>
      </c>
    </row>
    <row r="153" customFormat="false" ht="12.75" hidden="false" customHeight="false" outlineLevel="0" collapsed="false">
      <c r="A153" s="1" t="s">
        <v>261</v>
      </c>
      <c r="B153" s="1" t="s">
        <v>262</v>
      </c>
      <c r="C153" s="1" t="s">
        <v>204</v>
      </c>
      <c r="D153" s="1" t="s">
        <v>200</v>
      </c>
      <c r="E153" s="11" t="s">
        <v>179</v>
      </c>
      <c r="F153" s="12" t="n">
        <v>-961000</v>
      </c>
      <c r="G153" s="12" t="n">
        <v>-448758.0055</v>
      </c>
      <c r="H153" s="13" t="n">
        <v>0.466969828840228</v>
      </c>
      <c r="I153" s="32" t="n">
        <v>0</v>
      </c>
      <c r="J153" s="32" t="n">
        <v>0.0175</v>
      </c>
      <c r="K153" s="33" t="n">
        <v>0</v>
      </c>
      <c r="L153" s="33" t="n">
        <v>7853.2651</v>
      </c>
    </row>
    <row r="154" customFormat="false" ht="12.75" hidden="false" customHeight="false" outlineLevel="0" collapsed="false">
      <c r="A154" s="1" t="s">
        <v>261</v>
      </c>
      <c r="B154" s="1" t="s">
        <v>262</v>
      </c>
      <c r="C154" s="1" t="s">
        <v>204</v>
      </c>
      <c r="D154" s="1" t="s">
        <v>200</v>
      </c>
      <c r="E154" s="11" t="s">
        <v>180</v>
      </c>
      <c r="F154" s="12" t="n">
        <v>-930000</v>
      </c>
      <c r="G154" s="12" t="n">
        <v>-431811.6627</v>
      </c>
      <c r="H154" s="13" t="n">
        <v>0.464313615848894</v>
      </c>
      <c r="I154" s="32" t="n">
        <v>0</v>
      </c>
      <c r="J154" s="32" t="n">
        <v>0.0175</v>
      </c>
      <c r="K154" s="33" t="n">
        <v>0</v>
      </c>
      <c r="L154" s="33" t="n">
        <v>7556.7041</v>
      </c>
    </row>
    <row r="155" customFormat="false" ht="12.75" hidden="false" customHeight="false" outlineLevel="0" collapsed="false">
      <c r="A155" s="1" t="s">
        <v>261</v>
      </c>
      <c r="B155" s="1" t="s">
        <v>262</v>
      </c>
      <c r="C155" s="1" t="s">
        <v>204</v>
      </c>
      <c r="D155" s="1" t="s">
        <v>200</v>
      </c>
      <c r="E155" s="11" t="s">
        <v>181</v>
      </c>
      <c r="F155" s="12" t="n">
        <v>-961000</v>
      </c>
      <c r="G155" s="12" t="n">
        <v>-443746.6374</v>
      </c>
      <c r="H155" s="13" t="n">
        <v>0.461755085795928</v>
      </c>
      <c r="I155" s="32" t="n">
        <v>0</v>
      </c>
      <c r="J155" s="32" t="n">
        <v>0.0175</v>
      </c>
      <c r="K155" s="33" t="n">
        <v>0</v>
      </c>
      <c r="L155" s="33" t="n">
        <v>7765.5662</v>
      </c>
    </row>
    <row r="156" customFormat="false" ht="12.75" hidden="false" customHeight="false" outlineLevel="0" collapsed="false">
      <c r="A156" s="1" t="s">
        <v>261</v>
      </c>
      <c r="B156" s="1" t="s">
        <v>262</v>
      </c>
      <c r="C156" s="1" t="s">
        <v>204</v>
      </c>
      <c r="D156" s="1" t="s">
        <v>200</v>
      </c>
      <c r="E156" s="11" t="s">
        <v>182</v>
      </c>
      <c r="F156" s="12" t="n">
        <v>-930000</v>
      </c>
      <c r="G156" s="12" t="n">
        <v>-426984.9741</v>
      </c>
      <c r="H156" s="13" t="n">
        <v>0.459123628109603</v>
      </c>
      <c r="I156" s="32" t="n">
        <v>0</v>
      </c>
      <c r="J156" s="32" t="n">
        <v>0.0175</v>
      </c>
      <c r="K156" s="33" t="n">
        <v>0</v>
      </c>
      <c r="L156" s="33" t="n">
        <v>7472.237</v>
      </c>
    </row>
    <row r="157" customFormat="false" ht="12.75" hidden="false" customHeight="false" outlineLevel="0" collapsed="false">
      <c r="A157" s="1" t="s">
        <v>261</v>
      </c>
      <c r="B157" s="1" t="s">
        <v>262</v>
      </c>
      <c r="C157" s="1" t="s">
        <v>204</v>
      </c>
      <c r="D157" s="1" t="s">
        <v>200</v>
      </c>
      <c r="E157" s="11" t="s">
        <v>183</v>
      </c>
      <c r="F157" s="12" t="n">
        <v>-961000</v>
      </c>
      <c r="G157" s="12" t="n">
        <v>-438782.0042</v>
      </c>
      <c r="H157" s="13" t="n">
        <v>0.456588974181234</v>
      </c>
      <c r="I157" s="32" t="n">
        <v>0</v>
      </c>
      <c r="J157" s="32" t="n">
        <v>0.0175</v>
      </c>
      <c r="K157" s="33" t="n">
        <v>0</v>
      </c>
      <c r="L157" s="33" t="n">
        <v>7678.6851</v>
      </c>
    </row>
    <row r="158" customFormat="false" ht="12.75" hidden="false" customHeight="false" outlineLevel="0" collapsed="false">
      <c r="A158" s="1" t="s">
        <v>261</v>
      </c>
      <c r="B158" s="1" t="s">
        <v>262</v>
      </c>
      <c r="C158" s="1" t="s">
        <v>204</v>
      </c>
      <c r="D158" s="1" t="s">
        <v>200</v>
      </c>
      <c r="E158" s="11" t="s">
        <v>184</v>
      </c>
      <c r="F158" s="12" t="n">
        <v>-961000</v>
      </c>
      <c r="G158" s="12" t="n">
        <v>-436276.8032</v>
      </c>
      <c r="H158" s="13" t="n">
        <v>0.453982105258262</v>
      </c>
      <c r="I158" s="32" t="n">
        <v>0</v>
      </c>
      <c r="J158" s="32" t="n">
        <v>0.0175</v>
      </c>
      <c r="K158" s="33" t="n">
        <v>0</v>
      </c>
      <c r="L158" s="33" t="n">
        <v>7634.8441</v>
      </c>
    </row>
    <row r="159" customFormat="false" ht="12.75" hidden="false" customHeight="false" outlineLevel="0" collapsed="false">
      <c r="A159" s="1" t="s">
        <v>261</v>
      </c>
      <c r="B159" s="1" t="s">
        <v>262</v>
      </c>
      <c r="C159" s="1" t="s">
        <v>204</v>
      </c>
      <c r="D159" s="1" t="s">
        <v>200</v>
      </c>
      <c r="E159" s="11" t="s">
        <v>185</v>
      </c>
      <c r="F159" s="12" t="n">
        <v>-868000</v>
      </c>
      <c r="G159" s="12" t="n">
        <v>-391804.4963</v>
      </c>
      <c r="H159" s="13" t="n">
        <v>0.451387668540512</v>
      </c>
      <c r="I159" s="32" t="n">
        <v>0</v>
      </c>
      <c r="J159" s="32" t="n">
        <v>0.0175</v>
      </c>
      <c r="K159" s="33" t="n">
        <v>0</v>
      </c>
      <c r="L159" s="33" t="n">
        <v>6856.5787</v>
      </c>
    </row>
    <row r="160" customFormat="false" ht="12.75" hidden="false" customHeight="false" outlineLevel="0" collapsed="false">
      <c r="A160" s="1" t="s">
        <v>261</v>
      </c>
      <c r="B160" s="1" t="s">
        <v>262</v>
      </c>
      <c r="C160" s="1" t="s">
        <v>204</v>
      </c>
      <c r="D160" s="1" t="s">
        <v>200</v>
      </c>
      <c r="E160" s="11" t="s">
        <v>186</v>
      </c>
      <c r="F160" s="12" t="n">
        <v>-961000</v>
      </c>
      <c r="G160" s="12" t="n">
        <v>-431541.8131</v>
      </c>
      <c r="H160" s="13" t="n">
        <v>0.449054956414038</v>
      </c>
      <c r="I160" s="32" t="n">
        <v>0</v>
      </c>
      <c r="J160" s="32" t="n">
        <v>0.0175</v>
      </c>
      <c r="K160" s="33" t="n">
        <v>0</v>
      </c>
      <c r="L160" s="33" t="n">
        <v>7551.9817</v>
      </c>
    </row>
    <row r="161" customFormat="false" ht="12.75" hidden="false" customHeight="false" outlineLevel="0" collapsed="false">
      <c r="A161" s="1" t="s">
        <v>261</v>
      </c>
      <c r="B161" s="1" t="s">
        <v>262</v>
      </c>
      <c r="C161" s="1" t="s">
        <v>204</v>
      </c>
      <c r="D161" s="1" t="s">
        <v>200</v>
      </c>
      <c r="E161" s="11" t="s">
        <v>187</v>
      </c>
      <c r="F161" s="12" t="n">
        <v>-930000</v>
      </c>
      <c r="G161" s="12" t="n">
        <v>-415230.1782</v>
      </c>
      <c r="H161" s="13" t="n">
        <v>0.446484062535396</v>
      </c>
      <c r="I161" s="32" t="n">
        <v>0</v>
      </c>
      <c r="J161" s="32" t="n">
        <v>0.0175</v>
      </c>
      <c r="K161" s="33" t="n">
        <v>0</v>
      </c>
      <c r="L161" s="33" t="n">
        <v>7266.5281</v>
      </c>
    </row>
    <row r="162" customFormat="false" ht="12.75" hidden="false" customHeight="false" outlineLevel="0" collapsed="false">
      <c r="A162" s="1" t="s">
        <v>261</v>
      </c>
      <c r="B162" s="1" t="s">
        <v>262</v>
      </c>
      <c r="C162" s="1" t="s">
        <v>204</v>
      </c>
      <c r="D162" s="1" t="s">
        <v>200</v>
      </c>
      <c r="E162" s="11" t="s">
        <v>188</v>
      </c>
      <c r="F162" s="12" t="n">
        <v>-961000</v>
      </c>
      <c r="G162" s="12" t="n">
        <v>-426691.5149</v>
      </c>
      <c r="H162" s="13" t="n">
        <v>0.444007819828829</v>
      </c>
      <c r="I162" s="32" t="n">
        <v>0</v>
      </c>
      <c r="J162" s="32" t="n">
        <v>0.0175</v>
      </c>
      <c r="K162" s="33" t="n">
        <v>0</v>
      </c>
      <c r="L162" s="33" t="n">
        <v>7467.1015</v>
      </c>
    </row>
    <row r="163" customFormat="false" ht="12.75" hidden="false" customHeight="false" outlineLevel="0" collapsed="false">
      <c r="A163" s="1" t="s">
        <v>261</v>
      </c>
      <c r="B163" s="1" t="s">
        <v>262</v>
      </c>
      <c r="C163" s="1" t="s">
        <v>204</v>
      </c>
      <c r="D163" s="1" t="s">
        <v>200</v>
      </c>
      <c r="E163" s="11" t="s">
        <v>189</v>
      </c>
      <c r="F163" s="12" t="n">
        <v>-930000</v>
      </c>
      <c r="G163" s="12" t="n">
        <v>-410558.8266</v>
      </c>
      <c r="H163" s="13" t="n">
        <v>0.441461103826557</v>
      </c>
      <c r="I163" s="32" t="n">
        <v>0</v>
      </c>
      <c r="J163" s="32" t="n">
        <v>0.0175</v>
      </c>
      <c r="K163" s="33" t="n">
        <v>0</v>
      </c>
      <c r="L163" s="33" t="n">
        <v>7184.7795</v>
      </c>
    </row>
    <row r="164" customFormat="false" ht="12.75" hidden="false" customHeight="false" outlineLevel="0" collapsed="false">
      <c r="A164" s="1" t="s">
        <v>261</v>
      </c>
      <c r="B164" s="1" t="s">
        <v>262</v>
      </c>
      <c r="C164" s="1" t="s">
        <v>204</v>
      </c>
      <c r="D164" s="1" t="s">
        <v>200</v>
      </c>
      <c r="E164" s="11" t="s">
        <v>190</v>
      </c>
      <c r="F164" s="12" t="n">
        <v>-961000</v>
      </c>
      <c r="G164" s="12" t="n">
        <v>-421886.86</v>
      </c>
      <c r="H164" s="13" t="n">
        <v>0.439008178987663</v>
      </c>
      <c r="I164" s="32" t="n">
        <v>0</v>
      </c>
      <c r="J164" s="32" t="n">
        <v>0.0175</v>
      </c>
      <c r="K164" s="33" t="n">
        <v>0</v>
      </c>
      <c r="L164" s="33" t="n">
        <v>7383.0201</v>
      </c>
    </row>
    <row r="165" customFormat="false" ht="12.75" hidden="false" customHeight="false" outlineLevel="0" collapsed="false">
      <c r="A165" s="1" t="s">
        <v>261</v>
      </c>
      <c r="B165" s="1" t="s">
        <v>262</v>
      </c>
      <c r="C165" s="1" t="s">
        <v>204</v>
      </c>
      <c r="D165" s="1" t="s">
        <v>200</v>
      </c>
      <c r="E165" s="11" t="s">
        <v>191</v>
      </c>
      <c r="F165" s="12" t="n">
        <v>-961000</v>
      </c>
      <c r="G165" s="12" t="n">
        <v>-419462.5419</v>
      </c>
      <c r="H165" s="13" t="n">
        <v>0.436485475455512</v>
      </c>
      <c r="I165" s="32" t="n">
        <v>0</v>
      </c>
      <c r="J165" s="32" t="n">
        <v>0.0175</v>
      </c>
      <c r="K165" s="33" t="n">
        <v>0</v>
      </c>
      <c r="L165" s="33" t="n">
        <v>7340.5945</v>
      </c>
    </row>
    <row r="166" customFormat="false" ht="12.75" hidden="false" customHeight="false" outlineLevel="0" collapsed="false">
      <c r="A166" s="1" t="s">
        <v>261</v>
      </c>
      <c r="B166" s="1" t="s">
        <v>262</v>
      </c>
      <c r="C166" s="1" t="s">
        <v>204</v>
      </c>
      <c r="D166" s="1" t="s">
        <v>200</v>
      </c>
      <c r="E166" s="11" t="s">
        <v>192</v>
      </c>
      <c r="F166" s="12" t="n">
        <v>-930000</v>
      </c>
      <c r="G166" s="12" t="n">
        <v>-403596.6679</v>
      </c>
      <c r="H166" s="13" t="n">
        <v>0.433974911704909</v>
      </c>
      <c r="I166" s="32" t="n">
        <v>0</v>
      </c>
      <c r="J166" s="32" t="n">
        <v>0.0175</v>
      </c>
      <c r="K166" s="33" t="n">
        <v>0</v>
      </c>
      <c r="L166" s="33" t="n">
        <v>7062.9417</v>
      </c>
    </row>
    <row r="167" customFormat="false" ht="12.75" hidden="false" customHeight="false" outlineLevel="0" collapsed="false">
      <c r="A167" s="1" t="s">
        <v>261</v>
      </c>
      <c r="B167" s="1" t="s">
        <v>262</v>
      </c>
      <c r="C167" s="1" t="s">
        <v>204</v>
      </c>
      <c r="D167" s="1" t="s">
        <v>200</v>
      </c>
      <c r="E167" s="11" t="s">
        <v>193</v>
      </c>
      <c r="F167" s="12" t="n">
        <v>-961000</v>
      </c>
      <c r="G167" s="12" t="n">
        <v>-414726.1352</v>
      </c>
      <c r="H167" s="13" t="n">
        <v>0.431556852463148</v>
      </c>
      <c r="I167" s="32" t="n">
        <v>0</v>
      </c>
      <c r="J167" s="32" t="n">
        <v>0.0175</v>
      </c>
      <c r="K167" s="33" t="n">
        <v>0</v>
      </c>
      <c r="L167" s="33" t="n">
        <v>7257.7074</v>
      </c>
    </row>
    <row r="168" customFormat="false" ht="12.75" hidden="false" customHeight="false" outlineLevel="0" collapsed="false">
      <c r="A168" s="1" t="s">
        <v>261</v>
      </c>
      <c r="B168" s="1" t="s">
        <v>262</v>
      </c>
      <c r="C168" s="1" t="s">
        <v>204</v>
      </c>
      <c r="D168" s="1" t="s">
        <v>200</v>
      </c>
      <c r="E168" s="11" t="s">
        <v>194</v>
      </c>
      <c r="F168" s="12" t="n">
        <v>-930000</v>
      </c>
      <c r="G168" s="12" t="n">
        <v>-399035.1487</v>
      </c>
      <c r="H168" s="13" t="n">
        <v>0.429070052382166</v>
      </c>
      <c r="I168" s="32" t="n">
        <v>0</v>
      </c>
      <c r="J168" s="32" t="n">
        <v>0.0175</v>
      </c>
      <c r="K168" s="33" t="n">
        <v>0</v>
      </c>
      <c r="L168" s="33" t="n">
        <v>6983.1151</v>
      </c>
    </row>
    <row r="169" customFormat="false" ht="12.75" hidden="false" customHeight="false" outlineLevel="0" collapsed="false">
      <c r="A169" s="1" t="s">
        <v>261</v>
      </c>
      <c r="B169" s="1" t="s">
        <v>262</v>
      </c>
      <c r="C169" s="1" t="s">
        <v>204</v>
      </c>
      <c r="D169" s="1" t="s">
        <v>200</v>
      </c>
      <c r="E169" s="11" t="s">
        <v>195</v>
      </c>
      <c r="F169" s="12" t="n">
        <v>-961000</v>
      </c>
      <c r="G169" s="12" t="n">
        <v>-410034.5891</v>
      </c>
      <c r="H169" s="13" t="n">
        <v>0.426674910593342</v>
      </c>
      <c r="I169" s="32" t="n">
        <v>0</v>
      </c>
      <c r="J169" s="32" t="n">
        <v>0.0175</v>
      </c>
      <c r="K169" s="33" t="n">
        <v>0</v>
      </c>
      <c r="L169" s="33" t="n">
        <v>7175.6053</v>
      </c>
    </row>
    <row r="170" customFormat="false" ht="12.75" hidden="false" customHeight="false" outlineLevel="0" collapsed="false">
      <c r="A170" s="1" t="s">
        <v>263</v>
      </c>
      <c r="B170" s="1" t="s">
        <v>264</v>
      </c>
      <c r="C170" s="1" t="s">
        <v>204</v>
      </c>
      <c r="D170" s="1" t="s">
        <v>200</v>
      </c>
      <c r="E170" s="11" t="s">
        <v>33</v>
      </c>
      <c r="F170" s="12" t="n">
        <v>0</v>
      </c>
      <c r="G170" s="12" t="n">
        <v>0</v>
      </c>
      <c r="H170" s="13" t="n">
        <v>1</v>
      </c>
      <c r="I170" s="32" t="n">
        <v>0</v>
      </c>
      <c r="J170" s="32" t="n">
        <v>1E-007</v>
      </c>
      <c r="K170" s="33" t="n">
        <v>0</v>
      </c>
      <c r="L170" s="33" t="n">
        <v>-0.093</v>
      </c>
    </row>
    <row r="171" customFormat="false" ht="12.75" hidden="false" customHeight="false" outlineLevel="0" collapsed="false">
      <c r="A171" s="1" t="s">
        <v>263</v>
      </c>
      <c r="B171" s="1" t="s">
        <v>264</v>
      </c>
      <c r="C171" s="1" t="s">
        <v>204</v>
      </c>
      <c r="D171" s="1" t="s">
        <v>200</v>
      </c>
      <c r="E171" s="11" t="s">
        <v>34</v>
      </c>
      <c r="F171" s="12" t="n">
        <v>961000</v>
      </c>
      <c r="G171" s="12" t="n">
        <v>957774.3158</v>
      </c>
      <c r="H171" s="13" t="n">
        <v>0.996643408700464</v>
      </c>
      <c r="I171" s="32" t="n">
        <v>0</v>
      </c>
      <c r="J171" s="32" t="n">
        <v>1E-007</v>
      </c>
      <c r="K171" s="33" t="n">
        <v>0</v>
      </c>
      <c r="L171" s="33" t="n">
        <v>-0.0958</v>
      </c>
    </row>
    <row r="172" customFormat="false" ht="12.75" hidden="false" customHeight="false" outlineLevel="0" collapsed="false">
      <c r="A172" s="1" t="s">
        <v>263</v>
      </c>
      <c r="B172" s="1" t="s">
        <v>264</v>
      </c>
      <c r="C172" s="1" t="s">
        <v>204</v>
      </c>
      <c r="D172" s="1" t="s">
        <v>200</v>
      </c>
      <c r="E172" s="11" t="s">
        <v>35</v>
      </c>
      <c r="F172" s="12" t="n">
        <v>961000</v>
      </c>
      <c r="G172" s="12" t="n">
        <v>954554.6622</v>
      </c>
      <c r="H172" s="13" t="n">
        <v>0.993293092866467</v>
      </c>
      <c r="I172" s="32" t="n">
        <v>0</v>
      </c>
      <c r="J172" s="32" t="n">
        <v>1E-007</v>
      </c>
      <c r="K172" s="33" t="n">
        <v>0</v>
      </c>
      <c r="L172" s="33" t="n">
        <v>-0.0955</v>
      </c>
    </row>
    <row r="173" customFormat="false" ht="12.75" hidden="false" customHeight="false" outlineLevel="0" collapsed="false">
      <c r="A173" s="1" t="s">
        <v>263</v>
      </c>
      <c r="B173" s="1" t="s">
        <v>264</v>
      </c>
      <c r="C173" s="1" t="s">
        <v>204</v>
      </c>
      <c r="D173" s="1" t="s">
        <v>200</v>
      </c>
      <c r="E173" s="11" t="s">
        <v>36</v>
      </c>
      <c r="F173" s="12" t="n">
        <v>930000</v>
      </c>
      <c r="G173" s="12" t="n">
        <v>920704.8132</v>
      </c>
      <c r="H173" s="13" t="n">
        <v>0.990005175432501</v>
      </c>
      <c r="I173" s="32" t="n">
        <v>0</v>
      </c>
      <c r="J173" s="32" t="n">
        <v>1E-007</v>
      </c>
      <c r="K173" s="33" t="n">
        <v>0</v>
      </c>
      <c r="L173" s="33" t="n">
        <v>-0.0921</v>
      </c>
    </row>
    <row r="174" customFormat="false" ht="12.75" hidden="false" customHeight="false" outlineLevel="0" collapsed="false">
      <c r="A174" s="1" t="s">
        <v>263</v>
      </c>
      <c r="B174" s="1" t="s">
        <v>264</v>
      </c>
      <c r="C174" s="1" t="s">
        <v>204</v>
      </c>
      <c r="D174" s="1" t="s">
        <v>200</v>
      </c>
      <c r="E174" s="11" t="s">
        <v>37</v>
      </c>
      <c r="F174" s="12" t="n">
        <v>961000</v>
      </c>
      <c r="G174" s="12" t="n">
        <v>948269.6515</v>
      </c>
      <c r="H174" s="13" t="n">
        <v>0.986753019200291</v>
      </c>
      <c r="I174" s="32" t="n">
        <v>0</v>
      </c>
      <c r="J174" s="32" t="n">
        <v>1E-007</v>
      </c>
      <c r="K174" s="33" t="n">
        <v>0</v>
      </c>
      <c r="L174" s="33" t="n">
        <v>-0.0948</v>
      </c>
    </row>
    <row r="175" customFormat="false" ht="12.75" hidden="false" customHeight="false" outlineLevel="0" collapsed="false">
      <c r="A175" s="1" t="s">
        <v>263</v>
      </c>
      <c r="B175" s="1" t="s">
        <v>264</v>
      </c>
      <c r="C175" s="1" t="s">
        <v>204</v>
      </c>
      <c r="D175" s="1" t="s">
        <v>200</v>
      </c>
      <c r="E175" s="11" t="s">
        <v>38</v>
      </c>
      <c r="F175" s="12" t="n">
        <v>930000</v>
      </c>
      <c r="G175" s="12" t="n">
        <v>914610.8147</v>
      </c>
      <c r="H175" s="13" t="n">
        <v>0.983452488962294</v>
      </c>
      <c r="I175" s="32" t="n">
        <v>0</v>
      </c>
      <c r="J175" s="32" t="n">
        <v>1E-007</v>
      </c>
      <c r="K175" s="33" t="n">
        <v>0</v>
      </c>
      <c r="L175" s="33" t="n">
        <v>-0.0915</v>
      </c>
    </row>
    <row r="176" customFormat="false" ht="12.75" hidden="false" customHeight="false" outlineLevel="0" collapsed="false">
      <c r="A176" s="1" t="s">
        <v>263</v>
      </c>
      <c r="B176" s="1" t="s">
        <v>264</v>
      </c>
      <c r="C176" s="1" t="s">
        <v>204</v>
      </c>
      <c r="D176" s="1" t="s">
        <v>200</v>
      </c>
      <c r="E176" s="11" t="s">
        <v>39</v>
      </c>
      <c r="F176" s="12" t="n">
        <v>961000</v>
      </c>
      <c r="G176" s="12" t="n">
        <v>942052.2948</v>
      </c>
      <c r="H176" s="13" t="n">
        <v>0.980283345305461</v>
      </c>
      <c r="I176" s="32" t="n">
        <v>0</v>
      </c>
      <c r="J176" s="32" t="n">
        <v>1E-007</v>
      </c>
      <c r="K176" s="33" t="n">
        <v>0</v>
      </c>
      <c r="L176" s="33" t="n">
        <v>-0.0942</v>
      </c>
    </row>
    <row r="177" customFormat="false" ht="12.75" hidden="false" customHeight="false" outlineLevel="0" collapsed="false">
      <c r="A177" s="1" t="s">
        <v>263</v>
      </c>
      <c r="B177" s="1" t="s">
        <v>264</v>
      </c>
      <c r="C177" s="1" t="s">
        <v>204</v>
      </c>
      <c r="D177" s="1" t="s">
        <v>200</v>
      </c>
      <c r="E177" s="11" t="s">
        <v>40</v>
      </c>
      <c r="F177" s="12" t="n">
        <v>961000</v>
      </c>
      <c r="G177" s="12" t="n">
        <v>938833.3898</v>
      </c>
      <c r="H177" s="13" t="n">
        <v>0.976933808325231</v>
      </c>
      <c r="I177" s="32" t="n">
        <v>0</v>
      </c>
      <c r="J177" s="32" t="n">
        <v>1E-007</v>
      </c>
      <c r="K177" s="33" t="n">
        <v>0</v>
      </c>
      <c r="L177" s="33" t="n">
        <v>-0.0939</v>
      </c>
    </row>
    <row r="178" customFormat="false" ht="12.75" hidden="false" customHeight="false" outlineLevel="0" collapsed="false">
      <c r="A178" s="1" t="s">
        <v>263</v>
      </c>
      <c r="B178" s="1" t="s">
        <v>264</v>
      </c>
      <c r="C178" s="1" t="s">
        <v>204</v>
      </c>
      <c r="D178" s="1" t="s">
        <v>200</v>
      </c>
      <c r="E178" s="11" t="s">
        <v>41</v>
      </c>
      <c r="F178" s="12" t="n">
        <v>868000</v>
      </c>
      <c r="G178" s="12" t="n">
        <v>844931.461</v>
      </c>
      <c r="H178" s="13" t="n">
        <v>0.973423342154668</v>
      </c>
      <c r="I178" s="32" t="n">
        <v>0</v>
      </c>
      <c r="J178" s="32" t="n">
        <v>1E-007</v>
      </c>
      <c r="K178" s="33" t="n">
        <v>0</v>
      </c>
      <c r="L178" s="33" t="n">
        <v>-0.0845</v>
      </c>
    </row>
    <row r="179" customFormat="false" ht="12.75" hidden="false" customHeight="false" outlineLevel="0" collapsed="false">
      <c r="A179" s="1" t="s">
        <v>263</v>
      </c>
      <c r="B179" s="1" t="s">
        <v>264</v>
      </c>
      <c r="C179" s="1" t="s">
        <v>204</v>
      </c>
      <c r="D179" s="1" t="s">
        <v>200</v>
      </c>
      <c r="E179" s="11" t="s">
        <v>42</v>
      </c>
      <c r="F179" s="12" t="n">
        <v>961000</v>
      </c>
      <c r="G179" s="12" t="n">
        <v>932378.7201</v>
      </c>
      <c r="H179" s="13" t="n">
        <v>0.970217190580811</v>
      </c>
      <c r="I179" s="32" t="n">
        <v>0</v>
      </c>
      <c r="J179" s="32" t="n">
        <v>1E-007</v>
      </c>
      <c r="K179" s="33" t="n">
        <v>0</v>
      </c>
      <c r="L179" s="33" t="n">
        <v>-0.0932</v>
      </c>
    </row>
    <row r="180" customFormat="false" ht="12.75" hidden="false" customHeight="false" outlineLevel="0" collapsed="false">
      <c r="A180" s="1" t="s">
        <v>263</v>
      </c>
      <c r="B180" s="1" t="s">
        <v>264</v>
      </c>
      <c r="C180" s="1" t="s">
        <v>204</v>
      </c>
      <c r="D180" s="1" t="s">
        <v>200</v>
      </c>
      <c r="E180" s="11" t="s">
        <v>43</v>
      </c>
      <c r="F180" s="12" t="n">
        <v>930000</v>
      </c>
      <c r="G180" s="12" t="n">
        <v>898948.3841</v>
      </c>
      <c r="H180" s="13" t="n">
        <v>0.966611165678234</v>
      </c>
      <c r="I180" s="32" t="n">
        <v>0</v>
      </c>
      <c r="J180" s="32" t="n">
        <v>1E-007</v>
      </c>
      <c r="K180" s="33" t="n">
        <v>0</v>
      </c>
      <c r="L180" s="33" t="n">
        <v>-0.0899</v>
      </c>
    </row>
    <row r="181" customFormat="false" ht="12.75" hidden="false" customHeight="false" outlineLevel="0" collapsed="false">
      <c r="A181" s="1" t="s">
        <v>263</v>
      </c>
      <c r="B181" s="1" t="s">
        <v>264</v>
      </c>
      <c r="C181" s="1" t="s">
        <v>204</v>
      </c>
      <c r="D181" s="1" t="s">
        <v>200</v>
      </c>
      <c r="E181" s="11" t="s">
        <v>44</v>
      </c>
      <c r="F181" s="12" t="n">
        <v>961000</v>
      </c>
      <c r="G181" s="12" t="n">
        <v>925503.98</v>
      </c>
      <c r="H181" s="13" t="n">
        <v>0.963063454719403</v>
      </c>
      <c r="I181" s="32" t="n">
        <v>0</v>
      </c>
      <c r="J181" s="32" t="n">
        <v>1E-007</v>
      </c>
      <c r="K181" s="33" t="n">
        <v>0</v>
      </c>
      <c r="L181" s="33" t="n">
        <v>-0.0926</v>
      </c>
    </row>
    <row r="182" customFormat="false" ht="12.75" hidden="false" customHeight="false" outlineLevel="0" collapsed="false">
      <c r="A182" s="1" t="s">
        <v>263</v>
      </c>
      <c r="B182" s="1" t="s">
        <v>264</v>
      </c>
      <c r="C182" s="1" t="s">
        <v>204</v>
      </c>
      <c r="D182" s="1" t="s">
        <v>200</v>
      </c>
      <c r="E182" s="11" t="s">
        <v>45</v>
      </c>
      <c r="F182" s="12" t="n">
        <v>930000</v>
      </c>
      <c r="G182" s="12" t="n">
        <v>892197.585</v>
      </c>
      <c r="H182" s="13" t="n">
        <v>0.959352241967473</v>
      </c>
      <c r="I182" s="32" t="n">
        <v>0</v>
      </c>
      <c r="J182" s="32" t="n">
        <v>1E-007</v>
      </c>
      <c r="K182" s="33" t="n">
        <v>0</v>
      </c>
      <c r="L182" s="33" t="n">
        <v>-0.0892</v>
      </c>
    </row>
    <row r="183" customFormat="false" ht="12.75" hidden="false" customHeight="false" outlineLevel="0" collapsed="false">
      <c r="A183" s="1" t="s">
        <v>263</v>
      </c>
      <c r="B183" s="1" t="s">
        <v>264</v>
      </c>
      <c r="C183" s="1" t="s">
        <v>204</v>
      </c>
      <c r="D183" s="1" t="s">
        <v>200</v>
      </c>
      <c r="E183" s="11" t="s">
        <v>46</v>
      </c>
      <c r="F183" s="12" t="n">
        <v>961000</v>
      </c>
      <c r="G183" s="12" t="n">
        <v>918413.9623</v>
      </c>
      <c r="H183" s="13" t="n">
        <v>0.95568570475684</v>
      </c>
      <c r="I183" s="32" t="n">
        <v>0</v>
      </c>
      <c r="J183" s="32" t="n">
        <v>1E-007</v>
      </c>
      <c r="K183" s="33" t="n">
        <v>0</v>
      </c>
      <c r="L183" s="33" t="n">
        <v>-0.0918</v>
      </c>
    </row>
    <row r="184" customFormat="false" ht="12.75" hidden="false" customHeight="false" outlineLevel="0" collapsed="false">
      <c r="A184" s="1" t="s">
        <v>263</v>
      </c>
      <c r="B184" s="1" t="s">
        <v>264</v>
      </c>
      <c r="C184" s="1" t="s">
        <v>204</v>
      </c>
      <c r="D184" s="1" t="s">
        <v>200</v>
      </c>
      <c r="E184" s="11" t="s">
        <v>47</v>
      </c>
      <c r="F184" s="12" t="n">
        <v>961000</v>
      </c>
      <c r="G184" s="12" t="n">
        <v>914672.3587</v>
      </c>
      <c r="H184" s="13" t="n">
        <v>0.951792256698508</v>
      </c>
      <c r="I184" s="32" t="n">
        <v>0</v>
      </c>
      <c r="J184" s="32" t="n">
        <v>1E-007</v>
      </c>
      <c r="K184" s="33" t="n">
        <v>0</v>
      </c>
      <c r="L184" s="33" t="n">
        <v>-0.0915</v>
      </c>
    </row>
    <row r="185" customFormat="false" ht="12.75" hidden="false" customHeight="false" outlineLevel="0" collapsed="false">
      <c r="A185" s="1" t="s">
        <v>263</v>
      </c>
      <c r="B185" s="1" t="s">
        <v>264</v>
      </c>
      <c r="C185" s="1" t="s">
        <v>204</v>
      </c>
      <c r="D185" s="1" t="s">
        <v>200</v>
      </c>
      <c r="E185" s="11" t="s">
        <v>48</v>
      </c>
      <c r="F185" s="12" t="n">
        <v>930000</v>
      </c>
      <c r="G185" s="12" t="n">
        <v>881493.3913</v>
      </c>
      <c r="H185" s="13" t="n">
        <v>0.947842356279675</v>
      </c>
      <c r="I185" s="32" t="n">
        <v>0</v>
      </c>
      <c r="J185" s="32" t="n">
        <v>1E-007</v>
      </c>
      <c r="K185" s="33" t="n">
        <v>0</v>
      </c>
      <c r="L185" s="33" t="n">
        <v>-0.0881</v>
      </c>
    </row>
    <row r="186" customFormat="false" ht="12.75" hidden="false" customHeight="false" outlineLevel="0" collapsed="false">
      <c r="A186" s="1" t="s">
        <v>263</v>
      </c>
      <c r="B186" s="1" t="s">
        <v>264</v>
      </c>
      <c r="C186" s="1" t="s">
        <v>204</v>
      </c>
      <c r="D186" s="1" t="s">
        <v>200</v>
      </c>
      <c r="E186" s="11" t="s">
        <v>49</v>
      </c>
      <c r="F186" s="12" t="n">
        <v>961000</v>
      </c>
      <c r="G186" s="12" t="n">
        <v>907135.8034</v>
      </c>
      <c r="H186" s="13" t="n">
        <v>0.943949847425621</v>
      </c>
      <c r="I186" s="32" t="n">
        <v>0</v>
      </c>
      <c r="J186" s="32" t="n">
        <v>1E-007</v>
      </c>
      <c r="K186" s="33" t="n">
        <v>0</v>
      </c>
      <c r="L186" s="33" t="n">
        <v>-0.0907</v>
      </c>
    </row>
    <row r="187" customFormat="false" ht="12.75" hidden="false" customHeight="false" outlineLevel="0" collapsed="false">
      <c r="A187" s="1" t="s">
        <v>263</v>
      </c>
      <c r="B187" s="1" t="s">
        <v>264</v>
      </c>
      <c r="C187" s="1" t="s">
        <v>204</v>
      </c>
      <c r="D187" s="1" t="s">
        <v>200</v>
      </c>
      <c r="E187" s="11" t="s">
        <v>50</v>
      </c>
      <c r="F187" s="12" t="n">
        <v>930000</v>
      </c>
      <c r="G187" s="12" t="n">
        <v>874056.6426</v>
      </c>
      <c r="H187" s="13" t="n">
        <v>0.939845852219759</v>
      </c>
      <c r="I187" s="32" t="n">
        <v>0</v>
      </c>
      <c r="J187" s="32" t="n">
        <v>1E-007</v>
      </c>
      <c r="K187" s="33" t="n">
        <v>0</v>
      </c>
      <c r="L187" s="33" t="n">
        <v>-0.0874</v>
      </c>
    </row>
    <row r="188" customFormat="false" ht="12.75" hidden="false" customHeight="false" outlineLevel="0" collapsed="false">
      <c r="A188" s="1" t="s">
        <v>263</v>
      </c>
      <c r="B188" s="1" t="s">
        <v>264</v>
      </c>
      <c r="C188" s="1" t="s">
        <v>204</v>
      </c>
      <c r="D188" s="1" t="s">
        <v>200</v>
      </c>
      <c r="E188" s="11" t="s">
        <v>51</v>
      </c>
      <c r="F188" s="12" t="n">
        <v>961000</v>
      </c>
      <c r="G188" s="12" t="n">
        <v>899321.3773</v>
      </c>
      <c r="H188" s="13" t="n">
        <v>0.935818290684193</v>
      </c>
      <c r="I188" s="32" t="n">
        <v>0</v>
      </c>
      <c r="J188" s="32" t="n">
        <v>1E-007</v>
      </c>
      <c r="K188" s="33" t="n">
        <v>0</v>
      </c>
      <c r="L188" s="33" t="n">
        <v>-0.0899</v>
      </c>
    </row>
    <row r="189" customFormat="false" ht="12.75" hidden="false" customHeight="false" outlineLevel="0" collapsed="false">
      <c r="A189" s="1" t="s">
        <v>263</v>
      </c>
      <c r="B189" s="1" t="s">
        <v>264</v>
      </c>
      <c r="C189" s="1" t="s">
        <v>204</v>
      </c>
      <c r="D189" s="1" t="s">
        <v>200</v>
      </c>
      <c r="E189" s="11" t="s">
        <v>52</v>
      </c>
      <c r="F189" s="12" t="n">
        <v>961000</v>
      </c>
      <c r="G189" s="12" t="n">
        <v>895247.1351</v>
      </c>
      <c r="H189" s="13" t="n">
        <v>0.931578704589997</v>
      </c>
      <c r="I189" s="32" t="n">
        <v>0</v>
      </c>
      <c r="J189" s="32" t="n">
        <v>1E-007</v>
      </c>
      <c r="K189" s="33" t="n">
        <v>0</v>
      </c>
      <c r="L189" s="33" t="n">
        <v>-0.0895</v>
      </c>
    </row>
    <row r="190" customFormat="false" ht="12.75" hidden="false" customHeight="false" outlineLevel="0" collapsed="false">
      <c r="A190" s="1" t="s">
        <v>263</v>
      </c>
      <c r="B190" s="1" t="s">
        <v>264</v>
      </c>
      <c r="C190" s="1" t="s">
        <v>204</v>
      </c>
      <c r="D190" s="1" t="s">
        <v>200</v>
      </c>
      <c r="E190" s="11" t="s">
        <v>53</v>
      </c>
      <c r="F190" s="12" t="n">
        <v>868000</v>
      </c>
      <c r="G190" s="12" t="n">
        <v>804856.1686</v>
      </c>
      <c r="H190" s="13" t="n">
        <v>0.92725365051806</v>
      </c>
      <c r="I190" s="32" t="n">
        <v>0</v>
      </c>
      <c r="J190" s="32" t="n">
        <v>1E-007</v>
      </c>
      <c r="K190" s="33" t="n">
        <v>0</v>
      </c>
      <c r="L190" s="33" t="n">
        <v>-0.0805</v>
      </c>
    </row>
    <row r="191" customFormat="false" ht="12.75" hidden="false" customHeight="false" outlineLevel="0" collapsed="false">
      <c r="A191" s="1" t="s">
        <v>263</v>
      </c>
      <c r="B191" s="1" t="s">
        <v>264</v>
      </c>
      <c r="C191" s="1" t="s">
        <v>204</v>
      </c>
      <c r="D191" s="1" t="s">
        <v>200</v>
      </c>
      <c r="E191" s="11" t="s">
        <v>54</v>
      </c>
      <c r="F191" s="12" t="n">
        <v>961000</v>
      </c>
      <c r="G191" s="12" t="n">
        <v>887286.7994</v>
      </c>
      <c r="H191" s="13" t="n">
        <v>0.923295316763245</v>
      </c>
      <c r="I191" s="32" t="n">
        <v>0</v>
      </c>
      <c r="J191" s="32" t="n">
        <v>1E-007</v>
      </c>
      <c r="K191" s="33" t="n">
        <v>0</v>
      </c>
      <c r="L191" s="33" t="n">
        <v>-0.0887</v>
      </c>
    </row>
    <row r="192" customFormat="false" ht="12.75" hidden="false" customHeight="false" outlineLevel="0" collapsed="false">
      <c r="A192" s="1" t="s">
        <v>263</v>
      </c>
      <c r="B192" s="1" t="s">
        <v>264</v>
      </c>
      <c r="C192" s="1" t="s">
        <v>204</v>
      </c>
      <c r="D192" s="1" t="s">
        <v>200</v>
      </c>
      <c r="E192" s="11" t="s">
        <v>55</v>
      </c>
      <c r="F192" s="12" t="n">
        <v>930000</v>
      </c>
      <c r="G192" s="12" t="n">
        <v>854576.8255</v>
      </c>
      <c r="H192" s="13" t="n">
        <v>0.91889981235345</v>
      </c>
      <c r="I192" s="32" t="n">
        <v>0</v>
      </c>
      <c r="J192" s="32" t="n">
        <v>1E-007</v>
      </c>
      <c r="K192" s="33" t="n">
        <v>0</v>
      </c>
      <c r="L192" s="33" t="n">
        <v>-0.0855</v>
      </c>
    </row>
    <row r="193" customFormat="false" ht="12.75" hidden="false" customHeight="false" outlineLevel="0" collapsed="false">
      <c r="A193" s="1" t="s">
        <v>263</v>
      </c>
      <c r="B193" s="1" t="s">
        <v>264</v>
      </c>
      <c r="C193" s="1" t="s">
        <v>204</v>
      </c>
      <c r="D193" s="1" t="s">
        <v>200</v>
      </c>
      <c r="E193" s="11" t="s">
        <v>56</v>
      </c>
      <c r="F193" s="12" t="n">
        <v>961000</v>
      </c>
      <c r="G193" s="12" t="n">
        <v>878985.3036</v>
      </c>
      <c r="H193" s="13" t="n">
        <v>0.914656923598885</v>
      </c>
      <c r="I193" s="32" t="n">
        <v>0</v>
      </c>
      <c r="J193" s="32" t="n">
        <v>1E-007</v>
      </c>
      <c r="K193" s="33" t="n">
        <v>0</v>
      </c>
      <c r="L193" s="33" t="n">
        <v>-0.0879</v>
      </c>
    </row>
    <row r="194" customFormat="false" ht="12.75" hidden="false" customHeight="false" outlineLevel="0" collapsed="false">
      <c r="A194" s="1" t="s">
        <v>263</v>
      </c>
      <c r="B194" s="1" t="s">
        <v>264</v>
      </c>
      <c r="C194" s="1" t="s">
        <v>204</v>
      </c>
      <c r="D194" s="1" t="s">
        <v>200</v>
      </c>
      <c r="E194" s="11" t="s">
        <v>57</v>
      </c>
      <c r="F194" s="12" t="n">
        <v>930000</v>
      </c>
      <c r="G194" s="12" t="n">
        <v>846509.066</v>
      </c>
      <c r="H194" s="13" t="n">
        <v>0.910224802170824</v>
      </c>
      <c r="I194" s="32" t="n">
        <v>0</v>
      </c>
      <c r="J194" s="32" t="n">
        <v>1E-007</v>
      </c>
      <c r="K194" s="33" t="n">
        <v>0</v>
      </c>
      <c r="L194" s="33" t="n">
        <v>-0.0847</v>
      </c>
    </row>
    <row r="195" customFormat="false" ht="12.75" hidden="false" customHeight="false" outlineLevel="0" collapsed="false">
      <c r="A195" s="1" t="s">
        <v>263</v>
      </c>
      <c r="B195" s="1" t="s">
        <v>264</v>
      </c>
      <c r="C195" s="1" t="s">
        <v>204</v>
      </c>
      <c r="D195" s="1" t="s">
        <v>200</v>
      </c>
      <c r="E195" s="11" t="s">
        <v>58</v>
      </c>
      <c r="F195" s="12" t="n">
        <v>961000</v>
      </c>
      <c r="G195" s="12" t="n">
        <v>870584.1939</v>
      </c>
      <c r="H195" s="13" t="n">
        <v>0.905914874022823</v>
      </c>
      <c r="I195" s="32" t="n">
        <v>0</v>
      </c>
      <c r="J195" s="32" t="n">
        <v>1E-007</v>
      </c>
      <c r="K195" s="33" t="n">
        <v>0</v>
      </c>
      <c r="L195" s="33" t="n">
        <v>-0.0871</v>
      </c>
    </row>
    <row r="196" customFormat="false" ht="12.75" hidden="false" customHeight="false" outlineLevel="0" collapsed="false">
      <c r="A196" s="1" t="s">
        <v>263</v>
      </c>
      <c r="B196" s="1" t="s">
        <v>264</v>
      </c>
      <c r="C196" s="1" t="s">
        <v>204</v>
      </c>
      <c r="D196" s="1" t="s">
        <v>200</v>
      </c>
      <c r="E196" s="11" t="s">
        <v>59</v>
      </c>
      <c r="F196" s="12" t="n">
        <v>961000</v>
      </c>
      <c r="G196" s="12" t="n">
        <v>866296.9079</v>
      </c>
      <c r="H196" s="13" t="n">
        <v>0.901453598223756</v>
      </c>
      <c r="I196" s="32" t="n">
        <v>0</v>
      </c>
      <c r="J196" s="32" t="n">
        <v>1E-007</v>
      </c>
      <c r="K196" s="33" t="n">
        <v>0</v>
      </c>
      <c r="L196" s="33" t="n">
        <v>-0.0866</v>
      </c>
    </row>
    <row r="197" customFormat="false" ht="12.75" hidden="false" customHeight="false" outlineLevel="0" collapsed="false">
      <c r="A197" s="1" t="s">
        <v>263</v>
      </c>
      <c r="B197" s="1" t="s">
        <v>264</v>
      </c>
      <c r="C197" s="1" t="s">
        <v>204</v>
      </c>
      <c r="D197" s="1" t="s">
        <v>200</v>
      </c>
      <c r="E197" s="11" t="s">
        <v>60</v>
      </c>
      <c r="F197" s="12" t="n">
        <v>930000</v>
      </c>
      <c r="G197" s="12" t="n">
        <v>834164.1928</v>
      </c>
      <c r="H197" s="13" t="n">
        <v>0.896950744939033</v>
      </c>
      <c r="I197" s="32" t="n">
        <v>0</v>
      </c>
      <c r="J197" s="32" t="n">
        <v>1E-007</v>
      </c>
      <c r="K197" s="33" t="n">
        <v>0</v>
      </c>
      <c r="L197" s="33" t="n">
        <v>-0.0834</v>
      </c>
    </row>
    <row r="198" customFormat="false" ht="12.75" hidden="false" customHeight="false" outlineLevel="0" collapsed="false">
      <c r="A198" s="1" t="s">
        <v>263</v>
      </c>
      <c r="B198" s="1" t="s">
        <v>264</v>
      </c>
      <c r="C198" s="1" t="s">
        <v>204</v>
      </c>
      <c r="D198" s="1" t="s">
        <v>200</v>
      </c>
      <c r="E198" s="11" t="s">
        <v>61</v>
      </c>
      <c r="F198" s="12" t="n">
        <v>961000</v>
      </c>
      <c r="G198" s="12" t="n">
        <v>857783.6372</v>
      </c>
      <c r="H198" s="13" t="n">
        <v>0.892594835749197</v>
      </c>
      <c r="I198" s="32" t="n">
        <v>0</v>
      </c>
      <c r="J198" s="32" t="n">
        <v>1E-007</v>
      </c>
      <c r="K198" s="33" t="n">
        <v>0</v>
      </c>
      <c r="L198" s="33" t="n">
        <v>-0.0858</v>
      </c>
    </row>
    <row r="199" customFormat="false" ht="12.75" hidden="false" customHeight="false" outlineLevel="0" collapsed="false">
      <c r="A199" s="1" t="s">
        <v>263</v>
      </c>
      <c r="B199" s="1" t="s">
        <v>264</v>
      </c>
      <c r="C199" s="1" t="s">
        <v>204</v>
      </c>
      <c r="D199" s="1" t="s">
        <v>200</v>
      </c>
      <c r="E199" s="11" t="s">
        <v>62</v>
      </c>
      <c r="F199" s="12" t="n">
        <v>930000</v>
      </c>
      <c r="G199" s="12" t="n">
        <v>825941.7007</v>
      </c>
      <c r="H199" s="13" t="n">
        <v>0.888109355578514</v>
      </c>
      <c r="I199" s="32" t="n">
        <v>0</v>
      </c>
      <c r="J199" s="32" t="n">
        <v>1E-007</v>
      </c>
      <c r="K199" s="33" t="n">
        <v>0</v>
      </c>
      <c r="L199" s="33" t="n">
        <v>-0.0826</v>
      </c>
    </row>
    <row r="200" customFormat="false" ht="12.75" hidden="false" customHeight="false" outlineLevel="0" collapsed="false">
      <c r="A200" s="1" t="s">
        <v>263</v>
      </c>
      <c r="B200" s="1" t="s">
        <v>264</v>
      </c>
      <c r="C200" s="1" t="s">
        <v>204</v>
      </c>
      <c r="D200" s="1" t="s">
        <v>200</v>
      </c>
      <c r="E200" s="11" t="s">
        <v>63</v>
      </c>
      <c r="F200" s="12" t="n">
        <v>961000</v>
      </c>
      <c r="G200" s="12" t="n">
        <v>849271.048</v>
      </c>
      <c r="H200" s="13" t="n">
        <v>0.883736782497525</v>
      </c>
      <c r="I200" s="32" t="n">
        <v>0</v>
      </c>
      <c r="J200" s="32" t="n">
        <v>1E-007</v>
      </c>
      <c r="K200" s="33" t="n">
        <v>0</v>
      </c>
      <c r="L200" s="33" t="n">
        <v>-0.0849</v>
      </c>
    </row>
    <row r="201" customFormat="false" ht="12.75" hidden="false" customHeight="false" outlineLevel="0" collapsed="false">
      <c r="A201" s="1" t="s">
        <v>263</v>
      </c>
      <c r="B201" s="1" t="s">
        <v>264</v>
      </c>
      <c r="C201" s="1" t="s">
        <v>204</v>
      </c>
      <c r="D201" s="1" t="s">
        <v>200</v>
      </c>
      <c r="E201" s="11" t="s">
        <v>64</v>
      </c>
      <c r="F201" s="12" t="n">
        <v>961000</v>
      </c>
      <c r="G201" s="12" t="n">
        <v>844921.2993</v>
      </c>
      <c r="H201" s="13" t="n">
        <v>0.87921050917871</v>
      </c>
      <c r="I201" s="32" t="n">
        <v>0</v>
      </c>
      <c r="J201" s="32" t="n">
        <v>1E-007</v>
      </c>
      <c r="K201" s="33" t="n">
        <v>0</v>
      </c>
      <c r="L201" s="33" t="n">
        <v>-0.0845</v>
      </c>
    </row>
    <row r="202" customFormat="false" ht="12.75" hidden="false" customHeight="false" outlineLevel="0" collapsed="false">
      <c r="A202" s="1" t="s">
        <v>263</v>
      </c>
      <c r="B202" s="1" t="s">
        <v>264</v>
      </c>
      <c r="C202" s="1" t="s">
        <v>204</v>
      </c>
      <c r="D202" s="1" t="s">
        <v>200</v>
      </c>
      <c r="E202" s="11" t="s">
        <v>65</v>
      </c>
      <c r="F202" s="12" t="n">
        <v>899000</v>
      </c>
      <c r="G202" s="12" t="n">
        <v>786337.4504</v>
      </c>
      <c r="H202" s="13" t="n">
        <v>0.874680145011615</v>
      </c>
      <c r="I202" s="32" t="n">
        <v>0</v>
      </c>
      <c r="J202" s="32" t="n">
        <v>1E-007</v>
      </c>
      <c r="K202" s="33" t="n">
        <v>0</v>
      </c>
      <c r="L202" s="33" t="n">
        <v>-0.0786</v>
      </c>
    </row>
    <row r="203" customFormat="false" ht="12.75" hidden="false" customHeight="false" outlineLevel="0" collapsed="false">
      <c r="A203" s="1" t="s">
        <v>263</v>
      </c>
      <c r="B203" s="1" t="s">
        <v>264</v>
      </c>
      <c r="C203" s="1" t="s">
        <v>204</v>
      </c>
      <c r="D203" s="1" t="s">
        <v>200</v>
      </c>
      <c r="E203" s="11" t="s">
        <v>66</v>
      </c>
      <c r="F203" s="12" t="n">
        <v>961000</v>
      </c>
      <c r="G203" s="12" t="n">
        <v>836470.0589</v>
      </c>
      <c r="H203" s="13" t="n">
        <v>0.870416294366806</v>
      </c>
      <c r="I203" s="32" t="n">
        <v>0</v>
      </c>
      <c r="J203" s="32" t="n">
        <v>1E-007</v>
      </c>
      <c r="K203" s="33" t="n">
        <v>0</v>
      </c>
      <c r="L203" s="33" t="n">
        <v>-0.0836</v>
      </c>
    </row>
    <row r="204" customFormat="false" ht="12.75" hidden="false" customHeight="false" outlineLevel="0" collapsed="false">
      <c r="A204" s="1" t="s">
        <v>263</v>
      </c>
      <c r="B204" s="1" t="s">
        <v>264</v>
      </c>
      <c r="C204" s="1" t="s">
        <v>204</v>
      </c>
      <c r="D204" s="1" t="s">
        <v>200</v>
      </c>
      <c r="E204" s="11" t="s">
        <v>67</v>
      </c>
      <c r="F204" s="12" t="n">
        <v>930000</v>
      </c>
      <c r="G204" s="12" t="n">
        <v>805286.997</v>
      </c>
      <c r="H204" s="13" t="n">
        <v>0.865899996823638</v>
      </c>
      <c r="I204" s="32" t="n">
        <v>0</v>
      </c>
      <c r="J204" s="32" t="n">
        <v>1E-007</v>
      </c>
      <c r="K204" s="33" t="n">
        <v>0</v>
      </c>
      <c r="L204" s="33" t="n">
        <v>-0.0805</v>
      </c>
    </row>
    <row r="205" customFormat="false" ht="12.75" hidden="false" customHeight="false" outlineLevel="0" collapsed="false">
      <c r="A205" s="1" t="s">
        <v>263</v>
      </c>
      <c r="B205" s="1" t="s">
        <v>264</v>
      </c>
      <c r="C205" s="1" t="s">
        <v>204</v>
      </c>
      <c r="D205" s="1" t="s">
        <v>200</v>
      </c>
      <c r="E205" s="11" t="s">
        <v>68</v>
      </c>
      <c r="F205" s="12" t="n">
        <v>961000</v>
      </c>
      <c r="G205" s="12" t="n">
        <v>827977.5538</v>
      </c>
      <c r="H205" s="13" t="n">
        <v>0.861579140287549</v>
      </c>
      <c r="I205" s="32" t="n">
        <v>0</v>
      </c>
      <c r="J205" s="32" t="n">
        <v>1E-007</v>
      </c>
      <c r="K205" s="33" t="n">
        <v>0</v>
      </c>
      <c r="L205" s="33" t="n">
        <v>-0.0828</v>
      </c>
    </row>
    <row r="206" customFormat="false" ht="12.75" hidden="false" customHeight="false" outlineLevel="0" collapsed="false">
      <c r="A206" s="1" t="s">
        <v>263</v>
      </c>
      <c r="B206" s="1" t="s">
        <v>264</v>
      </c>
      <c r="C206" s="1" t="s">
        <v>204</v>
      </c>
      <c r="D206" s="1" t="s">
        <v>200</v>
      </c>
      <c r="E206" s="11" t="s">
        <v>69</v>
      </c>
      <c r="F206" s="12" t="n">
        <v>930000</v>
      </c>
      <c r="G206" s="12" t="n">
        <v>797098.312</v>
      </c>
      <c r="H206" s="13" t="n">
        <v>0.857094959186564</v>
      </c>
      <c r="I206" s="32" t="n">
        <v>0</v>
      </c>
      <c r="J206" s="32" t="n">
        <v>1E-007</v>
      </c>
      <c r="K206" s="33" t="n">
        <v>0</v>
      </c>
      <c r="L206" s="33" t="n">
        <v>-0.0797</v>
      </c>
    </row>
    <row r="207" customFormat="false" ht="12.75" hidden="false" customHeight="false" outlineLevel="0" collapsed="false">
      <c r="A207" s="1" t="s">
        <v>263</v>
      </c>
      <c r="B207" s="1" t="s">
        <v>264</v>
      </c>
      <c r="C207" s="1" t="s">
        <v>204</v>
      </c>
      <c r="D207" s="1" t="s">
        <v>200</v>
      </c>
      <c r="E207" s="11" t="s">
        <v>70</v>
      </c>
      <c r="F207" s="12" t="n">
        <v>961000</v>
      </c>
      <c r="G207" s="12" t="n">
        <v>819512.1853</v>
      </c>
      <c r="H207" s="13" t="n">
        <v>0.852770224010615</v>
      </c>
      <c r="I207" s="32" t="n">
        <v>0</v>
      </c>
      <c r="J207" s="32" t="n">
        <v>1E-007</v>
      </c>
      <c r="K207" s="33" t="n">
        <v>0</v>
      </c>
      <c r="L207" s="33" t="n">
        <v>-0.082</v>
      </c>
    </row>
    <row r="208" customFormat="false" ht="12.75" hidden="false" customHeight="false" outlineLevel="0" collapsed="false">
      <c r="A208" s="1" t="s">
        <v>263</v>
      </c>
      <c r="B208" s="1" t="s">
        <v>264</v>
      </c>
      <c r="C208" s="1" t="s">
        <v>204</v>
      </c>
      <c r="D208" s="1" t="s">
        <v>200</v>
      </c>
      <c r="E208" s="11" t="s">
        <v>71</v>
      </c>
      <c r="F208" s="12" t="n">
        <v>961000</v>
      </c>
      <c r="G208" s="12" t="n">
        <v>815237.0241</v>
      </c>
      <c r="H208" s="13" t="n">
        <v>0.848321565093857</v>
      </c>
      <c r="I208" s="32" t="n">
        <v>0</v>
      </c>
      <c r="J208" s="32" t="n">
        <v>1E-007</v>
      </c>
      <c r="K208" s="33" t="n">
        <v>0</v>
      </c>
      <c r="L208" s="33" t="n">
        <v>-0.0815</v>
      </c>
    </row>
    <row r="209" customFormat="false" ht="12.75" hidden="false" customHeight="false" outlineLevel="0" collapsed="false">
      <c r="A209" s="1" t="s">
        <v>263</v>
      </c>
      <c r="B209" s="1" t="s">
        <v>264</v>
      </c>
      <c r="C209" s="1" t="s">
        <v>204</v>
      </c>
      <c r="D209" s="1" t="s">
        <v>200</v>
      </c>
      <c r="E209" s="11" t="s">
        <v>72</v>
      </c>
      <c r="F209" s="12" t="n">
        <v>930000</v>
      </c>
      <c r="G209" s="12" t="n">
        <v>784787.9134</v>
      </c>
      <c r="H209" s="13" t="n">
        <v>0.843857971405261</v>
      </c>
      <c r="I209" s="32" t="n">
        <v>0</v>
      </c>
      <c r="J209" s="32" t="n">
        <v>1E-007</v>
      </c>
      <c r="K209" s="33" t="n">
        <v>0</v>
      </c>
      <c r="L209" s="33" t="n">
        <v>-0.0785</v>
      </c>
    </row>
    <row r="210" customFormat="false" ht="12.75" hidden="false" customHeight="false" outlineLevel="0" collapsed="false">
      <c r="A210" s="1" t="s">
        <v>263</v>
      </c>
      <c r="B210" s="1" t="s">
        <v>264</v>
      </c>
      <c r="C210" s="1" t="s">
        <v>204</v>
      </c>
      <c r="D210" s="1" t="s">
        <v>200</v>
      </c>
      <c r="E210" s="11" t="s">
        <v>73</v>
      </c>
      <c r="F210" s="12" t="n">
        <v>961000</v>
      </c>
      <c r="G210" s="12" t="n">
        <v>806812.3951</v>
      </c>
      <c r="H210" s="13" t="n">
        <v>0.839555041776163</v>
      </c>
      <c r="I210" s="32" t="n">
        <v>0</v>
      </c>
      <c r="J210" s="32" t="n">
        <v>1E-007</v>
      </c>
      <c r="K210" s="33" t="n">
        <v>0</v>
      </c>
      <c r="L210" s="33" t="n">
        <v>-0.0807</v>
      </c>
    </row>
    <row r="211" customFormat="false" ht="12.75" hidden="false" customHeight="false" outlineLevel="0" collapsed="false">
      <c r="A211" s="1" t="s">
        <v>263</v>
      </c>
      <c r="B211" s="1" t="s">
        <v>265</v>
      </c>
      <c r="C211" s="1" t="s">
        <v>204</v>
      </c>
      <c r="D211" s="1" t="s">
        <v>200</v>
      </c>
      <c r="E211" s="11" t="s">
        <v>74</v>
      </c>
      <c r="F211" s="12" t="n">
        <v>930000</v>
      </c>
      <c r="G211" s="12" t="n">
        <v>776667.2026</v>
      </c>
      <c r="H211" s="13" t="n">
        <v>0.835126024277419</v>
      </c>
      <c r="I211" s="32" t="n">
        <v>0</v>
      </c>
      <c r="J211" s="32" t="n">
        <v>1E-007</v>
      </c>
      <c r="K211" s="33" t="n">
        <v>0</v>
      </c>
      <c r="L211" s="33" t="n">
        <v>-0.0777</v>
      </c>
    </row>
    <row r="212" customFormat="false" ht="12.75" hidden="false" customHeight="false" outlineLevel="0" collapsed="false">
      <c r="A212" s="1" t="s">
        <v>263</v>
      </c>
      <c r="B212" s="1" t="s">
        <v>265</v>
      </c>
      <c r="C212" s="1" t="s">
        <v>204</v>
      </c>
      <c r="D212" s="1" t="s">
        <v>200</v>
      </c>
      <c r="E212" s="11" t="s">
        <v>75</v>
      </c>
      <c r="F212" s="12" t="n">
        <v>961000</v>
      </c>
      <c r="G212" s="12" t="n">
        <v>798426.9462</v>
      </c>
      <c r="H212" s="13" t="n">
        <v>0.830829288467595</v>
      </c>
      <c r="I212" s="32" t="n">
        <v>0</v>
      </c>
      <c r="J212" s="32" t="n">
        <v>1E-007</v>
      </c>
      <c r="K212" s="33" t="n">
        <v>0</v>
      </c>
      <c r="L212" s="33" t="n">
        <v>-0.0798</v>
      </c>
    </row>
    <row r="213" customFormat="false" ht="12.75" hidden="false" customHeight="false" outlineLevel="0" collapsed="false">
      <c r="A213" s="1" t="s">
        <v>263</v>
      </c>
      <c r="B213" s="1" t="s">
        <v>265</v>
      </c>
      <c r="C213" s="1" t="s">
        <v>204</v>
      </c>
      <c r="D213" s="1" t="s">
        <v>200</v>
      </c>
      <c r="E213" s="11" t="s">
        <v>76</v>
      </c>
      <c r="F213" s="12" t="n">
        <v>961000</v>
      </c>
      <c r="G213" s="12" t="n">
        <v>794163.6542</v>
      </c>
      <c r="H213" s="13" t="n">
        <v>0.826392980457374</v>
      </c>
      <c r="I213" s="32" t="n">
        <v>0</v>
      </c>
      <c r="J213" s="32" t="n">
        <v>1E-007</v>
      </c>
      <c r="K213" s="33" t="n">
        <v>0</v>
      </c>
      <c r="L213" s="33" t="n">
        <v>-0.0794</v>
      </c>
    </row>
    <row r="214" customFormat="false" ht="12.75" hidden="false" customHeight="false" outlineLevel="0" collapsed="false">
      <c r="A214" s="1" t="s">
        <v>263</v>
      </c>
      <c r="B214" s="1" t="s">
        <v>265</v>
      </c>
      <c r="C214" s="1" t="s">
        <v>204</v>
      </c>
      <c r="D214" s="1" t="s">
        <v>200</v>
      </c>
      <c r="E214" s="11" t="s">
        <v>77</v>
      </c>
      <c r="F214" s="12" t="n">
        <v>868000</v>
      </c>
      <c r="G214" s="12" t="n">
        <v>713460.2384</v>
      </c>
      <c r="H214" s="13" t="n">
        <v>0.821958800044216</v>
      </c>
      <c r="I214" s="32" t="n">
        <v>0</v>
      </c>
      <c r="J214" s="32" t="n">
        <v>1E-007</v>
      </c>
      <c r="K214" s="33" t="n">
        <v>0</v>
      </c>
      <c r="L214" s="33" t="n">
        <v>-0.0713</v>
      </c>
    </row>
    <row r="215" customFormat="false" ht="12.75" hidden="false" customHeight="false" outlineLevel="0" collapsed="false">
      <c r="A215" s="1" t="s">
        <v>263</v>
      </c>
      <c r="B215" s="1" t="s">
        <v>265</v>
      </c>
      <c r="C215" s="1" t="s">
        <v>204</v>
      </c>
      <c r="D215" s="1" t="s">
        <v>200</v>
      </c>
      <c r="E215" s="11" t="s">
        <v>78</v>
      </c>
      <c r="F215" s="12" t="n">
        <v>961000</v>
      </c>
      <c r="G215" s="12" t="n">
        <v>786046.1583</v>
      </c>
      <c r="H215" s="13" t="n">
        <v>0.817946054421448</v>
      </c>
      <c r="I215" s="32" t="n">
        <v>0</v>
      </c>
      <c r="J215" s="32" t="n">
        <v>1E-007</v>
      </c>
      <c r="K215" s="33" t="n">
        <v>0</v>
      </c>
      <c r="L215" s="33" t="n">
        <v>-0.0786</v>
      </c>
    </row>
    <row r="216" customFormat="false" ht="12.75" hidden="false" customHeight="false" outlineLevel="0" collapsed="false">
      <c r="A216" s="1" t="s">
        <v>263</v>
      </c>
      <c r="B216" s="1" t="s">
        <v>265</v>
      </c>
      <c r="C216" s="1" t="s">
        <v>204</v>
      </c>
      <c r="D216" s="1" t="s">
        <v>200</v>
      </c>
      <c r="E216" s="11" t="s">
        <v>79</v>
      </c>
      <c r="F216" s="12" t="n">
        <v>930000</v>
      </c>
      <c r="G216" s="12" t="n">
        <v>756602.6889</v>
      </c>
      <c r="H216" s="13" t="n">
        <v>0.813551278385708</v>
      </c>
      <c r="I216" s="32" t="n">
        <v>0</v>
      </c>
      <c r="J216" s="32" t="n">
        <v>1E-007</v>
      </c>
      <c r="K216" s="33" t="n">
        <v>0</v>
      </c>
      <c r="L216" s="33" t="n">
        <v>-0.0757</v>
      </c>
    </row>
    <row r="217" customFormat="false" ht="12.75" hidden="false" customHeight="false" outlineLevel="0" collapsed="false">
      <c r="A217" s="1" t="s">
        <v>263</v>
      </c>
      <c r="B217" s="1" t="s">
        <v>265</v>
      </c>
      <c r="C217" s="1" t="s">
        <v>204</v>
      </c>
      <c r="D217" s="1" t="s">
        <v>200</v>
      </c>
      <c r="E217" s="11" t="s">
        <v>80</v>
      </c>
      <c r="F217" s="12" t="n">
        <v>961000</v>
      </c>
      <c r="G217" s="12" t="n">
        <v>777777.7734</v>
      </c>
      <c r="H217" s="13" t="n">
        <v>0.809342115883542</v>
      </c>
      <c r="I217" s="32" t="n">
        <v>0</v>
      </c>
      <c r="J217" s="32" t="n">
        <v>1E-007</v>
      </c>
      <c r="K217" s="33" t="n">
        <v>0</v>
      </c>
      <c r="L217" s="33" t="n">
        <v>-0.0778</v>
      </c>
    </row>
    <row r="218" customFormat="false" ht="12.75" hidden="false" customHeight="false" outlineLevel="0" collapsed="false">
      <c r="A218" s="1" t="s">
        <v>263</v>
      </c>
      <c r="B218" s="1" t="s">
        <v>265</v>
      </c>
      <c r="C218" s="1" t="s">
        <v>204</v>
      </c>
      <c r="D218" s="1" t="s">
        <v>200</v>
      </c>
      <c r="E218" s="11" t="s">
        <v>81</v>
      </c>
      <c r="F218" s="12" t="n">
        <v>930000</v>
      </c>
      <c r="G218" s="12" t="n">
        <v>748639.2356</v>
      </c>
      <c r="H218" s="13" t="n">
        <v>0.804988425425596</v>
      </c>
      <c r="I218" s="32" t="n">
        <v>0</v>
      </c>
      <c r="J218" s="32" t="n">
        <v>1E-007</v>
      </c>
      <c r="K218" s="33" t="n">
        <v>0</v>
      </c>
      <c r="L218" s="33" t="n">
        <v>-0.0749</v>
      </c>
    </row>
    <row r="219" customFormat="false" ht="12.75" hidden="false" customHeight="false" outlineLevel="0" collapsed="false">
      <c r="A219" s="1" t="s">
        <v>263</v>
      </c>
      <c r="B219" s="1" t="s">
        <v>265</v>
      </c>
      <c r="C219" s="1" t="s">
        <v>204</v>
      </c>
      <c r="D219" s="1" t="s">
        <v>200</v>
      </c>
      <c r="E219" s="11" t="s">
        <v>82</v>
      </c>
      <c r="F219" s="12" t="n">
        <v>961000</v>
      </c>
      <c r="G219" s="12" t="n">
        <v>769513.1162</v>
      </c>
      <c r="H219" s="13" t="n">
        <v>0.800742056418233</v>
      </c>
      <c r="I219" s="32" t="n">
        <v>0</v>
      </c>
      <c r="J219" s="32" t="n">
        <v>1E-007</v>
      </c>
      <c r="K219" s="33" t="n">
        <v>0</v>
      </c>
      <c r="L219" s="33" t="n">
        <v>-0.077</v>
      </c>
    </row>
    <row r="220" customFormat="false" ht="12.75" hidden="false" customHeight="false" outlineLevel="0" collapsed="false">
      <c r="A220" s="1" t="s">
        <v>263</v>
      </c>
      <c r="B220" s="1" t="s">
        <v>265</v>
      </c>
      <c r="C220" s="1" t="s">
        <v>204</v>
      </c>
      <c r="D220" s="1" t="s">
        <v>200</v>
      </c>
      <c r="E220" s="11" t="s">
        <v>83</v>
      </c>
      <c r="F220" s="12" t="n">
        <v>961000</v>
      </c>
      <c r="G220" s="12" t="n">
        <v>765262.4387</v>
      </c>
      <c r="H220" s="13" t="n">
        <v>0.796318874832954</v>
      </c>
      <c r="I220" s="32" t="n">
        <v>0</v>
      </c>
      <c r="J220" s="32" t="n">
        <v>1E-007</v>
      </c>
      <c r="K220" s="33" t="n">
        <v>0</v>
      </c>
      <c r="L220" s="33" t="n">
        <v>-0.0765</v>
      </c>
    </row>
    <row r="221" customFormat="false" ht="12.75" hidden="false" customHeight="false" outlineLevel="0" collapsed="false">
      <c r="A221" s="1" t="s">
        <v>263</v>
      </c>
      <c r="B221" s="1" t="s">
        <v>265</v>
      </c>
      <c r="C221" s="1" t="s">
        <v>204</v>
      </c>
      <c r="D221" s="1" t="s">
        <v>200</v>
      </c>
      <c r="E221" s="11" t="s">
        <v>84</v>
      </c>
      <c r="F221" s="12" t="n">
        <v>930000</v>
      </c>
      <c r="G221" s="12" t="n">
        <v>736458.2236</v>
      </c>
      <c r="H221" s="13" t="n">
        <v>0.791890562976563</v>
      </c>
      <c r="I221" s="32" t="n">
        <v>0</v>
      </c>
      <c r="J221" s="32" t="n">
        <v>1E-007</v>
      </c>
      <c r="K221" s="33" t="n">
        <v>0</v>
      </c>
      <c r="L221" s="33" t="n">
        <v>-0.0736</v>
      </c>
    </row>
    <row r="222" customFormat="false" ht="12.75" hidden="false" customHeight="false" outlineLevel="0" collapsed="false">
      <c r="A222" s="1" t="s">
        <v>263</v>
      </c>
      <c r="B222" s="1" t="s">
        <v>265</v>
      </c>
      <c r="C222" s="1" t="s">
        <v>204</v>
      </c>
      <c r="D222" s="1" t="s">
        <v>200</v>
      </c>
      <c r="E222" s="11" t="s">
        <v>85</v>
      </c>
      <c r="F222" s="12" t="n">
        <v>961000</v>
      </c>
      <c r="G222" s="12" t="n">
        <v>756884.1355</v>
      </c>
      <c r="H222" s="13" t="n">
        <v>0.787600557194333</v>
      </c>
      <c r="I222" s="32" t="n">
        <v>0</v>
      </c>
      <c r="J222" s="32" t="n">
        <v>1E-007</v>
      </c>
      <c r="K222" s="33" t="n">
        <v>0</v>
      </c>
      <c r="L222" s="33" t="n">
        <v>-0.0757</v>
      </c>
    </row>
    <row r="223" customFormat="false" ht="12.75" hidden="false" customHeight="false" outlineLevel="0" collapsed="false">
      <c r="A223" s="1" t="s">
        <v>263</v>
      </c>
      <c r="B223" s="1" t="s">
        <v>265</v>
      </c>
      <c r="C223" s="1" t="s">
        <v>204</v>
      </c>
      <c r="D223" s="1" t="s">
        <v>200</v>
      </c>
      <c r="E223" s="11" t="s">
        <v>86</v>
      </c>
      <c r="F223" s="12" t="n">
        <v>930000</v>
      </c>
      <c r="G223" s="12" t="n">
        <v>728341.7844</v>
      </c>
      <c r="H223" s="13" t="n">
        <v>0.783163208985392</v>
      </c>
      <c r="I223" s="32" t="n">
        <v>0</v>
      </c>
      <c r="J223" s="32" t="n">
        <v>1E-007</v>
      </c>
      <c r="K223" s="33" t="n">
        <v>0</v>
      </c>
      <c r="L223" s="33" t="n">
        <v>-0.0728</v>
      </c>
    </row>
    <row r="224" customFormat="false" ht="12.75" hidden="false" customHeight="false" outlineLevel="0" collapsed="false">
      <c r="A224" s="1" t="s">
        <v>263</v>
      </c>
      <c r="B224" s="1" t="s">
        <v>265</v>
      </c>
      <c r="C224" s="1" t="s">
        <v>204</v>
      </c>
      <c r="D224" s="1" t="s">
        <v>200</v>
      </c>
      <c r="E224" s="11" t="s">
        <v>87</v>
      </c>
      <c r="F224" s="12" t="n">
        <v>961000</v>
      </c>
      <c r="G224" s="12" t="n">
        <v>748489.394</v>
      </c>
      <c r="H224" s="13" t="n">
        <v>0.778865134225868</v>
      </c>
      <c r="I224" s="32" t="n">
        <v>0</v>
      </c>
      <c r="J224" s="32" t="n">
        <v>1E-007</v>
      </c>
      <c r="K224" s="33" t="n">
        <v>0</v>
      </c>
      <c r="L224" s="33" t="n">
        <v>-0.0748</v>
      </c>
    </row>
    <row r="225" customFormat="false" ht="12.75" hidden="false" customHeight="false" outlineLevel="0" collapsed="false">
      <c r="A225" s="1" t="s">
        <v>263</v>
      </c>
      <c r="B225" s="1" t="s">
        <v>265</v>
      </c>
      <c r="C225" s="1" t="s">
        <v>204</v>
      </c>
      <c r="D225" s="1" t="s">
        <v>200</v>
      </c>
      <c r="E225" s="11" t="s">
        <v>88</v>
      </c>
      <c r="F225" s="12" t="n">
        <v>961000</v>
      </c>
      <c r="G225" s="12" t="n">
        <v>744217.7577</v>
      </c>
      <c r="H225" s="13" t="n">
        <v>0.774420143337115</v>
      </c>
      <c r="I225" s="32" t="n">
        <v>0</v>
      </c>
      <c r="J225" s="32" t="n">
        <v>1E-007</v>
      </c>
      <c r="K225" s="33" t="n">
        <v>0</v>
      </c>
      <c r="L225" s="33" t="n">
        <v>-0.0744</v>
      </c>
    </row>
    <row r="226" customFormat="false" ht="12.75" hidden="false" customHeight="false" outlineLevel="0" collapsed="false">
      <c r="A226" s="1" t="s">
        <v>263</v>
      </c>
      <c r="B226" s="1" t="s">
        <v>265</v>
      </c>
      <c r="C226" s="1" t="s">
        <v>204</v>
      </c>
      <c r="D226" s="1" t="s">
        <v>200</v>
      </c>
      <c r="E226" s="11" t="s">
        <v>89</v>
      </c>
      <c r="F226" s="12" t="n">
        <v>868000</v>
      </c>
      <c r="G226" s="12" t="n">
        <v>668335.5211</v>
      </c>
      <c r="H226" s="13" t="n">
        <v>0.769971798471003</v>
      </c>
      <c r="I226" s="32" t="n">
        <v>0</v>
      </c>
      <c r="J226" s="32" t="n">
        <v>1E-007</v>
      </c>
      <c r="K226" s="33" t="n">
        <v>0</v>
      </c>
      <c r="L226" s="33" t="n">
        <v>-0.0668</v>
      </c>
    </row>
    <row r="227" customFormat="false" ht="12.75" hidden="false" customHeight="false" outlineLevel="0" collapsed="false">
      <c r="A227" s="1" t="s">
        <v>263</v>
      </c>
      <c r="B227" s="1" t="s">
        <v>265</v>
      </c>
      <c r="C227" s="1" t="s">
        <v>204</v>
      </c>
      <c r="D227" s="1" t="s">
        <v>200</v>
      </c>
      <c r="E227" s="11" t="s">
        <v>90</v>
      </c>
      <c r="F227" s="12" t="n">
        <v>961000</v>
      </c>
      <c r="G227" s="12" t="n">
        <v>736079.2483</v>
      </c>
      <c r="H227" s="13" t="n">
        <v>0.765951350997712</v>
      </c>
      <c r="I227" s="32" t="n">
        <v>0</v>
      </c>
      <c r="J227" s="32" t="n">
        <v>1E-007</v>
      </c>
      <c r="K227" s="33" t="n">
        <v>0</v>
      </c>
      <c r="L227" s="33" t="n">
        <v>-0.0736</v>
      </c>
    </row>
    <row r="228" customFormat="false" ht="12.75" hidden="false" customHeight="false" outlineLevel="0" collapsed="false">
      <c r="A228" s="1" t="s">
        <v>263</v>
      </c>
      <c r="B228" s="1" t="s">
        <v>265</v>
      </c>
      <c r="C228" s="1" t="s">
        <v>204</v>
      </c>
      <c r="D228" s="1" t="s">
        <v>200</v>
      </c>
      <c r="E228" s="11" t="s">
        <v>91</v>
      </c>
      <c r="F228" s="12" t="n">
        <v>930000</v>
      </c>
      <c r="G228" s="12" t="n">
        <v>708192.7696</v>
      </c>
      <c r="H228" s="13" t="n">
        <v>0.761497601699917</v>
      </c>
      <c r="I228" s="32" t="n">
        <v>0</v>
      </c>
      <c r="J228" s="32" t="n">
        <v>1E-007</v>
      </c>
      <c r="K228" s="33" t="n">
        <v>0</v>
      </c>
      <c r="L228" s="33" t="n">
        <v>-0.0708</v>
      </c>
    </row>
    <row r="229" customFormat="false" ht="12.75" hidden="false" customHeight="false" outlineLevel="0" collapsed="false">
      <c r="A229" s="1" t="s">
        <v>263</v>
      </c>
      <c r="B229" s="1" t="s">
        <v>265</v>
      </c>
      <c r="C229" s="1" t="s">
        <v>204</v>
      </c>
      <c r="D229" s="1" t="s">
        <v>200</v>
      </c>
      <c r="E229" s="11" t="s">
        <v>92</v>
      </c>
      <c r="F229" s="12" t="n">
        <v>961000</v>
      </c>
      <c r="G229" s="12" t="n">
        <v>727655.0742</v>
      </c>
      <c r="H229" s="13" t="n">
        <v>0.757185300937344</v>
      </c>
      <c r="I229" s="32" t="n">
        <v>0</v>
      </c>
      <c r="J229" s="32" t="n">
        <v>1E-007</v>
      </c>
      <c r="K229" s="33" t="n">
        <v>0</v>
      </c>
      <c r="L229" s="33" t="n">
        <v>-0.0728</v>
      </c>
    </row>
    <row r="230" customFormat="false" ht="12.75" hidden="false" customHeight="false" outlineLevel="0" collapsed="false">
      <c r="A230" s="1" t="s">
        <v>263</v>
      </c>
      <c r="B230" s="1" t="s">
        <v>265</v>
      </c>
      <c r="C230" s="1" t="s">
        <v>204</v>
      </c>
      <c r="D230" s="1" t="s">
        <v>200</v>
      </c>
      <c r="E230" s="11" t="s">
        <v>93</v>
      </c>
      <c r="F230" s="12" t="n">
        <v>930000</v>
      </c>
      <c r="G230" s="12" t="n">
        <v>700036.3911</v>
      </c>
      <c r="H230" s="13" t="n">
        <v>0.75272730223977</v>
      </c>
      <c r="I230" s="32" t="n">
        <v>0</v>
      </c>
      <c r="J230" s="32" t="n">
        <v>1E-007</v>
      </c>
      <c r="K230" s="33" t="n">
        <v>0</v>
      </c>
      <c r="L230" s="33" t="n">
        <v>-0.07</v>
      </c>
    </row>
    <row r="231" customFormat="false" ht="12.75" hidden="false" customHeight="false" outlineLevel="0" collapsed="false">
      <c r="A231" s="1" t="s">
        <v>263</v>
      </c>
      <c r="B231" s="1" t="s">
        <v>265</v>
      </c>
      <c r="C231" s="1" t="s">
        <v>204</v>
      </c>
      <c r="D231" s="1" t="s">
        <v>200</v>
      </c>
      <c r="E231" s="11" t="s">
        <v>94</v>
      </c>
      <c r="F231" s="12" t="n">
        <v>961000</v>
      </c>
      <c r="G231" s="12" t="n">
        <v>719550.989</v>
      </c>
      <c r="H231" s="13" t="n">
        <v>0.748752329850951</v>
      </c>
      <c r="I231" s="32" t="n">
        <v>0</v>
      </c>
      <c r="J231" s="32" t="n">
        <v>1E-007</v>
      </c>
      <c r="K231" s="33" t="n">
        <v>0</v>
      </c>
      <c r="L231" s="33" t="n">
        <v>-0.072</v>
      </c>
    </row>
    <row r="232" customFormat="false" ht="12.75" hidden="false" customHeight="false" outlineLevel="0" collapsed="false">
      <c r="A232" s="1" t="s">
        <v>263</v>
      </c>
      <c r="B232" s="1" t="s">
        <v>265</v>
      </c>
      <c r="C232" s="1" t="s">
        <v>204</v>
      </c>
      <c r="D232" s="1" t="s">
        <v>200</v>
      </c>
      <c r="E232" s="11" t="s">
        <v>95</v>
      </c>
      <c r="F232" s="12" t="n">
        <v>961000</v>
      </c>
      <c r="G232" s="12" t="n">
        <v>715662.3228</v>
      </c>
      <c r="H232" s="13" t="n">
        <v>0.744705850990822</v>
      </c>
      <c r="I232" s="32" t="n">
        <v>0</v>
      </c>
      <c r="J232" s="32" t="n">
        <v>1E-007</v>
      </c>
      <c r="K232" s="33" t="n">
        <v>0</v>
      </c>
      <c r="L232" s="33" t="n">
        <v>-0.0716</v>
      </c>
    </row>
    <row r="233" customFormat="false" ht="12.75" hidden="false" customHeight="false" outlineLevel="0" collapsed="false">
      <c r="A233" s="1" t="s">
        <v>263</v>
      </c>
      <c r="B233" s="1" t="s">
        <v>265</v>
      </c>
      <c r="C233" s="1" t="s">
        <v>204</v>
      </c>
      <c r="D233" s="1" t="s">
        <v>200</v>
      </c>
      <c r="E233" s="11" t="s">
        <v>96</v>
      </c>
      <c r="F233" s="12" t="n">
        <v>930000</v>
      </c>
      <c r="G233" s="12" t="n">
        <v>688820.3119</v>
      </c>
      <c r="H233" s="13" t="n">
        <v>0.740667002057133</v>
      </c>
      <c r="I233" s="32" t="n">
        <v>0</v>
      </c>
      <c r="J233" s="32" t="n">
        <v>1E-007</v>
      </c>
      <c r="K233" s="33" t="n">
        <v>0</v>
      </c>
      <c r="L233" s="33" t="n">
        <v>-0.0689</v>
      </c>
    </row>
    <row r="234" customFormat="false" ht="12.75" hidden="false" customHeight="false" outlineLevel="0" collapsed="false">
      <c r="A234" s="1" t="s">
        <v>263</v>
      </c>
      <c r="B234" s="1" t="s">
        <v>265</v>
      </c>
      <c r="C234" s="1" t="s">
        <v>204</v>
      </c>
      <c r="D234" s="1" t="s">
        <v>200</v>
      </c>
      <c r="E234" s="11" t="s">
        <v>97</v>
      </c>
      <c r="F234" s="12" t="n">
        <v>961000</v>
      </c>
      <c r="G234" s="12" t="n">
        <v>708031.9447</v>
      </c>
      <c r="H234" s="13" t="n">
        <v>0.736765811306824</v>
      </c>
      <c r="I234" s="32" t="n">
        <v>0</v>
      </c>
      <c r="J234" s="32" t="n">
        <v>1E-007</v>
      </c>
      <c r="K234" s="33" t="n">
        <v>0</v>
      </c>
      <c r="L234" s="33" t="n">
        <v>-0.0708</v>
      </c>
    </row>
    <row r="235" customFormat="false" ht="12.75" hidden="false" customHeight="false" outlineLevel="0" collapsed="false">
      <c r="A235" s="1" t="s">
        <v>263</v>
      </c>
      <c r="B235" s="1" t="s">
        <v>265</v>
      </c>
      <c r="C235" s="1" t="s">
        <v>204</v>
      </c>
      <c r="D235" s="1" t="s">
        <v>200</v>
      </c>
      <c r="E235" s="11" t="s">
        <v>98</v>
      </c>
      <c r="F235" s="12" t="n">
        <v>930000</v>
      </c>
      <c r="G235" s="12" t="n">
        <v>681450.3482</v>
      </c>
      <c r="H235" s="13" t="n">
        <v>0.732742309934434</v>
      </c>
      <c r="I235" s="32" t="n">
        <v>0</v>
      </c>
      <c r="J235" s="32" t="n">
        <v>1E-007</v>
      </c>
      <c r="K235" s="33" t="n">
        <v>0</v>
      </c>
      <c r="L235" s="33" t="n">
        <v>-0.0681</v>
      </c>
    </row>
    <row r="236" customFormat="false" ht="12.75" hidden="false" customHeight="false" outlineLevel="0" collapsed="false">
      <c r="A236" s="1" t="s">
        <v>263</v>
      </c>
      <c r="B236" s="1" t="s">
        <v>265</v>
      </c>
      <c r="C236" s="1" t="s">
        <v>204</v>
      </c>
      <c r="D236" s="1" t="s">
        <v>200</v>
      </c>
      <c r="E236" s="11" t="s">
        <v>99</v>
      </c>
      <c r="F236" s="12" t="n">
        <v>961000</v>
      </c>
      <c r="G236" s="12" t="n">
        <v>700430.7924</v>
      </c>
      <c r="H236" s="13" t="n">
        <v>0.728856183521335</v>
      </c>
      <c r="I236" s="32" t="n">
        <v>0</v>
      </c>
      <c r="J236" s="32" t="n">
        <v>1E-007</v>
      </c>
      <c r="K236" s="33" t="n">
        <v>0</v>
      </c>
      <c r="L236" s="33" t="n">
        <v>-0.07</v>
      </c>
    </row>
    <row r="237" customFormat="false" ht="12.75" hidden="false" customHeight="false" outlineLevel="0" collapsed="false">
      <c r="A237" s="1" t="s">
        <v>263</v>
      </c>
      <c r="B237" s="1" t="s">
        <v>265</v>
      </c>
      <c r="C237" s="1" t="s">
        <v>204</v>
      </c>
      <c r="D237" s="1" t="s">
        <v>200</v>
      </c>
      <c r="E237" s="11" t="s">
        <v>100</v>
      </c>
      <c r="F237" s="12" t="n">
        <v>961000</v>
      </c>
      <c r="G237" s="12" t="n">
        <v>696579.3753</v>
      </c>
      <c r="H237" s="13" t="n">
        <v>0.724848465459321</v>
      </c>
      <c r="I237" s="32" t="n">
        <v>0</v>
      </c>
      <c r="J237" s="32" t="n">
        <v>1E-007</v>
      </c>
      <c r="K237" s="33" t="n">
        <v>0</v>
      </c>
      <c r="L237" s="33" t="n">
        <v>-0.0697</v>
      </c>
    </row>
    <row r="238" customFormat="false" ht="12.75" hidden="false" customHeight="false" outlineLevel="0" collapsed="false">
      <c r="A238" s="1" t="s">
        <v>263</v>
      </c>
      <c r="B238" s="1" t="s">
        <v>265</v>
      </c>
      <c r="C238" s="1" t="s">
        <v>204</v>
      </c>
      <c r="D238" s="1" t="s">
        <v>200</v>
      </c>
      <c r="E238" s="11" t="s">
        <v>101</v>
      </c>
      <c r="F238" s="12" t="n">
        <v>868000</v>
      </c>
      <c r="G238" s="12" t="n">
        <v>625696.8736</v>
      </c>
      <c r="H238" s="13" t="n">
        <v>0.720848932745135</v>
      </c>
      <c r="I238" s="32" t="n">
        <v>0</v>
      </c>
      <c r="J238" s="32" t="n">
        <v>1E-007</v>
      </c>
      <c r="K238" s="33" t="n">
        <v>0</v>
      </c>
      <c r="L238" s="33" t="n">
        <v>-0.0626</v>
      </c>
    </row>
    <row r="239" customFormat="false" ht="12.75" hidden="false" customHeight="false" outlineLevel="0" collapsed="false">
      <c r="A239" s="1" t="s">
        <v>263</v>
      </c>
      <c r="B239" s="1" t="s">
        <v>265</v>
      </c>
      <c r="C239" s="1" t="s">
        <v>204</v>
      </c>
      <c r="D239" s="1" t="s">
        <v>200</v>
      </c>
      <c r="E239" s="11" t="s">
        <v>102</v>
      </c>
      <c r="F239" s="12" t="n">
        <v>961000</v>
      </c>
      <c r="G239" s="12" t="n">
        <v>689271.0784</v>
      </c>
      <c r="H239" s="13" t="n">
        <v>0.71724357799099</v>
      </c>
      <c r="I239" s="32" t="n">
        <v>0</v>
      </c>
      <c r="J239" s="32" t="n">
        <v>1E-007</v>
      </c>
      <c r="K239" s="33" t="n">
        <v>0</v>
      </c>
      <c r="L239" s="33" t="n">
        <v>-0.0689</v>
      </c>
    </row>
    <row r="240" customFormat="false" ht="12.75" hidden="false" customHeight="false" outlineLevel="0" collapsed="false">
      <c r="A240" s="1" t="s">
        <v>263</v>
      </c>
      <c r="B240" s="1" t="s">
        <v>265</v>
      </c>
      <c r="C240" s="1" t="s">
        <v>204</v>
      </c>
      <c r="D240" s="1" t="s">
        <v>200</v>
      </c>
      <c r="E240" s="11" t="s">
        <v>103</v>
      </c>
      <c r="F240" s="12" t="n">
        <v>930000</v>
      </c>
      <c r="G240" s="12" t="n">
        <v>663331.7301</v>
      </c>
      <c r="H240" s="13" t="n">
        <v>0.713259924857309</v>
      </c>
      <c r="I240" s="32" t="n">
        <v>0</v>
      </c>
      <c r="J240" s="32" t="n">
        <v>1E-007</v>
      </c>
      <c r="K240" s="33" t="n">
        <v>0</v>
      </c>
      <c r="L240" s="33" t="n">
        <v>-0.0663</v>
      </c>
    </row>
    <row r="241" customFormat="false" ht="12.75" hidden="false" customHeight="false" outlineLevel="0" collapsed="false">
      <c r="A241" s="1" t="s">
        <v>263</v>
      </c>
      <c r="B241" s="1" t="s">
        <v>265</v>
      </c>
      <c r="C241" s="1" t="s">
        <v>204</v>
      </c>
      <c r="D241" s="1" t="s">
        <v>200</v>
      </c>
      <c r="E241" s="11" t="s">
        <v>104</v>
      </c>
      <c r="F241" s="12" t="n">
        <v>961000</v>
      </c>
      <c r="G241" s="12" t="n">
        <v>681745.7665</v>
      </c>
      <c r="H241" s="13" t="n">
        <v>0.709412868314887</v>
      </c>
      <c r="I241" s="32" t="n">
        <v>0</v>
      </c>
      <c r="J241" s="32" t="n">
        <v>1E-007</v>
      </c>
      <c r="K241" s="33" t="n">
        <v>0</v>
      </c>
      <c r="L241" s="33" t="n">
        <v>-0.0682</v>
      </c>
    </row>
    <row r="242" customFormat="false" ht="12.75" hidden="false" customHeight="false" outlineLevel="0" collapsed="false">
      <c r="A242" s="1" t="s">
        <v>263</v>
      </c>
      <c r="B242" s="1" t="s">
        <v>265</v>
      </c>
      <c r="C242" s="1" t="s">
        <v>204</v>
      </c>
      <c r="D242" s="1" t="s">
        <v>200</v>
      </c>
      <c r="E242" s="11" t="s">
        <v>105</v>
      </c>
      <c r="F242" s="12" t="n">
        <v>930000</v>
      </c>
      <c r="G242" s="12" t="n">
        <v>656064.8183</v>
      </c>
      <c r="H242" s="13" t="n">
        <v>0.705446041197128</v>
      </c>
      <c r="I242" s="32" t="n">
        <v>0</v>
      </c>
      <c r="J242" s="32" t="n">
        <v>1E-007</v>
      </c>
      <c r="K242" s="33" t="n">
        <v>0</v>
      </c>
      <c r="L242" s="33" t="n">
        <v>-0.0656</v>
      </c>
    </row>
    <row r="243" customFormat="false" ht="12.75" hidden="false" customHeight="false" outlineLevel="0" collapsed="false">
      <c r="A243" s="1" t="s">
        <v>263</v>
      </c>
      <c r="B243" s="1" t="s">
        <v>265</v>
      </c>
      <c r="C243" s="1" t="s">
        <v>204</v>
      </c>
      <c r="D243" s="1" t="s">
        <v>200</v>
      </c>
      <c r="E243" s="11" t="s">
        <v>106</v>
      </c>
      <c r="F243" s="12" t="n">
        <v>961000</v>
      </c>
      <c r="G243" s="12" t="n">
        <v>674252.4625</v>
      </c>
      <c r="H243" s="13" t="n">
        <v>0.701615465672142</v>
      </c>
      <c r="I243" s="32" t="n">
        <v>0</v>
      </c>
      <c r="J243" s="32" t="n">
        <v>1E-007</v>
      </c>
      <c r="K243" s="33" t="n">
        <v>0</v>
      </c>
      <c r="L243" s="33" t="n">
        <v>-0.0674</v>
      </c>
    </row>
    <row r="244" customFormat="false" ht="12.75" hidden="false" customHeight="false" outlineLevel="0" collapsed="false">
      <c r="A244" s="1" t="s">
        <v>263</v>
      </c>
      <c r="B244" s="1" t="s">
        <v>265</v>
      </c>
      <c r="C244" s="1" t="s">
        <v>204</v>
      </c>
      <c r="D244" s="1" t="s">
        <v>200</v>
      </c>
      <c r="E244" s="11" t="s">
        <v>107</v>
      </c>
      <c r="F244" s="12" t="n">
        <v>961000</v>
      </c>
      <c r="G244" s="12" t="n">
        <v>670456.9022</v>
      </c>
      <c r="H244" s="13" t="n">
        <v>0.697665871187402</v>
      </c>
      <c r="I244" s="32" t="n">
        <v>0</v>
      </c>
      <c r="J244" s="32" t="n">
        <v>1E-007</v>
      </c>
      <c r="K244" s="33" t="n">
        <v>0</v>
      </c>
      <c r="L244" s="33" t="n">
        <v>-0.067</v>
      </c>
    </row>
    <row r="245" customFormat="false" ht="12.75" hidden="false" customHeight="false" outlineLevel="0" collapsed="false">
      <c r="A245" s="1" t="s">
        <v>263</v>
      </c>
      <c r="B245" s="1" t="s">
        <v>265</v>
      </c>
      <c r="C245" s="1" t="s">
        <v>204</v>
      </c>
      <c r="D245" s="1" t="s">
        <v>200</v>
      </c>
      <c r="E245" s="11" t="s">
        <v>108</v>
      </c>
      <c r="F245" s="12" t="n">
        <v>930000</v>
      </c>
      <c r="G245" s="12" t="n">
        <v>645164.4243</v>
      </c>
      <c r="H245" s="13" t="n">
        <v>0.693725187392356</v>
      </c>
      <c r="I245" s="32" t="n">
        <v>0</v>
      </c>
      <c r="J245" s="32" t="n">
        <v>1E-007</v>
      </c>
      <c r="K245" s="33" t="n">
        <v>0</v>
      </c>
      <c r="L245" s="33" t="n">
        <v>-0.0645</v>
      </c>
    </row>
    <row r="246" customFormat="false" ht="12.75" hidden="false" customHeight="false" outlineLevel="0" collapsed="false">
      <c r="A246" s="1" t="s">
        <v>263</v>
      </c>
      <c r="B246" s="1" t="s">
        <v>265</v>
      </c>
      <c r="C246" s="1" t="s">
        <v>204</v>
      </c>
      <c r="D246" s="1" t="s">
        <v>200</v>
      </c>
      <c r="E246" s="11" t="s">
        <v>109</v>
      </c>
      <c r="F246" s="12" t="n">
        <v>961000</v>
      </c>
      <c r="G246" s="12" t="n">
        <v>663013.3145</v>
      </c>
      <c r="H246" s="13" t="n">
        <v>0.689920202412598</v>
      </c>
      <c r="I246" s="32" t="n">
        <v>0</v>
      </c>
      <c r="J246" s="32" t="n">
        <v>1E-007</v>
      </c>
      <c r="K246" s="33" t="n">
        <v>0</v>
      </c>
      <c r="L246" s="33" t="n">
        <v>-0.0663</v>
      </c>
    </row>
    <row r="247" customFormat="false" ht="12.75" hidden="false" customHeight="false" outlineLevel="0" collapsed="false">
      <c r="A247" s="1" t="s">
        <v>263</v>
      </c>
      <c r="B247" s="1" t="s">
        <v>265</v>
      </c>
      <c r="C247" s="1" t="s">
        <v>204</v>
      </c>
      <c r="D247" s="1" t="s">
        <v>200</v>
      </c>
      <c r="E247" s="11" t="s">
        <v>110</v>
      </c>
      <c r="F247" s="12" t="n">
        <v>930000</v>
      </c>
      <c r="G247" s="12" t="n">
        <v>637977.5341</v>
      </c>
      <c r="H247" s="13" t="n">
        <v>0.685997348522404</v>
      </c>
      <c r="I247" s="32" t="n">
        <v>0</v>
      </c>
      <c r="J247" s="32" t="n">
        <v>1E-007</v>
      </c>
      <c r="K247" s="33" t="n">
        <v>0</v>
      </c>
      <c r="L247" s="33" t="n">
        <v>-0.0638</v>
      </c>
    </row>
    <row r="248" customFormat="false" ht="12.75" hidden="false" customHeight="false" outlineLevel="0" collapsed="false">
      <c r="A248" s="1" t="s">
        <v>263</v>
      </c>
      <c r="B248" s="1" t="s">
        <v>265</v>
      </c>
      <c r="C248" s="1" t="s">
        <v>204</v>
      </c>
      <c r="D248" s="1" t="s">
        <v>200</v>
      </c>
      <c r="E248" s="11" t="s">
        <v>111</v>
      </c>
      <c r="F248" s="12" t="n">
        <v>961000</v>
      </c>
      <c r="G248" s="12" t="n">
        <v>655603.6234</v>
      </c>
      <c r="H248" s="13" t="n">
        <v>0.682209805798539</v>
      </c>
      <c r="I248" s="32" t="n">
        <v>0</v>
      </c>
      <c r="J248" s="32" t="n">
        <v>1E-007</v>
      </c>
      <c r="K248" s="33" t="n">
        <v>0</v>
      </c>
      <c r="L248" s="33" t="n">
        <v>-0.0656</v>
      </c>
    </row>
    <row r="249" customFormat="false" ht="12.75" hidden="false" customHeight="false" outlineLevel="0" collapsed="false">
      <c r="A249" s="1" t="s">
        <v>263</v>
      </c>
      <c r="B249" s="1" t="s">
        <v>265</v>
      </c>
      <c r="C249" s="1" t="s">
        <v>204</v>
      </c>
      <c r="D249" s="1" t="s">
        <v>200</v>
      </c>
      <c r="E249" s="11" t="s">
        <v>112</v>
      </c>
      <c r="F249" s="12" t="n">
        <v>961000</v>
      </c>
      <c r="G249" s="12" t="n">
        <v>651851.2657</v>
      </c>
      <c r="H249" s="13" t="n">
        <v>0.678305167197896</v>
      </c>
      <c r="I249" s="32" t="n">
        <v>0</v>
      </c>
      <c r="J249" s="32" t="n">
        <v>1E-007</v>
      </c>
      <c r="K249" s="33" t="n">
        <v>0</v>
      </c>
      <c r="L249" s="33" t="n">
        <v>-0.0652</v>
      </c>
    </row>
    <row r="250" customFormat="false" ht="12.75" hidden="false" customHeight="false" outlineLevel="0" collapsed="false">
      <c r="A250" s="1" t="s">
        <v>263</v>
      </c>
      <c r="B250" s="1" t="s">
        <v>265</v>
      </c>
      <c r="C250" s="1" t="s">
        <v>204</v>
      </c>
      <c r="D250" s="1" t="s">
        <v>200</v>
      </c>
      <c r="E250" s="11" t="s">
        <v>113</v>
      </c>
      <c r="F250" s="12" t="n">
        <v>899000</v>
      </c>
      <c r="G250" s="12" t="n">
        <v>606294.5275</v>
      </c>
      <c r="H250" s="13" t="n">
        <v>0.674409930516047</v>
      </c>
      <c r="I250" s="32" t="n">
        <v>0</v>
      </c>
      <c r="J250" s="32" t="n">
        <v>1E-007</v>
      </c>
      <c r="K250" s="33" t="n">
        <v>0</v>
      </c>
      <c r="L250" s="33" t="n">
        <v>-0.0606</v>
      </c>
    </row>
    <row r="251" customFormat="false" ht="12.75" hidden="false" customHeight="false" outlineLevel="0" collapsed="false">
      <c r="A251" s="1" t="s">
        <v>263</v>
      </c>
      <c r="B251" s="1" t="s">
        <v>265</v>
      </c>
      <c r="C251" s="1" t="s">
        <v>204</v>
      </c>
      <c r="D251" s="1" t="s">
        <v>200</v>
      </c>
      <c r="E251" s="11" t="s">
        <v>114</v>
      </c>
      <c r="F251" s="12" t="n">
        <v>961000</v>
      </c>
      <c r="G251" s="12" t="n">
        <v>644614.387</v>
      </c>
      <c r="H251" s="13" t="n">
        <v>0.670774596299567</v>
      </c>
      <c r="I251" s="32" t="n">
        <v>0</v>
      </c>
      <c r="J251" s="32" t="n">
        <v>1E-007</v>
      </c>
      <c r="K251" s="33" t="n">
        <v>0</v>
      </c>
      <c r="L251" s="33" t="n">
        <v>-0.0645</v>
      </c>
    </row>
    <row r="252" customFormat="false" ht="12.75" hidden="false" customHeight="false" outlineLevel="0" collapsed="false">
      <c r="A252" s="1" t="s">
        <v>263</v>
      </c>
      <c r="B252" s="1" t="s">
        <v>265</v>
      </c>
      <c r="C252" s="1" t="s">
        <v>204</v>
      </c>
      <c r="D252" s="1" t="s">
        <v>200</v>
      </c>
      <c r="E252" s="11" t="s">
        <v>115</v>
      </c>
      <c r="F252" s="12" t="n">
        <v>930000</v>
      </c>
      <c r="G252" s="12" t="n">
        <v>620214.9812</v>
      </c>
      <c r="H252" s="13" t="n">
        <v>0.666897829227456</v>
      </c>
      <c r="I252" s="32" t="n">
        <v>0</v>
      </c>
      <c r="J252" s="32" t="n">
        <v>1E-007</v>
      </c>
      <c r="K252" s="33" t="n">
        <v>0</v>
      </c>
      <c r="L252" s="33" t="n">
        <v>-0.062</v>
      </c>
    </row>
    <row r="253" customFormat="false" ht="12.75" hidden="false" customHeight="false" outlineLevel="0" collapsed="false">
      <c r="A253" s="1" t="s">
        <v>263</v>
      </c>
      <c r="B253" s="1" t="s">
        <v>265</v>
      </c>
      <c r="C253" s="1" t="s">
        <v>204</v>
      </c>
      <c r="D253" s="1" t="s">
        <v>200</v>
      </c>
      <c r="E253" s="11" t="s">
        <v>116</v>
      </c>
      <c r="F253" s="12" t="n">
        <v>961000</v>
      </c>
      <c r="G253" s="12" t="n">
        <v>637292.2779</v>
      </c>
      <c r="H253" s="13" t="n">
        <v>0.663155335986939</v>
      </c>
      <c r="I253" s="32" t="n">
        <v>0</v>
      </c>
      <c r="J253" s="32" t="n">
        <v>1E-007</v>
      </c>
      <c r="K253" s="33" t="n">
        <v>0</v>
      </c>
      <c r="L253" s="33" t="n">
        <v>-0.0637</v>
      </c>
    </row>
    <row r="254" customFormat="false" ht="12.75" hidden="false" customHeight="false" outlineLevel="0" collapsed="false">
      <c r="A254" s="1" t="s">
        <v>263</v>
      </c>
      <c r="B254" s="1" t="s">
        <v>265</v>
      </c>
      <c r="C254" s="1" t="s">
        <v>204</v>
      </c>
      <c r="D254" s="1" t="s">
        <v>200</v>
      </c>
      <c r="E254" s="11" t="s">
        <v>117</v>
      </c>
      <c r="F254" s="12" t="n">
        <v>930000</v>
      </c>
      <c r="G254" s="12" t="n">
        <v>613146.868</v>
      </c>
      <c r="H254" s="13" t="n">
        <v>0.659297707499296</v>
      </c>
      <c r="I254" s="32" t="n">
        <v>0</v>
      </c>
      <c r="J254" s="32" t="n">
        <v>1E-007</v>
      </c>
      <c r="K254" s="33" t="n">
        <v>0</v>
      </c>
      <c r="L254" s="33" t="n">
        <v>-0.0613</v>
      </c>
    </row>
    <row r="255" customFormat="false" ht="12.75" hidden="false" customHeight="false" outlineLevel="0" collapsed="false">
      <c r="A255" s="1" t="s">
        <v>263</v>
      </c>
      <c r="B255" s="1" t="s">
        <v>265</v>
      </c>
      <c r="C255" s="1" t="s">
        <v>204</v>
      </c>
      <c r="D255" s="1" t="s">
        <v>200</v>
      </c>
      <c r="E255" s="11" t="s">
        <v>118</v>
      </c>
      <c r="F255" s="12" t="n">
        <v>961000</v>
      </c>
      <c r="G255" s="12" t="n">
        <v>630191.9859</v>
      </c>
      <c r="H255" s="13" t="n">
        <v>0.655766894809736</v>
      </c>
      <c r="I255" s="32" t="n">
        <v>0</v>
      </c>
      <c r="J255" s="32" t="n">
        <v>1E-007</v>
      </c>
      <c r="K255" s="33" t="n">
        <v>0</v>
      </c>
      <c r="L255" s="33" t="n">
        <v>-0.063</v>
      </c>
    </row>
    <row r="256" customFormat="false" ht="12.75" hidden="false" customHeight="false" outlineLevel="0" collapsed="false">
      <c r="A256" s="1" t="s">
        <v>263</v>
      </c>
      <c r="B256" s="1" t="s">
        <v>265</v>
      </c>
      <c r="C256" s="1" t="s">
        <v>204</v>
      </c>
      <c r="D256" s="1" t="s">
        <v>200</v>
      </c>
      <c r="E256" s="11" t="s">
        <v>119</v>
      </c>
      <c r="F256" s="12" t="n">
        <v>961000</v>
      </c>
      <c r="G256" s="12" t="n">
        <v>626727.1824</v>
      </c>
      <c r="H256" s="13" t="n">
        <v>0.652161480155727</v>
      </c>
      <c r="I256" s="32" t="n">
        <v>0</v>
      </c>
      <c r="J256" s="32" t="n">
        <v>1E-007</v>
      </c>
      <c r="K256" s="33" t="n">
        <v>0</v>
      </c>
      <c r="L256" s="33" t="n">
        <v>-0.0627</v>
      </c>
    </row>
    <row r="257" customFormat="false" ht="12.75" hidden="false" customHeight="false" outlineLevel="0" collapsed="false">
      <c r="A257" s="1" t="s">
        <v>263</v>
      </c>
      <c r="B257" s="1" t="s">
        <v>265</v>
      </c>
      <c r="C257" s="1" t="s">
        <v>204</v>
      </c>
      <c r="D257" s="1" t="s">
        <v>200</v>
      </c>
      <c r="E257" s="11" t="s">
        <v>120</v>
      </c>
      <c r="F257" s="12" t="n">
        <v>930000</v>
      </c>
      <c r="G257" s="12" t="n">
        <v>603169.0574</v>
      </c>
      <c r="H257" s="13" t="n">
        <v>0.648568878934949</v>
      </c>
      <c r="I257" s="32" t="n">
        <v>0</v>
      </c>
      <c r="J257" s="32" t="n">
        <v>1E-007</v>
      </c>
      <c r="K257" s="33" t="n">
        <v>0</v>
      </c>
      <c r="L257" s="33" t="n">
        <v>-0.0603</v>
      </c>
    </row>
    <row r="258" customFormat="false" ht="12.75" hidden="false" customHeight="false" outlineLevel="0" collapsed="false">
      <c r="A258" s="1" t="s">
        <v>263</v>
      </c>
      <c r="B258" s="1" t="s">
        <v>265</v>
      </c>
      <c r="C258" s="1" t="s">
        <v>204</v>
      </c>
      <c r="D258" s="1" t="s">
        <v>200</v>
      </c>
      <c r="E258" s="11" t="s">
        <v>121</v>
      </c>
      <c r="F258" s="12" t="n">
        <v>961000</v>
      </c>
      <c r="G258" s="12" t="n">
        <v>619945.3043</v>
      </c>
      <c r="H258" s="13" t="n">
        <v>0.645104374940946</v>
      </c>
      <c r="I258" s="32" t="n">
        <v>0</v>
      </c>
      <c r="J258" s="32" t="n">
        <v>1E-007</v>
      </c>
      <c r="K258" s="33" t="n">
        <v>0</v>
      </c>
      <c r="L258" s="33" t="n">
        <v>-0.062</v>
      </c>
    </row>
    <row r="259" customFormat="false" ht="12.75" hidden="false" customHeight="false" outlineLevel="0" collapsed="false">
      <c r="A259" s="1" t="s">
        <v>263</v>
      </c>
      <c r="B259" s="1" t="s">
        <v>265</v>
      </c>
      <c r="C259" s="1" t="s">
        <v>204</v>
      </c>
      <c r="D259" s="1" t="s">
        <v>200</v>
      </c>
      <c r="E259" s="11" t="s">
        <v>122</v>
      </c>
      <c r="F259" s="12" t="n">
        <v>930000</v>
      </c>
      <c r="G259" s="12" t="n">
        <v>596629.4172</v>
      </c>
      <c r="H259" s="13" t="n">
        <v>0.641537007792341</v>
      </c>
      <c r="I259" s="32" t="n">
        <v>0</v>
      </c>
      <c r="J259" s="32" t="n">
        <v>1E-007</v>
      </c>
      <c r="K259" s="33" t="n">
        <v>0</v>
      </c>
      <c r="L259" s="33" t="n">
        <v>-0.0597</v>
      </c>
    </row>
    <row r="260" customFormat="false" ht="12.75" hidden="false" customHeight="false" outlineLevel="0" collapsed="false">
      <c r="A260" s="1" t="s">
        <v>263</v>
      </c>
      <c r="B260" s="1" t="s">
        <v>265</v>
      </c>
      <c r="C260" s="1" t="s">
        <v>204</v>
      </c>
      <c r="D260" s="1" t="s">
        <v>200</v>
      </c>
      <c r="E260" s="11" t="s">
        <v>123</v>
      </c>
      <c r="F260" s="12" t="n">
        <v>961000</v>
      </c>
      <c r="G260" s="12" t="n">
        <v>613211.1556</v>
      </c>
      <c r="H260" s="13" t="n">
        <v>0.638096936060385</v>
      </c>
      <c r="I260" s="32" t="n">
        <v>0</v>
      </c>
      <c r="J260" s="32" t="n">
        <v>1E-007</v>
      </c>
      <c r="K260" s="33" t="n">
        <v>0</v>
      </c>
      <c r="L260" s="33" t="n">
        <v>-0.0613</v>
      </c>
    </row>
    <row r="261" customFormat="false" ht="12.75" hidden="false" customHeight="false" outlineLevel="0" collapsed="false">
      <c r="A261" s="1" t="s">
        <v>263</v>
      </c>
      <c r="B261" s="1" t="s">
        <v>265</v>
      </c>
      <c r="C261" s="1" t="s">
        <v>204</v>
      </c>
      <c r="D261" s="1" t="s">
        <v>200</v>
      </c>
      <c r="E261" s="11" t="s">
        <v>124</v>
      </c>
      <c r="F261" s="12" t="n">
        <v>961000</v>
      </c>
      <c r="G261" s="12" t="n">
        <v>609807.189</v>
      </c>
      <c r="H261" s="13" t="n">
        <v>0.634554827307257</v>
      </c>
      <c r="I261" s="32" t="n">
        <v>0</v>
      </c>
      <c r="J261" s="32" t="n">
        <v>1E-007</v>
      </c>
      <c r="K261" s="33" t="n">
        <v>0</v>
      </c>
      <c r="L261" s="33" t="n">
        <v>-0.061</v>
      </c>
    </row>
    <row r="262" customFormat="false" ht="12.75" hidden="false" customHeight="false" outlineLevel="0" collapsed="false">
      <c r="A262" s="1" t="s">
        <v>263</v>
      </c>
      <c r="B262" s="1" t="s">
        <v>265</v>
      </c>
      <c r="C262" s="1" t="s">
        <v>204</v>
      </c>
      <c r="D262" s="1" t="s">
        <v>200</v>
      </c>
      <c r="E262" s="11" t="s">
        <v>125</v>
      </c>
      <c r="F262" s="12" t="n">
        <v>868000</v>
      </c>
      <c r="G262" s="12" t="n">
        <v>547730.1887</v>
      </c>
      <c r="H262" s="13" t="n">
        <v>0.631025562999566</v>
      </c>
      <c r="I262" s="32" t="n">
        <v>0</v>
      </c>
      <c r="J262" s="32" t="n">
        <v>1E-007</v>
      </c>
      <c r="K262" s="33" t="n">
        <v>0</v>
      </c>
      <c r="L262" s="33" t="n">
        <v>-0.0548</v>
      </c>
    </row>
    <row r="263" customFormat="false" ht="12.75" hidden="false" customHeight="false" outlineLevel="0" collapsed="false">
      <c r="A263" s="1" t="s">
        <v>263</v>
      </c>
      <c r="B263" s="1" t="s">
        <v>265</v>
      </c>
      <c r="C263" s="1" t="s">
        <v>204</v>
      </c>
      <c r="D263" s="1" t="s">
        <v>200</v>
      </c>
      <c r="E263" s="11" t="s">
        <v>126</v>
      </c>
      <c r="F263" s="12" t="n">
        <v>961000</v>
      </c>
      <c r="G263" s="12" t="n">
        <v>603362.7781</v>
      </c>
      <c r="H263" s="13" t="n">
        <v>0.627848884589737</v>
      </c>
      <c r="I263" s="32" t="n">
        <v>0</v>
      </c>
      <c r="J263" s="32" t="n">
        <v>1E-007</v>
      </c>
      <c r="K263" s="33" t="n">
        <v>0</v>
      </c>
      <c r="L263" s="33" t="n">
        <v>-0.0603</v>
      </c>
    </row>
    <row r="264" customFormat="false" ht="12.75" hidden="false" customHeight="false" outlineLevel="0" collapsed="false">
      <c r="A264" s="1" t="s">
        <v>263</v>
      </c>
      <c r="B264" s="1" t="s">
        <v>265</v>
      </c>
      <c r="C264" s="1" t="s">
        <v>204</v>
      </c>
      <c r="D264" s="1" t="s">
        <v>200</v>
      </c>
      <c r="E264" s="11" t="s">
        <v>127</v>
      </c>
      <c r="F264" s="12" t="n">
        <v>930000</v>
      </c>
      <c r="G264" s="12" t="n">
        <v>580639.9939</v>
      </c>
      <c r="H264" s="13" t="n">
        <v>0.624344079429552</v>
      </c>
      <c r="I264" s="32" t="n">
        <v>0</v>
      </c>
      <c r="J264" s="32" t="n">
        <v>1E-007</v>
      </c>
      <c r="K264" s="33" t="n">
        <v>0</v>
      </c>
      <c r="L264" s="33" t="n">
        <v>-0.0581</v>
      </c>
    </row>
    <row r="265" customFormat="false" ht="12.75" hidden="false" customHeight="false" outlineLevel="0" collapsed="false">
      <c r="A265" s="1" t="s">
        <v>263</v>
      </c>
      <c r="B265" s="1" t="s">
        <v>265</v>
      </c>
      <c r="C265" s="1" t="s">
        <v>204</v>
      </c>
      <c r="D265" s="1" t="s">
        <v>200</v>
      </c>
      <c r="E265" s="11" t="s">
        <v>128</v>
      </c>
      <c r="F265" s="12" t="n">
        <v>961000</v>
      </c>
      <c r="G265" s="12" t="n">
        <v>596746.9561</v>
      </c>
      <c r="H265" s="13" t="n">
        <v>0.620964574555296</v>
      </c>
      <c r="I265" s="32" t="n">
        <v>0</v>
      </c>
      <c r="J265" s="32" t="n">
        <v>1E-007</v>
      </c>
      <c r="K265" s="33" t="n">
        <v>0</v>
      </c>
      <c r="L265" s="33" t="n">
        <v>-0.0597</v>
      </c>
    </row>
    <row r="266" customFormat="false" ht="12.75" hidden="false" customHeight="false" outlineLevel="0" collapsed="false">
      <c r="A266" s="1" t="s">
        <v>263</v>
      </c>
      <c r="B266" s="1" t="s">
        <v>265</v>
      </c>
      <c r="C266" s="1" t="s">
        <v>204</v>
      </c>
      <c r="D266" s="1" t="s">
        <v>200</v>
      </c>
      <c r="E266" s="11" t="s">
        <v>129</v>
      </c>
      <c r="F266" s="12" t="n">
        <v>930000</v>
      </c>
      <c r="G266" s="12" t="n">
        <v>574261.1181</v>
      </c>
      <c r="H266" s="13" t="n">
        <v>0.617485073194014</v>
      </c>
      <c r="I266" s="32" t="n">
        <v>0</v>
      </c>
      <c r="J266" s="32" t="n">
        <v>1E-007</v>
      </c>
      <c r="K266" s="33" t="n">
        <v>0</v>
      </c>
      <c r="L266" s="33" t="n">
        <v>-0.0574</v>
      </c>
    </row>
    <row r="267" customFormat="false" ht="12.75" hidden="false" customHeight="false" outlineLevel="0" collapsed="false">
      <c r="A267" s="1" t="s">
        <v>263</v>
      </c>
      <c r="B267" s="1" t="s">
        <v>265</v>
      </c>
      <c r="C267" s="1" t="s">
        <v>204</v>
      </c>
      <c r="D267" s="1" t="s">
        <v>200</v>
      </c>
      <c r="E267" s="11" t="s">
        <v>130</v>
      </c>
      <c r="F267" s="12" t="n">
        <v>961000</v>
      </c>
      <c r="G267" s="12" t="n">
        <v>590178.9899</v>
      </c>
      <c r="H267" s="13" t="n">
        <v>0.614130062299872</v>
      </c>
      <c r="I267" s="32" t="n">
        <v>0</v>
      </c>
      <c r="J267" s="32" t="n">
        <v>1E-007</v>
      </c>
      <c r="K267" s="33" t="n">
        <v>0</v>
      </c>
      <c r="L267" s="33" t="n">
        <v>-0.059</v>
      </c>
    </row>
    <row r="268" customFormat="false" ht="12.75" hidden="false" customHeight="false" outlineLevel="0" collapsed="false">
      <c r="A268" s="1" t="s">
        <v>263</v>
      </c>
      <c r="B268" s="1" t="s">
        <v>265</v>
      </c>
      <c r="C268" s="1" t="s">
        <v>204</v>
      </c>
      <c r="D268" s="1" t="s">
        <v>200</v>
      </c>
      <c r="E268" s="11" t="s">
        <v>131</v>
      </c>
      <c r="F268" s="12" t="n">
        <v>961000</v>
      </c>
      <c r="G268" s="12" t="n">
        <v>586859.518</v>
      </c>
      <c r="H268" s="13" t="n">
        <v>0.610675877188632</v>
      </c>
      <c r="I268" s="32" t="n">
        <v>0</v>
      </c>
      <c r="J268" s="32" t="n">
        <v>1E-007</v>
      </c>
      <c r="K268" s="33" t="n">
        <v>0</v>
      </c>
      <c r="L268" s="33" t="n">
        <v>-0.0587</v>
      </c>
    </row>
    <row r="269" customFormat="false" ht="12.75" hidden="false" customHeight="false" outlineLevel="0" collapsed="false">
      <c r="A269" s="1" t="s">
        <v>263</v>
      </c>
      <c r="B269" s="1" t="s">
        <v>265</v>
      </c>
      <c r="C269" s="1" t="s">
        <v>204</v>
      </c>
      <c r="D269" s="1" t="s">
        <v>200</v>
      </c>
      <c r="E269" s="11" t="s">
        <v>132</v>
      </c>
      <c r="F269" s="12" t="n">
        <v>930000</v>
      </c>
      <c r="G269" s="12" t="n">
        <v>564728.1421</v>
      </c>
      <c r="H269" s="13" t="n">
        <v>0.607234561413725</v>
      </c>
      <c r="I269" s="32" t="n">
        <v>0</v>
      </c>
      <c r="J269" s="32" t="n">
        <v>1E-007</v>
      </c>
      <c r="K269" s="33" t="n">
        <v>0</v>
      </c>
      <c r="L269" s="33" t="n">
        <v>-0.0565</v>
      </c>
    </row>
    <row r="270" customFormat="false" ht="12.75" hidden="false" customHeight="false" outlineLevel="0" collapsed="false">
      <c r="A270" s="1" t="s">
        <v>263</v>
      </c>
      <c r="B270" s="1" t="s">
        <v>265</v>
      </c>
      <c r="C270" s="1" t="s">
        <v>204</v>
      </c>
      <c r="D270" s="1" t="s">
        <v>200</v>
      </c>
      <c r="E270" s="11" t="s">
        <v>133</v>
      </c>
      <c r="F270" s="12" t="n">
        <v>961000</v>
      </c>
      <c r="G270" s="12" t="n">
        <v>580363.767</v>
      </c>
      <c r="H270" s="13" t="n">
        <v>0.603916510958091</v>
      </c>
      <c r="I270" s="32" t="n">
        <v>0</v>
      </c>
      <c r="J270" s="32" t="n">
        <v>1E-007</v>
      </c>
      <c r="K270" s="33" t="n">
        <v>0</v>
      </c>
      <c r="L270" s="33" t="n">
        <v>-0.058</v>
      </c>
    </row>
    <row r="271" customFormat="false" ht="12.75" hidden="false" customHeight="false" outlineLevel="0" collapsed="false">
      <c r="A271" s="1" t="s">
        <v>263</v>
      </c>
      <c r="B271" s="1" t="s">
        <v>265</v>
      </c>
      <c r="C271" s="1" t="s">
        <v>204</v>
      </c>
      <c r="D271" s="1" t="s">
        <v>200</v>
      </c>
      <c r="E271" s="11" t="s">
        <v>134</v>
      </c>
      <c r="F271" s="12" t="n">
        <v>930000</v>
      </c>
      <c r="G271" s="12" t="n">
        <v>558465.4872</v>
      </c>
      <c r="H271" s="13" t="n">
        <v>0.600500523911913</v>
      </c>
      <c r="I271" s="32" t="n">
        <v>0</v>
      </c>
      <c r="J271" s="32" t="n">
        <v>1E-007</v>
      </c>
      <c r="K271" s="33" t="n">
        <v>0</v>
      </c>
      <c r="L271" s="33" t="n">
        <v>-0.0558</v>
      </c>
    </row>
    <row r="272" customFormat="false" ht="12.75" hidden="false" customHeight="false" outlineLevel="0" collapsed="false">
      <c r="A272" s="1" t="s">
        <v>263</v>
      </c>
      <c r="B272" s="1" t="s">
        <v>265</v>
      </c>
      <c r="C272" s="1" t="s">
        <v>204</v>
      </c>
      <c r="D272" s="1" t="s">
        <v>200</v>
      </c>
      <c r="E272" s="11" t="s">
        <v>135</v>
      </c>
      <c r="F272" s="12" t="n">
        <v>961000</v>
      </c>
      <c r="G272" s="12" t="n">
        <v>573915.915</v>
      </c>
      <c r="H272" s="13" t="n">
        <v>0.597206987534107</v>
      </c>
      <c r="I272" s="32" t="n">
        <v>0</v>
      </c>
      <c r="J272" s="32" t="n">
        <v>1E-007</v>
      </c>
      <c r="K272" s="33" t="n">
        <v>0</v>
      </c>
      <c r="L272" s="33" t="n">
        <v>-0.0574</v>
      </c>
    </row>
    <row r="273" customFormat="false" ht="12.75" hidden="false" customHeight="false" outlineLevel="0" collapsed="false">
      <c r="A273" s="1" t="s">
        <v>263</v>
      </c>
      <c r="B273" s="1" t="s">
        <v>265</v>
      </c>
      <c r="C273" s="1" t="s">
        <v>204</v>
      </c>
      <c r="D273" s="1" t="s">
        <v>200</v>
      </c>
      <c r="E273" s="11" t="s">
        <v>136</v>
      </c>
      <c r="F273" s="12" t="n">
        <v>961000</v>
      </c>
      <c r="G273" s="12" t="n">
        <v>570657.4964</v>
      </c>
      <c r="H273" s="13" t="n">
        <v>0.593816333366124</v>
      </c>
      <c r="I273" s="32" t="n">
        <v>0</v>
      </c>
      <c r="J273" s="32" t="n">
        <v>1E-007</v>
      </c>
      <c r="K273" s="33" t="n">
        <v>0</v>
      </c>
      <c r="L273" s="33" t="n">
        <v>-0.0571</v>
      </c>
    </row>
    <row r="274" customFormat="false" ht="12.75" hidden="false" customHeight="false" outlineLevel="0" collapsed="false">
      <c r="A274" s="1" t="s">
        <v>263</v>
      </c>
      <c r="B274" s="1" t="s">
        <v>265</v>
      </c>
      <c r="C274" s="1" t="s">
        <v>204</v>
      </c>
      <c r="D274" s="1" t="s">
        <v>200</v>
      </c>
      <c r="E274" s="11" t="s">
        <v>137</v>
      </c>
      <c r="F274" s="12" t="n">
        <v>868000</v>
      </c>
      <c r="G274" s="12" t="n">
        <v>512500.6647</v>
      </c>
      <c r="H274" s="13" t="n">
        <v>0.590438553832406</v>
      </c>
      <c r="I274" s="32" t="n">
        <v>0</v>
      </c>
      <c r="J274" s="32" t="n">
        <v>1E-007</v>
      </c>
      <c r="K274" s="33" t="n">
        <v>0</v>
      </c>
      <c r="L274" s="33" t="n">
        <v>-0.0513</v>
      </c>
    </row>
    <row r="275" customFormat="false" ht="12.75" hidden="false" customHeight="false" outlineLevel="0" collapsed="false">
      <c r="A275" s="1" t="s">
        <v>263</v>
      </c>
      <c r="B275" s="1" t="s">
        <v>265</v>
      </c>
      <c r="C275" s="1" t="s">
        <v>204</v>
      </c>
      <c r="D275" s="1" t="s">
        <v>200</v>
      </c>
      <c r="E275" s="11" t="s">
        <v>138</v>
      </c>
      <c r="F275" s="12" t="n">
        <v>961000</v>
      </c>
      <c r="G275" s="12" t="n">
        <v>564490.1719</v>
      </c>
      <c r="H275" s="13" t="n">
        <v>0.587398722062437</v>
      </c>
      <c r="I275" s="32" t="n">
        <v>0</v>
      </c>
      <c r="J275" s="32" t="n">
        <v>1E-007</v>
      </c>
      <c r="K275" s="33" t="n">
        <v>0</v>
      </c>
      <c r="L275" s="33" t="n">
        <v>-0.0564</v>
      </c>
    </row>
    <row r="276" customFormat="false" ht="12.75" hidden="false" customHeight="false" outlineLevel="0" collapsed="false">
      <c r="A276" s="1" t="s">
        <v>263</v>
      </c>
      <c r="B276" s="1" t="s">
        <v>265</v>
      </c>
      <c r="C276" s="1" t="s">
        <v>204</v>
      </c>
      <c r="D276" s="1" t="s">
        <v>200</v>
      </c>
      <c r="E276" s="11" t="s">
        <v>139</v>
      </c>
      <c r="F276" s="12" t="n">
        <v>930000</v>
      </c>
      <c r="G276" s="12" t="n">
        <v>543162.2638</v>
      </c>
      <c r="H276" s="13" t="n">
        <v>0.584045444991157</v>
      </c>
      <c r="I276" s="32" t="n">
        <v>0</v>
      </c>
      <c r="J276" s="32" t="n">
        <v>1E-007</v>
      </c>
      <c r="K276" s="33" t="n">
        <v>0</v>
      </c>
      <c r="L276" s="33" t="n">
        <v>-0.0543</v>
      </c>
    </row>
    <row r="277" customFormat="false" ht="12.75" hidden="false" customHeight="false" outlineLevel="0" collapsed="false">
      <c r="A277" s="1" t="s">
        <v>263</v>
      </c>
      <c r="B277" s="1" t="s">
        <v>265</v>
      </c>
      <c r="C277" s="1" t="s">
        <v>204</v>
      </c>
      <c r="D277" s="1" t="s">
        <v>200</v>
      </c>
      <c r="E277" s="11" t="s">
        <v>140</v>
      </c>
      <c r="F277" s="12" t="n">
        <v>961000</v>
      </c>
      <c r="G277" s="12" t="n">
        <v>558160.9037</v>
      </c>
      <c r="H277" s="13" t="n">
        <v>0.580812594900396</v>
      </c>
      <c r="I277" s="32" t="n">
        <v>0</v>
      </c>
      <c r="J277" s="32" t="n">
        <v>1E-007</v>
      </c>
      <c r="K277" s="33" t="n">
        <v>0</v>
      </c>
      <c r="L277" s="33" t="n">
        <v>-0.0558</v>
      </c>
    </row>
    <row r="278" customFormat="false" ht="12.75" hidden="false" customHeight="false" outlineLevel="0" collapsed="false">
      <c r="A278" s="1" t="s">
        <v>263</v>
      </c>
      <c r="B278" s="1" t="s">
        <v>265</v>
      </c>
      <c r="C278" s="1" t="s">
        <v>204</v>
      </c>
      <c r="D278" s="1" t="s">
        <v>200</v>
      </c>
      <c r="E278" s="11" t="s">
        <v>141</v>
      </c>
      <c r="F278" s="12" t="n">
        <v>930000</v>
      </c>
      <c r="G278" s="12" t="n">
        <v>537060.7218</v>
      </c>
      <c r="H278" s="13" t="n">
        <v>0.577484647092367</v>
      </c>
      <c r="I278" s="32" t="n">
        <v>0</v>
      </c>
      <c r="J278" s="32" t="n">
        <v>1E-007</v>
      </c>
      <c r="K278" s="33" t="n">
        <v>0</v>
      </c>
      <c r="L278" s="33" t="n">
        <v>-0.0537</v>
      </c>
    </row>
    <row r="279" customFormat="false" ht="12.75" hidden="false" customHeight="false" outlineLevel="0" collapsed="false">
      <c r="A279" s="1" t="s">
        <v>263</v>
      </c>
      <c r="B279" s="1" t="s">
        <v>265</v>
      </c>
      <c r="C279" s="1" t="s">
        <v>204</v>
      </c>
      <c r="D279" s="1" t="s">
        <v>200</v>
      </c>
      <c r="E279" s="11" t="s">
        <v>142</v>
      </c>
      <c r="F279" s="12" t="n">
        <v>961000</v>
      </c>
      <c r="G279" s="12" t="n">
        <v>551879.5303</v>
      </c>
      <c r="H279" s="13" t="n">
        <v>0.57427630619849</v>
      </c>
      <c r="I279" s="32" t="n">
        <v>0</v>
      </c>
      <c r="J279" s="32" t="n">
        <v>1E-007</v>
      </c>
      <c r="K279" s="33" t="n">
        <v>0</v>
      </c>
      <c r="L279" s="33" t="n">
        <v>-0.0552</v>
      </c>
    </row>
    <row r="280" customFormat="false" ht="12.75" hidden="false" customHeight="false" outlineLevel="0" collapsed="false">
      <c r="A280" s="1" t="s">
        <v>263</v>
      </c>
      <c r="B280" s="1" t="s">
        <v>265</v>
      </c>
      <c r="C280" s="1" t="s">
        <v>204</v>
      </c>
      <c r="D280" s="1" t="s">
        <v>200</v>
      </c>
      <c r="E280" s="11" t="s">
        <v>143</v>
      </c>
      <c r="F280" s="12" t="n">
        <v>961000</v>
      </c>
      <c r="G280" s="12" t="n">
        <v>548705.7071</v>
      </c>
      <c r="H280" s="13" t="n">
        <v>0.570973680678988</v>
      </c>
      <c r="I280" s="32" t="n">
        <v>0</v>
      </c>
      <c r="J280" s="32" t="n">
        <v>1E-007</v>
      </c>
      <c r="K280" s="33" t="n">
        <v>0</v>
      </c>
      <c r="L280" s="33" t="n">
        <v>-0.0549</v>
      </c>
    </row>
    <row r="281" customFormat="false" ht="12.75" hidden="false" customHeight="false" outlineLevel="0" collapsed="false">
      <c r="A281" s="1" t="s">
        <v>263</v>
      </c>
      <c r="B281" s="1" t="s">
        <v>265</v>
      </c>
      <c r="C281" s="1" t="s">
        <v>204</v>
      </c>
      <c r="D281" s="1" t="s">
        <v>200</v>
      </c>
      <c r="E281" s="11" t="s">
        <v>144</v>
      </c>
      <c r="F281" s="12" t="n">
        <v>930000</v>
      </c>
      <c r="G281" s="12" t="n">
        <v>527946.0458</v>
      </c>
      <c r="H281" s="13" t="n">
        <v>0.567683920190087</v>
      </c>
      <c r="I281" s="32" t="n">
        <v>0</v>
      </c>
      <c r="J281" s="32" t="n">
        <v>1E-007</v>
      </c>
      <c r="K281" s="33" t="n">
        <v>0</v>
      </c>
      <c r="L281" s="33" t="n">
        <v>-0.0528</v>
      </c>
    </row>
    <row r="282" customFormat="false" ht="12.75" hidden="false" customHeight="false" outlineLevel="0" collapsed="false">
      <c r="A282" s="1" t="s">
        <v>263</v>
      </c>
      <c r="B282" s="1" t="s">
        <v>265</v>
      </c>
      <c r="C282" s="1" t="s">
        <v>204</v>
      </c>
      <c r="D282" s="1" t="s">
        <v>200</v>
      </c>
      <c r="E282" s="11" t="s">
        <v>145</v>
      </c>
      <c r="F282" s="12" t="n">
        <v>961000</v>
      </c>
      <c r="G282" s="12" t="n">
        <v>542496.5388</v>
      </c>
      <c r="H282" s="13" t="n">
        <v>0.564512527395378</v>
      </c>
      <c r="I282" s="32" t="n">
        <v>0</v>
      </c>
      <c r="J282" s="32" t="n">
        <v>1E-007</v>
      </c>
      <c r="K282" s="33" t="n">
        <v>0</v>
      </c>
      <c r="L282" s="33" t="n">
        <v>-0.0542</v>
      </c>
    </row>
    <row r="283" customFormat="false" ht="12.75" hidden="false" customHeight="false" outlineLevel="0" collapsed="false">
      <c r="A283" s="1" t="s">
        <v>263</v>
      </c>
      <c r="B283" s="1" t="s">
        <v>265</v>
      </c>
      <c r="C283" s="1" t="s">
        <v>204</v>
      </c>
      <c r="D283" s="1" t="s">
        <v>200</v>
      </c>
      <c r="E283" s="11" t="s">
        <v>146</v>
      </c>
      <c r="F283" s="12" t="n">
        <v>930000</v>
      </c>
      <c r="G283" s="12" t="n">
        <v>521960.7077</v>
      </c>
      <c r="H283" s="13" t="n">
        <v>0.561248072790355</v>
      </c>
      <c r="I283" s="32" t="n">
        <v>0</v>
      </c>
      <c r="J283" s="32" t="n">
        <v>1E-007</v>
      </c>
      <c r="K283" s="33" t="n">
        <v>0</v>
      </c>
      <c r="L283" s="33" t="n">
        <v>-0.0522</v>
      </c>
    </row>
    <row r="284" customFormat="false" ht="12.75" hidden="false" customHeight="false" outlineLevel="0" collapsed="false">
      <c r="A284" s="1" t="s">
        <v>263</v>
      </c>
      <c r="B284" s="1" t="s">
        <v>265</v>
      </c>
      <c r="C284" s="1" t="s">
        <v>204</v>
      </c>
      <c r="D284" s="1" t="s">
        <v>200</v>
      </c>
      <c r="E284" s="11" t="s">
        <v>147</v>
      </c>
      <c r="F284" s="12" t="n">
        <v>961000</v>
      </c>
      <c r="G284" s="12" t="n">
        <v>536335.2175</v>
      </c>
      <c r="H284" s="13" t="n">
        <v>0.558101162806115</v>
      </c>
      <c r="I284" s="32" t="n">
        <v>0</v>
      </c>
      <c r="J284" s="32" t="n">
        <v>1E-007</v>
      </c>
      <c r="K284" s="33" t="n">
        <v>0</v>
      </c>
      <c r="L284" s="33" t="n">
        <v>-0.0536</v>
      </c>
    </row>
    <row r="285" customFormat="false" ht="12.75" hidden="false" customHeight="false" outlineLevel="0" collapsed="false">
      <c r="A285" s="1" t="s">
        <v>263</v>
      </c>
      <c r="B285" s="1" t="s">
        <v>265</v>
      </c>
      <c r="C285" s="1" t="s">
        <v>204</v>
      </c>
      <c r="D285" s="1" t="s">
        <v>200</v>
      </c>
      <c r="E285" s="11" t="s">
        <v>148</v>
      </c>
      <c r="F285" s="12" t="n">
        <v>961000</v>
      </c>
      <c r="G285" s="12" t="n">
        <v>533222.3814</v>
      </c>
      <c r="H285" s="13" t="n">
        <v>0.554861999360736</v>
      </c>
      <c r="I285" s="32" t="n">
        <v>0</v>
      </c>
      <c r="J285" s="32" t="n">
        <v>1E-007</v>
      </c>
      <c r="K285" s="33" t="n">
        <v>0</v>
      </c>
      <c r="L285" s="33" t="n">
        <v>-0.0533</v>
      </c>
    </row>
    <row r="286" customFormat="false" ht="12.75" hidden="false" customHeight="false" outlineLevel="0" collapsed="false">
      <c r="A286" s="1" t="s">
        <v>263</v>
      </c>
      <c r="B286" s="1" t="s">
        <v>265</v>
      </c>
      <c r="C286" s="1" t="s">
        <v>204</v>
      </c>
      <c r="D286" s="1" t="s">
        <v>200</v>
      </c>
      <c r="E286" s="11" t="s">
        <v>149</v>
      </c>
      <c r="F286" s="12" t="n">
        <v>868000</v>
      </c>
      <c r="G286" s="12" t="n">
        <v>478819.7721</v>
      </c>
      <c r="H286" s="13" t="n">
        <v>0.551635682186723</v>
      </c>
      <c r="I286" s="32" t="n">
        <v>0</v>
      </c>
      <c r="J286" s="32" t="n">
        <v>1E-007</v>
      </c>
      <c r="K286" s="33" t="n">
        <v>0</v>
      </c>
      <c r="L286" s="33" t="n">
        <v>-0.0479</v>
      </c>
    </row>
    <row r="287" customFormat="false" ht="12.75" hidden="false" customHeight="false" outlineLevel="0" collapsed="false">
      <c r="A287" s="1" t="s">
        <v>263</v>
      </c>
      <c r="B287" s="1" t="s">
        <v>265</v>
      </c>
      <c r="C287" s="1" t="s">
        <v>204</v>
      </c>
      <c r="D287" s="1" t="s">
        <v>200</v>
      </c>
      <c r="E287" s="11" t="s">
        <v>150</v>
      </c>
      <c r="F287" s="12" t="n">
        <v>961000</v>
      </c>
      <c r="G287" s="12" t="n">
        <v>527332.0543</v>
      </c>
      <c r="H287" s="13" t="n">
        <v>0.548732626767396</v>
      </c>
      <c r="I287" s="32" t="n">
        <v>0</v>
      </c>
      <c r="J287" s="32" t="n">
        <v>1E-007</v>
      </c>
      <c r="K287" s="33" t="n">
        <v>0</v>
      </c>
      <c r="L287" s="33" t="n">
        <v>-0.0527</v>
      </c>
    </row>
    <row r="288" customFormat="false" ht="12.75" hidden="false" customHeight="false" outlineLevel="0" collapsed="false">
      <c r="A288" s="1" t="s">
        <v>263</v>
      </c>
      <c r="B288" s="1" t="s">
        <v>265</v>
      </c>
      <c r="C288" s="1" t="s">
        <v>204</v>
      </c>
      <c r="D288" s="1" t="s">
        <v>200</v>
      </c>
      <c r="E288" s="11" t="s">
        <v>151</v>
      </c>
      <c r="F288" s="12" t="n">
        <v>930000</v>
      </c>
      <c r="G288" s="12" t="n">
        <v>507343.5927</v>
      </c>
      <c r="H288" s="13" t="n">
        <v>0.545530744872592</v>
      </c>
      <c r="I288" s="32" t="n">
        <v>0</v>
      </c>
      <c r="J288" s="32" t="n">
        <v>1E-007</v>
      </c>
      <c r="K288" s="33" t="n">
        <v>0</v>
      </c>
      <c r="L288" s="33" t="n">
        <v>-0.0507</v>
      </c>
    </row>
    <row r="289" customFormat="false" ht="12.75" hidden="false" customHeight="false" outlineLevel="0" collapsed="false">
      <c r="A289" s="1" t="s">
        <v>263</v>
      </c>
      <c r="B289" s="1" t="s">
        <v>265</v>
      </c>
      <c r="C289" s="1" t="s">
        <v>204</v>
      </c>
      <c r="D289" s="1" t="s">
        <v>200</v>
      </c>
      <c r="E289" s="11" t="s">
        <v>152</v>
      </c>
      <c r="F289" s="12" t="n">
        <v>961000</v>
      </c>
      <c r="G289" s="12" t="n">
        <v>521289.0359</v>
      </c>
      <c r="H289" s="13" t="n">
        <v>0.542444366129494</v>
      </c>
      <c r="I289" s="32" t="n">
        <v>0</v>
      </c>
      <c r="J289" s="32" t="n">
        <v>1E-007</v>
      </c>
      <c r="K289" s="33" t="n">
        <v>0</v>
      </c>
      <c r="L289" s="33" t="n">
        <v>-0.0521</v>
      </c>
    </row>
    <row r="290" customFormat="false" ht="12.75" hidden="false" customHeight="false" outlineLevel="0" collapsed="false">
      <c r="A290" s="1" t="s">
        <v>263</v>
      </c>
      <c r="B290" s="1" t="s">
        <v>265</v>
      </c>
      <c r="C290" s="1" t="s">
        <v>204</v>
      </c>
      <c r="D290" s="1" t="s">
        <v>200</v>
      </c>
      <c r="E290" s="11" t="s">
        <v>153</v>
      </c>
      <c r="F290" s="12" t="n">
        <v>930000</v>
      </c>
      <c r="G290" s="12" t="n">
        <v>501518.9852</v>
      </c>
      <c r="H290" s="13" t="n">
        <v>0.53926772602017</v>
      </c>
      <c r="I290" s="32" t="n">
        <v>0</v>
      </c>
      <c r="J290" s="32" t="n">
        <v>1E-007</v>
      </c>
      <c r="K290" s="33" t="n">
        <v>0</v>
      </c>
      <c r="L290" s="33" t="n">
        <v>-0.0502</v>
      </c>
    </row>
    <row r="291" customFormat="false" ht="12.75" hidden="false" customHeight="false" outlineLevel="0" collapsed="false">
      <c r="A291" s="1" t="s">
        <v>263</v>
      </c>
      <c r="B291" s="1" t="s">
        <v>265</v>
      </c>
      <c r="C291" s="1" t="s">
        <v>204</v>
      </c>
      <c r="D291" s="1" t="s">
        <v>200</v>
      </c>
      <c r="E291" s="11" t="s">
        <v>154</v>
      </c>
      <c r="F291" s="12" t="n">
        <v>961000</v>
      </c>
      <c r="G291" s="12" t="n">
        <v>515426.2747</v>
      </c>
      <c r="H291" s="13" t="n">
        <v>0.536343678132974</v>
      </c>
      <c r="I291" s="32" t="n">
        <v>0</v>
      </c>
      <c r="J291" s="32" t="n">
        <v>1E-007</v>
      </c>
      <c r="K291" s="33" t="n">
        <v>0</v>
      </c>
      <c r="L291" s="33" t="n">
        <v>-0.0515</v>
      </c>
    </row>
    <row r="292" customFormat="false" ht="12.75" hidden="false" customHeight="false" outlineLevel="0" collapsed="false">
      <c r="A292" s="1" t="s">
        <v>263</v>
      </c>
      <c r="B292" s="1" t="s">
        <v>265</v>
      </c>
      <c r="C292" s="1" t="s">
        <v>204</v>
      </c>
      <c r="D292" s="1" t="s">
        <v>200</v>
      </c>
      <c r="E292" s="11" t="s">
        <v>155</v>
      </c>
      <c r="F292" s="12" t="n">
        <v>961000</v>
      </c>
      <c r="G292" s="12" t="n">
        <v>512562.883</v>
      </c>
      <c r="H292" s="13" t="n">
        <v>0.533364082225996</v>
      </c>
      <c r="I292" s="32" t="n">
        <v>0</v>
      </c>
      <c r="J292" s="32" t="n">
        <v>1E-007</v>
      </c>
      <c r="K292" s="33" t="n">
        <v>0</v>
      </c>
      <c r="L292" s="33" t="n">
        <v>-0.0513</v>
      </c>
    </row>
    <row r="293" customFormat="false" ht="12.75" hidden="false" customHeight="false" outlineLevel="0" collapsed="false">
      <c r="A293" s="1" t="s">
        <v>263</v>
      </c>
      <c r="B293" s="1" t="s">
        <v>265</v>
      </c>
      <c r="C293" s="1" t="s">
        <v>204</v>
      </c>
      <c r="D293" s="1" t="s">
        <v>200</v>
      </c>
      <c r="E293" s="11" t="s">
        <v>156</v>
      </c>
      <c r="F293" s="12" t="n">
        <v>930000</v>
      </c>
      <c r="G293" s="12" t="n">
        <v>493270.2855</v>
      </c>
      <c r="H293" s="13" t="n">
        <v>0.530398156465097</v>
      </c>
      <c r="I293" s="32" t="n">
        <v>0</v>
      </c>
      <c r="J293" s="32" t="n">
        <v>1E-007</v>
      </c>
      <c r="K293" s="33" t="n">
        <v>0</v>
      </c>
      <c r="L293" s="33" t="n">
        <v>-0.0493</v>
      </c>
    </row>
    <row r="294" customFormat="false" ht="12.75" hidden="false" customHeight="false" outlineLevel="0" collapsed="false">
      <c r="A294" s="1" t="s">
        <v>263</v>
      </c>
      <c r="B294" s="1" t="s">
        <v>265</v>
      </c>
      <c r="C294" s="1" t="s">
        <v>204</v>
      </c>
      <c r="D294" s="1" t="s">
        <v>200</v>
      </c>
      <c r="E294" s="11" t="s">
        <v>157</v>
      </c>
      <c r="F294" s="12" t="n">
        <v>961000</v>
      </c>
      <c r="G294" s="12" t="n">
        <v>506966.7859</v>
      </c>
      <c r="H294" s="13" t="n">
        <v>0.527540880274562</v>
      </c>
      <c r="I294" s="32" t="n">
        <v>0</v>
      </c>
      <c r="J294" s="32" t="n">
        <v>1E-007</v>
      </c>
      <c r="K294" s="33" t="n">
        <v>0</v>
      </c>
      <c r="L294" s="33" t="n">
        <v>-0.0507</v>
      </c>
    </row>
    <row r="295" customFormat="false" ht="12.75" hidden="false" customHeight="false" outlineLevel="0" collapsed="false">
      <c r="A295" s="1" t="s">
        <v>263</v>
      </c>
      <c r="B295" s="1" t="s">
        <v>265</v>
      </c>
      <c r="C295" s="1" t="s">
        <v>204</v>
      </c>
      <c r="D295" s="1" t="s">
        <v>200</v>
      </c>
      <c r="E295" s="11" t="s">
        <v>158</v>
      </c>
      <c r="F295" s="12" t="n">
        <v>930000</v>
      </c>
      <c r="G295" s="12" t="n">
        <v>487879.6051</v>
      </c>
      <c r="H295" s="13" t="n">
        <v>0.524601725966068</v>
      </c>
      <c r="I295" s="32" t="n">
        <v>0</v>
      </c>
      <c r="J295" s="32" t="n">
        <v>1E-007</v>
      </c>
      <c r="K295" s="33" t="n">
        <v>0</v>
      </c>
      <c r="L295" s="33" t="n">
        <v>-0.0488</v>
      </c>
    </row>
    <row r="296" customFormat="false" ht="12.75" hidden="false" customHeight="false" outlineLevel="0" collapsed="false">
      <c r="A296" s="1" t="s">
        <v>263</v>
      </c>
      <c r="B296" s="1" t="s">
        <v>265</v>
      </c>
      <c r="C296" s="1" t="s">
        <v>204</v>
      </c>
      <c r="D296" s="1" t="s">
        <v>200</v>
      </c>
      <c r="E296" s="11" t="s">
        <v>159</v>
      </c>
      <c r="F296" s="12" t="n">
        <v>961000</v>
      </c>
      <c r="G296" s="12" t="n">
        <v>501421.2349</v>
      </c>
      <c r="H296" s="13" t="n">
        <v>0.521770275631938</v>
      </c>
      <c r="I296" s="32" t="n">
        <v>0</v>
      </c>
      <c r="J296" s="32" t="n">
        <v>1E-007</v>
      </c>
      <c r="K296" s="33" t="n">
        <v>0</v>
      </c>
      <c r="L296" s="33" t="n">
        <v>-0.0501</v>
      </c>
    </row>
    <row r="297" customFormat="false" ht="12.75" hidden="false" customHeight="false" outlineLevel="0" collapsed="false">
      <c r="A297" s="1" t="s">
        <v>263</v>
      </c>
      <c r="B297" s="1" t="s">
        <v>265</v>
      </c>
      <c r="C297" s="1" t="s">
        <v>204</v>
      </c>
      <c r="D297" s="1" t="s">
        <v>200</v>
      </c>
      <c r="E297" s="11" t="s">
        <v>160</v>
      </c>
      <c r="F297" s="12" t="n">
        <v>961000</v>
      </c>
      <c r="G297" s="12" t="n">
        <v>498622.2721</v>
      </c>
      <c r="H297" s="13" t="n">
        <v>0.518857723350132</v>
      </c>
      <c r="I297" s="32" t="n">
        <v>0</v>
      </c>
      <c r="J297" s="32" t="n">
        <v>1E-007</v>
      </c>
      <c r="K297" s="33" t="n">
        <v>0</v>
      </c>
      <c r="L297" s="33" t="n">
        <v>-0.0499</v>
      </c>
    </row>
    <row r="298" customFormat="false" ht="12.75" hidden="false" customHeight="false" outlineLevel="0" collapsed="false">
      <c r="A298" s="1" t="s">
        <v>263</v>
      </c>
      <c r="B298" s="1" t="s">
        <v>265</v>
      </c>
      <c r="C298" s="1" t="s">
        <v>204</v>
      </c>
      <c r="D298" s="1" t="s">
        <v>200</v>
      </c>
      <c r="E298" s="11" t="s">
        <v>161</v>
      </c>
      <c r="F298" s="12" t="n">
        <v>899000</v>
      </c>
      <c r="G298" s="12" t="n">
        <v>463846.8041</v>
      </c>
      <c r="H298" s="13" t="n">
        <v>0.515958625257722</v>
      </c>
      <c r="I298" s="32" t="n">
        <v>0</v>
      </c>
      <c r="J298" s="32" t="n">
        <v>1E-007</v>
      </c>
      <c r="K298" s="33" t="n">
        <v>0</v>
      </c>
      <c r="L298" s="33" t="n">
        <v>-0.0464</v>
      </c>
    </row>
    <row r="299" customFormat="false" ht="12.75" hidden="false" customHeight="false" outlineLevel="0" collapsed="false">
      <c r="A299" s="1" t="s">
        <v>263</v>
      </c>
      <c r="B299" s="1" t="s">
        <v>265</v>
      </c>
      <c r="C299" s="1" t="s">
        <v>204</v>
      </c>
      <c r="D299" s="1" t="s">
        <v>200</v>
      </c>
      <c r="E299" s="11" t="s">
        <v>162</v>
      </c>
      <c r="F299" s="12" t="n">
        <v>961000</v>
      </c>
      <c r="G299" s="12" t="n">
        <v>493241.6176</v>
      </c>
      <c r="H299" s="13" t="n">
        <v>0.513258707223246</v>
      </c>
      <c r="I299" s="32" t="n">
        <v>0</v>
      </c>
      <c r="J299" s="32" t="n">
        <v>1E-007</v>
      </c>
      <c r="K299" s="33" t="n">
        <v>0</v>
      </c>
      <c r="L299" s="33" t="n">
        <v>-0.0493</v>
      </c>
    </row>
    <row r="300" customFormat="false" ht="12.75" hidden="false" customHeight="false" outlineLevel="0" collapsed="false">
      <c r="A300" s="1" t="s">
        <v>263</v>
      </c>
      <c r="B300" s="1" t="s">
        <v>265</v>
      </c>
      <c r="C300" s="1" t="s">
        <v>204</v>
      </c>
      <c r="D300" s="1" t="s">
        <v>200</v>
      </c>
      <c r="E300" s="11" t="s">
        <v>163</v>
      </c>
      <c r="F300" s="12" t="n">
        <v>930000</v>
      </c>
      <c r="G300" s="12" t="n">
        <v>474658.5386</v>
      </c>
      <c r="H300" s="13" t="n">
        <v>0.510385525413435</v>
      </c>
      <c r="I300" s="32" t="n">
        <v>0</v>
      </c>
      <c r="J300" s="32" t="n">
        <v>1E-007</v>
      </c>
      <c r="K300" s="33" t="n">
        <v>0</v>
      </c>
      <c r="L300" s="33" t="n">
        <v>-0.0475</v>
      </c>
    </row>
    <row r="301" customFormat="false" ht="12.75" hidden="false" customHeight="false" outlineLevel="0" collapsed="false">
      <c r="A301" s="1" t="s">
        <v>263</v>
      </c>
      <c r="B301" s="1" t="s">
        <v>265</v>
      </c>
      <c r="C301" s="1" t="s">
        <v>204</v>
      </c>
      <c r="D301" s="1" t="s">
        <v>200</v>
      </c>
      <c r="E301" s="11" t="s">
        <v>164</v>
      </c>
      <c r="F301" s="12" t="n">
        <v>961000</v>
      </c>
      <c r="G301" s="12" t="n">
        <v>487820.6246</v>
      </c>
      <c r="H301" s="13" t="n">
        <v>0.507617715478772</v>
      </c>
      <c r="I301" s="32" t="n">
        <v>0</v>
      </c>
      <c r="J301" s="32" t="n">
        <v>1E-007</v>
      </c>
      <c r="K301" s="33" t="n">
        <v>0</v>
      </c>
      <c r="L301" s="33" t="n">
        <v>-0.0488</v>
      </c>
    </row>
    <row r="302" customFormat="false" ht="12.75" hidden="false" customHeight="false" outlineLevel="0" collapsed="false">
      <c r="A302" s="1" t="s">
        <v>263</v>
      </c>
      <c r="B302" s="1" t="s">
        <v>265</v>
      </c>
      <c r="C302" s="1" t="s">
        <v>204</v>
      </c>
      <c r="D302" s="1" t="s">
        <v>200</v>
      </c>
      <c r="E302" s="11" t="s">
        <v>165</v>
      </c>
      <c r="F302" s="12" t="n">
        <v>930000</v>
      </c>
      <c r="G302" s="12" t="n">
        <v>469436.7643</v>
      </c>
      <c r="H302" s="13" t="n">
        <v>0.504770714310034</v>
      </c>
      <c r="I302" s="32" t="n">
        <v>0</v>
      </c>
      <c r="J302" s="32" t="n">
        <v>1E-007</v>
      </c>
      <c r="K302" s="33" t="n">
        <v>0</v>
      </c>
      <c r="L302" s="33" t="n">
        <v>-0.0469</v>
      </c>
    </row>
    <row r="303" customFormat="false" ht="12.75" hidden="false" customHeight="false" outlineLevel="0" collapsed="false">
      <c r="A303" s="1" t="s">
        <v>263</v>
      </c>
      <c r="B303" s="1" t="s">
        <v>265</v>
      </c>
      <c r="C303" s="1" t="s">
        <v>204</v>
      </c>
      <c r="D303" s="1" t="s">
        <v>200</v>
      </c>
      <c r="E303" s="11" t="s">
        <v>166</v>
      </c>
      <c r="F303" s="12" t="n">
        <v>961000</v>
      </c>
      <c r="G303" s="12" t="n">
        <v>482449.0606</v>
      </c>
      <c r="H303" s="13" t="n">
        <v>0.502028158795984</v>
      </c>
      <c r="I303" s="32" t="n">
        <v>0</v>
      </c>
      <c r="J303" s="32" t="n">
        <v>1E-007</v>
      </c>
      <c r="K303" s="33" t="n">
        <v>0</v>
      </c>
      <c r="L303" s="33" t="n">
        <v>-0.0482</v>
      </c>
    </row>
    <row r="304" customFormat="false" ht="12.75" hidden="false" customHeight="false" outlineLevel="0" collapsed="false">
      <c r="A304" s="1" t="s">
        <v>263</v>
      </c>
      <c r="B304" s="1" t="s">
        <v>265</v>
      </c>
      <c r="C304" s="1" t="s">
        <v>204</v>
      </c>
      <c r="D304" s="1" t="s">
        <v>200</v>
      </c>
      <c r="E304" s="11" t="s">
        <v>167</v>
      </c>
      <c r="F304" s="12" t="n">
        <v>961000</v>
      </c>
      <c r="G304" s="12" t="n">
        <v>479738.0899</v>
      </c>
      <c r="H304" s="13" t="n">
        <v>0.499207169508745</v>
      </c>
      <c r="I304" s="32" t="n">
        <v>0</v>
      </c>
      <c r="J304" s="32" t="n">
        <v>1E-007</v>
      </c>
      <c r="K304" s="33" t="n">
        <v>0</v>
      </c>
      <c r="L304" s="33" t="n">
        <v>-0.048</v>
      </c>
    </row>
    <row r="305" customFormat="false" ht="12.75" hidden="false" customHeight="false" outlineLevel="0" collapsed="false">
      <c r="A305" s="1" t="s">
        <v>263</v>
      </c>
      <c r="B305" s="1" t="s">
        <v>265</v>
      </c>
      <c r="C305" s="1" t="s">
        <v>204</v>
      </c>
      <c r="D305" s="1" t="s">
        <v>200</v>
      </c>
      <c r="E305" s="11" t="s">
        <v>168</v>
      </c>
      <c r="F305" s="12" t="n">
        <v>930000</v>
      </c>
      <c r="G305" s="12" t="n">
        <v>461651.3813</v>
      </c>
      <c r="H305" s="13" t="n">
        <v>0.496399334770009</v>
      </c>
      <c r="I305" s="32" t="n">
        <v>0</v>
      </c>
      <c r="J305" s="32" t="n">
        <v>1E-007</v>
      </c>
      <c r="K305" s="33" t="n">
        <v>0</v>
      </c>
      <c r="L305" s="33" t="n">
        <v>-0.0462</v>
      </c>
    </row>
    <row r="306" customFormat="false" ht="12.75" hidden="false" customHeight="false" outlineLevel="0" collapsed="false">
      <c r="A306" s="1" t="s">
        <v>263</v>
      </c>
      <c r="B306" s="1" t="s">
        <v>265</v>
      </c>
      <c r="C306" s="1" t="s">
        <v>204</v>
      </c>
      <c r="D306" s="1" t="s">
        <v>200</v>
      </c>
      <c r="E306" s="11" t="s">
        <v>169</v>
      </c>
      <c r="F306" s="12" t="n">
        <v>961000</v>
      </c>
      <c r="G306" s="12" t="n">
        <v>474440.4714</v>
      </c>
      <c r="H306" s="13" t="n">
        <v>0.493694559256366</v>
      </c>
      <c r="I306" s="32" t="n">
        <v>0</v>
      </c>
      <c r="J306" s="32" t="n">
        <v>1E-007</v>
      </c>
      <c r="K306" s="33" t="n">
        <v>0</v>
      </c>
      <c r="L306" s="33" t="n">
        <v>-0.0474</v>
      </c>
    </row>
    <row r="307" customFormat="false" ht="12.75" hidden="false" customHeight="false" outlineLevel="0" collapsed="false">
      <c r="A307" s="1" t="s">
        <v>263</v>
      </c>
      <c r="B307" s="1" t="s">
        <v>265</v>
      </c>
      <c r="C307" s="1" t="s">
        <v>204</v>
      </c>
      <c r="D307" s="1" t="s">
        <v>200</v>
      </c>
      <c r="E307" s="11" t="s">
        <v>170</v>
      </c>
      <c r="F307" s="12" t="n">
        <v>930000</v>
      </c>
      <c r="G307" s="12" t="n">
        <v>456548.6085</v>
      </c>
      <c r="H307" s="13" t="n">
        <v>0.490912482292706</v>
      </c>
      <c r="I307" s="32" t="n">
        <v>0</v>
      </c>
      <c r="J307" s="32" t="n">
        <v>1E-007</v>
      </c>
      <c r="K307" s="33" t="n">
        <v>0</v>
      </c>
      <c r="L307" s="33" t="n">
        <v>-0.0457</v>
      </c>
    </row>
    <row r="308" customFormat="false" ht="12.75" hidden="false" customHeight="false" outlineLevel="0" collapsed="false">
      <c r="A308" s="1" t="s">
        <v>263</v>
      </c>
      <c r="B308" s="1" t="s">
        <v>265</v>
      </c>
      <c r="C308" s="1" t="s">
        <v>204</v>
      </c>
      <c r="D308" s="1" t="s">
        <v>200</v>
      </c>
      <c r="E308" s="11" t="s">
        <v>171</v>
      </c>
      <c r="F308" s="12" t="n">
        <v>961000</v>
      </c>
      <c r="G308" s="12" t="n">
        <v>469191.4827</v>
      </c>
      <c r="H308" s="13" t="n">
        <v>0.488232552246363</v>
      </c>
      <c r="I308" s="32" t="n">
        <v>0</v>
      </c>
      <c r="J308" s="32" t="n">
        <v>1E-007</v>
      </c>
      <c r="K308" s="33" t="n">
        <v>0</v>
      </c>
      <c r="L308" s="33" t="n">
        <v>-0.0469</v>
      </c>
    </row>
    <row r="309" customFormat="false" ht="12.75" hidden="false" customHeight="false" outlineLevel="0" collapsed="false">
      <c r="A309" s="1" t="s">
        <v>263</v>
      </c>
      <c r="B309" s="1" t="s">
        <v>265</v>
      </c>
      <c r="C309" s="1" t="s">
        <v>204</v>
      </c>
      <c r="D309" s="1" t="s">
        <v>200</v>
      </c>
      <c r="E309" s="11" t="s">
        <v>172</v>
      </c>
      <c r="F309" s="12" t="n">
        <v>961000</v>
      </c>
      <c r="G309" s="12" t="n">
        <v>466542.4983</v>
      </c>
      <c r="H309" s="13" t="n">
        <v>0.485476064867469</v>
      </c>
      <c r="I309" s="32" t="n">
        <v>0</v>
      </c>
      <c r="J309" s="32" t="n">
        <v>1E-007</v>
      </c>
      <c r="K309" s="33" t="n">
        <v>0</v>
      </c>
      <c r="L309" s="33" t="n">
        <v>-0.0467</v>
      </c>
    </row>
    <row r="310" customFormat="false" ht="12.75" hidden="false" customHeight="false" outlineLevel="0" collapsed="false">
      <c r="A310" s="1" t="s">
        <v>263</v>
      </c>
      <c r="B310" s="1" t="s">
        <v>265</v>
      </c>
      <c r="C310" s="1" t="s">
        <v>204</v>
      </c>
      <c r="D310" s="1" t="s">
        <v>200</v>
      </c>
      <c r="E310" s="11" t="s">
        <v>173</v>
      </c>
      <c r="F310" s="12" t="n">
        <v>868000</v>
      </c>
      <c r="G310" s="12" t="n">
        <v>419011.8253</v>
      </c>
      <c r="H310" s="13" t="n">
        <v>0.482732517654862</v>
      </c>
      <c r="I310" s="32" t="n">
        <v>0</v>
      </c>
      <c r="J310" s="32" t="n">
        <v>1E-007</v>
      </c>
      <c r="K310" s="33" t="n">
        <v>0</v>
      </c>
      <c r="L310" s="33" t="n">
        <v>-0.0419</v>
      </c>
    </row>
    <row r="311" customFormat="false" ht="12.75" hidden="false" customHeight="false" outlineLevel="0" collapsed="false">
      <c r="A311" s="1" t="s">
        <v>263</v>
      </c>
      <c r="B311" s="1" t="s">
        <v>265</v>
      </c>
      <c r="C311" s="1" t="s">
        <v>204</v>
      </c>
      <c r="D311" s="1" t="s">
        <v>200</v>
      </c>
      <c r="E311" s="11" t="s">
        <v>174</v>
      </c>
      <c r="F311" s="12" t="n">
        <v>961000</v>
      </c>
      <c r="G311" s="12" t="n">
        <v>461535.2044</v>
      </c>
      <c r="H311" s="13" t="n">
        <v>0.4802655613094</v>
      </c>
      <c r="I311" s="32" t="n">
        <v>0</v>
      </c>
      <c r="J311" s="32" t="n">
        <v>1E-007</v>
      </c>
      <c r="K311" s="33" t="n">
        <v>0</v>
      </c>
      <c r="L311" s="33" t="n">
        <v>-0.0462</v>
      </c>
    </row>
    <row r="312" customFormat="false" ht="12.75" hidden="false" customHeight="false" outlineLevel="0" collapsed="false">
      <c r="A312" s="1" t="s">
        <v>263</v>
      </c>
      <c r="B312" s="1" t="s">
        <v>265</v>
      </c>
      <c r="C312" s="1" t="s">
        <v>204</v>
      </c>
      <c r="D312" s="1" t="s">
        <v>200</v>
      </c>
      <c r="E312" s="11" t="s">
        <v>175</v>
      </c>
      <c r="F312" s="12" t="n">
        <v>930000</v>
      </c>
      <c r="G312" s="12" t="n">
        <v>444118.2659</v>
      </c>
      <c r="H312" s="13" t="n">
        <v>0.477546522445976</v>
      </c>
      <c r="I312" s="32" t="n">
        <v>0</v>
      </c>
      <c r="J312" s="32" t="n">
        <v>1E-007</v>
      </c>
      <c r="K312" s="33" t="n">
        <v>0</v>
      </c>
      <c r="L312" s="33" t="n">
        <v>-0.0444</v>
      </c>
    </row>
    <row r="313" customFormat="false" ht="12.75" hidden="false" customHeight="false" outlineLevel="0" collapsed="false">
      <c r="A313" s="1" t="s">
        <v>263</v>
      </c>
      <c r="B313" s="1" t="s">
        <v>265</v>
      </c>
      <c r="C313" s="1" t="s">
        <v>204</v>
      </c>
      <c r="D313" s="1" t="s">
        <v>200</v>
      </c>
      <c r="E313" s="11" t="s">
        <v>176</v>
      </c>
      <c r="F313" s="12" t="n">
        <v>961000</v>
      </c>
      <c r="G313" s="12" t="n">
        <v>456405.2276</v>
      </c>
      <c r="H313" s="13" t="n">
        <v>0.474927396006</v>
      </c>
      <c r="I313" s="32" t="n">
        <v>0</v>
      </c>
      <c r="J313" s="32" t="n">
        <v>1E-007</v>
      </c>
      <c r="K313" s="33" t="n">
        <v>0</v>
      </c>
      <c r="L313" s="33" t="n">
        <v>-0.0456</v>
      </c>
    </row>
    <row r="314" customFormat="false" ht="12.75" hidden="false" customHeight="false" outlineLevel="0" collapsed="false">
      <c r="A314" s="1" t="s">
        <v>263</v>
      </c>
      <c r="B314" s="1" t="s">
        <v>265</v>
      </c>
      <c r="C314" s="1" t="s">
        <v>204</v>
      </c>
      <c r="D314" s="1" t="s">
        <v>200</v>
      </c>
      <c r="E314" s="11" t="s">
        <v>177</v>
      </c>
      <c r="F314" s="12" t="n">
        <v>930000</v>
      </c>
      <c r="G314" s="12" t="n">
        <v>439177.1843</v>
      </c>
      <c r="H314" s="13" t="n">
        <v>0.472233531476148</v>
      </c>
      <c r="I314" s="32" t="n">
        <v>0</v>
      </c>
      <c r="J314" s="32" t="n">
        <v>1E-007</v>
      </c>
      <c r="K314" s="33" t="n">
        <v>0</v>
      </c>
      <c r="L314" s="33" t="n">
        <v>-0.0439</v>
      </c>
    </row>
    <row r="315" customFormat="false" ht="12.75" hidden="false" customHeight="false" outlineLevel="0" collapsed="false">
      <c r="A315" s="1" t="s">
        <v>263</v>
      </c>
      <c r="B315" s="1" t="s">
        <v>265</v>
      </c>
      <c r="C315" s="1" t="s">
        <v>204</v>
      </c>
      <c r="D315" s="1" t="s">
        <v>200</v>
      </c>
      <c r="E315" s="11" t="s">
        <v>178</v>
      </c>
      <c r="F315" s="12" t="n">
        <v>961000</v>
      </c>
      <c r="G315" s="12" t="n">
        <v>451322.7776</v>
      </c>
      <c r="H315" s="13" t="n">
        <v>0.469638686317744</v>
      </c>
      <c r="I315" s="32" t="n">
        <v>0</v>
      </c>
      <c r="J315" s="32" t="n">
        <v>1E-007</v>
      </c>
      <c r="K315" s="33" t="n">
        <v>0</v>
      </c>
      <c r="L315" s="33" t="n">
        <v>-0.0451</v>
      </c>
    </row>
    <row r="316" customFormat="false" ht="12.75" hidden="false" customHeight="false" outlineLevel="0" collapsed="false">
      <c r="A316" s="1" t="s">
        <v>263</v>
      </c>
      <c r="B316" s="1" t="s">
        <v>265</v>
      </c>
      <c r="C316" s="1" t="s">
        <v>204</v>
      </c>
      <c r="D316" s="1" t="s">
        <v>200</v>
      </c>
      <c r="E316" s="11" t="s">
        <v>179</v>
      </c>
      <c r="F316" s="12" t="n">
        <v>961000</v>
      </c>
      <c r="G316" s="12" t="n">
        <v>448758.0055</v>
      </c>
      <c r="H316" s="13" t="n">
        <v>0.466969828840228</v>
      </c>
      <c r="I316" s="32" t="n">
        <v>0</v>
      </c>
      <c r="J316" s="32" t="n">
        <v>1E-007</v>
      </c>
      <c r="K316" s="33" t="n">
        <v>0</v>
      </c>
      <c r="L316" s="33" t="n">
        <v>-0.0449</v>
      </c>
    </row>
    <row r="317" customFormat="false" ht="12.75" hidden="false" customHeight="false" outlineLevel="0" collapsed="false">
      <c r="A317" s="1" t="s">
        <v>263</v>
      </c>
      <c r="B317" s="1" t="s">
        <v>265</v>
      </c>
      <c r="C317" s="1" t="s">
        <v>204</v>
      </c>
      <c r="D317" s="1" t="s">
        <v>200</v>
      </c>
      <c r="E317" s="11" t="s">
        <v>180</v>
      </c>
      <c r="F317" s="12" t="n">
        <v>930000</v>
      </c>
      <c r="G317" s="12" t="n">
        <v>431811.6627</v>
      </c>
      <c r="H317" s="13" t="n">
        <v>0.464313615848894</v>
      </c>
      <c r="I317" s="32" t="n">
        <v>0</v>
      </c>
      <c r="J317" s="32" t="n">
        <v>1E-007</v>
      </c>
      <c r="K317" s="33" t="n">
        <v>0</v>
      </c>
      <c r="L317" s="33" t="n">
        <v>-0.0432</v>
      </c>
    </row>
    <row r="318" customFormat="false" ht="12.75" hidden="false" customHeight="false" outlineLevel="0" collapsed="false">
      <c r="A318" s="1" t="s">
        <v>263</v>
      </c>
      <c r="B318" s="1" t="s">
        <v>265</v>
      </c>
      <c r="C318" s="1" t="s">
        <v>204</v>
      </c>
      <c r="D318" s="1" t="s">
        <v>200</v>
      </c>
      <c r="E318" s="11" t="s">
        <v>181</v>
      </c>
      <c r="F318" s="12" t="n">
        <v>961000</v>
      </c>
      <c r="G318" s="12" t="n">
        <v>443746.6374</v>
      </c>
      <c r="H318" s="13" t="n">
        <v>0.461755085795928</v>
      </c>
      <c r="I318" s="32" t="n">
        <v>0</v>
      </c>
      <c r="J318" s="32" t="n">
        <v>1E-007</v>
      </c>
      <c r="K318" s="33" t="n">
        <v>0</v>
      </c>
      <c r="L318" s="33" t="n">
        <v>-0.0444</v>
      </c>
    </row>
    <row r="319" customFormat="false" ht="12.75" hidden="false" customHeight="false" outlineLevel="0" collapsed="false">
      <c r="A319" s="1" t="s">
        <v>263</v>
      </c>
      <c r="B319" s="1" t="s">
        <v>265</v>
      </c>
      <c r="C319" s="1" t="s">
        <v>204</v>
      </c>
      <c r="D319" s="1" t="s">
        <v>200</v>
      </c>
      <c r="E319" s="11" t="s">
        <v>182</v>
      </c>
      <c r="F319" s="12" t="n">
        <v>930000</v>
      </c>
      <c r="G319" s="12" t="n">
        <v>426984.9741</v>
      </c>
      <c r="H319" s="13" t="n">
        <v>0.459123628109603</v>
      </c>
      <c r="I319" s="32" t="n">
        <v>0</v>
      </c>
      <c r="J319" s="32" t="n">
        <v>1E-007</v>
      </c>
      <c r="K319" s="33" t="n">
        <v>0</v>
      </c>
      <c r="L319" s="33" t="n">
        <v>-0.0427</v>
      </c>
    </row>
    <row r="320" customFormat="false" ht="12.75" hidden="false" customHeight="false" outlineLevel="0" collapsed="false">
      <c r="A320" s="1" t="s">
        <v>263</v>
      </c>
      <c r="B320" s="1" t="s">
        <v>265</v>
      </c>
      <c r="C320" s="1" t="s">
        <v>204</v>
      </c>
      <c r="D320" s="1" t="s">
        <v>200</v>
      </c>
      <c r="E320" s="11" t="s">
        <v>183</v>
      </c>
      <c r="F320" s="12" t="n">
        <v>961000</v>
      </c>
      <c r="G320" s="12" t="n">
        <v>438782.0042</v>
      </c>
      <c r="H320" s="13" t="n">
        <v>0.456588974181234</v>
      </c>
      <c r="I320" s="32" t="n">
        <v>0</v>
      </c>
      <c r="J320" s="32" t="n">
        <v>1E-007</v>
      </c>
      <c r="K320" s="33" t="n">
        <v>0</v>
      </c>
      <c r="L320" s="33" t="n">
        <v>-0.0439</v>
      </c>
    </row>
    <row r="321" customFormat="false" ht="12.75" hidden="false" customHeight="false" outlineLevel="0" collapsed="false">
      <c r="A321" s="1" t="s">
        <v>263</v>
      </c>
      <c r="B321" s="1" t="s">
        <v>265</v>
      </c>
      <c r="C321" s="1" t="s">
        <v>204</v>
      </c>
      <c r="D321" s="1" t="s">
        <v>200</v>
      </c>
      <c r="E321" s="11" t="s">
        <v>184</v>
      </c>
      <c r="F321" s="12" t="n">
        <v>961000</v>
      </c>
      <c r="G321" s="12" t="n">
        <v>436276.8032</v>
      </c>
      <c r="H321" s="13" t="n">
        <v>0.453982105258262</v>
      </c>
      <c r="I321" s="32" t="n">
        <v>0</v>
      </c>
      <c r="J321" s="32" t="n">
        <v>1E-007</v>
      </c>
      <c r="K321" s="33" t="n">
        <v>0</v>
      </c>
      <c r="L321" s="33" t="n">
        <v>-0.0436</v>
      </c>
    </row>
    <row r="322" customFormat="false" ht="12.75" hidden="false" customHeight="false" outlineLevel="0" collapsed="false">
      <c r="A322" s="1" t="s">
        <v>263</v>
      </c>
      <c r="B322" s="1" t="s">
        <v>265</v>
      </c>
      <c r="C322" s="1" t="s">
        <v>204</v>
      </c>
      <c r="D322" s="1" t="s">
        <v>200</v>
      </c>
      <c r="E322" s="11" t="s">
        <v>185</v>
      </c>
      <c r="F322" s="12" t="n">
        <v>868000</v>
      </c>
      <c r="G322" s="12" t="n">
        <v>391804.4963</v>
      </c>
      <c r="H322" s="13" t="n">
        <v>0.451387668540512</v>
      </c>
      <c r="I322" s="32" t="n">
        <v>0</v>
      </c>
      <c r="J322" s="32" t="n">
        <v>1E-007</v>
      </c>
      <c r="K322" s="33" t="n">
        <v>0</v>
      </c>
      <c r="L322" s="33" t="n">
        <v>-0.0392</v>
      </c>
    </row>
    <row r="323" customFormat="false" ht="12.75" hidden="false" customHeight="false" outlineLevel="0" collapsed="false">
      <c r="A323" s="1" t="s">
        <v>263</v>
      </c>
      <c r="B323" s="1" t="s">
        <v>265</v>
      </c>
      <c r="C323" s="1" t="s">
        <v>204</v>
      </c>
      <c r="D323" s="1" t="s">
        <v>200</v>
      </c>
      <c r="E323" s="11" t="s">
        <v>186</v>
      </c>
      <c r="F323" s="12" t="n">
        <v>961000</v>
      </c>
      <c r="G323" s="12" t="n">
        <v>431541.8131</v>
      </c>
      <c r="H323" s="13" t="n">
        <v>0.449054956414038</v>
      </c>
      <c r="I323" s="32" t="n">
        <v>0</v>
      </c>
      <c r="J323" s="32" t="n">
        <v>1E-007</v>
      </c>
      <c r="K323" s="33" t="n">
        <v>0</v>
      </c>
      <c r="L323" s="33" t="n">
        <v>-0.0432</v>
      </c>
    </row>
    <row r="324" customFormat="false" ht="12.75" hidden="false" customHeight="false" outlineLevel="0" collapsed="false">
      <c r="A324" s="1" t="s">
        <v>263</v>
      </c>
      <c r="B324" s="1" t="s">
        <v>265</v>
      </c>
      <c r="C324" s="1" t="s">
        <v>204</v>
      </c>
      <c r="D324" s="1" t="s">
        <v>200</v>
      </c>
      <c r="E324" s="11" t="s">
        <v>187</v>
      </c>
      <c r="F324" s="12" t="n">
        <v>930000</v>
      </c>
      <c r="G324" s="12" t="n">
        <v>415230.1782</v>
      </c>
      <c r="H324" s="13" t="n">
        <v>0.446484062535396</v>
      </c>
      <c r="I324" s="32" t="n">
        <v>0</v>
      </c>
      <c r="J324" s="32" t="n">
        <v>1E-007</v>
      </c>
      <c r="K324" s="33" t="n">
        <v>0</v>
      </c>
      <c r="L324" s="33" t="n">
        <v>-0.0415</v>
      </c>
    </row>
    <row r="325" customFormat="false" ht="12.75" hidden="false" customHeight="false" outlineLevel="0" collapsed="false">
      <c r="A325" s="1" t="s">
        <v>263</v>
      </c>
      <c r="B325" s="1" t="s">
        <v>265</v>
      </c>
      <c r="C325" s="1" t="s">
        <v>204</v>
      </c>
      <c r="D325" s="1" t="s">
        <v>200</v>
      </c>
      <c r="E325" s="11" t="s">
        <v>188</v>
      </c>
      <c r="F325" s="12" t="n">
        <v>961000</v>
      </c>
      <c r="G325" s="12" t="n">
        <v>426691.5149</v>
      </c>
      <c r="H325" s="13" t="n">
        <v>0.444007819828829</v>
      </c>
      <c r="I325" s="32" t="n">
        <v>0</v>
      </c>
      <c r="J325" s="32" t="n">
        <v>1E-007</v>
      </c>
      <c r="K325" s="33" t="n">
        <v>0</v>
      </c>
      <c r="L325" s="33" t="n">
        <v>-0.0427</v>
      </c>
    </row>
    <row r="326" customFormat="false" ht="12.75" hidden="false" customHeight="false" outlineLevel="0" collapsed="false">
      <c r="A326" s="1" t="s">
        <v>263</v>
      </c>
      <c r="B326" s="1" t="s">
        <v>265</v>
      </c>
      <c r="C326" s="1" t="s">
        <v>204</v>
      </c>
      <c r="D326" s="1" t="s">
        <v>200</v>
      </c>
      <c r="E326" s="11" t="s">
        <v>189</v>
      </c>
      <c r="F326" s="12" t="n">
        <v>930000</v>
      </c>
      <c r="G326" s="12" t="n">
        <v>410558.8266</v>
      </c>
      <c r="H326" s="13" t="n">
        <v>0.441461103826557</v>
      </c>
      <c r="I326" s="32" t="n">
        <v>0</v>
      </c>
      <c r="J326" s="32" t="n">
        <v>1E-007</v>
      </c>
      <c r="K326" s="33" t="n">
        <v>0</v>
      </c>
      <c r="L326" s="33" t="n">
        <v>-0.0411</v>
      </c>
    </row>
    <row r="327" customFormat="false" ht="12.75" hidden="false" customHeight="false" outlineLevel="0" collapsed="false">
      <c r="A327" s="1" t="s">
        <v>263</v>
      </c>
      <c r="B327" s="1" t="s">
        <v>265</v>
      </c>
      <c r="C327" s="1" t="s">
        <v>204</v>
      </c>
      <c r="D327" s="1" t="s">
        <v>200</v>
      </c>
      <c r="E327" s="11" t="s">
        <v>190</v>
      </c>
      <c r="F327" s="12" t="n">
        <v>961000</v>
      </c>
      <c r="G327" s="12" t="n">
        <v>421886.86</v>
      </c>
      <c r="H327" s="13" t="n">
        <v>0.439008178987663</v>
      </c>
      <c r="I327" s="32" t="n">
        <v>0</v>
      </c>
      <c r="J327" s="32" t="n">
        <v>1E-007</v>
      </c>
      <c r="K327" s="33" t="n">
        <v>0</v>
      </c>
      <c r="L327" s="33" t="n">
        <v>-0.0422</v>
      </c>
    </row>
    <row r="328" customFormat="false" ht="12.75" hidden="false" customHeight="false" outlineLevel="0" collapsed="false">
      <c r="A328" s="1" t="s">
        <v>263</v>
      </c>
      <c r="B328" s="1" t="s">
        <v>265</v>
      </c>
      <c r="C328" s="1" t="s">
        <v>204</v>
      </c>
      <c r="D328" s="1" t="s">
        <v>200</v>
      </c>
      <c r="E328" s="11" t="s">
        <v>191</v>
      </c>
      <c r="F328" s="12" t="n">
        <v>961000</v>
      </c>
      <c r="G328" s="12" t="n">
        <v>419462.5419</v>
      </c>
      <c r="H328" s="13" t="n">
        <v>0.436485475455512</v>
      </c>
      <c r="I328" s="32" t="n">
        <v>0</v>
      </c>
      <c r="J328" s="32" t="n">
        <v>1E-007</v>
      </c>
      <c r="K328" s="33" t="n">
        <v>0</v>
      </c>
      <c r="L328" s="33" t="n">
        <v>-0.0419</v>
      </c>
    </row>
    <row r="329" customFormat="false" ht="12.75" hidden="false" customHeight="false" outlineLevel="0" collapsed="false">
      <c r="A329" s="1" t="s">
        <v>263</v>
      </c>
      <c r="B329" s="1" t="s">
        <v>265</v>
      </c>
      <c r="C329" s="1" t="s">
        <v>204</v>
      </c>
      <c r="D329" s="1" t="s">
        <v>200</v>
      </c>
      <c r="E329" s="11" t="s">
        <v>192</v>
      </c>
      <c r="F329" s="12" t="n">
        <v>930000</v>
      </c>
      <c r="G329" s="12" t="n">
        <v>403596.6679</v>
      </c>
      <c r="H329" s="13" t="n">
        <v>0.433974911704909</v>
      </c>
      <c r="I329" s="32" t="n">
        <v>0</v>
      </c>
      <c r="J329" s="32" t="n">
        <v>1E-007</v>
      </c>
      <c r="K329" s="33" t="n">
        <v>0</v>
      </c>
      <c r="L329" s="33" t="n">
        <v>-0.0404</v>
      </c>
    </row>
    <row r="330" customFormat="false" ht="12.75" hidden="false" customHeight="false" outlineLevel="0" collapsed="false">
      <c r="A330" s="1" t="s">
        <v>263</v>
      </c>
      <c r="B330" s="1" t="s">
        <v>265</v>
      </c>
      <c r="C330" s="1" t="s">
        <v>204</v>
      </c>
      <c r="D330" s="1" t="s">
        <v>200</v>
      </c>
      <c r="E330" s="11" t="s">
        <v>193</v>
      </c>
      <c r="F330" s="12" t="n">
        <v>961000</v>
      </c>
      <c r="G330" s="12" t="n">
        <v>414726.1352</v>
      </c>
      <c r="H330" s="13" t="n">
        <v>0.431556852463148</v>
      </c>
      <c r="I330" s="32" t="n">
        <v>0</v>
      </c>
      <c r="J330" s="32" t="n">
        <v>1E-007</v>
      </c>
      <c r="K330" s="33" t="n">
        <v>0</v>
      </c>
      <c r="L330" s="33" t="n">
        <v>-0.0415</v>
      </c>
    </row>
    <row r="331" customFormat="false" ht="12.75" hidden="false" customHeight="false" outlineLevel="0" collapsed="false">
      <c r="A331" s="1" t="s">
        <v>263</v>
      </c>
      <c r="B331" s="1" t="s">
        <v>265</v>
      </c>
      <c r="C331" s="1" t="s">
        <v>204</v>
      </c>
      <c r="D331" s="1" t="s">
        <v>200</v>
      </c>
      <c r="E331" s="11" t="s">
        <v>194</v>
      </c>
      <c r="F331" s="12" t="n">
        <v>930000</v>
      </c>
      <c r="G331" s="12" t="n">
        <v>399035.1487</v>
      </c>
      <c r="H331" s="13" t="n">
        <v>0.429070052382166</v>
      </c>
      <c r="I331" s="32" t="n">
        <v>0</v>
      </c>
      <c r="J331" s="32" t="n">
        <v>1E-007</v>
      </c>
      <c r="K331" s="33" t="n">
        <v>0</v>
      </c>
      <c r="L331" s="33" t="n">
        <v>-0.0399</v>
      </c>
    </row>
    <row r="332" customFormat="false" ht="12.75" hidden="false" customHeight="false" outlineLevel="0" collapsed="false">
      <c r="A332" s="1" t="s">
        <v>263</v>
      </c>
      <c r="B332" s="1" t="s">
        <v>265</v>
      </c>
      <c r="C332" s="1" t="s">
        <v>204</v>
      </c>
      <c r="D332" s="1" t="s">
        <v>200</v>
      </c>
      <c r="E332" s="11" t="s">
        <v>195</v>
      </c>
      <c r="F332" s="12" t="n">
        <v>961000</v>
      </c>
      <c r="G332" s="12" t="n">
        <v>410034.5891</v>
      </c>
      <c r="H332" s="13" t="n">
        <v>0.426674910593342</v>
      </c>
      <c r="I332" s="32" t="n">
        <v>0</v>
      </c>
      <c r="J332" s="32" t="n">
        <v>1E-007</v>
      </c>
      <c r="K332" s="33" t="n">
        <v>0</v>
      </c>
      <c r="L332" s="33" t="n">
        <v>-0.041</v>
      </c>
    </row>
    <row r="333" customFormat="false" ht="12.75" hidden="false" customHeight="false" outlineLevel="0" collapsed="false">
      <c r="A333" s="1"/>
      <c r="B333" s="1"/>
      <c r="C333" s="1"/>
      <c r="D333" s="1"/>
      <c r="E333" s="11"/>
      <c r="F333" s="12"/>
      <c r="G333" s="12"/>
      <c r="H333" s="13"/>
      <c r="I333" s="32"/>
      <c r="J333" s="32"/>
      <c r="K333" s="33"/>
      <c r="L333" s="33"/>
    </row>
    <row r="334" customFormat="false" ht="12.75" hidden="false" customHeight="false" outlineLevel="0" collapsed="false">
      <c r="A334" s="1"/>
      <c r="B334" s="1"/>
      <c r="C334" s="1"/>
      <c r="D334" s="1"/>
      <c r="E334" s="11"/>
      <c r="F334" s="12"/>
      <c r="G334" s="12"/>
      <c r="H334" s="13"/>
      <c r="I334" s="32"/>
      <c r="J334" s="32"/>
      <c r="K334" s="33"/>
      <c r="L334" s="33"/>
    </row>
    <row r="335" customFormat="false" ht="12.75" hidden="false" customHeight="false" outlineLevel="0" collapsed="false">
      <c r="A335" s="1"/>
      <c r="B335" s="1"/>
      <c r="C335" s="1"/>
      <c r="D335" s="1"/>
      <c r="E335" s="11"/>
      <c r="F335" s="12"/>
      <c r="G335" s="12"/>
      <c r="H335" s="13"/>
      <c r="I335" s="32"/>
      <c r="J335" s="32"/>
      <c r="K335" s="33"/>
      <c r="L335" s="33"/>
    </row>
    <row r="336" customFormat="false" ht="12.75" hidden="false" customHeight="false" outlineLevel="0" collapsed="false">
      <c r="A336" s="1"/>
      <c r="B336" s="1"/>
      <c r="C336" s="1"/>
      <c r="D336" s="1"/>
      <c r="E336" s="11"/>
      <c r="F336" s="12"/>
      <c r="G336" s="12"/>
      <c r="H336" s="13"/>
      <c r="I336" s="32"/>
      <c r="J336" s="32"/>
      <c r="K336" s="33"/>
      <c r="L336" s="33"/>
    </row>
    <row r="337" customFormat="false" ht="12.75" hidden="false" customHeight="false" outlineLevel="0" collapsed="false">
      <c r="A337" s="1"/>
      <c r="B337" s="1"/>
      <c r="C337" s="1"/>
      <c r="D337" s="1"/>
      <c r="E337" s="11"/>
      <c r="F337" s="12"/>
      <c r="G337" s="12"/>
      <c r="H337" s="13"/>
      <c r="I337" s="32"/>
      <c r="J337" s="32"/>
      <c r="K337" s="33"/>
      <c r="L337" s="33"/>
    </row>
    <row r="338" customFormat="false" ht="12.75" hidden="false" customHeight="false" outlineLevel="0" collapsed="false">
      <c r="A338" s="1"/>
      <c r="B338" s="1"/>
      <c r="C338" s="1"/>
      <c r="D338" s="1"/>
      <c r="E338" s="11"/>
      <c r="F338" s="12"/>
      <c r="G338" s="12"/>
      <c r="H338" s="13"/>
      <c r="I338" s="32"/>
      <c r="J338" s="32"/>
      <c r="K338" s="33"/>
      <c r="L338" s="33"/>
    </row>
    <row r="339" customFormat="false" ht="12.75" hidden="false" customHeight="false" outlineLevel="0" collapsed="false">
      <c r="A339" s="1"/>
      <c r="B339" s="1"/>
      <c r="C339" s="1"/>
      <c r="D339" s="1"/>
      <c r="E339" s="11"/>
      <c r="F339" s="12"/>
      <c r="G339" s="12"/>
      <c r="H339" s="13"/>
      <c r="I339" s="32"/>
      <c r="J339" s="32"/>
      <c r="K339" s="33"/>
      <c r="L339" s="33"/>
    </row>
    <row r="340" customFormat="false" ht="12.75" hidden="false" customHeight="false" outlineLevel="0" collapsed="false">
      <c r="A340" s="1"/>
      <c r="B340" s="1"/>
      <c r="C340" s="1"/>
      <c r="D340" s="1"/>
      <c r="E340" s="11"/>
      <c r="F340" s="12"/>
      <c r="G340" s="12"/>
      <c r="H340" s="13"/>
      <c r="I340" s="32"/>
      <c r="J340" s="32"/>
      <c r="K340" s="33"/>
      <c r="L340" s="33"/>
    </row>
    <row r="341" customFormat="false" ht="12.75" hidden="false" customHeight="false" outlineLevel="0" collapsed="false">
      <c r="A341" s="1"/>
      <c r="B341" s="1"/>
      <c r="C341" s="1"/>
      <c r="D341" s="1"/>
      <c r="E341" s="11"/>
      <c r="F341" s="12"/>
      <c r="G341" s="12"/>
      <c r="H341" s="13"/>
      <c r="I341" s="32"/>
      <c r="J341" s="32"/>
      <c r="K341" s="33"/>
      <c r="L341" s="33"/>
    </row>
    <row r="342" customFormat="false" ht="12.75" hidden="false" customHeight="false" outlineLevel="0" collapsed="false">
      <c r="A342" s="1"/>
      <c r="B342" s="1"/>
      <c r="C342" s="1"/>
      <c r="D342" s="1"/>
      <c r="E342" s="11"/>
      <c r="F342" s="12"/>
      <c r="G342" s="12"/>
      <c r="H342" s="13"/>
      <c r="I342" s="32"/>
      <c r="J342" s="32"/>
      <c r="K342" s="33"/>
      <c r="L342" s="33"/>
    </row>
    <row r="343" customFormat="false" ht="12.75" hidden="false" customHeight="false" outlineLevel="0" collapsed="false">
      <c r="A343" s="1"/>
      <c r="B343" s="1"/>
      <c r="C343" s="1"/>
      <c r="D343" s="1"/>
      <c r="E343" s="11"/>
      <c r="F343" s="12"/>
      <c r="G343" s="12"/>
      <c r="H343" s="13"/>
      <c r="I343" s="32"/>
      <c r="J343" s="32"/>
      <c r="K343" s="33"/>
      <c r="L343" s="33"/>
    </row>
    <row r="344" customFormat="false" ht="12.75" hidden="false" customHeight="false" outlineLevel="0" collapsed="false">
      <c r="A344" s="1"/>
      <c r="B344" s="1"/>
      <c r="C344" s="1"/>
      <c r="D344" s="1"/>
      <c r="E344" s="11"/>
      <c r="F344" s="12"/>
      <c r="G344" s="12"/>
      <c r="H344" s="13"/>
      <c r="I344" s="32"/>
      <c r="J344" s="32"/>
      <c r="K344" s="33"/>
      <c r="L344" s="33"/>
    </row>
    <row r="345" customFormat="false" ht="12.75" hidden="false" customHeight="false" outlineLevel="0" collapsed="false">
      <c r="A345" s="1"/>
      <c r="B345" s="1"/>
      <c r="C345" s="1"/>
      <c r="D345" s="1"/>
      <c r="E345" s="11"/>
      <c r="F345" s="12"/>
      <c r="G345" s="12"/>
      <c r="H345" s="13"/>
      <c r="I345" s="32"/>
      <c r="J345" s="32"/>
      <c r="K345" s="33"/>
      <c r="L345" s="33"/>
    </row>
    <row r="346" customFormat="false" ht="12.75" hidden="false" customHeight="false" outlineLevel="0" collapsed="false">
      <c r="A346" s="1"/>
      <c r="B346" s="1"/>
      <c r="C346" s="1"/>
      <c r="D346" s="1"/>
      <c r="E346" s="11"/>
      <c r="F346" s="12"/>
      <c r="G346" s="12"/>
      <c r="H346" s="13"/>
      <c r="I346" s="32"/>
      <c r="J346" s="32"/>
      <c r="K346" s="33"/>
      <c r="L346" s="33"/>
    </row>
    <row r="347" customFormat="false" ht="12.75" hidden="false" customHeight="false" outlineLevel="0" collapsed="false">
      <c r="A347" s="1"/>
      <c r="B347" s="1"/>
      <c r="C347" s="1"/>
      <c r="D347" s="1"/>
      <c r="E347" s="11"/>
      <c r="F347" s="12"/>
      <c r="G347" s="12"/>
      <c r="H347" s="13"/>
      <c r="I347" s="32"/>
      <c r="J347" s="32"/>
      <c r="K347" s="33"/>
      <c r="L347" s="33"/>
    </row>
    <row r="348" customFormat="false" ht="12.75" hidden="false" customHeight="false" outlineLevel="0" collapsed="false">
      <c r="A348" s="1"/>
      <c r="B348" s="1"/>
      <c r="C348" s="1"/>
      <c r="D348" s="1"/>
      <c r="E348" s="11"/>
      <c r="F348" s="12"/>
      <c r="G348" s="12"/>
      <c r="H348" s="13"/>
      <c r="I348" s="32"/>
      <c r="J348" s="32"/>
      <c r="K348" s="33"/>
      <c r="L348" s="33"/>
    </row>
    <row r="349" customFormat="false" ht="12.75" hidden="false" customHeight="false" outlineLevel="0" collapsed="false">
      <c r="A349" s="1"/>
      <c r="B349" s="1"/>
      <c r="C349" s="1"/>
      <c r="D349" s="1"/>
      <c r="E349" s="11"/>
      <c r="F349" s="12"/>
      <c r="G349" s="12"/>
      <c r="H349" s="13"/>
      <c r="I349" s="32"/>
      <c r="J349" s="32"/>
      <c r="K349" s="33"/>
      <c r="L349" s="33"/>
    </row>
    <row r="350" customFormat="false" ht="12.75" hidden="false" customHeight="false" outlineLevel="0" collapsed="false">
      <c r="A350" s="1"/>
      <c r="B350" s="1"/>
      <c r="C350" s="1"/>
      <c r="D350" s="1"/>
      <c r="E350" s="11"/>
      <c r="F350" s="12"/>
      <c r="G350" s="12"/>
      <c r="H350" s="13"/>
      <c r="I350" s="32"/>
      <c r="J350" s="32"/>
      <c r="K350" s="33"/>
      <c r="L350" s="33"/>
    </row>
    <row r="351" customFormat="false" ht="12.75" hidden="false" customHeight="false" outlineLevel="0" collapsed="false">
      <c r="A351" s="1"/>
      <c r="B351" s="1"/>
      <c r="C351" s="1"/>
      <c r="D351" s="1"/>
      <c r="E351" s="11"/>
      <c r="F351" s="12"/>
      <c r="G351" s="12"/>
      <c r="H351" s="13"/>
      <c r="I351" s="32"/>
      <c r="J351" s="32"/>
      <c r="K351" s="33"/>
      <c r="L351" s="33"/>
    </row>
    <row r="352" customFormat="false" ht="12.75" hidden="false" customHeight="false" outlineLevel="0" collapsed="false">
      <c r="A352" s="1"/>
      <c r="B352" s="1"/>
      <c r="C352" s="1"/>
      <c r="D352" s="1"/>
      <c r="E352" s="11"/>
      <c r="F352" s="12"/>
      <c r="G352" s="12"/>
      <c r="H352" s="13"/>
      <c r="I352" s="32"/>
      <c r="J352" s="32"/>
      <c r="K352" s="33"/>
      <c r="L352" s="33"/>
    </row>
    <row r="353" customFormat="false" ht="12.75" hidden="false" customHeight="false" outlineLevel="0" collapsed="false">
      <c r="A353" s="1"/>
      <c r="B353" s="1"/>
      <c r="C353" s="1"/>
      <c r="D353" s="1"/>
      <c r="E353" s="11"/>
      <c r="F353" s="12"/>
      <c r="G353" s="12"/>
      <c r="H353" s="13"/>
      <c r="I353" s="32"/>
      <c r="J353" s="32"/>
      <c r="K353" s="33"/>
      <c r="L353" s="33"/>
    </row>
    <row r="354" customFormat="false" ht="12.75" hidden="false" customHeight="false" outlineLevel="0" collapsed="false">
      <c r="A354" s="1"/>
      <c r="B354" s="1"/>
      <c r="C354" s="1"/>
      <c r="D354" s="1"/>
      <c r="E354" s="11"/>
      <c r="F354" s="12"/>
      <c r="G354" s="12"/>
      <c r="H354" s="13"/>
      <c r="I354" s="32"/>
      <c r="J354" s="32"/>
      <c r="K354" s="33"/>
      <c r="L354" s="33"/>
    </row>
    <row r="355" customFormat="false" ht="12.75" hidden="false" customHeight="false" outlineLevel="0" collapsed="false">
      <c r="A355" s="1"/>
      <c r="B355" s="1"/>
      <c r="C355" s="1"/>
      <c r="D355" s="1"/>
      <c r="E355" s="11"/>
      <c r="F355" s="12"/>
      <c r="G355" s="12"/>
      <c r="H355" s="13"/>
      <c r="I355" s="32"/>
      <c r="J355" s="32"/>
      <c r="K355" s="33"/>
      <c r="L355" s="33"/>
    </row>
    <row r="356" customFormat="false" ht="12.75" hidden="false" customHeight="false" outlineLevel="0" collapsed="false">
      <c r="A356" s="1"/>
      <c r="B356" s="1"/>
      <c r="C356" s="1"/>
      <c r="D356" s="1"/>
      <c r="E356" s="11"/>
      <c r="F356" s="12"/>
      <c r="G356" s="12"/>
      <c r="H356" s="13"/>
      <c r="I356" s="32"/>
      <c r="J356" s="32"/>
      <c r="K356" s="33"/>
      <c r="L356" s="33"/>
    </row>
    <row r="357" customFormat="false" ht="12.75" hidden="false" customHeight="false" outlineLevel="0" collapsed="false">
      <c r="A357" s="1"/>
      <c r="B357" s="1"/>
      <c r="C357" s="1"/>
      <c r="D357" s="1"/>
      <c r="E357" s="11"/>
      <c r="F357" s="12"/>
      <c r="G357" s="12"/>
      <c r="H357" s="13"/>
      <c r="I357" s="32"/>
      <c r="J357" s="32"/>
      <c r="K357" s="33"/>
      <c r="L357" s="33"/>
    </row>
    <row r="358" customFormat="false" ht="12.75" hidden="false" customHeight="false" outlineLevel="0" collapsed="false">
      <c r="A358" s="1"/>
      <c r="B358" s="1"/>
      <c r="C358" s="1"/>
      <c r="D358" s="1"/>
      <c r="E358" s="11"/>
      <c r="F358" s="12"/>
      <c r="G358" s="12"/>
      <c r="H358" s="13"/>
      <c r="I358" s="32"/>
      <c r="J358" s="32"/>
      <c r="K358" s="33"/>
      <c r="L358" s="33"/>
    </row>
    <row r="359" customFormat="false" ht="12.75" hidden="false" customHeight="false" outlineLevel="0" collapsed="false">
      <c r="A359" s="1"/>
      <c r="B359" s="1"/>
      <c r="C359" s="1"/>
      <c r="D359" s="1"/>
      <c r="E359" s="11"/>
      <c r="F359" s="12"/>
      <c r="G359" s="12"/>
      <c r="H359" s="13"/>
      <c r="I359" s="32"/>
      <c r="J359" s="32"/>
      <c r="K359" s="33"/>
      <c r="L359" s="33"/>
    </row>
    <row r="360" customFormat="false" ht="12.75" hidden="false" customHeight="false" outlineLevel="0" collapsed="false">
      <c r="A360" s="1"/>
      <c r="B360" s="1"/>
      <c r="C360" s="1"/>
      <c r="D360" s="1"/>
      <c r="E360" s="11"/>
      <c r="F360" s="12"/>
      <c r="G360" s="12"/>
      <c r="H360" s="13"/>
      <c r="I360" s="32"/>
      <c r="J360" s="32"/>
      <c r="K360" s="33"/>
      <c r="L360" s="33"/>
    </row>
    <row r="361" customFormat="false" ht="12.75" hidden="false" customHeight="false" outlineLevel="0" collapsed="false">
      <c r="A361" s="1"/>
      <c r="B361" s="1"/>
      <c r="C361" s="1"/>
      <c r="D361" s="1"/>
      <c r="E361" s="11"/>
      <c r="F361" s="12"/>
      <c r="G361" s="12"/>
      <c r="H361" s="13"/>
      <c r="I361" s="32"/>
      <c r="J361" s="32"/>
      <c r="K361" s="33"/>
      <c r="L361" s="33"/>
    </row>
    <row r="362" customFormat="false" ht="12.75" hidden="false" customHeight="false" outlineLevel="0" collapsed="false">
      <c r="A362" s="1"/>
      <c r="B362" s="1"/>
      <c r="C362" s="1"/>
      <c r="D362" s="1"/>
      <c r="E362" s="11"/>
      <c r="F362" s="12"/>
      <c r="G362" s="12"/>
      <c r="H362" s="13"/>
      <c r="I362" s="32"/>
      <c r="J362" s="32"/>
      <c r="K362" s="33"/>
      <c r="L362" s="33"/>
    </row>
    <row r="363" customFormat="false" ht="12.75" hidden="false" customHeight="false" outlineLevel="0" collapsed="false">
      <c r="A363" s="1"/>
      <c r="B363" s="1"/>
      <c r="C363" s="1"/>
      <c r="D363" s="1"/>
      <c r="E363" s="11"/>
      <c r="F363" s="12"/>
      <c r="G363" s="12"/>
      <c r="H363" s="13"/>
      <c r="I363" s="32"/>
      <c r="J363" s="32"/>
      <c r="K363" s="33"/>
      <c r="L363" s="33"/>
    </row>
    <row r="364" customFormat="false" ht="12.75" hidden="false" customHeight="false" outlineLevel="0" collapsed="false">
      <c r="A364" s="1"/>
      <c r="B364" s="1"/>
      <c r="C364" s="1"/>
      <c r="D364" s="1"/>
      <c r="E364" s="11"/>
      <c r="F364" s="12"/>
      <c r="G364" s="12"/>
      <c r="H364" s="13"/>
      <c r="I364" s="32"/>
      <c r="J364" s="32"/>
      <c r="K364" s="33"/>
      <c r="L364" s="33"/>
    </row>
    <row r="365" customFormat="false" ht="12.75" hidden="false" customHeight="false" outlineLevel="0" collapsed="false">
      <c r="A365" s="1"/>
      <c r="B365" s="1"/>
      <c r="C365" s="1"/>
      <c r="D365" s="1"/>
      <c r="E365" s="11"/>
      <c r="F365" s="12"/>
      <c r="G365" s="12"/>
      <c r="H365" s="13"/>
      <c r="I365" s="32"/>
      <c r="J365" s="32"/>
      <c r="K365" s="33"/>
      <c r="L365" s="33"/>
    </row>
    <row r="366" customFormat="false" ht="12.75" hidden="false" customHeight="false" outlineLevel="0" collapsed="false">
      <c r="A366" s="1"/>
      <c r="B366" s="1"/>
      <c r="C366" s="1"/>
      <c r="D366" s="1"/>
      <c r="E366" s="11"/>
      <c r="F366" s="12"/>
      <c r="G366" s="12"/>
      <c r="H366" s="13"/>
      <c r="I366" s="32"/>
      <c r="J366" s="32"/>
      <c r="K366" s="33"/>
      <c r="L366" s="33"/>
    </row>
    <row r="367" customFormat="false" ht="12.75" hidden="false" customHeight="false" outlineLevel="0" collapsed="false">
      <c r="A367" s="1"/>
      <c r="B367" s="1"/>
      <c r="C367" s="1"/>
      <c r="D367" s="1"/>
      <c r="E367" s="11"/>
      <c r="F367" s="12"/>
      <c r="G367" s="12"/>
      <c r="H367" s="13"/>
      <c r="I367" s="32"/>
      <c r="J367" s="32"/>
      <c r="K367" s="33"/>
      <c r="L367" s="33"/>
    </row>
    <row r="368" customFormat="false" ht="12.75" hidden="false" customHeight="false" outlineLevel="0" collapsed="false">
      <c r="A368" s="1"/>
      <c r="B368" s="1"/>
      <c r="C368" s="1"/>
      <c r="D368" s="1"/>
      <c r="E368" s="11"/>
      <c r="F368" s="12"/>
      <c r="G368" s="12"/>
      <c r="H368" s="13"/>
      <c r="I368" s="32"/>
      <c r="J368" s="32"/>
      <c r="K368" s="33"/>
      <c r="L368" s="33"/>
    </row>
    <row r="369" customFormat="false" ht="12.75" hidden="false" customHeight="false" outlineLevel="0" collapsed="false">
      <c r="A369" s="1"/>
      <c r="B369" s="1"/>
      <c r="C369" s="1"/>
      <c r="D369" s="1"/>
      <c r="E369" s="11"/>
      <c r="F369" s="12"/>
      <c r="G369" s="12"/>
      <c r="H369" s="13"/>
      <c r="I369" s="32"/>
      <c r="J369" s="32"/>
      <c r="K369" s="33"/>
      <c r="L369" s="33"/>
    </row>
    <row r="370" customFormat="false" ht="12.75" hidden="false" customHeight="false" outlineLevel="0" collapsed="false">
      <c r="A370" s="1"/>
      <c r="B370" s="1"/>
      <c r="C370" s="1"/>
      <c r="D370" s="1"/>
      <c r="E370" s="11"/>
      <c r="F370" s="12"/>
      <c r="G370" s="12"/>
      <c r="H370" s="13"/>
      <c r="I370" s="32"/>
      <c r="J370" s="32"/>
      <c r="K370" s="33"/>
      <c r="L370" s="33"/>
    </row>
    <row r="371" customFormat="false" ht="12.75" hidden="false" customHeight="false" outlineLevel="0" collapsed="false">
      <c r="A371" s="1"/>
      <c r="B371" s="1"/>
      <c r="C371" s="1"/>
      <c r="D371" s="1"/>
      <c r="E371" s="11"/>
      <c r="F371" s="12"/>
      <c r="G371" s="12"/>
      <c r="H371" s="13"/>
      <c r="I371" s="32"/>
      <c r="J371" s="32"/>
      <c r="K371" s="33"/>
      <c r="L371" s="33"/>
    </row>
    <row r="372" customFormat="false" ht="12.75" hidden="false" customHeight="false" outlineLevel="0" collapsed="false">
      <c r="A372" s="1"/>
      <c r="B372" s="1"/>
      <c r="C372" s="1"/>
      <c r="D372" s="1"/>
      <c r="E372" s="11"/>
      <c r="F372" s="12"/>
      <c r="G372" s="12"/>
      <c r="H372" s="13"/>
      <c r="I372" s="32"/>
      <c r="J372" s="32"/>
      <c r="K372" s="33"/>
      <c r="L372" s="33"/>
    </row>
    <row r="373" customFormat="false" ht="12.75" hidden="false" customHeight="false" outlineLevel="0" collapsed="false">
      <c r="A373" s="1"/>
      <c r="B373" s="1"/>
      <c r="C373" s="1"/>
      <c r="D373" s="1"/>
      <c r="E373" s="11"/>
      <c r="F373" s="12"/>
      <c r="G373" s="12"/>
      <c r="H373" s="13"/>
      <c r="I373" s="32"/>
      <c r="J373" s="32"/>
      <c r="K373" s="33"/>
      <c r="L373" s="33"/>
    </row>
    <row r="374" customFormat="false" ht="12.75" hidden="false" customHeight="false" outlineLevel="0" collapsed="false">
      <c r="A374" s="1"/>
      <c r="B374" s="1"/>
      <c r="C374" s="1"/>
      <c r="D374" s="1"/>
      <c r="E374" s="11"/>
      <c r="F374" s="12"/>
      <c r="G374" s="12"/>
      <c r="H374" s="13"/>
      <c r="I374" s="32"/>
      <c r="J374" s="32"/>
      <c r="K374" s="33"/>
      <c r="L374" s="33"/>
    </row>
    <row r="375" customFormat="false" ht="12.75" hidden="false" customHeight="false" outlineLevel="0" collapsed="false">
      <c r="A375" s="1"/>
      <c r="B375" s="1"/>
      <c r="C375" s="1"/>
      <c r="D375" s="1"/>
      <c r="E375" s="11"/>
      <c r="F375" s="12"/>
      <c r="G375" s="12"/>
      <c r="H375" s="13"/>
      <c r="I375" s="32"/>
      <c r="J375" s="32"/>
      <c r="K375" s="33"/>
      <c r="L375" s="33"/>
    </row>
    <row r="376" customFormat="false" ht="12.75" hidden="false" customHeight="false" outlineLevel="0" collapsed="false">
      <c r="A376" s="1"/>
      <c r="B376" s="1"/>
      <c r="C376" s="1"/>
      <c r="D376" s="1"/>
      <c r="E376" s="11"/>
      <c r="F376" s="12"/>
      <c r="G376" s="12"/>
      <c r="H376" s="13"/>
      <c r="I376" s="32"/>
      <c r="J376" s="32"/>
      <c r="K376" s="33"/>
      <c r="L376" s="33"/>
    </row>
    <row r="377" customFormat="false" ht="12.75" hidden="false" customHeight="false" outlineLevel="0" collapsed="false">
      <c r="A377" s="1"/>
      <c r="B377" s="1"/>
      <c r="C377" s="1"/>
      <c r="D377" s="1"/>
      <c r="E377" s="11"/>
      <c r="F377" s="12"/>
      <c r="G377" s="12"/>
      <c r="H377" s="13"/>
      <c r="I377" s="32"/>
      <c r="J377" s="32"/>
      <c r="K377" s="33"/>
      <c r="L377" s="33"/>
    </row>
    <row r="378" customFormat="false" ht="12.75" hidden="false" customHeight="false" outlineLevel="0" collapsed="false">
      <c r="A378" s="1"/>
      <c r="B378" s="1"/>
      <c r="C378" s="1"/>
      <c r="D378" s="1"/>
      <c r="E378" s="11"/>
      <c r="F378" s="12"/>
      <c r="G378" s="12"/>
      <c r="H378" s="13"/>
      <c r="I378" s="32"/>
      <c r="J378" s="32"/>
      <c r="K378" s="33"/>
      <c r="L378" s="33"/>
    </row>
    <row r="379" customFormat="false" ht="12.75" hidden="false" customHeight="false" outlineLevel="0" collapsed="false">
      <c r="A379" s="1"/>
      <c r="B379" s="1"/>
      <c r="C379" s="1"/>
      <c r="D379" s="1"/>
      <c r="E379" s="11"/>
      <c r="F379" s="12"/>
      <c r="G379" s="12"/>
      <c r="H379" s="13"/>
      <c r="I379" s="32"/>
      <c r="J379" s="32"/>
      <c r="K379" s="33"/>
      <c r="L379" s="33"/>
    </row>
    <row r="380" customFormat="false" ht="12.75" hidden="false" customHeight="false" outlineLevel="0" collapsed="false">
      <c r="A380" s="1"/>
      <c r="B380" s="1"/>
      <c r="C380" s="1"/>
      <c r="D380" s="1"/>
      <c r="E380" s="11"/>
      <c r="F380" s="12"/>
      <c r="G380" s="12"/>
      <c r="H380" s="13"/>
      <c r="I380" s="32"/>
      <c r="J380" s="32"/>
      <c r="K380" s="33"/>
      <c r="L380" s="33"/>
    </row>
    <row r="381" customFormat="false" ht="12.75" hidden="false" customHeight="false" outlineLevel="0" collapsed="false">
      <c r="A381" s="1"/>
      <c r="B381" s="1"/>
      <c r="C381" s="1"/>
      <c r="D381" s="1"/>
      <c r="E381" s="11"/>
      <c r="F381" s="12"/>
      <c r="G381" s="12"/>
      <c r="H381" s="13"/>
      <c r="I381" s="32"/>
      <c r="J381" s="32"/>
      <c r="K381" s="33"/>
      <c r="L381" s="33"/>
    </row>
    <row r="382" customFormat="false" ht="12.75" hidden="false" customHeight="false" outlineLevel="0" collapsed="false">
      <c r="A382" s="1"/>
      <c r="B382" s="1"/>
      <c r="C382" s="1"/>
      <c r="D382" s="1"/>
      <c r="E382" s="11"/>
      <c r="F382" s="12"/>
      <c r="G382" s="12"/>
      <c r="H382" s="13"/>
      <c r="I382" s="32"/>
      <c r="J382" s="32"/>
      <c r="K382" s="33"/>
      <c r="L382" s="33"/>
    </row>
    <row r="383" customFormat="false" ht="12.75" hidden="false" customHeight="false" outlineLevel="0" collapsed="false">
      <c r="A383" s="1"/>
      <c r="B383" s="1"/>
      <c r="C383" s="1"/>
      <c r="D383" s="1"/>
      <c r="E383" s="11"/>
      <c r="F383" s="12"/>
      <c r="G383" s="12"/>
      <c r="H383" s="13"/>
      <c r="I383" s="32"/>
      <c r="J383" s="32"/>
      <c r="K383" s="33"/>
      <c r="L383" s="33"/>
    </row>
    <row r="384" customFormat="false" ht="12.75" hidden="false" customHeight="false" outlineLevel="0" collapsed="false">
      <c r="A384" s="1"/>
      <c r="B384" s="1"/>
      <c r="C384" s="1"/>
      <c r="D384" s="1"/>
      <c r="E384" s="11"/>
      <c r="F384" s="12"/>
      <c r="G384" s="12"/>
      <c r="H384" s="13"/>
      <c r="I384" s="32"/>
      <c r="J384" s="32"/>
      <c r="K384" s="33"/>
      <c r="L384" s="33"/>
    </row>
    <row r="385" customFormat="false" ht="12.75" hidden="false" customHeight="false" outlineLevel="0" collapsed="false">
      <c r="A385" s="1"/>
      <c r="B385" s="1"/>
      <c r="C385" s="1"/>
      <c r="D385" s="1"/>
      <c r="E385" s="11"/>
      <c r="F385" s="12"/>
      <c r="G385" s="12"/>
      <c r="H385" s="13"/>
      <c r="I385" s="32"/>
      <c r="J385" s="32"/>
      <c r="K385" s="33"/>
      <c r="L385" s="33"/>
    </row>
    <row r="386" customFormat="false" ht="12.75" hidden="false" customHeight="false" outlineLevel="0" collapsed="false">
      <c r="A386" s="1"/>
      <c r="B386" s="1"/>
      <c r="C386" s="1"/>
      <c r="D386" s="1"/>
      <c r="E386" s="11"/>
      <c r="F386" s="12"/>
      <c r="G386" s="12"/>
      <c r="H386" s="13"/>
      <c r="I386" s="32"/>
      <c r="J386" s="32"/>
      <c r="K386" s="33"/>
      <c r="L386" s="33"/>
    </row>
    <row r="387" customFormat="false" ht="12.75" hidden="false" customHeight="false" outlineLevel="0" collapsed="false">
      <c r="A387" s="1"/>
      <c r="B387" s="1"/>
      <c r="C387" s="1"/>
      <c r="D387" s="1"/>
      <c r="E387" s="11"/>
      <c r="F387" s="12"/>
      <c r="G387" s="12"/>
      <c r="H387" s="13"/>
      <c r="I387" s="32"/>
      <c r="J387" s="32"/>
      <c r="K387" s="33"/>
      <c r="L387" s="33"/>
    </row>
    <row r="388" customFormat="false" ht="12.75" hidden="false" customHeight="false" outlineLevel="0" collapsed="false">
      <c r="A388" s="1"/>
      <c r="B388" s="1"/>
      <c r="C388" s="1"/>
      <c r="D388" s="1"/>
      <c r="E388" s="11"/>
      <c r="F388" s="12"/>
      <c r="G388" s="12"/>
      <c r="H388" s="13"/>
      <c r="I388" s="32"/>
      <c r="J388" s="32"/>
      <c r="K388" s="33"/>
      <c r="L388" s="33"/>
    </row>
    <row r="389" customFormat="false" ht="12.75" hidden="false" customHeight="false" outlineLevel="0" collapsed="false">
      <c r="A389" s="1"/>
      <c r="B389" s="1"/>
      <c r="C389" s="1"/>
      <c r="D389" s="1"/>
      <c r="E389" s="11"/>
      <c r="F389" s="12"/>
      <c r="G389" s="12"/>
      <c r="H389" s="13"/>
      <c r="I389" s="32"/>
      <c r="J389" s="32"/>
      <c r="K389" s="33"/>
      <c r="L389" s="33"/>
    </row>
    <row r="390" customFormat="false" ht="12.75" hidden="false" customHeight="false" outlineLevel="0" collapsed="false">
      <c r="A390" s="1"/>
      <c r="B390" s="1"/>
      <c r="C390" s="1"/>
      <c r="D390" s="1"/>
      <c r="E390" s="11"/>
      <c r="F390" s="12"/>
      <c r="G390" s="12"/>
      <c r="H390" s="13"/>
      <c r="I390" s="32"/>
      <c r="J390" s="32"/>
      <c r="K390" s="33"/>
      <c r="L390" s="33"/>
    </row>
    <row r="391" customFormat="false" ht="12.75" hidden="false" customHeight="false" outlineLevel="0" collapsed="false">
      <c r="A391" s="1"/>
      <c r="B391" s="1"/>
      <c r="C391" s="1"/>
      <c r="D391" s="1"/>
      <c r="E391" s="11"/>
      <c r="F391" s="12"/>
      <c r="G391" s="12"/>
      <c r="H391" s="13"/>
      <c r="I391" s="32"/>
      <c r="J391" s="32"/>
      <c r="K391" s="33"/>
      <c r="L391" s="33"/>
    </row>
    <row r="392" customFormat="false" ht="12.75" hidden="false" customHeight="false" outlineLevel="0" collapsed="false">
      <c r="A392" s="1"/>
      <c r="B392" s="1"/>
      <c r="C392" s="1"/>
      <c r="D392" s="1"/>
      <c r="E392" s="11"/>
      <c r="F392" s="12"/>
      <c r="G392" s="12"/>
      <c r="H392" s="13"/>
      <c r="I392" s="32"/>
      <c r="J392" s="32"/>
      <c r="K392" s="33"/>
      <c r="L392" s="33"/>
    </row>
    <row r="393" customFormat="false" ht="12.75" hidden="false" customHeight="false" outlineLevel="0" collapsed="false">
      <c r="A393" s="1"/>
      <c r="B393" s="1"/>
      <c r="C393" s="1"/>
      <c r="D393" s="1"/>
      <c r="E393" s="11"/>
      <c r="F393" s="12"/>
      <c r="G393" s="12"/>
      <c r="H393" s="13"/>
      <c r="I393" s="32"/>
      <c r="J393" s="32"/>
      <c r="K393" s="33"/>
      <c r="L393" s="33"/>
    </row>
    <row r="394" customFormat="false" ht="12.75" hidden="false" customHeight="false" outlineLevel="0" collapsed="false">
      <c r="A394" s="1"/>
      <c r="B394" s="1"/>
      <c r="C394" s="1"/>
      <c r="D394" s="1"/>
      <c r="E394" s="11"/>
      <c r="F394" s="12"/>
      <c r="G394" s="12"/>
      <c r="H394" s="13"/>
      <c r="I394" s="32"/>
      <c r="J394" s="32"/>
      <c r="K394" s="33"/>
      <c r="L394" s="33"/>
    </row>
    <row r="395" customFormat="false" ht="12.75" hidden="false" customHeight="false" outlineLevel="0" collapsed="false">
      <c r="A395" s="1"/>
      <c r="B395" s="1"/>
      <c r="C395" s="1"/>
      <c r="D395" s="1"/>
      <c r="E395" s="11"/>
      <c r="F395" s="12"/>
      <c r="G395" s="12"/>
      <c r="H395" s="13"/>
      <c r="I395" s="32"/>
      <c r="J395" s="32"/>
      <c r="K395" s="33"/>
      <c r="L395" s="33"/>
    </row>
    <row r="396" customFormat="false" ht="12.75" hidden="false" customHeight="false" outlineLevel="0" collapsed="false">
      <c r="A396" s="1"/>
      <c r="B396" s="1"/>
      <c r="C396" s="1"/>
      <c r="D396" s="1"/>
      <c r="E396" s="11"/>
      <c r="F396" s="12"/>
      <c r="G396" s="12"/>
      <c r="H396" s="13"/>
      <c r="I396" s="32"/>
      <c r="J396" s="32"/>
      <c r="K396" s="33"/>
      <c r="L396" s="33"/>
    </row>
    <row r="397" customFormat="false" ht="12.75" hidden="false" customHeight="false" outlineLevel="0" collapsed="false">
      <c r="A397" s="1"/>
      <c r="B397" s="1"/>
      <c r="C397" s="1"/>
      <c r="D397" s="1"/>
      <c r="E397" s="11"/>
      <c r="F397" s="12"/>
      <c r="G397" s="12"/>
      <c r="H397" s="13"/>
      <c r="I397" s="32"/>
      <c r="J397" s="32"/>
      <c r="K397" s="33"/>
      <c r="L397" s="33"/>
    </row>
    <row r="398" customFormat="false" ht="12.75" hidden="false" customHeight="false" outlineLevel="0" collapsed="false">
      <c r="A398" s="1"/>
      <c r="B398" s="1"/>
      <c r="C398" s="1"/>
      <c r="D398" s="1"/>
      <c r="E398" s="11"/>
      <c r="F398" s="12"/>
      <c r="G398" s="12"/>
      <c r="H398" s="13"/>
      <c r="I398" s="32"/>
      <c r="J398" s="32"/>
      <c r="K398" s="33"/>
      <c r="L398" s="33"/>
    </row>
    <row r="399" customFormat="false" ht="12.75" hidden="false" customHeight="false" outlineLevel="0" collapsed="false">
      <c r="A399" s="1"/>
      <c r="B399" s="1"/>
      <c r="C399" s="1"/>
      <c r="D399" s="1"/>
      <c r="E399" s="11"/>
      <c r="F399" s="12"/>
      <c r="G399" s="12"/>
      <c r="H399" s="13"/>
      <c r="I399" s="32"/>
      <c r="J399" s="32"/>
      <c r="K399" s="33"/>
      <c r="L399" s="33"/>
    </row>
    <row r="400" customFormat="false" ht="12.75" hidden="false" customHeight="false" outlineLevel="0" collapsed="false">
      <c r="A400" s="1"/>
      <c r="B400" s="1"/>
      <c r="C400" s="1"/>
      <c r="D400" s="1"/>
      <c r="E400" s="11"/>
      <c r="F400" s="12"/>
      <c r="G400" s="12"/>
      <c r="H400" s="13"/>
      <c r="I400" s="32"/>
      <c r="J400" s="32"/>
      <c r="K400" s="33"/>
      <c r="L400" s="33"/>
    </row>
    <row r="401" customFormat="false" ht="12.75" hidden="false" customHeight="false" outlineLevel="0" collapsed="false">
      <c r="A401" s="1"/>
      <c r="B401" s="1"/>
      <c r="C401" s="1"/>
      <c r="D401" s="1"/>
      <c r="E401" s="11"/>
      <c r="F401" s="12"/>
      <c r="G401" s="12"/>
      <c r="H401" s="13"/>
      <c r="I401" s="32"/>
      <c r="J401" s="32"/>
      <c r="K401" s="33"/>
      <c r="L401" s="33"/>
    </row>
    <row r="402" customFormat="false" ht="12.75" hidden="false" customHeight="false" outlineLevel="0" collapsed="false">
      <c r="A402" s="1"/>
      <c r="B402" s="1"/>
      <c r="C402" s="1"/>
      <c r="D402" s="1"/>
      <c r="E402" s="11"/>
      <c r="F402" s="12"/>
      <c r="G402" s="12"/>
      <c r="H402" s="13"/>
      <c r="I402" s="32"/>
      <c r="J402" s="32"/>
      <c r="K402" s="33"/>
      <c r="L402" s="33"/>
    </row>
    <row r="403" customFormat="false" ht="12.75" hidden="false" customHeight="false" outlineLevel="0" collapsed="false">
      <c r="A403" s="1"/>
      <c r="B403" s="1"/>
      <c r="C403" s="1"/>
      <c r="D403" s="1"/>
      <c r="E403" s="11"/>
      <c r="F403" s="12"/>
      <c r="G403" s="12"/>
      <c r="H403" s="13"/>
      <c r="I403" s="32"/>
      <c r="J403" s="32"/>
      <c r="K403" s="33"/>
      <c r="L403" s="33"/>
    </row>
    <row r="404" customFormat="false" ht="12.75" hidden="false" customHeight="false" outlineLevel="0" collapsed="false">
      <c r="A404" s="1"/>
      <c r="B404" s="1"/>
      <c r="C404" s="1"/>
      <c r="D404" s="1"/>
      <c r="E404" s="11"/>
      <c r="F404" s="12"/>
      <c r="G404" s="12"/>
      <c r="H404" s="13"/>
      <c r="I404" s="32"/>
      <c r="J404" s="32"/>
      <c r="K404" s="33"/>
      <c r="L404" s="33"/>
    </row>
    <row r="405" customFormat="false" ht="12.75" hidden="false" customHeight="false" outlineLevel="0" collapsed="false">
      <c r="A405" s="1"/>
      <c r="B405" s="1"/>
      <c r="C405" s="1"/>
      <c r="D405" s="1"/>
      <c r="E405" s="11"/>
      <c r="F405" s="12"/>
      <c r="G405" s="12"/>
      <c r="H405" s="13"/>
      <c r="I405" s="32"/>
      <c r="J405" s="32"/>
      <c r="K405" s="33"/>
      <c r="L405" s="33"/>
    </row>
    <row r="406" customFormat="false" ht="12.75" hidden="false" customHeight="false" outlineLevel="0" collapsed="false">
      <c r="A406" s="1"/>
      <c r="B406" s="1"/>
      <c r="C406" s="1"/>
      <c r="D406" s="1"/>
      <c r="E406" s="11"/>
      <c r="F406" s="12"/>
      <c r="G406" s="12"/>
      <c r="H406" s="13"/>
      <c r="I406" s="32"/>
      <c r="J406" s="32"/>
      <c r="K406" s="33"/>
      <c r="L406" s="33"/>
    </row>
    <row r="407" customFormat="false" ht="12.75" hidden="false" customHeight="false" outlineLevel="0" collapsed="false">
      <c r="A407" s="1"/>
      <c r="B407" s="1"/>
      <c r="C407" s="1"/>
      <c r="D407" s="1"/>
      <c r="E407" s="11"/>
      <c r="F407" s="12"/>
      <c r="G407" s="12"/>
      <c r="H407" s="13"/>
      <c r="I407" s="32"/>
      <c r="J407" s="32"/>
      <c r="K407" s="33"/>
      <c r="L407" s="33"/>
    </row>
    <row r="408" customFormat="false" ht="12.75" hidden="false" customHeight="false" outlineLevel="0" collapsed="false">
      <c r="A408" s="1"/>
      <c r="B408" s="1"/>
      <c r="C408" s="1"/>
      <c r="D408" s="1"/>
      <c r="E408" s="11"/>
      <c r="F408" s="12"/>
      <c r="G408" s="12"/>
      <c r="H408" s="13"/>
      <c r="I408" s="32"/>
      <c r="J408" s="32"/>
      <c r="K408" s="33"/>
      <c r="L408" s="33"/>
    </row>
    <row r="409" customFormat="false" ht="12.75" hidden="false" customHeight="false" outlineLevel="0" collapsed="false">
      <c r="A409" s="1"/>
      <c r="B409" s="1"/>
      <c r="C409" s="1"/>
      <c r="D409" s="1"/>
      <c r="E409" s="11"/>
      <c r="F409" s="12"/>
      <c r="G409" s="12"/>
      <c r="H409" s="13"/>
      <c r="I409" s="32"/>
      <c r="J409" s="32"/>
      <c r="K409" s="33"/>
      <c r="L409" s="33"/>
    </row>
    <row r="410" customFormat="false" ht="12.75" hidden="false" customHeight="false" outlineLevel="0" collapsed="false">
      <c r="A410" s="1"/>
      <c r="B410" s="1"/>
      <c r="C410" s="1"/>
      <c r="D410" s="1"/>
      <c r="E410" s="11"/>
      <c r="F410" s="12"/>
      <c r="G410" s="12"/>
      <c r="H410" s="13"/>
      <c r="I410" s="32"/>
      <c r="J410" s="32"/>
      <c r="K410" s="33"/>
      <c r="L410" s="33"/>
    </row>
    <row r="411" customFormat="false" ht="12.75" hidden="false" customHeight="false" outlineLevel="0" collapsed="false">
      <c r="A411" s="1"/>
      <c r="B411" s="1"/>
      <c r="C411" s="1"/>
      <c r="D411" s="1"/>
      <c r="E411" s="11"/>
      <c r="F411" s="12"/>
      <c r="G411" s="12"/>
      <c r="H411" s="13"/>
      <c r="I411" s="32"/>
      <c r="J411" s="32"/>
      <c r="K411" s="33"/>
      <c r="L411" s="33"/>
    </row>
    <row r="412" customFormat="false" ht="12.75" hidden="false" customHeight="false" outlineLevel="0" collapsed="false">
      <c r="A412" s="1"/>
      <c r="B412" s="1"/>
      <c r="C412" s="1"/>
      <c r="D412" s="1"/>
      <c r="E412" s="11"/>
      <c r="F412" s="12"/>
      <c r="G412" s="12"/>
      <c r="H412" s="13"/>
      <c r="I412" s="32"/>
      <c r="J412" s="32"/>
      <c r="K412" s="33"/>
      <c r="L412" s="33"/>
    </row>
    <row r="413" customFormat="false" ht="12.75" hidden="false" customHeight="false" outlineLevel="0" collapsed="false">
      <c r="A413" s="1"/>
      <c r="B413" s="1"/>
      <c r="C413" s="1"/>
      <c r="D413" s="1"/>
      <c r="E413" s="11"/>
      <c r="F413" s="12"/>
      <c r="G413" s="12"/>
      <c r="H413" s="13"/>
      <c r="I413" s="32"/>
      <c r="J413" s="32"/>
      <c r="K413" s="33"/>
      <c r="L413" s="33"/>
    </row>
    <row r="414" customFormat="false" ht="12.75" hidden="false" customHeight="false" outlineLevel="0" collapsed="false">
      <c r="A414" s="1"/>
      <c r="B414" s="1"/>
      <c r="C414" s="1"/>
      <c r="D414" s="1"/>
      <c r="E414" s="11"/>
      <c r="F414" s="12"/>
      <c r="G414" s="12"/>
      <c r="H414" s="13"/>
      <c r="I414" s="32"/>
      <c r="J414" s="32"/>
      <c r="K414" s="33"/>
      <c r="L414" s="33"/>
    </row>
    <row r="415" customFormat="false" ht="12.75" hidden="false" customHeight="false" outlineLevel="0" collapsed="false">
      <c r="A415" s="1"/>
      <c r="B415" s="1"/>
      <c r="C415" s="1"/>
      <c r="D415" s="1"/>
      <c r="E415" s="11"/>
      <c r="F415" s="12"/>
      <c r="G415" s="12"/>
      <c r="H415" s="13"/>
      <c r="I415" s="32"/>
      <c r="J415" s="32"/>
      <c r="K415" s="33"/>
      <c r="L415" s="33"/>
    </row>
    <row r="416" customFormat="false" ht="12.75" hidden="false" customHeight="false" outlineLevel="0" collapsed="false">
      <c r="A416" s="1"/>
      <c r="B416" s="1"/>
      <c r="C416" s="1"/>
      <c r="D416" s="1"/>
      <c r="E416" s="11"/>
      <c r="F416" s="12"/>
      <c r="G416" s="12"/>
      <c r="H416" s="13"/>
      <c r="I416" s="32"/>
      <c r="J416" s="32"/>
      <c r="K416" s="33"/>
      <c r="L416" s="33"/>
    </row>
    <row r="417" customFormat="false" ht="12.75" hidden="false" customHeight="false" outlineLevel="0" collapsed="false">
      <c r="A417" s="1"/>
      <c r="B417" s="1"/>
      <c r="C417" s="1"/>
      <c r="D417" s="1"/>
      <c r="E417" s="11"/>
      <c r="F417" s="12"/>
      <c r="G417" s="12"/>
      <c r="H417" s="13"/>
      <c r="I417" s="32"/>
      <c r="J417" s="32"/>
      <c r="K417" s="33"/>
      <c r="L417" s="33"/>
    </row>
    <row r="418" customFormat="false" ht="12.75" hidden="false" customHeight="false" outlineLevel="0" collapsed="false">
      <c r="A418" s="1"/>
      <c r="B418" s="1"/>
      <c r="C418" s="1"/>
      <c r="D418" s="1"/>
      <c r="E418" s="11"/>
      <c r="F418" s="12"/>
      <c r="G418" s="12"/>
      <c r="H418" s="13"/>
      <c r="I418" s="32"/>
      <c r="J418" s="32"/>
      <c r="K418" s="33"/>
      <c r="L418" s="33"/>
    </row>
    <row r="419" customFormat="false" ht="12.75" hidden="false" customHeight="false" outlineLevel="0" collapsed="false">
      <c r="A419" s="1"/>
      <c r="B419" s="1"/>
      <c r="C419" s="1"/>
      <c r="D419" s="1"/>
      <c r="E419" s="11"/>
      <c r="F419" s="12"/>
      <c r="G419" s="12"/>
      <c r="H419" s="13"/>
      <c r="I419" s="32"/>
      <c r="J419" s="32"/>
      <c r="K419" s="33"/>
      <c r="L419" s="33"/>
    </row>
    <row r="420" customFormat="false" ht="12.75" hidden="false" customHeight="false" outlineLevel="0" collapsed="false">
      <c r="A420" s="1"/>
      <c r="B420" s="1"/>
      <c r="C420" s="1"/>
      <c r="D420" s="1"/>
      <c r="E420" s="11"/>
      <c r="F420" s="12"/>
      <c r="G420" s="12"/>
      <c r="H420" s="13"/>
      <c r="I420" s="32"/>
      <c r="J420" s="32"/>
      <c r="K420" s="33"/>
      <c r="L420" s="33"/>
    </row>
    <row r="421" customFormat="false" ht="12.75" hidden="false" customHeight="false" outlineLevel="0" collapsed="false">
      <c r="A421" s="1"/>
      <c r="B421" s="1"/>
      <c r="C421" s="1"/>
      <c r="D421" s="1"/>
      <c r="E421" s="11"/>
      <c r="F421" s="12"/>
      <c r="G421" s="12"/>
      <c r="H421" s="13"/>
      <c r="I421" s="32"/>
      <c r="J421" s="32"/>
      <c r="K421" s="33"/>
      <c r="L421" s="33"/>
    </row>
    <row r="422" customFormat="false" ht="12.75" hidden="false" customHeight="false" outlineLevel="0" collapsed="false">
      <c r="A422" s="1"/>
      <c r="B422" s="1"/>
      <c r="C422" s="1"/>
      <c r="D422" s="1"/>
      <c r="E422" s="11"/>
      <c r="F422" s="12"/>
      <c r="G422" s="12"/>
      <c r="H422" s="13"/>
      <c r="I422" s="32"/>
      <c r="J422" s="32"/>
      <c r="K422" s="33"/>
      <c r="L422" s="33"/>
    </row>
    <row r="423" customFormat="false" ht="12.75" hidden="false" customHeight="false" outlineLevel="0" collapsed="false">
      <c r="A423" s="1"/>
      <c r="B423" s="1"/>
      <c r="C423" s="1"/>
      <c r="D423" s="1"/>
      <c r="E423" s="11"/>
      <c r="F423" s="12"/>
      <c r="G423" s="12"/>
      <c r="H423" s="13"/>
      <c r="I423" s="32"/>
      <c r="J423" s="32"/>
      <c r="K423" s="33"/>
      <c r="L423" s="33"/>
    </row>
    <row r="424" customFormat="false" ht="12.75" hidden="false" customHeight="false" outlineLevel="0" collapsed="false">
      <c r="A424" s="1"/>
      <c r="B424" s="1"/>
      <c r="C424" s="1"/>
      <c r="D424" s="1"/>
      <c r="E424" s="11"/>
      <c r="F424" s="12"/>
      <c r="G424" s="12"/>
      <c r="H424" s="13"/>
      <c r="I424" s="32"/>
      <c r="J424" s="32"/>
      <c r="K424" s="33"/>
      <c r="L424" s="33"/>
    </row>
    <row r="425" customFormat="false" ht="12.75" hidden="false" customHeight="false" outlineLevel="0" collapsed="false">
      <c r="A425" s="1"/>
      <c r="B425" s="1"/>
      <c r="C425" s="1"/>
      <c r="D425" s="1"/>
      <c r="E425" s="11"/>
      <c r="F425" s="12"/>
      <c r="G425" s="12"/>
      <c r="H425" s="13"/>
      <c r="I425" s="32"/>
      <c r="J425" s="32"/>
      <c r="K425" s="33"/>
      <c r="L425" s="33"/>
    </row>
    <row r="426" customFormat="false" ht="12.75" hidden="false" customHeight="false" outlineLevel="0" collapsed="false">
      <c r="A426" s="1"/>
      <c r="B426" s="1"/>
      <c r="C426" s="1"/>
      <c r="D426" s="1"/>
      <c r="E426" s="11"/>
      <c r="F426" s="12"/>
      <c r="G426" s="12"/>
      <c r="H426" s="13"/>
      <c r="I426" s="32"/>
      <c r="J426" s="32"/>
      <c r="K426" s="33"/>
      <c r="L426" s="33"/>
    </row>
    <row r="427" customFormat="false" ht="12.75" hidden="false" customHeight="false" outlineLevel="0" collapsed="false">
      <c r="A427" s="1"/>
      <c r="B427" s="1"/>
      <c r="C427" s="1"/>
      <c r="D427" s="1"/>
      <c r="E427" s="11"/>
      <c r="F427" s="12"/>
      <c r="G427" s="12"/>
      <c r="H427" s="13"/>
      <c r="I427" s="32"/>
      <c r="J427" s="32"/>
      <c r="K427" s="33"/>
      <c r="L427" s="33"/>
    </row>
    <row r="428" customFormat="false" ht="12.75" hidden="false" customHeight="false" outlineLevel="0" collapsed="false">
      <c r="A428" s="1"/>
      <c r="B428" s="1"/>
      <c r="C428" s="1"/>
      <c r="D428" s="1"/>
      <c r="E428" s="11"/>
      <c r="F428" s="12"/>
      <c r="G428" s="12"/>
      <c r="H428" s="13"/>
      <c r="I428" s="32"/>
      <c r="J428" s="32"/>
      <c r="K428" s="33"/>
      <c r="L428" s="33"/>
    </row>
    <row r="429" customFormat="false" ht="12.75" hidden="false" customHeight="false" outlineLevel="0" collapsed="false">
      <c r="A429" s="1"/>
      <c r="B429" s="1"/>
      <c r="C429" s="1"/>
      <c r="D429" s="1"/>
      <c r="E429" s="11"/>
      <c r="F429" s="12"/>
      <c r="G429" s="12"/>
      <c r="H429" s="13"/>
      <c r="I429" s="32"/>
      <c r="J429" s="32"/>
      <c r="K429" s="33"/>
      <c r="L429" s="33"/>
    </row>
    <row r="430" customFormat="false" ht="12.75" hidden="false" customHeight="false" outlineLevel="0" collapsed="false">
      <c r="A430" s="1"/>
      <c r="B430" s="1"/>
      <c r="C430" s="1"/>
      <c r="D430" s="1"/>
      <c r="E430" s="11"/>
      <c r="F430" s="12"/>
      <c r="G430" s="12"/>
      <c r="H430" s="13"/>
      <c r="I430" s="32"/>
      <c r="J430" s="32"/>
      <c r="K430" s="33"/>
      <c r="L430" s="33"/>
    </row>
    <row r="431" customFormat="false" ht="12.75" hidden="false" customHeight="false" outlineLevel="0" collapsed="false">
      <c r="A431" s="1"/>
      <c r="B431" s="1"/>
      <c r="C431" s="1"/>
      <c r="D431" s="1"/>
      <c r="E431" s="11"/>
      <c r="F431" s="12"/>
      <c r="G431" s="12"/>
      <c r="H431" s="13"/>
      <c r="I431" s="32"/>
      <c r="J431" s="32"/>
      <c r="K431" s="33"/>
      <c r="L431" s="33"/>
    </row>
    <row r="432" customFormat="false" ht="12.75" hidden="false" customHeight="false" outlineLevel="0" collapsed="false">
      <c r="A432" s="1"/>
      <c r="B432" s="1"/>
      <c r="C432" s="1"/>
      <c r="D432" s="1"/>
      <c r="E432" s="11"/>
      <c r="F432" s="12"/>
      <c r="G432" s="12"/>
      <c r="H432" s="13"/>
      <c r="I432" s="32"/>
      <c r="J432" s="32"/>
      <c r="K432" s="33"/>
      <c r="L432" s="33"/>
    </row>
    <row r="433" customFormat="false" ht="12.75" hidden="false" customHeight="false" outlineLevel="0" collapsed="false">
      <c r="A433" s="1"/>
      <c r="B433" s="1"/>
      <c r="C433" s="1"/>
      <c r="D433" s="1"/>
      <c r="E433" s="11"/>
      <c r="F433" s="12"/>
      <c r="G433" s="12"/>
      <c r="H433" s="13"/>
      <c r="I433" s="32"/>
      <c r="J433" s="32"/>
      <c r="K433" s="33"/>
      <c r="L433" s="33"/>
    </row>
    <row r="434" customFormat="false" ht="12.75" hidden="false" customHeight="false" outlineLevel="0" collapsed="false">
      <c r="A434" s="1"/>
      <c r="B434" s="1"/>
      <c r="C434" s="1"/>
      <c r="D434" s="1"/>
      <c r="E434" s="11"/>
      <c r="F434" s="12"/>
      <c r="G434" s="12"/>
      <c r="H434" s="13"/>
      <c r="I434" s="32"/>
      <c r="J434" s="32"/>
      <c r="K434" s="33"/>
      <c r="L434" s="33"/>
    </row>
    <row r="435" customFormat="false" ht="12.75" hidden="false" customHeight="false" outlineLevel="0" collapsed="false">
      <c r="A435" s="1"/>
      <c r="B435" s="1"/>
      <c r="C435" s="1"/>
      <c r="D435" s="1"/>
      <c r="E435" s="11"/>
      <c r="F435" s="12"/>
      <c r="G435" s="12"/>
      <c r="H435" s="13"/>
      <c r="I435" s="32"/>
      <c r="J435" s="32"/>
      <c r="K435" s="33"/>
      <c r="L435" s="33"/>
    </row>
    <row r="436" customFormat="false" ht="12.75" hidden="false" customHeight="false" outlineLevel="0" collapsed="false">
      <c r="A436" s="1"/>
      <c r="B436" s="1"/>
      <c r="C436" s="1"/>
      <c r="D436" s="1"/>
      <c r="E436" s="11"/>
      <c r="F436" s="12"/>
      <c r="G436" s="12"/>
      <c r="H436" s="13"/>
      <c r="I436" s="32"/>
      <c r="J436" s="32"/>
      <c r="K436" s="33"/>
      <c r="L436" s="33"/>
    </row>
    <row r="437" customFormat="false" ht="12.75" hidden="false" customHeight="false" outlineLevel="0" collapsed="false">
      <c r="A437" s="1"/>
      <c r="B437" s="1"/>
      <c r="C437" s="1"/>
      <c r="D437" s="1"/>
      <c r="E437" s="11"/>
      <c r="F437" s="12"/>
      <c r="G437" s="12"/>
      <c r="H437" s="13"/>
      <c r="I437" s="32"/>
      <c r="J437" s="32"/>
      <c r="K437" s="33"/>
      <c r="L437" s="33"/>
    </row>
    <row r="438" customFormat="false" ht="12.75" hidden="false" customHeight="false" outlineLevel="0" collapsed="false">
      <c r="A438" s="1"/>
      <c r="B438" s="1"/>
      <c r="C438" s="1"/>
      <c r="D438" s="1"/>
      <c r="E438" s="11"/>
      <c r="F438" s="12"/>
      <c r="G438" s="12"/>
      <c r="H438" s="13"/>
      <c r="I438" s="32"/>
      <c r="J438" s="32"/>
      <c r="K438" s="33"/>
      <c r="L438" s="33"/>
    </row>
    <row r="439" customFormat="false" ht="12.75" hidden="false" customHeight="false" outlineLevel="0" collapsed="false">
      <c r="A439" s="1"/>
      <c r="B439" s="1"/>
      <c r="C439" s="1"/>
      <c r="D439" s="1"/>
      <c r="E439" s="11"/>
      <c r="F439" s="12"/>
      <c r="G439" s="12"/>
      <c r="H439" s="13"/>
      <c r="I439" s="32"/>
      <c r="J439" s="32"/>
      <c r="K439" s="33"/>
      <c r="L439" s="33"/>
    </row>
    <row r="440" customFormat="false" ht="12.75" hidden="false" customHeight="false" outlineLevel="0" collapsed="false">
      <c r="A440" s="1"/>
      <c r="B440" s="1"/>
      <c r="C440" s="1"/>
      <c r="D440" s="1"/>
      <c r="E440" s="11"/>
      <c r="F440" s="12"/>
      <c r="G440" s="12"/>
      <c r="H440" s="13"/>
      <c r="I440" s="32"/>
      <c r="J440" s="32"/>
      <c r="K440" s="33"/>
      <c r="L440" s="33"/>
    </row>
    <row r="441" customFormat="false" ht="12.75" hidden="false" customHeight="false" outlineLevel="0" collapsed="false">
      <c r="A441" s="1"/>
      <c r="B441" s="1"/>
      <c r="C441" s="1"/>
      <c r="D441" s="1"/>
      <c r="E441" s="11"/>
      <c r="F441" s="12"/>
      <c r="G441" s="12"/>
      <c r="H441" s="13"/>
      <c r="I441" s="32"/>
      <c r="J441" s="32"/>
      <c r="K441" s="33"/>
      <c r="L441" s="33"/>
    </row>
    <row r="442" customFormat="false" ht="12.75" hidden="false" customHeight="false" outlineLevel="0" collapsed="false">
      <c r="A442" s="1"/>
      <c r="B442" s="1"/>
      <c r="C442" s="1"/>
      <c r="D442" s="1"/>
      <c r="E442" s="11"/>
      <c r="F442" s="12"/>
      <c r="G442" s="12"/>
      <c r="H442" s="13"/>
      <c r="I442" s="32"/>
      <c r="J442" s="32"/>
      <c r="K442" s="33"/>
      <c r="L442" s="33"/>
    </row>
    <row r="443" customFormat="false" ht="12.75" hidden="false" customHeight="false" outlineLevel="0" collapsed="false">
      <c r="A443" s="1"/>
      <c r="B443" s="1"/>
      <c r="C443" s="1"/>
      <c r="D443" s="1"/>
      <c r="E443" s="11"/>
      <c r="F443" s="12"/>
      <c r="G443" s="12"/>
      <c r="H443" s="13"/>
      <c r="I443" s="32"/>
      <c r="J443" s="32"/>
      <c r="K443" s="33"/>
      <c r="L443" s="33"/>
    </row>
    <row r="444" customFormat="false" ht="12.75" hidden="false" customHeight="false" outlineLevel="0" collapsed="false">
      <c r="A444" s="1"/>
      <c r="B444" s="1"/>
      <c r="C444" s="1"/>
      <c r="D444" s="1"/>
      <c r="E444" s="11"/>
      <c r="F444" s="12"/>
      <c r="G444" s="12"/>
      <c r="H444" s="13"/>
      <c r="I444" s="32"/>
      <c r="J444" s="32"/>
      <c r="K444" s="33"/>
      <c r="L444" s="33"/>
    </row>
    <row r="445" customFormat="false" ht="12.75" hidden="false" customHeight="false" outlineLevel="0" collapsed="false">
      <c r="A445" s="1"/>
      <c r="B445" s="1"/>
      <c r="C445" s="1"/>
      <c r="D445" s="1"/>
      <c r="E445" s="11"/>
      <c r="F445" s="12"/>
      <c r="G445" s="12"/>
      <c r="H445" s="13"/>
      <c r="I445" s="32"/>
      <c r="J445" s="32"/>
      <c r="K445" s="33"/>
      <c r="L445" s="33"/>
    </row>
    <row r="446" customFormat="false" ht="12.75" hidden="false" customHeight="false" outlineLevel="0" collapsed="false">
      <c r="A446" s="1"/>
      <c r="B446" s="1"/>
      <c r="C446" s="1"/>
      <c r="D446" s="1"/>
      <c r="E446" s="11"/>
      <c r="F446" s="12"/>
      <c r="G446" s="12"/>
      <c r="H446" s="13"/>
      <c r="I446" s="32"/>
      <c r="J446" s="32"/>
      <c r="K446" s="33"/>
      <c r="L446" s="33"/>
    </row>
    <row r="447" customFormat="false" ht="12.75" hidden="false" customHeight="false" outlineLevel="0" collapsed="false">
      <c r="A447" s="1"/>
      <c r="B447" s="1"/>
      <c r="C447" s="1"/>
      <c r="D447" s="1"/>
      <c r="E447" s="11"/>
      <c r="F447" s="12"/>
      <c r="G447" s="12"/>
      <c r="H447" s="13"/>
      <c r="I447" s="32"/>
      <c r="J447" s="32"/>
      <c r="K447" s="33"/>
      <c r="L447" s="33"/>
    </row>
    <row r="448" customFormat="false" ht="12.75" hidden="false" customHeight="false" outlineLevel="0" collapsed="false">
      <c r="A448" s="1"/>
      <c r="B448" s="1"/>
      <c r="C448" s="1"/>
      <c r="D448" s="1"/>
      <c r="E448" s="11"/>
      <c r="F448" s="12"/>
      <c r="G448" s="12"/>
      <c r="H448" s="13"/>
      <c r="I448" s="32"/>
      <c r="J448" s="32"/>
      <c r="K448" s="33"/>
      <c r="L448" s="33"/>
    </row>
    <row r="449" customFormat="false" ht="12.75" hidden="false" customHeight="false" outlineLevel="0" collapsed="false">
      <c r="A449" s="1"/>
      <c r="B449" s="1"/>
      <c r="C449" s="1"/>
      <c r="D449" s="1"/>
      <c r="E449" s="11"/>
      <c r="F449" s="12"/>
      <c r="G449" s="12"/>
      <c r="H449" s="13"/>
      <c r="I449" s="32"/>
      <c r="J449" s="32"/>
      <c r="K449" s="33"/>
      <c r="L449" s="33"/>
    </row>
    <row r="450" customFormat="false" ht="12.75" hidden="false" customHeight="false" outlineLevel="0" collapsed="false">
      <c r="A450" s="1"/>
      <c r="B450" s="1"/>
      <c r="C450" s="1"/>
      <c r="D450" s="1"/>
      <c r="E450" s="11"/>
      <c r="F450" s="12"/>
      <c r="G450" s="12"/>
      <c r="H450" s="13"/>
      <c r="I450" s="32"/>
      <c r="J450" s="32"/>
      <c r="K450" s="33"/>
      <c r="L450" s="33"/>
    </row>
    <row r="451" customFormat="false" ht="12.75" hidden="false" customHeight="false" outlineLevel="0" collapsed="false">
      <c r="A451" s="1"/>
      <c r="B451" s="1"/>
      <c r="C451" s="1"/>
      <c r="D451" s="1"/>
      <c r="E451" s="11"/>
      <c r="F451" s="12"/>
      <c r="G451" s="12"/>
      <c r="H451" s="13"/>
      <c r="I451" s="32"/>
      <c r="J451" s="32"/>
      <c r="K451" s="33"/>
      <c r="L451" s="33"/>
    </row>
    <row r="452" customFormat="false" ht="12.75" hidden="false" customHeight="false" outlineLevel="0" collapsed="false">
      <c r="A452" s="1"/>
      <c r="B452" s="1"/>
      <c r="C452" s="1"/>
      <c r="D452" s="1"/>
      <c r="E452" s="11"/>
      <c r="F452" s="12"/>
      <c r="G452" s="12"/>
      <c r="H452" s="13"/>
      <c r="I452" s="32"/>
      <c r="J452" s="32"/>
      <c r="K452" s="33"/>
      <c r="L452" s="33"/>
    </row>
    <row r="453" customFormat="false" ht="12.75" hidden="false" customHeight="false" outlineLevel="0" collapsed="false">
      <c r="A453" s="1"/>
      <c r="B453" s="1"/>
      <c r="C453" s="1"/>
      <c r="D453" s="1"/>
      <c r="E453" s="11"/>
      <c r="F453" s="12"/>
      <c r="G453" s="12"/>
      <c r="H453" s="13"/>
      <c r="I453" s="32"/>
      <c r="J453" s="32"/>
      <c r="K453" s="33"/>
      <c r="L453" s="33"/>
    </row>
    <row r="454" customFormat="false" ht="12.75" hidden="false" customHeight="false" outlineLevel="0" collapsed="false">
      <c r="A454" s="1"/>
      <c r="B454" s="1"/>
      <c r="C454" s="1"/>
      <c r="D454" s="1"/>
      <c r="E454" s="11"/>
      <c r="F454" s="12"/>
      <c r="G454" s="12"/>
      <c r="H454" s="13"/>
      <c r="I454" s="32"/>
      <c r="J454" s="32"/>
      <c r="K454" s="33"/>
      <c r="L454" s="33"/>
    </row>
    <row r="455" customFormat="false" ht="12.75" hidden="false" customHeight="false" outlineLevel="0" collapsed="false">
      <c r="A455" s="1"/>
      <c r="B455" s="1"/>
      <c r="C455" s="1"/>
      <c r="D455" s="1"/>
      <c r="E455" s="11"/>
      <c r="F455" s="12"/>
      <c r="G455" s="12"/>
      <c r="H455" s="13"/>
      <c r="I455" s="32"/>
      <c r="J455" s="32"/>
      <c r="K455" s="33"/>
      <c r="L455" s="33"/>
    </row>
    <row r="456" customFormat="false" ht="12.75" hidden="false" customHeight="false" outlineLevel="0" collapsed="false">
      <c r="A456" s="1"/>
      <c r="B456" s="1"/>
      <c r="C456" s="1"/>
      <c r="D456" s="1"/>
      <c r="E456" s="11"/>
      <c r="F456" s="12"/>
      <c r="G456" s="12"/>
      <c r="H456" s="13"/>
      <c r="I456" s="32"/>
      <c r="J456" s="32"/>
      <c r="K456" s="33"/>
      <c r="L456" s="33"/>
    </row>
    <row r="457" customFormat="false" ht="12.75" hidden="false" customHeight="false" outlineLevel="0" collapsed="false">
      <c r="A457" s="1"/>
      <c r="B457" s="1"/>
      <c r="C457" s="1"/>
      <c r="D457" s="1"/>
      <c r="E457" s="11"/>
      <c r="F457" s="12"/>
      <c r="G457" s="12"/>
      <c r="H457" s="13"/>
      <c r="I457" s="32"/>
      <c r="J457" s="32"/>
      <c r="K457" s="33"/>
      <c r="L457" s="33"/>
    </row>
    <row r="458" customFormat="false" ht="12.75" hidden="false" customHeight="false" outlineLevel="0" collapsed="false">
      <c r="A458" s="1"/>
      <c r="B458" s="1"/>
      <c r="C458" s="1"/>
      <c r="D458" s="1"/>
      <c r="E458" s="11"/>
      <c r="F458" s="12"/>
      <c r="G458" s="12"/>
      <c r="H458" s="13"/>
      <c r="I458" s="32"/>
      <c r="J458" s="32"/>
      <c r="K458" s="33"/>
      <c r="L458" s="33"/>
    </row>
    <row r="459" customFormat="false" ht="12.75" hidden="false" customHeight="false" outlineLevel="0" collapsed="false">
      <c r="A459" s="1"/>
      <c r="B459" s="1"/>
      <c r="C459" s="1"/>
      <c r="D459" s="1"/>
      <c r="E459" s="11"/>
      <c r="F459" s="12"/>
      <c r="G459" s="12"/>
      <c r="H459" s="13"/>
      <c r="I459" s="32"/>
      <c r="J459" s="32"/>
      <c r="K459" s="33"/>
      <c r="L459" s="33"/>
    </row>
    <row r="460" customFormat="false" ht="12.75" hidden="false" customHeight="false" outlineLevel="0" collapsed="false">
      <c r="A460" s="1"/>
      <c r="B460" s="1"/>
      <c r="C460" s="1"/>
      <c r="D460" s="1"/>
      <c r="E460" s="11"/>
      <c r="F460" s="12"/>
      <c r="G460" s="12"/>
      <c r="H460" s="13"/>
      <c r="I460" s="32"/>
      <c r="J460" s="32"/>
      <c r="K460" s="33"/>
      <c r="L460" s="33"/>
    </row>
    <row r="461" customFormat="false" ht="12.75" hidden="false" customHeight="false" outlineLevel="0" collapsed="false">
      <c r="A461" s="1"/>
      <c r="B461" s="1"/>
      <c r="C461" s="1"/>
      <c r="D461" s="1"/>
      <c r="E461" s="11"/>
      <c r="F461" s="12"/>
      <c r="G461" s="12"/>
      <c r="H461" s="13"/>
      <c r="I461" s="32"/>
      <c r="J461" s="32"/>
      <c r="K461" s="33"/>
      <c r="L461" s="33"/>
    </row>
    <row r="462" customFormat="false" ht="12.75" hidden="false" customHeight="false" outlineLevel="0" collapsed="false">
      <c r="A462" s="1"/>
      <c r="B462" s="1"/>
      <c r="C462" s="1"/>
      <c r="D462" s="1"/>
      <c r="E462" s="11"/>
      <c r="F462" s="12"/>
      <c r="G462" s="12"/>
      <c r="H462" s="13"/>
      <c r="I462" s="32"/>
      <c r="J462" s="32"/>
      <c r="K462" s="33"/>
      <c r="L462" s="33"/>
    </row>
    <row r="463" customFormat="false" ht="12.75" hidden="false" customHeight="false" outlineLevel="0" collapsed="false">
      <c r="A463" s="1"/>
      <c r="B463" s="1"/>
      <c r="C463" s="1"/>
      <c r="D463" s="1"/>
      <c r="E463" s="11"/>
      <c r="F463" s="12"/>
      <c r="G463" s="12"/>
      <c r="H463" s="13"/>
      <c r="I463" s="32"/>
      <c r="J463" s="32"/>
      <c r="K463" s="33"/>
      <c r="L463" s="33"/>
    </row>
    <row r="464" customFormat="false" ht="12.75" hidden="false" customHeight="false" outlineLevel="0" collapsed="false">
      <c r="A464" s="1"/>
      <c r="B464" s="1"/>
      <c r="C464" s="1"/>
      <c r="D464" s="1"/>
      <c r="E464" s="11"/>
      <c r="F464" s="12"/>
      <c r="G464" s="12"/>
      <c r="H464" s="13"/>
      <c r="I464" s="32"/>
      <c r="J464" s="32"/>
      <c r="K464" s="33"/>
      <c r="L464" s="33"/>
    </row>
    <row r="465" customFormat="false" ht="12.75" hidden="false" customHeight="false" outlineLevel="0" collapsed="false">
      <c r="A465" s="1"/>
      <c r="B465" s="1"/>
      <c r="C465" s="1"/>
      <c r="D465" s="1"/>
      <c r="E465" s="11"/>
      <c r="F465" s="12"/>
      <c r="G465" s="12"/>
      <c r="H465" s="13"/>
      <c r="I465" s="32"/>
      <c r="J465" s="32"/>
      <c r="K465" s="33"/>
      <c r="L465" s="33"/>
    </row>
    <row r="466" customFormat="false" ht="12.75" hidden="false" customHeight="false" outlineLevel="0" collapsed="false">
      <c r="A466" s="1"/>
      <c r="B466" s="1"/>
      <c r="C466" s="1"/>
      <c r="D466" s="1"/>
      <c r="E466" s="11"/>
      <c r="F466" s="12"/>
      <c r="G466" s="12"/>
      <c r="H466" s="13"/>
      <c r="I466" s="32"/>
      <c r="J466" s="32"/>
      <c r="K466" s="33"/>
      <c r="L466" s="33"/>
    </row>
    <row r="467" customFormat="false" ht="12.75" hidden="false" customHeight="false" outlineLevel="0" collapsed="false">
      <c r="A467" s="1"/>
      <c r="B467" s="1"/>
      <c r="C467" s="1"/>
      <c r="D467" s="1"/>
      <c r="E467" s="11"/>
      <c r="F467" s="12"/>
      <c r="G467" s="12"/>
      <c r="H467" s="13"/>
      <c r="I467" s="32"/>
      <c r="J467" s="32"/>
      <c r="K467" s="33"/>
      <c r="L467" s="33"/>
    </row>
    <row r="468" customFormat="false" ht="12.75" hidden="false" customHeight="false" outlineLevel="0" collapsed="false">
      <c r="A468" s="1"/>
      <c r="B468" s="1"/>
      <c r="C468" s="1"/>
      <c r="D468" s="1"/>
      <c r="E468" s="11"/>
      <c r="F468" s="12"/>
      <c r="G468" s="12"/>
      <c r="H468" s="13"/>
      <c r="I468" s="32"/>
      <c r="J468" s="32"/>
      <c r="K468" s="33"/>
      <c r="L468" s="33"/>
    </row>
    <row r="469" customFormat="false" ht="12.75" hidden="false" customHeight="false" outlineLevel="0" collapsed="false">
      <c r="A469" s="1"/>
      <c r="B469" s="1"/>
      <c r="C469" s="1"/>
      <c r="D469" s="1"/>
      <c r="E469" s="11"/>
      <c r="F469" s="12"/>
      <c r="G469" s="12"/>
      <c r="H469" s="13"/>
      <c r="I469" s="32"/>
      <c r="J469" s="32"/>
      <c r="K469" s="33"/>
      <c r="L469" s="33"/>
    </row>
    <row r="470" customFormat="false" ht="12.75" hidden="false" customHeight="false" outlineLevel="0" collapsed="false">
      <c r="A470" s="1"/>
      <c r="B470" s="1"/>
      <c r="C470" s="1"/>
      <c r="D470" s="1"/>
      <c r="E470" s="11"/>
      <c r="F470" s="12"/>
      <c r="G470" s="12"/>
      <c r="H470" s="13"/>
      <c r="I470" s="32"/>
      <c r="J470" s="32"/>
      <c r="K470" s="33"/>
      <c r="L470" s="33"/>
    </row>
    <row r="471" customFormat="false" ht="12.75" hidden="false" customHeight="false" outlineLevel="0" collapsed="false">
      <c r="A471" s="1"/>
      <c r="B471" s="1"/>
      <c r="C471" s="1"/>
      <c r="D471" s="1"/>
      <c r="E471" s="11"/>
      <c r="F471" s="12"/>
      <c r="G471" s="12"/>
      <c r="H471" s="13"/>
      <c r="I471" s="32"/>
      <c r="J471" s="32"/>
      <c r="K471" s="33"/>
      <c r="L471" s="33"/>
    </row>
    <row r="472" customFormat="false" ht="12.75" hidden="false" customHeight="false" outlineLevel="0" collapsed="false">
      <c r="A472" s="1"/>
      <c r="B472" s="1"/>
      <c r="C472" s="1"/>
      <c r="D472" s="1"/>
      <c r="E472" s="11"/>
      <c r="F472" s="12"/>
      <c r="G472" s="12"/>
      <c r="H472" s="13"/>
      <c r="I472" s="32"/>
      <c r="J472" s="32"/>
      <c r="K472" s="33"/>
      <c r="L472" s="33"/>
    </row>
    <row r="473" customFormat="false" ht="12.75" hidden="false" customHeight="false" outlineLevel="0" collapsed="false">
      <c r="A473" s="1"/>
      <c r="B473" s="1"/>
      <c r="C473" s="1"/>
      <c r="D473" s="1"/>
      <c r="E473" s="11"/>
      <c r="F473" s="12"/>
      <c r="G473" s="12"/>
      <c r="H473" s="13"/>
      <c r="I473" s="32"/>
      <c r="J473" s="32"/>
      <c r="K473" s="33"/>
      <c r="L473" s="33"/>
    </row>
    <row r="474" customFormat="false" ht="12.75" hidden="false" customHeight="false" outlineLevel="0" collapsed="false">
      <c r="A474" s="1"/>
      <c r="B474" s="1"/>
      <c r="C474" s="1"/>
      <c r="D474" s="1"/>
      <c r="E474" s="11"/>
      <c r="F474" s="12"/>
      <c r="G474" s="12"/>
      <c r="H474" s="13"/>
      <c r="I474" s="32"/>
      <c r="J474" s="32"/>
      <c r="K474" s="33"/>
      <c r="L474" s="33"/>
    </row>
    <row r="475" customFormat="false" ht="12.75" hidden="false" customHeight="false" outlineLevel="0" collapsed="false">
      <c r="A475" s="1"/>
      <c r="B475" s="1"/>
      <c r="C475" s="1"/>
      <c r="D475" s="1"/>
      <c r="E475" s="11"/>
      <c r="F475" s="12"/>
      <c r="G475" s="12"/>
      <c r="H475" s="13"/>
      <c r="I475" s="32"/>
      <c r="J475" s="32"/>
      <c r="K475" s="33"/>
      <c r="L475" s="33"/>
    </row>
    <row r="476" customFormat="false" ht="12.75" hidden="false" customHeight="false" outlineLevel="0" collapsed="false">
      <c r="A476" s="1"/>
      <c r="B476" s="1"/>
      <c r="C476" s="1"/>
      <c r="D476" s="1"/>
      <c r="E476" s="11"/>
      <c r="F476" s="12"/>
      <c r="G476" s="12"/>
      <c r="H476" s="13"/>
      <c r="I476" s="32"/>
      <c r="J476" s="32"/>
      <c r="K476" s="33"/>
      <c r="L476" s="33"/>
    </row>
    <row r="477" customFormat="false" ht="12.75" hidden="false" customHeight="false" outlineLevel="0" collapsed="false">
      <c r="A477" s="1"/>
      <c r="B477" s="1"/>
      <c r="C477" s="1"/>
      <c r="D477" s="1"/>
      <c r="E477" s="11"/>
      <c r="F477" s="12"/>
      <c r="G477" s="12"/>
      <c r="H477" s="13"/>
      <c r="I477" s="32"/>
      <c r="J477" s="32"/>
      <c r="K477" s="33"/>
      <c r="L477" s="33"/>
    </row>
    <row r="478" customFormat="false" ht="12.75" hidden="false" customHeight="false" outlineLevel="0" collapsed="false">
      <c r="A478" s="1"/>
      <c r="B478" s="1"/>
      <c r="C478" s="1"/>
      <c r="D478" s="1"/>
      <c r="E478" s="11"/>
      <c r="F478" s="12"/>
      <c r="G478" s="12"/>
      <c r="H478" s="13"/>
      <c r="I478" s="32"/>
      <c r="J478" s="32"/>
      <c r="K478" s="33"/>
      <c r="L478" s="33"/>
    </row>
    <row r="479" customFormat="false" ht="12.75" hidden="false" customHeight="false" outlineLevel="0" collapsed="false">
      <c r="A479" s="1"/>
      <c r="B479" s="1"/>
      <c r="C479" s="1"/>
      <c r="D479" s="1"/>
      <c r="E479" s="11"/>
      <c r="F479" s="12"/>
      <c r="G479" s="12"/>
      <c r="H479" s="13"/>
      <c r="I479" s="32"/>
      <c r="J479" s="32"/>
      <c r="K479" s="33"/>
      <c r="L479" s="33"/>
    </row>
    <row r="480" customFormat="false" ht="12.75" hidden="false" customHeight="false" outlineLevel="0" collapsed="false">
      <c r="A480" s="1"/>
      <c r="B480" s="1"/>
      <c r="C480" s="1"/>
      <c r="D480" s="1"/>
      <c r="E480" s="11"/>
      <c r="F480" s="12"/>
      <c r="G480" s="12"/>
      <c r="H480" s="13"/>
      <c r="I480" s="32"/>
      <c r="J480" s="32"/>
      <c r="K480" s="33"/>
      <c r="L480" s="33"/>
    </row>
    <row r="481" customFormat="false" ht="12.75" hidden="false" customHeight="false" outlineLevel="0" collapsed="false">
      <c r="A481" s="1"/>
      <c r="B481" s="1"/>
      <c r="C481" s="1"/>
      <c r="D481" s="1"/>
      <c r="E481" s="11"/>
      <c r="F481" s="12"/>
      <c r="G481" s="12"/>
      <c r="H481" s="13"/>
      <c r="I481" s="32"/>
      <c r="J481" s="32"/>
      <c r="K481" s="33"/>
      <c r="L481" s="33"/>
    </row>
    <row r="482" customFormat="false" ht="12.75" hidden="false" customHeight="false" outlineLevel="0" collapsed="false">
      <c r="A482" s="1"/>
      <c r="B482" s="1"/>
      <c r="C482" s="1"/>
      <c r="D482" s="1"/>
      <c r="E482" s="11"/>
      <c r="F482" s="12"/>
      <c r="G482" s="12"/>
      <c r="H482" s="13"/>
      <c r="I482" s="32"/>
      <c r="J482" s="32"/>
      <c r="K482" s="33"/>
      <c r="L482" s="33"/>
    </row>
    <row r="483" customFormat="false" ht="12.75" hidden="false" customHeight="false" outlineLevel="0" collapsed="false">
      <c r="A483" s="1"/>
      <c r="B483" s="1"/>
      <c r="C483" s="1"/>
      <c r="D483" s="1"/>
      <c r="E483" s="11"/>
      <c r="F483" s="12"/>
      <c r="G483" s="12"/>
      <c r="H483" s="13"/>
      <c r="I483" s="32"/>
      <c r="J483" s="32"/>
      <c r="K483" s="33"/>
      <c r="L483" s="33"/>
    </row>
    <row r="484" customFormat="false" ht="12.75" hidden="false" customHeight="false" outlineLevel="0" collapsed="false">
      <c r="A484" s="1"/>
      <c r="B484" s="1"/>
      <c r="C484" s="1"/>
      <c r="D484" s="1"/>
      <c r="E484" s="11"/>
      <c r="F484" s="12"/>
      <c r="G484" s="12"/>
      <c r="H484" s="13"/>
      <c r="I484" s="32"/>
      <c r="J484" s="32"/>
      <c r="K484" s="33"/>
      <c r="L484" s="33"/>
    </row>
    <row r="485" customFormat="false" ht="12.75" hidden="false" customHeight="false" outlineLevel="0" collapsed="false">
      <c r="A485" s="1"/>
      <c r="B485" s="1"/>
      <c r="C485" s="1"/>
      <c r="D485" s="1"/>
      <c r="E485" s="11"/>
      <c r="F485" s="12"/>
      <c r="G485" s="12"/>
      <c r="H485" s="13"/>
      <c r="I485" s="32"/>
      <c r="J485" s="32"/>
      <c r="K485" s="33"/>
      <c r="L485" s="33"/>
    </row>
    <row r="486" customFormat="false" ht="12.75" hidden="false" customHeight="false" outlineLevel="0" collapsed="false">
      <c r="A486" s="1"/>
      <c r="B486" s="1"/>
      <c r="C486" s="1"/>
      <c r="D486" s="1"/>
      <c r="E486" s="11"/>
      <c r="F486" s="12"/>
      <c r="G486" s="12"/>
      <c r="H486" s="13"/>
      <c r="I486" s="32"/>
      <c r="J486" s="32"/>
      <c r="K486" s="33"/>
      <c r="L486" s="33"/>
    </row>
    <row r="487" customFormat="false" ht="12.75" hidden="false" customHeight="false" outlineLevel="0" collapsed="false">
      <c r="A487" s="1"/>
      <c r="B487" s="1"/>
      <c r="C487" s="1"/>
      <c r="D487" s="1"/>
      <c r="E487" s="11"/>
      <c r="F487" s="12"/>
      <c r="G487" s="12"/>
      <c r="H487" s="13"/>
      <c r="I487" s="32"/>
      <c r="J487" s="32"/>
      <c r="K487" s="33"/>
      <c r="L487" s="33"/>
    </row>
    <row r="488" customFormat="false" ht="12.75" hidden="false" customHeight="false" outlineLevel="0" collapsed="false">
      <c r="A488" s="1"/>
      <c r="B488" s="1"/>
      <c r="C488" s="1"/>
      <c r="D488" s="1"/>
      <c r="E488" s="11"/>
      <c r="F488" s="12"/>
      <c r="G488" s="12"/>
      <c r="H488" s="13"/>
      <c r="I488" s="32"/>
      <c r="J488" s="32"/>
      <c r="K488" s="33"/>
      <c r="L488" s="33"/>
    </row>
    <row r="489" customFormat="false" ht="12.75" hidden="false" customHeight="false" outlineLevel="0" collapsed="false">
      <c r="A489" s="1"/>
      <c r="B489" s="1"/>
      <c r="C489" s="1"/>
      <c r="D489" s="1"/>
      <c r="E489" s="11"/>
      <c r="F489" s="12"/>
      <c r="G489" s="12"/>
      <c r="H489" s="13"/>
      <c r="I489" s="32"/>
      <c r="J489" s="32"/>
      <c r="K489" s="33"/>
      <c r="L489" s="33"/>
    </row>
    <row r="490" customFormat="false" ht="12.75" hidden="false" customHeight="false" outlineLevel="0" collapsed="false">
      <c r="A490" s="1"/>
      <c r="B490" s="1"/>
      <c r="C490" s="1"/>
      <c r="D490" s="1"/>
      <c r="E490" s="11"/>
      <c r="F490" s="12"/>
      <c r="G490" s="12"/>
      <c r="H490" s="13"/>
      <c r="I490" s="32"/>
      <c r="J490" s="32"/>
      <c r="K490" s="33"/>
      <c r="L490" s="33"/>
    </row>
    <row r="491" customFormat="false" ht="12.75" hidden="false" customHeight="false" outlineLevel="0" collapsed="false">
      <c r="A491" s="1"/>
      <c r="B491" s="1"/>
      <c r="C491" s="1"/>
      <c r="D491" s="1"/>
      <c r="E491" s="11"/>
      <c r="F491" s="12"/>
      <c r="G491" s="12"/>
      <c r="H491" s="13"/>
      <c r="I491" s="32"/>
      <c r="J491" s="32"/>
      <c r="K491" s="33"/>
      <c r="L491" s="33"/>
    </row>
    <row r="492" customFormat="false" ht="12.75" hidden="false" customHeight="false" outlineLevel="0" collapsed="false">
      <c r="A492" s="1"/>
      <c r="B492" s="1"/>
      <c r="C492" s="1"/>
      <c r="D492" s="1"/>
      <c r="E492" s="11"/>
      <c r="F492" s="12"/>
      <c r="G492" s="12"/>
      <c r="H492" s="13"/>
      <c r="I492" s="32"/>
      <c r="J492" s="32"/>
      <c r="K492" s="33"/>
      <c r="L492" s="33"/>
    </row>
    <row r="493" customFormat="false" ht="12.75" hidden="false" customHeight="false" outlineLevel="0" collapsed="false">
      <c r="A493" s="1"/>
      <c r="B493" s="1"/>
      <c r="C493" s="1"/>
      <c r="D493" s="1"/>
      <c r="E493" s="11"/>
      <c r="F493" s="12"/>
      <c r="G493" s="12"/>
      <c r="H493" s="13"/>
      <c r="I493" s="32"/>
      <c r="J493" s="32"/>
      <c r="K493" s="33"/>
      <c r="L493" s="33"/>
    </row>
    <row r="494" customFormat="false" ht="12.75" hidden="false" customHeight="false" outlineLevel="0" collapsed="false">
      <c r="A494" s="1"/>
      <c r="B494" s="1"/>
      <c r="C494" s="1"/>
      <c r="D494" s="1"/>
      <c r="E494" s="11"/>
      <c r="F494" s="12"/>
      <c r="G494" s="12"/>
      <c r="H494" s="13"/>
      <c r="I494" s="32"/>
      <c r="J494" s="32"/>
      <c r="K494" s="33"/>
      <c r="L494" s="33"/>
    </row>
    <row r="495" customFormat="false" ht="12.75" hidden="false" customHeight="false" outlineLevel="0" collapsed="false">
      <c r="A495" s="1"/>
      <c r="B495" s="1"/>
      <c r="C495" s="1"/>
      <c r="D495" s="1"/>
      <c r="E495" s="11"/>
      <c r="F495" s="12"/>
      <c r="G495" s="12"/>
      <c r="H495" s="13"/>
      <c r="I495" s="32"/>
      <c r="J495" s="32"/>
      <c r="K495" s="33"/>
      <c r="L495" s="33"/>
    </row>
    <row r="496" customFormat="false" ht="12.75" hidden="false" customHeight="false" outlineLevel="0" collapsed="false">
      <c r="A496" s="1"/>
      <c r="B496" s="1"/>
      <c r="C496" s="1"/>
      <c r="D496" s="1"/>
      <c r="E496" s="11"/>
      <c r="F496" s="12"/>
      <c r="G496" s="12"/>
      <c r="H496" s="13"/>
      <c r="I496" s="32"/>
      <c r="J496" s="32"/>
      <c r="K496" s="33"/>
      <c r="L496" s="33"/>
    </row>
    <row r="497" customFormat="false" ht="12.75" hidden="false" customHeight="false" outlineLevel="0" collapsed="false">
      <c r="A497" s="1"/>
      <c r="B497" s="1"/>
      <c r="C497" s="1"/>
      <c r="D497" s="1"/>
      <c r="E497" s="11"/>
      <c r="F497" s="12"/>
      <c r="G497" s="12"/>
      <c r="H497" s="13"/>
      <c r="I497" s="32"/>
      <c r="J497" s="32"/>
      <c r="K497" s="33"/>
      <c r="L497" s="33"/>
    </row>
    <row r="498" customFormat="false" ht="12.75" hidden="false" customHeight="false" outlineLevel="0" collapsed="false">
      <c r="A498" s="1"/>
      <c r="B498" s="1"/>
      <c r="C498" s="1"/>
      <c r="D498" s="1"/>
      <c r="E498" s="11"/>
      <c r="F498" s="12"/>
      <c r="G498" s="12"/>
      <c r="H498" s="13"/>
      <c r="I498" s="32"/>
      <c r="J498" s="32"/>
      <c r="K498" s="33"/>
      <c r="L498" s="33"/>
    </row>
    <row r="499" customFormat="false" ht="12.75" hidden="false" customHeight="false" outlineLevel="0" collapsed="false">
      <c r="A499" s="1"/>
      <c r="B499" s="1"/>
      <c r="C499" s="1"/>
      <c r="D499" s="1"/>
      <c r="E499" s="11"/>
      <c r="F499" s="12"/>
      <c r="G499" s="12"/>
      <c r="H499" s="13"/>
      <c r="I499" s="32"/>
      <c r="J499" s="32"/>
      <c r="K499" s="33"/>
      <c r="L499" s="33"/>
    </row>
    <row r="500" customFormat="false" ht="12.75" hidden="false" customHeight="false" outlineLevel="0" collapsed="false">
      <c r="A500" s="1"/>
      <c r="B500" s="1"/>
      <c r="C500" s="1"/>
      <c r="D500" s="1"/>
      <c r="E500" s="11"/>
      <c r="F500" s="12"/>
      <c r="G500" s="12"/>
      <c r="H500" s="13"/>
      <c r="I500" s="32"/>
      <c r="J500" s="32"/>
      <c r="K500" s="33"/>
      <c r="L500" s="33"/>
    </row>
    <row r="501" customFormat="false" ht="12.75" hidden="false" customHeight="false" outlineLevel="0" collapsed="false">
      <c r="A501" s="1"/>
      <c r="B501" s="1"/>
      <c r="C501" s="1"/>
      <c r="D501" s="1"/>
      <c r="E501" s="11"/>
      <c r="F501" s="12"/>
      <c r="G501" s="12"/>
      <c r="H501" s="13"/>
      <c r="I501" s="32"/>
      <c r="J501" s="32"/>
      <c r="K501" s="33"/>
      <c r="L501" s="33"/>
    </row>
    <row r="502" customFormat="false" ht="12.75" hidden="false" customHeight="false" outlineLevel="0" collapsed="false">
      <c r="A502" s="1"/>
      <c r="B502" s="1"/>
      <c r="C502" s="1"/>
      <c r="D502" s="1"/>
      <c r="E502" s="11"/>
      <c r="F502" s="12"/>
      <c r="G502" s="12"/>
      <c r="H502" s="13"/>
      <c r="I502" s="32"/>
      <c r="J502" s="32"/>
      <c r="K502" s="33"/>
      <c r="L502" s="33"/>
    </row>
    <row r="503" customFormat="false" ht="12.75" hidden="false" customHeight="false" outlineLevel="0" collapsed="false">
      <c r="A503" s="1"/>
      <c r="B503" s="1"/>
      <c r="C503" s="1"/>
      <c r="D503" s="1"/>
      <c r="E503" s="11"/>
      <c r="F503" s="12"/>
      <c r="G503" s="12"/>
      <c r="H503" s="13"/>
      <c r="I503" s="32"/>
      <c r="J503" s="32"/>
      <c r="K503" s="33"/>
      <c r="L503" s="33"/>
    </row>
    <row r="504" customFormat="false" ht="12.75" hidden="false" customHeight="false" outlineLevel="0" collapsed="false">
      <c r="A504" s="1"/>
      <c r="B504" s="1"/>
      <c r="C504" s="1"/>
      <c r="D504" s="1"/>
      <c r="E504" s="11"/>
      <c r="F504" s="12"/>
      <c r="G504" s="12"/>
      <c r="H504" s="13"/>
      <c r="I504" s="32"/>
      <c r="J504" s="32"/>
      <c r="K504" s="33"/>
      <c r="L504" s="33"/>
    </row>
    <row r="505" customFormat="false" ht="12.75" hidden="false" customHeight="false" outlineLevel="0" collapsed="false">
      <c r="A505" s="1"/>
      <c r="B505" s="1"/>
      <c r="C505" s="1"/>
      <c r="D505" s="1"/>
      <c r="E505" s="11"/>
      <c r="F505" s="12"/>
      <c r="G505" s="12"/>
      <c r="H505" s="13"/>
      <c r="I505" s="32"/>
      <c r="J505" s="32"/>
      <c r="K505" s="33"/>
      <c r="L505" s="33"/>
    </row>
    <row r="506" customFormat="false" ht="12.75" hidden="false" customHeight="false" outlineLevel="0" collapsed="false">
      <c r="A506" s="1"/>
      <c r="B506" s="1"/>
      <c r="C506" s="1"/>
      <c r="D506" s="1"/>
      <c r="E506" s="11"/>
      <c r="F506" s="12"/>
      <c r="G506" s="12"/>
      <c r="H506" s="13"/>
      <c r="I506" s="32"/>
      <c r="J506" s="32"/>
      <c r="K506" s="33"/>
      <c r="L506" s="33"/>
    </row>
    <row r="507" customFormat="false" ht="12.75" hidden="false" customHeight="false" outlineLevel="0" collapsed="false">
      <c r="A507" s="1"/>
      <c r="B507" s="1"/>
      <c r="C507" s="1"/>
      <c r="D507" s="1"/>
      <c r="E507" s="11"/>
      <c r="F507" s="12"/>
      <c r="G507" s="12"/>
      <c r="H507" s="13"/>
      <c r="I507" s="32"/>
      <c r="J507" s="32"/>
      <c r="K507" s="33"/>
      <c r="L507" s="33"/>
    </row>
    <row r="508" customFormat="false" ht="12.75" hidden="false" customHeight="false" outlineLevel="0" collapsed="false">
      <c r="A508" s="1"/>
      <c r="B508" s="1"/>
      <c r="C508" s="1"/>
      <c r="D508" s="1"/>
      <c r="E508" s="11"/>
      <c r="F508" s="12"/>
      <c r="G508" s="12"/>
      <c r="H508" s="13"/>
      <c r="I508" s="32"/>
      <c r="J508" s="32"/>
      <c r="K508" s="33"/>
      <c r="L508" s="33"/>
    </row>
    <row r="509" customFormat="false" ht="12.75" hidden="false" customHeight="false" outlineLevel="0" collapsed="false">
      <c r="A509" s="1"/>
      <c r="B509" s="1"/>
      <c r="C509" s="1"/>
      <c r="D509" s="1"/>
      <c r="E509" s="11"/>
      <c r="F509" s="12"/>
      <c r="G509" s="12"/>
      <c r="H509" s="13"/>
      <c r="I509" s="32"/>
      <c r="J509" s="32"/>
      <c r="K509" s="33"/>
      <c r="L509" s="33"/>
    </row>
    <row r="510" customFormat="false" ht="12.75" hidden="false" customHeight="false" outlineLevel="0" collapsed="false">
      <c r="A510" s="1"/>
      <c r="B510" s="1"/>
      <c r="C510" s="1"/>
      <c r="D510" s="1"/>
      <c r="E510" s="11"/>
      <c r="F510" s="12"/>
      <c r="G510" s="12"/>
      <c r="H510" s="13"/>
      <c r="I510" s="32"/>
      <c r="J510" s="32"/>
      <c r="K510" s="33"/>
      <c r="L510" s="33"/>
    </row>
    <row r="511" customFormat="false" ht="12.75" hidden="false" customHeight="false" outlineLevel="0" collapsed="false">
      <c r="A511" s="1"/>
      <c r="B511" s="1"/>
      <c r="C511" s="1"/>
      <c r="D511" s="1"/>
      <c r="E511" s="11"/>
      <c r="F511" s="12"/>
      <c r="G511" s="12"/>
      <c r="H511" s="13"/>
      <c r="I511" s="32"/>
      <c r="J511" s="32"/>
      <c r="K511" s="33"/>
      <c r="L511" s="33"/>
    </row>
    <row r="512" customFormat="false" ht="12.75" hidden="false" customHeight="false" outlineLevel="0" collapsed="false">
      <c r="A512" s="1"/>
      <c r="B512" s="1"/>
      <c r="C512" s="1"/>
      <c r="D512" s="1"/>
      <c r="E512" s="11"/>
      <c r="F512" s="12"/>
      <c r="G512" s="12"/>
      <c r="H512" s="13"/>
      <c r="I512" s="32"/>
      <c r="J512" s="32"/>
      <c r="K512" s="33"/>
      <c r="L512" s="33"/>
    </row>
    <row r="513" customFormat="false" ht="12.75" hidden="false" customHeight="false" outlineLevel="0" collapsed="false">
      <c r="A513" s="1"/>
      <c r="B513" s="1"/>
      <c r="C513" s="1"/>
      <c r="D513" s="1"/>
      <c r="E513" s="11"/>
      <c r="F513" s="12"/>
      <c r="G513" s="12"/>
      <c r="H513" s="13"/>
      <c r="I513" s="32"/>
      <c r="J513" s="32"/>
      <c r="K513" s="33"/>
      <c r="L513" s="33"/>
    </row>
    <row r="514" customFormat="false" ht="12.75" hidden="false" customHeight="false" outlineLevel="0" collapsed="false">
      <c r="A514" s="1"/>
      <c r="B514" s="1"/>
      <c r="C514" s="1"/>
      <c r="D514" s="1"/>
      <c r="E514" s="11"/>
      <c r="F514" s="12"/>
      <c r="G514" s="12"/>
      <c r="H514" s="13"/>
      <c r="I514" s="32"/>
      <c r="J514" s="32"/>
      <c r="K514" s="33"/>
      <c r="L514" s="33"/>
    </row>
    <row r="515" customFormat="false" ht="12.75" hidden="false" customHeight="false" outlineLevel="0" collapsed="false">
      <c r="A515" s="1"/>
      <c r="B515" s="1"/>
      <c r="C515" s="1"/>
      <c r="D515" s="1"/>
      <c r="E515" s="11"/>
      <c r="F515" s="12"/>
      <c r="G515" s="12"/>
      <c r="H515" s="13"/>
      <c r="I515" s="32"/>
      <c r="J515" s="32"/>
      <c r="K515" s="33"/>
      <c r="L515" s="33"/>
    </row>
    <row r="516" customFormat="false" ht="12.75" hidden="false" customHeight="false" outlineLevel="0" collapsed="false">
      <c r="A516" s="1"/>
      <c r="B516" s="1"/>
      <c r="C516" s="1"/>
      <c r="D516" s="1"/>
      <c r="E516" s="11"/>
      <c r="F516" s="12"/>
      <c r="G516" s="12"/>
      <c r="H516" s="13"/>
      <c r="I516" s="32"/>
      <c r="J516" s="32"/>
      <c r="K516" s="33"/>
      <c r="L516" s="33"/>
    </row>
    <row r="517" customFormat="false" ht="12.75" hidden="false" customHeight="false" outlineLevel="0" collapsed="false">
      <c r="A517" s="1"/>
      <c r="B517" s="1"/>
      <c r="C517" s="1"/>
      <c r="D517" s="1"/>
      <c r="E517" s="11"/>
      <c r="F517" s="12"/>
      <c r="G517" s="12"/>
      <c r="H517" s="13"/>
      <c r="I517" s="32"/>
      <c r="J517" s="32"/>
      <c r="K517" s="33"/>
      <c r="L517" s="33"/>
    </row>
    <row r="518" customFormat="false" ht="12.75" hidden="false" customHeight="false" outlineLevel="0" collapsed="false">
      <c r="A518" s="1"/>
      <c r="B518" s="1"/>
      <c r="C518" s="1"/>
      <c r="D518" s="1"/>
      <c r="E518" s="11"/>
      <c r="F518" s="12"/>
      <c r="G518" s="12"/>
      <c r="H518" s="13"/>
      <c r="I518" s="32"/>
      <c r="J518" s="32"/>
      <c r="K518" s="33"/>
      <c r="L518" s="33"/>
    </row>
    <row r="519" customFormat="false" ht="12.75" hidden="false" customHeight="false" outlineLevel="0" collapsed="false">
      <c r="A519" s="1"/>
      <c r="B519" s="1"/>
      <c r="C519" s="1"/>
      <c r="D519" s="1"/>
      <c r="E519" s="11"/>
      <c r="F519" s="12"/>
      <c r="G519" s="12"/>
      <c r="H519" s="13"/>
      <c r="I519" s="32"/>
      <c r="J519" s="32"/>
      <c r="K519" s="33"/>
      <c r="L519" s="33"/>
    </row>
    <row r="520" customFormat="false" ht="12.75" hidden="false" customHeight="false" outlineLevel="0" collapsed="false">
      <c r="A520" s="1"/>
      <c r="B520" s="1"/>
      <c r="C520" s="1"/>
      <c r="D520" s="1"/>
      <c r="E520" s="11"/>
      <c r="F520" s="12"/>
      <c r="G520" s="12"/>
      <c r="H520" s="13"/>
      <c r="I520" s="32"/>
      <c r="J520" s="32"/>
      <c r="K520" s="33"/>
      <c r="L520" s="33"/>
    </row>
    <row r="521" customFormat="false" ht="12.75" hidden="false" customHeight="false" outlineLevel="0" collapsed="false">
      <c r="A521" s="1"/>
      <c r="B521" s="1"/>
      <c r="C521" s="1"/>
      <c r="D521" s="1"/>
      <c r="E521" s="11"/>
      <c r="F521" s="12"/>
      <c r="G521" s="12"/>
      <c r="H521" s="13"/>
      <c r="I521" s="32"/>
      <c r="J521" s="32"/>
      <c r="K521" s="33"/>
      <c r="L521" s="33"/>
    </row>
    <row r="522" customFormat="false" ht="12.75" hidden="false" customHeight="false" outlineLevel="0" collapsed="false">
      <c r="A522" s="1"/>
      <c r="B522" s="1"/>
      <c r="C522" s="1"/>
      <c r="D522" s="1"/>
      <c r="E522" s="11"/>
      <c r="F522" s="12"/>
      <c r="G522" s="12"/>
      <c r="H522" s="13"/>
      <c r="I522" s="32"/>
      <c r="J522" s="32"/>
      <c r="K522" s="33"/>
      <c r="L522" s="33"/>
    </row>
    <row r="523" customFormat="false" ht="12.75" hidden="false" customHeight="false" outlineLevel="0" collapsed="false">
      <c r="A523" s="1"/>
      <c r="B523" s="1"/>
      <c r="C523" s="1"/>
      <c r="D523" s="1"/>
      <c r="E523" s="11"/>
      <c r="F523" s="12"/>
      <c r="G523" s="12"/>
      <c r="H523" s="13"/>
      <c r="I523" s="32"/>
      <c r="J523" s="32"/>
      <c r="K523" s="33"/>
      <c r="L523" s="33"/>
    </row>
    <row r="524" customFormat="false" ht="12.75" hidden="false" customHeight="false" outlineLevel="0" collapsed="false">
      <c r="A524" s="1"/>
      <c r="B524" s="1"/>
      <c r="C524" s="1"/>
      <c r="D524" s="1"/>
      <c r="E524" s="11"/>
      <c r="F524" s="12"/>
      <c r="G524" s="12"/>
      <c r="H524" s="13"/>
      <c r="I524" s="32"/>
      <c r="J524" s="32"/>
      <c r="K524" s="33"/>
      <c r="L524" s="33"/>
    </row>
    <row r="525" customFormat="false" ht="12.75" hidden="false" customHeight="false" outlineLevel="0" collapsed="false">
      <c r="A525" s="1"/>
      <c r="B525" s="1"/>
      <c r="C525" s="1"/>
      <c r="D525" s="1"/>
      <c r="E525" s="11"/>
      <c r="F525" s="12"/>
      <c r="G525" s="12"/>
      <c r="H525" s="13"/>
      <c r="I525" s="32"/>
      <c r="J525" s="32"/>
      <c r="K525" s="33"/>
      <c r="L525" s="33"/>
    </row>
    <row r="526" customFormat="false" ht="12.75" hidden="false" customHeight="false" outlineLevel="0" collapsed="false">
      <c r="A526" s="1"/>
      <c r="B526" s="1"/>
      <c r="C526" s="1"/>
      <c r="D526" s="1"/>
      <c r="E526" s="11"/>
      <c r="F526" s="12"/>
      <c r="G526" s="12"/>
      <c r="H526" s="13"/>
      <c r="I526" s="32"/>
      <c r="J526" s="32"/>
      <c r="K526" s="33"/>
      <c r="L526" s="33"/>
    </row>
    <row r="527" customFormat="false" ht="12.75" hidden="false" customHeight="false" outlineLevel="0" collapsed="false">
      <c r="A527" s="1"/>
      <c r="B527" s="1"/>
      <c r="C527" s="1"/>
      <c r="D527" s="1"/>
      <c r="E527" s="11"/>
      <c r="F527" s="12"/>
      <c r="G527" s="12"/>
      <c r="H527" s="13"/>
      <c r="I527" s="32"/>
      <c r="J527" s="32"/>
      <c r="K527" s="33"/>
      <c r="L527" s="33"/>
    </row>
    <row r="528" customFormat="false" ht="12.75" hidden="false" customHeight="false" outlineLevel="0" collapsed="false">
      <c r="A528" s="1"/>
      <c r="B528" s="1"/>
      <c r="C528" s="1"/>
      <c r="D528" s="1"/>
      <c r="E528" s="11"/>
      <c r="F528" s="12"/>
      <c r="G528" s="12"/>
      <c r="H528" s="13"/>
      <c r="I528" s="32"/>
      <c r="J528" s="32"/>
      <c r="K528" s="33"/>
      <c r="L528" s="33"/>
    </row>
    <row r="529" customFormat="false" ht="12.75" hidden="false" customHeight="false" outlineLevel="0" collapsed="false">
      <c r="A529" s="1"/>
      <c r="B529" s="1"/>
      <c r="C529" s="1"/>
      <c r="D529" s="1"/>
      <c r="E529" s="11"/>
      <c r="F529" s="12"/>
      <c r="G529" s="12"/>
      <c r="H529" s="13"/>
      <c r="I529" s="32"/>
      <c r="J529" s="32"/>
      <c r="K529" s="33"/>
      <c r="L529" s="33"/>
    </row>
    <row r="530" customFormat="false" ht="12.75" hidden="false" customHeight="false" outlineLevel="0" collapsed="false">
      <c r="A530" s="1"/>
      <c r="B530" s="1"/>
      <c r="C530" s="1"/>
      <c r="D530" s="1"/>
      <c r="E530" s="11"/>
      <c r="F530" s="12"/>
      <c r="G530" s="12"/>
      <c r="H530" s="13"/>
      <c r="I530" s="32"/>
      <c r="J530" s="32"/>
      <c r="K530" s="33"/>
      <c r="L530" s="33"/>
    </row>
    <row r="531" customFormat="false" ht="12.75" hidden="false" customHeight="false" outlineLevel="0" collapsed="false">
      <c r="A531" s="1"/>
      <c r="B531" s="1"/>
      <c r="C531" s="1"/>
      <c r="D531" s="1"/>
      <c r="E531" s="11"/>
      <c r="F531" s="12"/>
      <c r="G531" s="12"/>
      <c r="H531" s="13"/>
      <c r="I531" s="32"/>
      <c r="J531" s="32"/>
      <c r="K531" s="33"/>
      <c r="L531" s="33"/>
    </row>
    <row r="532" customFormat="false" ht="12.75" hidden="false" customHeight="false" outlineLevel="0" collapsed="false">
      <c r="A532" s="1"/>
      <c r="B532" s="1"/>
      <c r="C532" s="1"/>
      <c r="D532" s="1"/>
      <c r="E532" s="11"/>
      <c r="F532" s="12"/>
      <c r="G532" s="12"/>
      <c r="H532" s="13"/>
      <c r="I532" s="32"/>
      <c r="J532" s="32"/>
      <c r="K532" s="33"/>
      <c r="L532" s="33"/>
    </row>
    <row r="533" customFormat="false" ht="12.75" hidden="false" customHeight="false" outlineLevel="0" collapsed="false">
      <c r="A533" s="1"/>
      <c r="B533" s="1"/>
      <c r="C533" s="1"/>
      <c r="D533" s="1"/>
      <c r="E533" s="11"/>
      <c r="F533" s="12"/>
      <c r="G533" s="12"/>
      <c r="H533" s="13"/>
      <c r="I533" s="32"/>
      <c r="J533" s="32"/>
      <c r="K533" s="33"/>
      <c r="L533" s="33"/>
    </row>
    <row r="534" customFormat="false" ht="12.75" hidden="false" customHeight="false" outlineLevel="0" collapsed="false">
      <c r="A534" s="1"/>
      <c r="B534" s="1"/>
      <c r="C534" s="1"/>
      <c r="D534" s="1"/>
      <c r="E534" s="11"/>
      <c r="F534" s="12"/>
      <c r="G534" s="12"/>
      <c r="H534" s="13"/>
      <c r="I534" s="32"/>
      <c r="J534" s="32"/>
      <c r="K534" s="33"/>
      <c r="L534" s="33"/>
    </row>
    <row r="535" customFormat="false" ht="12.75" hidden="false" customHeight="false" outlineLevel="0" collapsed="false">
      <c r="A535" s="1"/>
      <c r="B535" s="1"/>
      <c r="C535" s="1"/>
      <c r="D535" s="1"/>
      <c r="E535" s="11"/>
      <c r="F535" s="12"/>
      <c r="G535" s="12"/>
      <c r="H535" s="13"/>
      <c r="I535" s="32"/>
      <c r="J535" s="32"/>
      <c r="K535" s="33"/>
      <c r="L535" s="33"/>
    </row>
    <row r="536" customFormat="false" ht="12.75" hidden="false" customHeight="false" outlineLevel="0" collapsed="false">
      <c r="A536" s="1"/>
      <c r="B536" s="1"/>
      <c r="C536" s="1"/>
      <c r="D536" s="1"/>
      <c r="E536" s="11"/>
      <c r="F536" s="12"/>
      <c r="G536" s="12"/>
      <c r="H536" s="13"/>
      <c r="I536" s="32"/>
      <c r="J536" s="32"/>
      <c r="K536" s="33"/>
      <c r="L536" s="33"/>
    </row>
    <row r="537" customFormat="false" ht="12.75" hidden="false" customHeight="false" outlineLevel="0" collapsed="false">
      <c r="A537" s="1"/>
      <c r="B537" s="1"/>
      <c r="C537" s="1"/>
      <c r="D537" s="1"/>
      <c r="E537" s="11"/>
      <c r="F537" s="12"/>
      <c r="G537" s="12"/>
      <c r="H537" s="13"/>
      <c r="I537" s="32"/>
      <c r="J537" s="32"/>
      <c r="K537" s="33"/>
      <c r="L537" s="33"/>
    </row>
    <row r="538" customFormat="false" ht="12.75" hidden="false" customHeight="false" outlineLevel="0" collapsed="false">
      <c r="A538" s="1"/>
      <c r="B538" s="1"/>
      <c r="C538" s="1"/>
      <c r="D538" s="1"/>
      <c r="E538" s="11"/>
      <c r="F538" s="12"/>
      <c r="G538" s="12"/>
      <c r="H538" s="13"/>
      <c r="I538" s="32"/>
      <c r="J538" s="32"/>
      <c r="K538" s="33"/>
      <c r="L538" s="33"/>
    </row>
    <row r="539" customFormat="false" ht="12.75" hidden="false" customHeight="false" outlineLevel="0" collapsed="false">
      <c r="A539" s="1"/>
      <c r="B539" s="1"/>
      <c r="C539" s="1"/>
      <c r="D539" s="1"/>
      <c r="E539" s="11"/>
      <c r="F539" s="12"/>
      <c r="G539" s="12"/>
      <c r="H539" s="13"/>
      <c r="I539" s="32"/>
      <c r="J539" s="32"/>
      <c r="K539" s="33"/>
      <c r="L539" s="33"/>
    </row>
    <row r="540" customFormat="false" ht="12.75" hidden="false" customHeight="false" outlineLevel="0" collapsed="false">
      <c r="A540" s="1"/>
      <c r="B540" s="1"/>
      <c r="C540" s="1"/>
      <c r="D540" s="1"/>
      <c r="E540" s="11"/>
      <c r="F540" s="12"/>
      <c r="G540" s="12"/>
      <c r="H540" s="13"/>
      <c r="I540" s="32"/>
      <c r="J540" s="32"/>
      <c r="K540" s="33"/>
      <c r="L540" s="33"/>
    </row>
    <row r="541" customFormat="false" ht="12.75" hidden="false" customHeight="false" outlineLevel="0" collapsed="false">
      <c r="A541" s="1"/>
      <c r="B541" s="1"/>
      <c r="C541" s="1"/>
      <c r="D541" s="1"/>
      <c r="E541" s="11"/>
      <c r="F541" s="12"/>
      <c r="G541" s="12"/>
      <c r="H541" s="13"/>
      <c r="I541" s="32"/>
      <c r="J541" s="32"/>
      <c r="K541" s="33"/>
      <c r="L541" s="33"/>
    </row>
    <row r="542" customFormat="false" ht="12.75" hidden="false" customHeight="false" outlineLevel="0" collapsed="false">
      <c r="A542" s="1"/>
      <c r="B542" s="1"/>
      <c r="C542" s="1"/>
      <c r="D542" s="1"/>
      <c r="E542" s="11"/>
      <c r="F542" s="12"/>
      <c r="G542" s="12"/>
      <c r="H542" s="13"/>
      <c r="I542" s="32"/>
      <c r="J542" s="32"/>
      <c r="K542" s="33"/>
      <c r="L542" s="33"/>
    </row>
    <row r="543" customFormat="false" ht="12.75" hidden="false" customHeight="false" outlineLevel="0" collapsed="false">
      <c r="A543" s="1"/>
      <c r="B543" s="1"/>
      <c r="C543" s="1"/>
      <c r="D543" s="1"/>
      <c r="E543" s="11"/>
      <c r="F543" s="12"/>
      <c r="G543" s="12"/>
      <c r="H543" s="13"/>
      <c r="I543" s="32"/>
      <c r="J543" s="32"/>
      <c r="K543" s="33"/>
      <c r="L543" s="33"/>
    </row>
    <row r="544" customFormat="false" ht="12.75" hidden="false" customHeight="false" outlineLevel="0" collapsed="false">
      <c r="A544" s="1"/>
      <c r="B544" s="1"/>
      <c r="C544" s="1"/>
      <c r="D544" s="1"/>
      <c r="E544" s="11"/>
      <c r="F544" s="12"/>
      <c r="G544" s="12"/>
      <c r="H544" s="13"/>
      <c r="I544" s="32"/>
      <c r="J544" s="32"/>
      <c r="K544" s="33"/>
      <c r="L544" s="33"/>
    </row>
    <row r="545" customFormat="false" ht="12.75" hidden="false" customHeight="false" outlineLevel="0" collapsed="false">
      <c r="A545" s="1"/>
      <c r="B545" s="1"/>
      <c r="C545" s="1"/>
      <c r="D545" s="1"/>
      <c r="E545" s="11"/>
      <c r="F545" s="12"/>
      <c r="G545" s="12"/>
      <c r="H545" s="13"/>
      <c r="I545" s="32"/>
      <c r="J545" s="32"/>
      <c r="K545" s="33"/>
      <c r="L545" s="33"/>
    </row>
    <row r="546" customFormat="false" ht="12.75" hidden="false" customHeight="false" outlineLevel="0" collapsed="false">
      <c r="A546" s="1"/>
      <c r="B546" s="1"/>
      <c r="C546" s="1"/>
      <c r="D546" s="1"/>
      <c r="E546" s="11"/>
      <c r="F546" s="12"/>
      <c r="G546" s="12"/>
      <c r="H546" s="13"/>
      <c r="I546" s="32"/>
      <c r="J546" s="32"/>
      <c r="K546" s="33"/>
      <c r="L546" s="33"/>
    </row>
    <row r="547" customFormat="false" ht="12.75" hidden="false" customHeight="false" outlineLevel="0" collapsed="false">
      <c r="A547" s="1"/>
      <c r="B547" s="1"/>
      <c r="C547" s="1"/>
      <c r="D547" s="1"/>
      <c r="E547" s="11"/>
      <c r="F547" s="12"/>
      <c r="G547" s="12"/>
      <c r="H547" s="13"/>
      <c r="I547" s="32"/>
      <c r="J547" s="32"/>
      <c r="K547" s="33"/>
      <c r="L547" s="33"/>
    </row>
    <row r="548" customFormat="false" ht="12.75" hidden="false" customHeight="false" outlineLevel="0" collapsed="false">
      <c r="A548" s="1"/>
      <c r="B548" s="1"/>
      <c r="C548" s="1"/>
      <c r="D548" s="1"/>
      <c r="E548" s="11"/>
      <c r="F548" s="12"/>
      <c r="G548" s="12"/>
      <c r="H548" s="13"/>
      <c r="I548" s="32"/>
      <c r="J548" s="32"/>
      <c r="K548" s="33"/>
      <c r="L548" s="33"/>
    </row>
    <row r="549" customFormat="false" ht="12.75" hidden="false" customHeight="false" outlineLevel="0" collapsed="false">
      <c r="A549" s="1"/>
      <c r="B549" s="1"/>
      <c r="C549" s="1"/>
      <c r="D549" s="1"/>
      <c r="E549" s="11"/>
      <c r="F549" s="12"/>
      <c r="G549" s="12"/>
      <c r="H549" s="13"/>
      <c r="I549" s="32"/>
      <c r="J549" s="32"/>
      <c r="K549" s="33"/>
      <c r="L549" s="33"/>
    </row>
    <row r="550" customFormat="false" ht="12.75" hidden="false" customHeight="false" outlineLevel="0" collapsed="false">
      <c r="A550" s="1"/>
      <c r="B550" s="1"/>
      <c r="C550" s="1"/>
      <c r="D550" s="1"/>
      <c r="E550" s="11"/>
      <c r="F550" s="12"/>
      <c r="G550" s="12"/>
      <c r="H550" s="13"/>
      <c r="I550" s="32"/>
      <c r="J550" s="32"/>
      <c r="K550" s="33"/>
      <c r="L550" s="33"/>
    </row>
    <row r="551" customFormat="false" ht="12.75" hidden="false" customHeight="false" outlineLevel="0" collapsed="false">
      <c r="A551" s="1"/>
      <c r="B551" s="1"/>
      <c r="C551" s="1"/>
      <c r="D551" s="1"/>
      <c r="E551" s="11"/>
      <c r="F551" s="12"/>
      <c r="G551" s="12"/>
      <c r="H551" s="13"/>
      <c r="I551" s="32"/>
      <c r="J551" s="32"/>
      <c r="K551" s="33"/>
      <c r="L551" s="33"/>
    </row>
    <row r="552" customFormat="false" ht="12.75" hidden="false" customHeight="false" outlineLevel="0" collapsed="false">
      <c r="A552" s="1"/>
      <c r="B552" s="1"/>
      <c r="C552" s="1"/>
      <c r="D552" s="1"/>
      <c r="E552" s="11"/>
      <c r="F552" s="12"/>
      <c r="G552" s="12"/>
      <c r="H552" s="13"/>
      <c r="I552" s="32"/>
      <c r="J552" s="32"/>
      <c r="K552" s="33"/>
      <c r="L552" s="33"/>
    </row>
    <row r="553" customFormat="false" ht="12.75" hidden="false" customHeight="false" outlineLevel="0" collapsed="false">
      <c r="A553" s="1"/>
      <c r="B553" s="1"/>
      <c r="C553" s="1"/>
      <c r="D553" s="1"/>
      <c r="E553" s="11"/>
      <c r="F553" s="12"/>
      <c r="G553" s="12"/>
      <c r="H553" s="13"/>
      <c r="I553" s="32"/>
      <c r="J553" s="32"/>
      <c r="K553" s="33"/>
      <c r="L553" s="33"/>
    </row>
    <row r="554" customFormat="false" ht="12.75" hidden="false" customHeight="false" outlineLevel="0" collapsed="false">
      <c r="A554" s="1"/>
      <c r="B554" s="1"/>
      <c r="C554" s="1"/>
      <c r="D554" s="1"/>
      <c r="E554" s="11"/>
      <c r="F554" s="12"/>
      <c r="G554" s="12"/>
      <c r="H554" s="13"/>
      <c r="I554" s="32"/>
      <c r="J554" s="32"/>
      <c r="K554" s="33"/>
      <c r="L554" s="33"/>
    </row>
    <row r="555" customFormat="false" ht="12.75" hidden="false" customHeight="false" outlineLevel="0" collapsed="false">
      <c r="A555" s="1"/>
      <c r="B555" s="1"/>
      <c r="C555" s="1"/>
      <c r="D555" s="1"/>
      <c r="E555" s="11"/>
      <c r="F555" s="12"/>
      <c r="G555" s="12"/>
      <c r="H555" s="13"/>
      <c r="I555" s="32"/>
      <c r="J555" s="32"/>
      <c r="K555" s="33"/>
      <c r="L555" s="33"/>
    </row>
    <row r="556" customFormat="false" ht="12.75" hidden="false" customHeight="false" outlineLevel="0" collapsed="false">
      <c r="A556" s="1"/>
      <c r="B556" s="1"/>
      <c r="C556" s="1"/>
      <c r="D556" s="1"/>
      <c r="E556" s="11"/>
      <c r="F556" s="12"/>
      <c r="G556" s="12"/>
      <c r="H556" s="13"/>
      <c r="I556" s="32"/>
      <c r="J556" s="32"/>
      <c r="K556" s="33"/>
      <c r="L556" s="33"/>
    </row>
    <row r="557" customFormat="false" ht="12.75" hidden="false" customHeight="false" outlineLevel="0" collapsed="false">
      <c r="A557" s="1"/>
      <c r="B557" s="1"/>
      <c r="C557" s="1"/>
      <c r="D557" s="1"/>
      <c r="E557" s="11"/>
      <c r="F557" s="12"/>
      <c r="G557" s="12"/>
      <c r="H557" s="13"/>
      <c r="I557" s="32"/>
      <c r="J557" s="32"/>
      <c r="K557" s="33"/>
      <c r="L557" s="33"/>
    </row>
    <row r="558" customFormat="false" ht="12.75" hidden="false" customHeight="false" outlineLevel="0" collapsed="false">
      <c r="A558" s="1"/>
      <c r="B558" s="1"/>
      <c r="C558" s="1"/>
      <c r="D558" s="1"/>
      <c r="E558" s="11"/>
      <c r="F558" s="12"/>
      <c r="G558" s="12"/>
      <c r="H558" s="13"/>
      <c r="I558" s="32"/>
      <c r="J558" s="32"/>
      <c r="K558" s="33"/>
      <c r="L558" s="33"/>
    </row>
    <row r="559" customFormat="false" ht="12.75" hidden="false" customHeight="false" outlineLevel="0" collapsed="false">
      <c r="A559" s="1"/>
      <c r="B559" s="1"/>
      <c r="C559" s="1"/>
      <c r="D559" s="1"/>
      <c r="E559" s="11"/>
      <c r="F559" s="12"/>
      <c r="G559" s="12"/>
      <c r="H559" s="13"/>
      <c r="I559" s="32"/>
      <c r="J559" s="32"/>
      <c r="K559" s="33"/>
      <c r="L559" s="33"/>
    </row>
    <row r="560" customFormat="false" ht="12.75" hidden="false" customHeight="false" outlineLevel="0" collapsed="false">
      <c r="A560" s="1"/>
      <c r="B560" s="1"/>
      <c r="C560" s="1"/>
      <c r="D560" s="1"/>
      <c r="E560" s="11"/>
      <c r="F560" s="12"/>
      <c r="G560" s="12"/>
      <c r="H560" s="13"/>
      <c r="I560" s="32"/>
      <c r="J560" s="32"/>
      <c r="K560" s="33"/>
      <c r="L560" s="33"/>
    </row>
    <row r="561" customFormat="false" ht="12.75" hidden="false" customHeight="false" outlineLevel="0" collapsed="false">
      <c r="A561" s="1"/>
      <c r="B561" s="1"/>
      <c r="C561" s="1"/>
      <c r="D561" s="1"/>
      <c r="E561" s="11"/>
      <c r="F561" s="12"/>
      <c r="G561" s="12"/>
      <c r="H561" s="13"/>
      <c r="I561" s="32"/>
      <c r="J561" s="32"/>
      <c r="K561" s="33"/>
      <c r="L561" s="33"/>
    </row>
    <row r="562" customFormat="false" ht="12.75" hidden="false" customHeight="false" outlineLevel="0" collapsed="false">
      <c r="A562" s="1"/>
      <c r="B562" s="1"/>
      <c r="C562" s="1"/>
      <c r="D562" s="1"/>
      <c r="E562" s="11"/>
      <c r="F562" s="12"/>
      <c r="G562" s="12"/>
      <c r="H562" s="13"/>
      <c r="I562" s="32"/>
      <c r="J562" s="32"/>
      <c r="K562" s="33"/>
      <c r="L562" s="33"/>
    </row>
    <row r="563" customFormat="false" ht="12.75" hidden="false" customHeight="false" outlineLevel="0" collapsed="false">
      <c r="A563" s="1"/>
      <c r="B563" s="1"/>
      <c r="C563" s="1"/>
      <c r="D563" s="1"/>
      <c r="E563" s="11"/>
      <c r="F563" s="12"/>
      <c r="G563" s="12"/>
      <c r="H563" s="13"/>
      <c r="I563" s="32"/>
      <c r="J563" s="32"/>
      <c r="K563" s="33"/>
      <c r="L563" s="33"/>
    </row>
    <row r="564" customFormat="false" ht="12.75" hidden="false" customHeight="false" outlineLevel="0" collapsed="false">
      <c r="A564" s="1"/>
      <c r="B564" s="1"/>
      <c r="C564" s="1"/>
      <c r="D564" s="1"/>
      <c r="E564" s="11"/>
      <c r="F564" s="12"/>
      <c r="G564" s="12"/>
      <c r="H564" s="13"/>
      <c r="I564" s="32"/>
      <c r="J564" s="32"/>
      <c r="K564" s="33"/>
      <c r="L564" s="33"/>
    </row>
    <row r="565" customFormat="false" ht="12.75" hidden="false" customHeight="false" outlineLevel="0" collapsed="false">
      <c r="A565" s="1"/>
      <c r="B565" s="1"/>
      <c r="C565" s="1"/>
      <c r="D565" s="1"/>
      <c r="E565" s="11"/>
      <c r="F565" s="12"/>
      <c r="G565" s="12"/>
      <c r="H565" s="13"/>
      <c r="I565" s="32"/>
      <c r="J565" s="32"/>
      <c r="K565" s="33"/>
      <c r="L565" s="33"/>
    </row>
    <row r="566" customFormat="false" ht="12.75" hidden="false" customHeight="false" outlineLevel="0" collapsed="false">
      <c r="A566" s="1"/>
      <c r="B566" s="1"/>
      <c r="C566" s="1"/>
      <c r="D566" s="1"/>
      <c r="E566" s="11"/>
      <c r="F566" s="12"/>
      <c r="G566" s="12"/>
      <c r="H566" s="13"/>
      <c r="I566" s="32"/>
      <c r="J566" s="32"/>
      <c r="K566" s="33"/>
      <c r="L566" s="33"/>
    </row>
    <row r="567" customFormat="false" ht="12.75" hidden="false" customHeight="false" outlineLevel="0" collapsed="false">
      <c r="A567" s="1"/>
      <c r="B567" s="1"/>
      <c r="C567" s="1"/>
      <c r="D567" s="1"/>
      <c r="E567" s="11"/>
      <c r="F567" s="12"/>
      <c r="G567" s="12"/>
      <c r="H567" s="13"/>
      <c r="I567" s="32"/>
      <c r="J567" s="32"/>
      <c r="K567" s="33"/>
      <c r="L567" s="33"/>
    </row>
    <row r="568" customFormat="false" ht="12.75" hidden="false" customHeight="false" outlineLevel="0" collapsed="false">
      <c r="A568" s="1"/>
      <c r="B568" s="1"/>
      <c r="C568" s="1"/>
      <c r="D568" s="1"/>
      <c r="E568" s="11"/>
      <c r="F568" s="12"/>
      <c r="G568" s="12"/>
      <c r="H568" s="13"/>
      <c r="I568" s="32"/>
      <c r="J568" s="32"/>
      <c r="K568" s="33"/>
      <c r="L568" s="33"/>
    </row>
    <row r="569" customFormat="false" ht="12.75" hidden="false" customHeight="false" outlineLevel="0" collapsed="false">
      <c r="A569" s="1"/>
      <c r="B569" s="1"/>
      <c r="C569" s="1"/>
      <c r="D569" s="1"/>
      <c r="E569" s="11"/>
      <c r="F569" s="12"/>
      <c r="G569" s="12"/>
      <c r="H569" s="13"/>
      <c r="I569" s="32"/>
      <c r="J569" s="32"/>
      <c r="K569" s="33"/>
      <c r="L569" s="33"/>
    </row>
    <row r="570" customFormat="false" ht="12.75" hidden="false" customHeight="false" outlineLevel="0" collapsed="false">
      <c r="A570" s="1"/>
      <c r="B570" s="1"/>
      <c r="C570" s="1"/>
      <c r="D570" s="1"/>
      <c r="E570" s="11"/>
      <c r="F570" s="12"/>
      <c r="G570" s="12"/>
      <c r="H570" s="13"/>
      <c r="I570" s="32"/>
      <c r="J570" s="32"/>
      <c r="K570" s="33"/>
      <c r="L570" s="33"/>
    </row>
    <row r="571" customFormat="false" ht="12.75" hidden="false" customHeight="false" outlineLevel="0" collapsed="false">
      <c r="A571" s="1"/>
      <c r="B571" s="1"/>
      <c r="C571" s="1"/>
      <c r="D571" s="1"/>
      <c r="E571" s="11"/>
      <c r="F571" s="12"/>
      <c r="G571" s="12"/>
      <c r="H571" s="13"/>
      <c r="I571" s="32"/>
      <c r="J571" s="32"/>
      <c r="K571" s="33"/>
      <c r="L571" s="33"/>
    </row>
    <row r="572" customFormat="false" ht="12.75" hidden="false" customHeight="false" outlineLevel="0" collapsed="false">
      <c r="A572" s="1"/>
      <c r="B572" s="1"/>
      <c r="C572" s="1"/>
      <c r="D572" s="1"/>
      <c r="E572" s="11"/>
      <c r="F572" s="12"/>
      <c r="G572" s="12"/>
      <c r="H572" s="13"/>
      <c r="I572" s="32"/>
      <c r="J572" s="32"/>
      <c r="K572" s="33"/>
      <c r="L572" s="33"/>
    </row>
    <row r="573" customFormat="false" ht="12.75" hidden="false" customHeight="false" outlineLevel="0" collapsed="false">
      <c r="A573" s="1"/>
      <c r="B573" s="1"/>
      <c r="C573" s="1"/>
      <c r="D573" s="1"/>
      <c r="E573" s="11"/>
      <c r="F573" s="12"/>
      <c r="G573" s="12"/>
      <c r="H573" s="13"/>
      <c r="I573" s="32"/>
      <c r="J573" s="32"/>
      <c r="K573" s="33"/>
      <c r="L573" s="33"/>
    </row>
    <row r="574" customFormat="false" ht="12.75" hidden="false" customHeight="false" outlineLevel="0" collapsed="false">
      <c r="A574" s="1"/>
      <c r="B574" s="1"/>
      <c r="C574" s="1"/>
      <c r="D574" s="1"/>
      <c r="E574" s="11"/>
      <c r="F574" s="12"/>
      <c r="G574" s="12"/>
      <c r="H574" s="13"/>
      <c r="I574" s="32"/>
      <c r="J574" s="32"/>
      <c r="K574" s="33"/>
      <c r="L574" s="33"/>
    </row>
    <row r="575" customFormat="false" ht="12.75" hidden="false" customHeight="false" outlineLevel="0" collapsed="false">
      <c r="A575" s="1"/>
      <c r="B575" s="1"/>
      <c r="C575" s="1"/>
      <c r="D575" s="1"/>
      <c r="E575" s="11"/>
      <c r="F575" s="12"/>
      <c r="G575" s="12"/>
      <c r="H575" s="13"/>
      <c r="I575" s="32"/>
      <c r="J575" s="32"/>
      <c r="K575" s="33"/>
      <c r="L575" s="33"/>
    </row>
    <row r="576" customFormat="false" ht="12.75" hidden="false" customHeight="false" outlineLevel="0" collapsed="false">
      <c r="A576" s="1"/>
      <c r="B576" s="1"/>
      <c r="C576" s="1"/>
      <c r="D576" s="1"/>
      <c r="E576" s="11"/>
      <c r="F576" s="12"/>
      <c r="G576" s="12"/>
      <c r="H576" s="13"/>
      <c r="I576" s="32"/>
      <c r="J576" s="32"/>
      <c r="K576" s="33"/>
      <c r="L576" s="33"/>
    </row>
    <row r="577" customFormat="false" ht="12.75" hidden="false" customHeight="false" outlineLevel="0" collapsed="false">
      <c r="A577" s="1"/>
      <c r="B577" s="1"/>
      <c r="C577" s="1"/>
      <c r="D577" s="1"/>
      <c r="E577" s="11"/>
      <c r="F577" s="12"/>
      <c r="G577" s="12"/>
      <c r="H577" s="13"/>
      <c r="I577" s="32"/>
      <c r="J577" s="32"/>
      <c r="K577" s="33"/>
      <c r="L577" s="33"/>
    </row>
    <row r="578" customFormat="false" ht="12.75" hidden="false" customHeight="false" outlineLevel="0" collapsed="false">
      <c r="A578" s="1"/>
      <c r="B578" s="1"/>
      <c r="C578" s="1"/>
      <c r="D578" s="1"/>
      <c r="E578" s="11"/>
      <c r="F578" s="12"/>
      <c r="G578" s="12"/>
      <c r="H578" s="13"/>
      <c r="I578" s="32"/>
      <c r="J578" s="32"/>
      <c r="K578" s="33"/>
      <c r="L578" s="33"/>
    </row>
    <row r="579" customFormat="false" ht="12.75" hidden="false" customHeight="false" outlineLevel="0" collapsed="false">
      <c r="A579" s="1"/>
      <c r="B579" s="1"/>
      <c r="C579" s="1"/>
      <c r="D579" s="1"/>
      <c r="E579" s="11"/>
      <c r="F579" s="12"/>
      <c r="G579" s="12"/>
      <c r="H579" s="13"/>
      <c r="I579" s="32"/>
      <c r="J579" s="32"/>
      <c r="K579" s="33"/>
      <c r="L579" s="33"/>
    </row>
    <row r="580" customFormat="false" ht="12.75" hidden="false" customHeight="false" outlineLevel="0" collapsed="false">
      <c r="A580" s="1"/>
      <c r="B580" s="1"/>
      <c r="C580" s="1"/>
      <c r="D580" s="1"/>
      <c r="E580" s="11"/>
      <c r="F580" s="12"/>
      <c r="G580" s="12"/>
      <c r="H580" s="13"/>
      <c r="I580" s="32"/>
      <c r="J580" s="32"/>
      <c r="K580" s="33"/>
      <c r="L580" s="33"/>
    </row>
    <row r="581" customFormat="false" ht="12.75" hidden="false" customHeight="false" outlineLevel="0" collapsed="false">
      <c r="A581" s="1"/>
      <c r="B581" s="1"/>
      <c r="C581" s="1"/>
      <c r="D581" s="1"/>
      <c r="E581" s="11"/>
      <c r="F581" s="12"/>
      <c r="G581" s="12"/>
      <c r="H581" s="13"/>
      <c r="I581" s="32"/>
      <c r="J581" s="32"/>
      <c r="K581" s="33"/>
      <c r="L581" s="33"/>
    </row>
    <row r="582" customFormat="false" ht="12.75" hidden="false" customHeight="false" outlineLevel="0" collapsed="false">
      <c r="A582" s="1"/>
      <c r="B582" s="1"/>
      <c r="C582" s="1"/>
      <c r="D582" s="1"/>
      <c r="E582" s="11"/>
      <c r="F582" s="12"/>
      <c r="G582" s="12"/>
      <c r="H582" s="13"/>
      <c r="I582" s="32"/>
      <c r="J582" s="32"/>
      <c r="K582" s="33"/>
      <c r="L582" s="33"/>
    </row>
    <row r="583" customFormat="false" ht="12.75" hidden="false" customHeight="false" outlineLevel="0" collapsed="false">
      <c r="A583" s="1"/>
      <c r="B583" s="1"/>
      <c r="C583" s="1"/>
      <c r="D583" s="1"/>
      <c r="E583" s="11"/>
      <c r="F583" s="12"/>
      <c r="G583" s="12"/>
      <c r="H583" s="13"/>
      <c r="I583" s="32"/>
      <c r="J583" s="32"/>
      <c r="K583" s="33"/>
      <c r="L583" s="33"/>
    </row>
    <row r="584" customFormat="false" ht="12.75" hidden="false" customHeight="false" outlineLevel="0" collapsed="false">
      <c r="A584" s="1"/>
      <c r="B584" s="1"/>
      <c r="C584" s="1"/>
      <c r="D584" s="1"/>
      <c r="E584" s="11"/>
      <c r="F584" s="12"/>
      <c r="G584" s="12"/>
      <c r="H584" s="13"/>
      <c r="I584" s="32"/>
      <c r="J584" s="32"/>
      <c r="K584" s="33"/>
      <c r="L584" s="33"/>
    </row>
    <row r="585" customFormat="false" ht="12.75" hidden="false" customHeight="false" outlineLevel="0" collapsed="false">
      <c r="A585" s="1"/>
      <c r="B585" s="1"/>
      <c r="C585" s="1"/>
      <c r="D585" s="1"/>
      <c r="E585" s="11"/>
      <c r="F585" s="12"/>
      <c r="G585" s="12"/>
      <c r="H585" s="13"/>
      <c r="I585" s="32"/>
      <c r="J585" s="32"/>
      <c r="K585" s="33"/>
      <c r="L585" s="33"/>
    </row>
    <row r="586" customFormat="false" ht="12.75" hidden="false" customHeight="false" outlineLevel="0" collapsed="false">
      <c r="A586" s="1"/>
      <c r="B586" s="1"/>
      <c r="C586" s="1"/>
      <c r="D586" s="1"/>
      <c r="E586" s="11"/>
      <c r="F586" s="12"/>
      <c r="G586" s="12"/>
      <c r="H586" s="13"/>
      <c r="I586" s="32"/>
      <c r="J586" s="32"/>
      <c r="K586" s="33"/>
      <c r="L586" s="33"/>
    </row>
    <row r="587" customFormat="false" ht="12.75" hidden="false" customHeight="false" outlineLevel="0" collapsed="false">
      <c r="A587" s="1"/>
      <c r="B587" s="1"/>
      <c r="C587" s="1"/>
      <c r="D587" s="1"/>
      <c r="E587" s="11"/>
      <c r="F587" s="12"/>
      <c r="G587" s="12"/>
      <c r="H587" s="13"/>
      <c r="I587" s="32"/>
      <c r="J587" s="32"/>
      <c r="K587" s="33"/>
      <c r="L587" s="33"/>
    </row>
    <row r="588" customFormat="false" ht="12.75" hidden="false" customHeight="false" outlineLevel="0" collapsed="false">
      <c r="A588" s="1"/>
      <c r="B588" s="1"/>
      <c r="C588" s="1"/>
      <c r="D588" s="1"/>
      <c r="E588" s="11"/>
      <c r="F588" s="12"/>
      <c r="G588" s="12"/>
      <c r="H588" s="13"/>
      <c r="I588" s="32"/>
      <c r="J588" s="32"/>
      <c r="K588" s="33"/>
      <c r="L588" s="33"/>
    </row>
    <row r="589" customFormat="false" ht="12.75" hidden="false" customHeight="false" outlineLevel="0" collapsed="false">
      <c r="A589" s="1"/>
      <c r="B589" s="1"/>
      <c r="C589" s="1"/>
      <c r="D589" s="1"/>
      <c r="E589" s="11"/>
      <c r="F589" s="12"/>
      <c r="G589" s="12"/>
      <c r="H589" s="13"/>
      <c r="I589" s="32"/>
      <c r="J589" s="32"/>
      <c r="K589" s="33"/>
      <c r="L589" s="33"/>
    </row>
    <row r="590" customFormat="false" ht="12.75" hidden="false" customHeight="false" outlineLevel="0" collapsed="false">
      <c r="A590" s="1"/>
      <c r="B590" s="1"/>
      <c r="C590" s="1"/>
      <c r="D590" s="1"/>
      <c r="E590" s="11"/>
      <c r="F590" s="12"/>
      <c r="G590" s="12"/>
      <c r="H590" s="13"/>
      <c r="I590" s="32"/>
      <c r="J590" s="32"/>
      <c r="K590" s="33"/>
      <c r="L590" s="33"/>
    </row>
    <row r="591" customFormat="false" ht="12.75" hidden="false" customHeight="false" outlineLevel="0" collapsed="false">
      <c r="A591" s="1"/>
      <c r="B591" s="1"/>
      <c r="C591" s="1"/>
      <c r="D591" s="1"/>
      <c r="E591" s="11"/>
      <c r="F591" s="12"/>
      <c r="G591" s="12"/>
      <c r="H591" s="13"/>
      <c r="I591" s="32"/>
      <c r="J591" s="32"/>
      <c r="K591" s="33"/>
      <c r="L591" s="33"/>
    </row>
    <row r="592" customFormat="false" ht="12.75" hidden="false" customHeight="false" outlineLevel="0" collapsed="false">
      <c r="A592" s="1"/>
      <c r="B592" s="1"/>
      <c r="C592" s="1"/>
      <c r="D592" s="1"/>
      <c r="E592" s="11"/>
      <c r="F592" s="12"/>
      <c r="G592" s="12"/>
      <c r="H592" s="13"/>
      <c r="I592" s="32"/>
      <c r="J592" s="32"/>
      <c r="K592" s="33"/>
      <c r="L592" s="33"/>
    </row>
    <row r="593" customFormat="false" ht="12.75" hidden="false" customHeight="false" outlineLevel="0" collapsed="false">
      <c r="A593" s="1"/>
      <c r="B593" s="1"/>
      <c r="C593" s="1"/>
      <c r="D593" s="1"/>
      <c r="E593" s="11"/>
      <c r="F593" s="12"/>
      <c r="G593" s="12"/>
      <c r="H593" s="13"/>
      <c r="I593" s="32"/>
      <c r="J593" s="32"/>
      <c r="K593" s="33"/>
      <c r="L593" s="33"/>
    </row>
    <row r="594" customFormat="false" ht="12.75" hidden="false" customHeight="false" outlineLevel="0" collapsed="false">
      <c r="A594" s="1"/>
      <c r="B594" s="1"/>
      <c r="C594" s="1"/>
      <c r="D594" s="1"/>
      <c r="E594" s="11"/>
      <c r="F594" s="12"/>
      <c r="G594" s="12"/>
      <c r="H594" s="13"/>
      <c r="I594" s="32"/>
      <c r="J594" s="32"/>
      <c r="K594" s="33"/>
      <c r="L594" s="33"/>
    </row>
    <row r="595" customFormat="false" ht="12.75" hidden="false" customHeight="false" outlineLevel="0" collapsed="false">
      <c r="A595" s="1"/>
      <c r="B595" s="1"/>
      <c r="C595" s="1"/>
      <c r="D595" s="1"/>
      <c r="E595" s="11"/>
      <c r="F595" s="12"/>
      <c r="G595" s="12"/>
      <c r="H595" s="13"/>
      <c r="I595" s="32"/>
      <c r="J595" s="32"/>
      <c r="K595" s="33"/>
      <c r="L595" s="33"/>
    </row>
    <row r="596" customFormat="false" ht="12.75" hidden="false" customHeight="false" outlineLevel="0" collapsed="false">
      <c r="A596" s="1"/>
      <c r="B596" s="1"/>
      <c r="C596" s="1"/>
      <c r="D596" s="1"/>
      <c r="E596" s="11"/>
      <c r="F596" s="12"/>
      <c r="G596" s="12"/>
      <c r="H596" s="13"/>
      <c r="I596" s="32"/>
      <c r="J596" s="32"/>
      <c r="K596" s="33"/>
      <c r="L596" s="33"/>
    </row>
    <row r="597" customFormat="false" ht="12.75" hidden="false" customHeight="false" outlineLevel="0" collapsed="false">
      <c r="A597" s="1"/>
      <c r="B597" s="1"/>
      <c r="C597" s="1"/>
      <c r="D597" s="1"/>
      <c r="E597" s="11"/>
      <c r="F597" s="12"/>
      <c r="G597" s="12"/>
      <c r="H597" s="13"/>
      <c r="I597" s="32"/>
      <c r="J597" s="32"/>
      <c r="K597" s="33"/>
      <c r="L597" s="33"/>
    </row>
    <row r="598" customFormat="false" ht="12.75" hidden="false" customHeight="false" outlineLevel="0" collapsed="false">
      <c r="A598" s="1"/>
      <c r="B598" s="1"/>
      <c r="C598" s="1"/>
      <c r="D598" s="1"/>
      <c r="E598" s="11"/>
      <c r="F598" s="12"/>
      <c r="G598" s="12"/>
      <c r="H598" s="13"/>
      <c r="I598" s="32"/>
      <c r="J598" s="32"/>
      <c r="K598" s="33"/>
      <c r="L598" s="33"/>
    </row>
    <row r="599" customFormat="false" ht="12.75" hidden="false" customHeight="false" outlineLevel="0" collapsed="false">
      <c r="A599" s="1"/>
      <c r="B599" s="1"/>
      <c r="C599" s="1"/>
      <c r="D599" s="1"/>
      <c r="E599" s="11"/>
      <c r="F599" s="12"/>
      <c r="G599" s="12"/>
      <c r="H599" s="13"/>
      <c r="I599" s="32"/>
      <c r="J599" s="32"/>
      <c r="K599" s="33"/>
      <c r="L599" s="33"/>
    </row>
    <row r="600" customFormat="false" ht="12.75" hidden="false" customHeight="false" outlineLevel="0" collapsed="false">
      <c r="A600" s="1"/>
      <c r="B600" s="1"/>
      <c r="C600" s="1"/>
      <c r="D600" s="1"/>
      <c r="E600" s="11"/>
      <c r="F600" s="12"/>
      <c r="G600" s="12"/>
      <c r="H600" s="13"/>
      <c r="I600" s="32"/>
      <c r="J600" s="32"/>
      <c r="K600" s="33"/>
      <c r="L600" s="33"/>
    </row>
    <row r="601" customFormat="false" ht="12.75" hidden="false" customHeight="false" outlineLevel="0" collapsed="false">
      <c r="A601" s="1"/>
      <c r="B601" s="1"/>
      <c r="C601" s="1"/>
      <c r="D601" s="1"/>
      <c r="E601" s="11"/>
      <c r="F601" s="12"/>
      <c r="G601" s="12"/>
      <c r="H601" s="13"/>
      <c r="I601" s="32"/>
      <c r="J601" s="32"/>
      <c r="K601" s="33"/>
      <c r="L601" s="33"/>
    </row>
    <row r="602" customFormat="false" ht="12.75" hidden="false" customHeight="false" outlineLevel="0" collapsed="false">
      <c r="A602" s="1"/>
      <c r="B602" s="1"/>
      <c r="C602" s="1"/>
      <c r="D602" s="1"/>
      <c r="E602" s="11"/>
      <c r="F602" s="12"/>
      <c r="G602" s="12"/>
      <c r="H602" s="13"/>
      <c r="I602" s="32"/>
      <c r="J602" s="32"/>
      <c r="K602" s="33"/>
      <c r="L602" s="33"/>
    </row>
    <row r="603" customFormat="false" ht="12.75" hidden="false" customHeight="false" outlineLevel="0" collapsed="false">
      <c r="A603" s="1"/>
      <c r="B603" s="1"/>
      <c r="C603" s="1"/>
      <c r="D603" s="1"/>
      <c r="E603" s="11"/>
      <c r="F603" s="12"/>
      <c r="G603" s="12"/>
      <c r="H603" s="13"/>
      <c r="I603" s="32"/>
      <c r="J603" s="32"/>
      <c r="K603" s="33"/>
      <c r="L603" s="33"/>
    </row>
    <row r="604" customFormat="false" ht="12.75" hidden="false" customHeight="false" outlineLevel="0" collapsed="false">
      <c r="A604" s="1"/>
      <c r="B604" s="1"/>
      <c r="C604" s="1"/>
      <c r="D604" s="1"/>
      <c r="E604" s="11"/>
      <c r="F604" s="12"/>
      <c r="G604" s="12"/>
      <c r="H604" s="13"/>
      <c r="I604" s="32"/>
      <c r="J604" s="32"/>
      <c r="K604" s="33"/>
      <c r="L604" s="33"/>
    </row>
    <row r="605" customFormat="false" ht="12.75" hidden="false" customHeight="false" outlineLevel="0" collapsed="false">
      <c r="A605" s="1"/>
      <c r="B605" s="1"/>
      <c r="C605" s="1"/>
      <c r="D605" s="1"/>
      <c r="E605" s="11"/>
      <c r="F605" s="12"/>
      <c r="G605" s="12"/>
      <c r="H605" s="13"/>
      <c r="I605" s="32"/>
      <c r="J605" s="32"/>
      <c r="K605" s="33"/>
      <c r="L605" s="33"/>
    </row>
    <row r="606" customFormat="false" ht="12.75" hidden="false" customHeight="false" outlineLevel="0" collapsed="false">
      <c r="A606" s="1"/>
      <c r="B606" s="1"/>
      <c r="C606" s="1"/>
      <c r="D606" s="1"/>
      <c r="E606" s="11"/>
      <c r="F606" s="12"/>
      <c r="G606" s="12"/>
      <c r="H606" s="13"/>
      <c r="I606" s="32"/>
      <c r="J606" s="32"/>
      <c r="K606" s="33"/>
      <c r="L606" s="33"/>
    </row>
    <row r="607" customFormat="false" ht="12.75" hidden="false" customHeight="false" outlineLevel="0" collapsed="false">
      <c r="A607" s="1"/>
      <c r="B607" s="1"/>
      <c r="C607" s="1"/>
      <c r="D607" s="1"/>
      <c r="E607" s="11"/>
      <c r="F607" s="12"/>
      <c r="G607" s="12"/>
      <c r="H607" s="13"/>
      <c r="I607" s="32"/>
      <c r="J607" s="32"/>
      <c r="K607" s="33"/>
      <c r="L607" s="33"/>
    </row>
    <row r="608" customFormat="false" ht="12.75" hidden="false" customHeight="false" outlineLevel="0" collapsed="false">
      <c r="A608" s="1"/>
      <c r="B608" s="1"/>
      <c r="C608" s="1"/>
      <c r="D608" s="1"/>
      <c r="E608" s="11"/>
      <c r="F608" s="12"/>
      <c r="G608" s="12"/>
      <c r="H608" s="13"/>
      <c r="I608" s="32"/>
      <c r="J608" s="32"/>
      <c r="K608" s="33"/>
      <c r="L608" s="33"/>
    </row>
    <row r="609" customFormat="false" ht="12.75" hidden="false" customHeight="false" outlineLevel="0" collapsed="false">
      <c r="A609" s="1"/>
      <c r="B609" s="1"/>
      <c r="C609" s="1"/>
      <c r="D609" s="1"/>
      <c r="E609" s="11"/>
      <c r="F609" s="12"/>
      <c r="G609" s="12"/>
      <c r="H609" s="13"/>
      <c r="I609" s="32"/>
      <c r="J609" s="32"/>
      <c r="K609" s="33"/>
      <c r="L609" s="33"/>
    </row>
    <row r="610" customFormat="false" ht="12.75" hidden="false" customHeight="false" outlineLevel="0" collapsed="false">
      <c r="A610" s="1"/>
      <c r="B610" s="1"/>
      <c r="C610" s="1"/>
      <c r="D610" s="1"/>
      <c r="E610" s="11"/>
      <c r="F610" s="12"/>
      <c r="G610" s="12"/>
      <c r="H610" s="13"/>
      <c r="I610" s="32"/>
      <c r="J610" s="32"/>
      <c r="K610" s="33"/>
      <c r="L610" s="33"/>
    </row>
    <row r="611" customFormat="false" ht="12.75" hidden="false" customHeight="false" outlineLevel="0" collapsed="false">
      <c r="A611" s="1"/>
      <c r="B611" s="1"/>
      <c r="C611" s="1"/>
      <c r="D611" s="1"/>
      <c r="E611" s="11"/>
      <c r="F611" s="12"/>
      <c r="G611" s="12"/>
      <c r="H611" s="13"/>
      <c r="I611" s="32"/>
      <c r="J611" s="32"/>
      <c r="K611" s="33"/>
      <c r="L611" s="33"/>
    </row>
    <row r="612" customFormat="false" ht="12.75" hidden="false" customHeight="false" outlineLevel="0" collapsed="false">
      <c r="A612" s="1"/>
      <c r="B612" s="1"/>
      <c r="C612" s="1"/>
      <c r="D612" s="1"/>
      <c r="E612" s="11"/>
      <c r="F612" s="12"/>
      <c r="G612" s="12"/>
      <c r="H612" s="13"/>
      <c r="I612" s="32"/>
      <c r="J612" s="32"/>
      <c r="K612" s="33"/>
      <c r="L612" s="33"/>
    </row>
    <row r="613" customFormat="false" ht="12.75" hidden="false" customHeight="false" outlineLevel="0" collapsed="false">
      <c r="A613" s="1"/>
      <c r="B613" s="1"/>
      <c r="C613" s="1"/>
      <c r="D613" s="1"/>
      <c r="E613" s="11"/>
      <c r="F613" s="12"/>
      <c r="G613" s="12"/>
      <c r="H613" s="13"/>
      <c r="I613" s="32"/>
      <c r="J613" s="32"/>
      <c r="K613" s="33"/>
      <c r="L613" s="33"/>
    </row>
    <row r="614" customFormat="false" ht="12.75" hidden="false" customHeight="false" outlineLevel="0" collapsed="false">
      <c r="A614" s="1"/>
      <c r="B614" s="1"/>
      <c r="C614" s="1"/>
      <c r="D614" s="1"/>
      <c r="E614" s="11"/>
      <c r="F614" s="12"/>
      <c r="G614" s="12"/>
      <c r="H614" s="13"/>
      <c r="I614" s="32"/>
      <c r="J614" s="32"/>
      <c r="K614" s="33"/>
      <c r="L614" s="33"/>
    </row>
    <row r="615" customFormat="false" ht="12.75" hidden="false" customHeight="false" outlineLevel="0" collapsed="false">
      <c r="A615" s="1"/>
      <c r="B615" s="1"/>
      <c r="C615" s="1"/>
      <c r="D615" s="1"/>
      <c r="E615" s="11"/>
      <c r="F615" s="12"/>
      <c r="G615" s="12"/>
      <c r="H615" s="13"/>
      <c r="I615" s="32"/>
      <c r="J615" s="32"/>
      <c r="K615" s="33"/>
      <c r="L615" s="33"/>
    </row>
    <row r="616" customFormat="false" ht="12.75" hidden="false" customHeight="false" outlineLevel="0" collapsed="false">
      <c r="A616" s="1"/>
      <c r="B616" s="1"/>
      <c r="C616" s="1"/>
      <c r="D616" s="1"/>
      <c r="E616" s="11"/>
      <c r="F616" s="12"/>
      <c r="G616" s="12"/>
      <c r="H616" s="13"/>
      <c r="I616" s="32"/>
      <c r="J616" s="32"/>
      <c r="K616" s="33"/>
      <c r="L616" s="33"/>
    </row>
    <row r="617" customFormat="false" ht="12.75" hidden="false" customHeight="false" outlineLevel="0" collapsed="false">
      <c r="A617" s="1"/>
      <c r="B617" s="1"/>
      <c r="C617" s="1"/>
      <c r="D617" s="1"/>
      <c r="E617" s="11"/>
      <c r="F617" s="12"/>
      <c r="G617" s="12"/>
      <c r="H617" s="13"/>
      <c r="I617" s="32"/>
      <c r="J617" s="32"/>
      <c r="K617" s="33"/>
      <c r="L617" s="33"/>
    </row>
    <row r="618" customFormat="false" ht="12.75" hidden="false" customHeight="false" outlineLevel="0" collapsed="false">
      <c r="A618" s="1"/>
      <c r="B618" s="1"/>
      <c r="C618" s="1"/>
      <c r="D618" s="1"/>
      <c r="E618" s="11"/>
      <c r="F618" s="12"/>
      <c r="G618" s="12"/>
      <c r="H618" s="13"/>
      <c r="I618" s="32"/>
      <c r="J618" s="32"/>
      <c r="K618" s="33"/>
      <c r="L618" s="33"/>
    </row>
    <row r="619" customFormat="false" ht="12.75" hidden="false" customHeight="false" outlineLevel="0" collapsed="false">
      <c r="A619" s="1"/>
      <c r="B619" s="1"/>
      <c r="C619" s="1"/>
      <c r="D619" s="1"/>
      <c r="E619" s="11"/>
      <c r="F619" s="12"/>
      <c r="G619" s="12"/>
      <c r="H619" s="13"/>
      <c r="I619" s="32"/>
      <c r="J619" s="32"/>
      <c r="K619" s="33"/>
      <c r="L619" s="33"/>
    </row>
    <row r="620" customFormat="false" ht="12.75" hidden="false" customHeight="false" outlineLevel="0" collapsed="false">
      <c r="A620" s="1"/>
      <c r="B620" s="1"/>
      <c r="C620" s="1"/>
      <c r="D620" s="1"/>
      <c r="E620" s="11"/>
      <c r="F620" s="12"/>
      <c r="G620" s="12"/>
      <c r="H620" s="13"/>
      <c r="I620" s="32"/>
      <c r="J620" s="32"/>
      <c r="K620" s="33"/>
      <c r="L620" s="33"/>
    </row>
    <row r="621" customFormat="false" ht="12.75" hidden="false" customHeight="false" outlineLevel="0" collapsed="false">
      <c r="A621" s="1"/>
      <c r="B621" s="1"/>
      <c r="C621" s="1"/>
      <c r="D621" s="1"/>
      <c r="E621" s="11"/>
      <c r="F621" s="12"/>
      <c r="G621" s="12"/>
      <c r="H621" s="13"/>
      <c r="I621" s="32"/>
      <c r="J621" s="32"/>
      <c r="K621" s="33"/>
      <c r="L621" s="33"/>
    </row>
    <row r="622" customFormat="false" ht="12.75" hidden="false" customHeight="false" outlineLevel="0" collapsed="false">
      <c r="A622" s="1"/>
      <c r="B622" s="1"/>
      <c r="C622" s="1"/>
      <c r="D622" s="1"/>
      <c r="E622" s="11"/>
      <c r="F622" s="12"/>
      <c r="G622" s="12"/>
      <c r="H622" s="13"/>
      <c r="I622" s="32"/>
      <c r="J622" s="32"/>
      <c r="K622" s="33"/>
      <c r="L622" s="33"/>
    </row>
    <row r="623" customFormat="false" ht="12.75" hidden="false" customHeight="false" outlineLevel="0" collapsed="false">
      <c r="A623" s="1"/>
      <c r="B623" s="1"/>
      <c r="C623" s="1"/>
      <c r="D623" s="1"/>
      <c r="E623" s="11"/>
      <c r="F623" s="12"/>
      <c r="G623" s="12"/>
      <c r="H623" s="13"/>
      <c r="I623" s="32"/>
      <c r="J623" s="32"/>
      <c r="K623" s="33"/>
      <c r="L623" s="33"/>
    </row>
    <row r="624" customFormat="false" ht="12.75" hidden="false" customHeight="false" outlineLevel="0" collapsed="false">
      <c r="A624" s="1"/>
      <c r="B624" s="1"/>
      <c r="C624" s="1"/>
      <c r="D624" s="1"/>
      <c r="E624" s="11"/>
      <c r="F624" s="12"/>
      <c r="G624" s="12"/>
      <c r="H624" s="13"/>
      <c r="I624" s="32"/>
      <c r="J624" s="32"/>
      <c r="K624" s="33"/>
      <c r="L624" s="33"/>
    </row>
    <row r="625" customFormat="false" ht="12.75" hidden="false" customHeight="false" outlineLevel="0" collapsed="false">
      <c r="A625" s="1"/>
      <c r="B625" s="1"/>
      <c r="C625" s="1"/>
      <c r="D625" s="1"/>
      <c r="E625" s="11"/>
      <c r="F625" s="12"/>
      <c r="G625" s="12"/>
      <c r="H625" s="13"/>
      <c r="I625" s="32"/>
      <c r="J625" s="32"/>
      <c r="K625" s="33"/>
      <c r="L625" s="33"/>
    </row>
    <row r="626" customFormat="false" ht="12.75" hidden="false" customHeight="false" outlineLevel="0" collapsed="false">
      <c r="A626" s="1"/>
      <c r="B626" s="1"/>
      <c r="C626" s="1"/>
      <c r="D626" s="1"/>
      <c r="E626" s="11"/>
      <c r="F626" s="12"/>
      <c r="G626" s="12"/>
      <c r="H626" s="13"/>
      <c r="I626" s="32"/>
      <c r="J626" s="32"/>
      <c r="K626" s="33"/>
      <c r="L626" s="33"/>
    </row>
    <row r="627" customFormat="false" ht="12.75" hidden="false" customHeight="false" outlineLevel="0" collapsed="false">
      <c r="A627" s="1"/>
      <c r="B627" s="1"/>
      <c r="C627" s="1"/>
      <c r="D627" s="1"/>
      <c r="E627" s="11"/>
      <c r="F627" s="12"/>
      <c r="G627" s="12"/>
      <c r="H627" s="13"/>
      <c r="I627" s="32"/>
      <c r="J627" s="32"/>
      <c r="K627" s="33"/>
      <c r="L627" s="33"/>
    </row>
    <row r="628" customFormat="false" ht="12.75" hidden="false" customHeight="false" outlineLevel="0" collapsed="false">
      <c r="A628" s="1"/>
      <c r="B628" s="1"/>
      <c r="C628" s="1"/>
      <c r="D628" s="1"/>
      <c r="E628" s="11"/>
      <c r="F628" s="12"/>
      <c r="G628" s="12"/>
      <c r="H628" s="13"/>
      <c r="I628" s="32"/>
      <c r="J628" s="32"/>
      <c r="K628" s="33"/>
      <c r="L628" s="33"/>
    </row>
    <row r="629" customFormat="false" ht="12.75" hidden="false" customHeight="false" outlineLevel="0" collapsed="false">
      <c r="A629" s="1"/>
      <c r="B629" s="1"/>
      <c r="C629" s="1"/>
      <c r="D629" s="1"/>
      <c r="E629" s="11"/>
      <c r="F629" s="12"/>
      <c r="G629" s="12"/>
      <c r="H629" s="13"/>
      <c r="I629" s="32"/>
      <c r="J629" s="32"/>
      <c r="K629" s="33"/>
      <c r="L629" s="33"/>
    </row>
    <row r="630" customFormat="false" ht="13.5" hidden="false" customHeight="false" outlineLevel="0" collapsed="false">
      <c r="A630" s="1"/>
      <c r="B630" s="1"/>
      <c r="C630" s="1"/>
      <c r="D630" s="1"/>
      <c r="E630" s="11"/>
      <c r="F630" s="12"/>
      <c r="G630" s="35"/>
      <c r="H630" s="13"/>
      <c r="I630" s="32"/>
      <c r="J630" s="32"/>
      <c r="K630" s="33"/>
      <c r="L630" s="33"/>
    </row>
    <row r="631" customFormat="false" ht="13.5" hidden="false" customHeight="false" outlineLevel="0" collapsed="false">
      <c r="A631" s="1"/>
      <c r="B631" s="1"/>
      <c r="C631" s="1"/>
      <c r="D631" s="1"/>
      <c r="E631" s="11"/>
      <c r="F631" s="12"/>
      <c r="G631" s="12"/>
      <c r="H631" s="13"/>
      <c r="I631" s="32"/>
      <c r="J631" s="32"/>
      <c r="K631" s="33"/>
      <c r="L631" s="33"/>
    </row>
    <row r="632" customFormat="false" ht="12.75" hidden="false" customHeight="false" outlineLevel="0" collapsed="false">
      <c r="A632" s="1"/>
      <c r="B632" s="1"/>
      <c r="C632" s="1"/>
      <c r="D632" s="1"/>
      <c r="E632" s="11"/>
      <c r="F632" s="12"/>
      <c r="G632" s="12"/>
      <c r="H632" s="13"/>
      <c r="I632" s="32"/>
      <c r="J632" s="32"/>
      <c r="K632" s="33"/>
      <c r="L632" s="33"/>
    </row>
    <row r="633" customFormat="false" ht="12.75" hidden="false" customHeight="false" outlineLevel="0" collapsed="false">
      <c r="A633" s="1"/>
      <c r="B633" s="1"/>
      <c r="C633" s="1"/>
      <c r="D633" s="1"/>
      <c r="E633" s="11"/>
      <c r="F633" s="12"/>
      <c r="G633" s="12"/>
      <c r="H633" s="13"/>
      <c r="I633" s="32"/>
      <c r="J633" s="32"/>
      <c r="K633" s="33"/>
      <c r="L633" s="33"/>
    </row>
    <row r="634" customFormat="false" ht="12.75" hidden="false" customHeight="false" outlineLevel="0" collapsed="false">
      <c r="A634" s="1"/>
      <c r="B634" s="1"/>
      <c r="C634" s="1"/>
      <c r="D634" s="1"/>
      <c r="E634" s="11"/>
      <c r="F634" s="12"/>
      <c r="G634" s="12"/>
      <c r="H634" s="13"/>
      <c r="I634" s="32"/>
      <c r="J634" s="32"/>
      <c r="K634" s="33"/>
      <c r="L634" s="33"/>
    </row>
    <row r="635" customFormat="false" ht="12.75" hidden="false" customHeight="false" outlineLevel="0" collapsed="false">
      <c r="A635" s="1"/>
      <c r="B635" s="1"/>
      <c r="C635" s="1"/>
      <c r="D635" s="1"/>
      <c r="E635" s="11"/>
      <c r="F635" s="12"/>
      <c r="G635" s="12"/>
      <c r="H635" s="13"/>
      <c r="I635" s="32"/>
      <c r="J635" s="32"/>
      <c r="K635" s="33"/>
      <c r="L635" s="33"/>
    </row>
    <row r="636" customFormat="false" ht="12.75" hidden="false" customHeight="false" outlineLevel="0" collapsed="false">
      <c r="A636" s="1"/>
      <c r="B636" s="1"/>
      <c r="C636" s="1"/>
      <c r="D636" s="1"/>
      <c r="E636" s="11"/>
      <c r="F636" s="12"/>
      <c r="G636" s="12"/>
      <c r="H636" s="13"/>
      <c r="I636" s="32"/>
      <c r="J636" s="32"/>
      <c r="K636" s="33"/>
      <c r="L636" s="33"/>
    </row>
    <row r="637" customFormat="false" ht="12.75" hidden="false" customHeight="false" outlineLevel="0" collapsed="false">
      <c r="A637" s="1"/>
      <c r="B637" s="1"/>
      <c r="C637" s="1"/>
      <c r="D637" s="1"/>
      <c r="E637" s="11"/>
      <c r="F637" s="12"/>
      <c r="G637" s="12"/>
      <c r="H637" s="13"/>
      <c r="I637" s="32"/>
      <c r="J637" s="32"/>
      <c r="K637" s="33"/>
      <c r="L637" s="33"/>
    </row>
    <row r="638" customFormat="false" ht="12.75" hidden="false" customHeight="false" outlineLevel="0" collapsed="false">
      <c r="A638" s="1"/>
      <c r="B638" s="1"/>
      <c r="C638" s="1"/>
      <c r="D638" s="1"/>
      <c r="E638" s="11"/>
      <c r="F638" s="12"/>
      <c r="G638" s="12"/>
      <c r="H638" s="13"/>
      <c r="I638" s="32"/>
      <c r="J638" s="32"/>
      <c r="K638" s="33"/>
      <c r="L638" s="33"/>
    </row>
    <row r="639" customFormat="false" ht="12.75" hidden="false" customHeight="false" outlineLevel="0" collapsed="false">
      <c r="A639" s="1"/>
      <c r="B639" s="1"/>
      <c r="C639" s="1"/>
      <c r="D639" s="1"/>
      <c r="E639" s="11"/>
      <c r="F639" s="12"/>
      <c r="G639" s="12"/>
      <c r="H639" s="13"/>
      <c r="I639" s="32"/>
      <c r="J639" s="32"/>
      <c r="K639" s="33"/>
      <c r="L639" s="33"/>
    </row>
    <row r="640" customFormat="false" ht="12.75" hidden="false" customHeight="false" outlineLevel="0" collapsed="false">
      <c r="A640" s="1"/>
      <c r="B640" s="1"/>
      <c r="C640" s="1"/>
      <c r="D640" s="1"/>
      <c r="E640" s="11"/>
      <c r="F640" s="12"/>
      <c r="G640" s="12"/>
      <c r="H640" s="13"/>
      <c r="I640" s="32"/>
      <c r="J640" s="32"/>
      <c r="K640" s="33"/>
      <c r="L64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5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6.85"/>
    <col collapsed="false" customWidth="true" hidden="false" outlineLevel="0" max="6" min="6" style="0" width="1.28"/>
    <col collapsed="false" customWidth="true" hidden="false" outlineLevel="0" max="10" min="10" style="0" width="12.7"/>
    <col collapsed="false" customWidth="true" hidden="false" outlineLevel="0" max="11" min="11" style="0" width="1.13"/>
    <col collapsed="false" customWidth="true" hidden="false" outlineLevel="0" max="15" min="15" style="0" width="12.85"/>
    <col collapsed="false" customWidth="true" hidden="false" outlineLevel="0" max="16" min="16" style="75" width="1.28"/>
    <col collapsed="false" customWidth="true" hidden="false" outlineLevel="0" max="17" min="17" style="0" width="12.7"/>
    <col collapsed="false" customWidth="true" hidden="false" outlineLevel="0" max="20" min="20" style="0" width="11.42"/>
    <col collapsed="false" customWidth="true" hidden="false" outlineLevel="0" max="24" min="24" style="0" width="11.13"/>
    <col collapsed="false" customWidth="true" hidden="false" outlineLevel="0" max="33" min="33" style="0" width="17.7"/>
  </cols>
  <sheetData>
    <row r="1" customFormat="false" ht="12.75" hidden="false" customHeight="false" outlineLevel="0" collapsed="false">
      <c r="M1" s="0" t="s">
        <v>266</v>
      </c>
      <c r="N1" s="76" t="n">
        <v>3.738</v>
      </c>
    </row>
    <row r="2" customFormat="false" ht="13.5" hidden="false" customHeight="false" outlineLevel="0" collapsed="false">
      <c r="I2" s="76"/>
      <c r="L2" s="76"/>
      <c r="M2" s="76" t="s">
        <v>267</v>
      </c>
      <c r="N2" s="76" t="n">
        <v>3.92167</v>
      </c>
      <c r="O2" s="76" t="n">
        <f aca="false">+N2-N1</f>
        <v>0.18367</v>
      </c>
      <c r="P2" s="0"/>
    </row>
    <row r="3" customFormat="false" ht="13.5" hidden="false" customHeight="false" outlineLevel="0" collapsed="false">
      <c r="G3" s="77" t="s">
        <v>268</v>
      </c>
      <c r="H3" s="78"/>
      <c r="I3" s="78"/>
      <c r="J3" s="79" t="n">
        <f aca="false">SUM(J6:J168)</f>
        <v>-10346665.7729181</v>
      </c>
      <c r="L3" s="77" t="s">
        <v>29</v>
      </c>
      <c r="M3" s="78"/>
      <c r="N3" s="78"/>
      <c r="O3" s="80" t="n">
        <f aca="false">SUM(O6:O168)</f>
        <v>-4411528.56847251</v>
      </c>
      <c r="P3" s="81"/>
      <c r="Q3" s="79" t="n">
        <f aca="false">SUM(Q6:Q168)</f>
        <v>-14758194.3413906</v>
      </c>
    </row>
    <row r="4" customFormat="false" ht="12.75" hidden="false" customHeight="false" outlineLevel="0" collapsed="false">
      <c r="A4" s="18"/>
      <c r="B4" s="18" t="s">
        <v>269</v>
      </c>
      <c r="C4" s="19" t="s">
        <v>14</v>
      </c>
      <c r="D4" s="19" t="s">
        <v>15</v>
      </c>
      <c r="E4" s="20" t="s">
        <v>16</v>
      </c>
      <c r="G4" s="82" t="s">
        <v>270</v>
      </c>
      <c r="H4" s="82" t="s">
        <v>271</v>
      </c>
      <c r="I4" s="82" t="s">
        <v>270</v>
      </c>
      <c r="J4" s="82" t="s">
        <v>230</v>
      </c>
      <c r="L4" s="82" t="s">
        <v>270</v>
      </c>
      <c r="M4" s="82" t="s">
        <v>271</v>
      </c>
      <c r="N4" s="82" t="s">
        <v>271</v>
      </c>
      <c r="O4" s="83" t="s">
        <v>230</v>
      </c>
      <c r="P4" s="84"/>
      <c r="Q4" s="85" t="s">
        <v>230</v>
      </c>
      <c r="S4" s="86" t="s">
        <v>272</v>
      </c>
      <c r="T4" s="86"/>
      <c r="U4" s="86" t="s">
        <v>273</v>
      </c>
      <c r="V4" s="86" t="s">
        <v>274</v>
      </c>
      <c r="W4" s="86" t="s">
        <v>275</v>
      </c>
      <c r="X4" s="86" t="s">
        <v>276</v>
      </c>
      <c r="AA4" s="87" t="s">
        <v>277</v>
      </c>
      <c r="AB4" s="88"/>
      <c r="AC4" s="88"/>
      <c r="AD4" s="88"/>
      <c r="AE4" s="89"/>
      <c r="AG4" s="90" t="s">
        <v>278</v>
      </c>
      <c r="AH4" s="89" t="n">
        <v>28600</v>
      </c>
    </row>
    <row r="5" customFormat="false" ht="12.75" hidden="false" customHeight="false" outlineLevel="0" collapsed="false">
      <c r="A5" s="25" t="s">
        <v>23</v>
      </c>
      <c r="B5" s="25" t="s">
        <v>279</v>
      </c>
      <c r="C5" s="26" t="s">
        <v>24</v>
      </c>
      <c r="D5" s="26" t="s">
        <v>24</v>
      </c>
      <c r="E5" s="27" t="s">
        <v>25</v>
      </c>
      <c r="G5" s="91" t="s">
        <v>280</v>
      </c>
      <c r="H5" s="91" t="s">
        <v>272</v>
      </c>
      <c r="I5" s="91" t="s">
        <v>281</v>
      </c>
      <c r="J5" s="91" t="s">
        <v>225</v>
      </c>
      <c r="L5" s="91" t="s">
        <v>272</v>
      </c>
      <c r="M5" s="91" t="s">
        <v>281</v>
      </c>
      <c r="N5" s="91" t="s">
        <v>282</v>
      </c>
      <c r="O5" s="92" t="s">
        <v>29</v>
      </c>
      <c r="P5" s="84"/>
      <c r="Q5" s="93" t="s">
        <v>283</v>
      </c>
      <c r="S5" s="94" t="s">
        <v>284</v>
      </c>
      <c r="T5" s="94" t="s">
        <v>285</v>
      </c>
      <c r="U5" s="94" t="s">
        <v>281</v>
      </c>
      <c r="V5" s="94" t="s">
        <v>281</v>
      </c>
      <c r="W5" s="94" t="s">
        <v>281</v>
      </c>
      <c r="X5" s="94" t="s">
        <v>281</v>
      </c>
      <c r="AA5" s="95"/>
      <c r="AB5" s="96"/>
      <c r="AC5" s="96"/>
      <c r="AD5" s="96"/>
      <c r="AE5" s="97"/>
      <c r="AG5" s="98" t="s">
        <v>286</v>
      </c>
      <c r="AH5" s="97" t="n">
        <v>31000</v>
      </c>
    </row>
    <row r="6" customFormat="false" ht="12.75" hidden="false" customHeight="false" outlineLevel="0" collapsed="false">
      <c r="A6" s="11" t="s">
        <v>33</v>
      </c>
      <c r="B6" s="12" t="n">
        <f aca="false">+A7-A6</f>
        <v>30</v>
      </c>
      <c r="C6" s="12" t="n">
        <f aca="false">+B6*31000</f>
        <v>930000</v>
      </c>
      <c r="D6" s="12" t="n">
        <f aca="false">+C6*E6</f>
        <v>930000</v>
      </c>
      <c r="E6" s="13" t="n">
        <v>1</v>
      </c>
      <c r="G6" s="32" t="n">
        <v>0.0325167101827675</v>
      </c>
      <c r="H6" s="40" t="n">
        <f aca="false">+S6</f>
        <v>0.2075</v>
      </c>
      <c r="I6" s="40" t="n">
        <f aca="false">+X6</f>
        <v>0.741467195889834</v>
      </c>
      <c r="J6" s="99" t="n">
        <f aca="false">((-G6-I6)*D6)+(H6*D6*$AH$6)</f>
        <v>-541770.03264752</v>
      </c>
      <c r="L6" s="32" t="n">
        <f aca="false">+H6</f>
        <v>0.2075</v>
      </c>
      <c r="M6" s="32" t="n">
        <f aca="false">+I6</f>
        <v>0.741467195889834</v>
      </c>
      <c r="N6" s="100" t="n">
        <f aca="false">+$AD$7+O2</f>
        <v>-0.22133</v>
      </c>
      <c r="O6" s="99" t="n">
        <f aca="false">((M6+N6)*D6)-(L6*D6*$AH$6)</f>
        <v>305692.592177546</v>
      </c>
      <c r="P6" s="99"/>
      <c r="Q6" s="99" t="n">
        <f aca="false">+O6+J6</f>
        <v>-236077.440469974</v>
      </c>
      <c r="S6" s="32" t="n">
        <v>0.2075</v>
      </c>
      <c r="T6" s="101" t="n">
        <v>1.532</v>
      </c>
      <c r="U6" s="32" t="n">
        <v>1.1148</v>
      </c>
      <c r="V6" s="32" t="n">
        <f aca="false">+U6/T6*1.055056</f>
        <v>0.767739183289817</v>
      </c>
      <c r="W6" s="32" t="n">
        <v>1.167</v>
      </c>
      <c r="X6" s="32" t="n">
        <f aca="false">+W6/T6*1.055056*$AH$6</f>
        <v>0.741467195889834</v>
      </c>
      <c r="AA6" s="102" t="s">
        <v>287</v>
      </c>
      <c r="AB6" s="103" t="s">
        <v>288</v>
      </c>
      <c r="AC6" s="103" t="s">
        <v>289</v>
      </c>
      <c r="AD6" s="103" t="s">
        <v>26</v>
      </c>
      <c r="AE6" s="97"/>
      <c r="AG6" s="98" t="s">
        <v>290</v>
      </c>
      <c r="AH6" s="97" t="n">
        <f aca="false">+AH4/AH5</f>
        <v>0.92258064516129</v>
      </c>
    </row>
    <row r="7" customFormat="false" ht="12.75" hidden="false" customHeight="false" outlineLevel="0" collapsed="false">
      <c r="A7" s="11" t="s">
        <v>34</v>
      </c>
      <c r="B7" s="12" t="n">
        <f aca="false">+A8-A7</f>
        <v>31</v>
      </c>
      <c r="C7" s="12" t="n">
        <f aca="false">+B7*31000</f>
        <v>961000</v>
      </c>
      <c r="D7" s="12" t="n">
        <f aca="false">+C7*E7</f>
        <v>957438.254008012</v>
      </c>
      <c r="E7" s="13" t="n">
        <v>0.996293708645173</v>
      </c>
      <c r="G7" s="40" t="n">
        <v>-0.431563542719451</v>
      </c>
      <c r="H7" s="40" t="n">
        <f aca="false">+S7</f>
        <v>0.1775</v>
      </c>
      <c r="I7" s="40" t="n">
        <f aca="false">+X7</f>
        <v>0.739999460583605</v>
      </c>
      <c r="J7" s="99" t="n">
        <f aca="false">((-G7-I7)*D7)+(H7*D7*$AH$6)</f>
        <v>-138520.111303161</v>
      </c>
      <c r="K7" s="104"/>
      <c r="L7" s="40" t="n">
        <f aca="false">+H7</f>
        <v>0.1775</v>
      </c>
      <c r="M7" s="40" t="n">
        <f aca="false">+I7</f>
        <v>0.739999460583605</v>
      </c>
      <c r="N7" s="40" t="n">
        <f aca="false">+$AD$7</f>
        <v>-0.405</v>
      </c>
      <c r="O7" s="99" t="n">
        <f aca="false">((M7+N7)*D7)-(L7*D7*$AH$6)</f>
        <v>163953.063264739</v>
      </c>
      <c r="P7" s="99"/>
      <c r="Q7" s="99" t="n">
        <f aca="false">+O7+J7</f>
        <v>25432.9519615783</v>
      </c>
      <c r="S7" s="32" t="n">
        <v>0.1775</v>
      </c>
      <c r="T7" s="101" t="n">
        <v>1.53503861098408</v>
      </c>
      <c r="U7" s="32" t="n">
        <v>1.1148</v>
      </c>
      <c r="V7" s="32" t="n">
        <f aca="false">+U7/T7*1.055056</f>
        <v>0.766219442549383</v>
      </c>
      <c r="W7" s="32" t="n">
        <v>1.167</v>
      </c>
      <c r="X7" s="32" t="n">
        <f aca="false">+W7/T7*1.055056*$AH$6</f>
        <v>0.739999460583605</v>
      </c>
      <c r="AA7" s="105" t="s">
        <v>291</v>
      </c>
      <c r="AB7" s="106" t="n">
        <v>38261</v>
      </c>
      <c r="AC7" s="107" t="n">
        <v>31000</v>
      </c>
      <c r="AD7" s="108" t="n">
        <f aca="false">-0.41+0.005</f>
        <v>-0.405</v>
      </c>
      <c r="AE7" s="109" t="n">
        <f aca="false">+AC7*AD7</f>
        <v>-12555</v>
      </c>
      <c r="AG7" s="110" t="s">
        <v>292</v>
      </c>
      <c r="AH7" s="111" t="n">
        <f aca="false">2400/AH5</f>
        <v>0.0774193548387097</v>
      </c>
    </row>
    <row r="8" customFormat="false" ht="12.75" hidden="false" customHeight="false" outlineLevel="0" collapsed="false">
      <c r="A8" s="11" t="s">
        <v>35</v>
      </c>
      <c r="B8" s="12" t="n">
        <f aca="false">+A9-A8</f>
        <v>31</v>
      </c>
      <c r="C8" s="12" t="n">
        <f aca="false">+B8*31000</f>
        <v>961000</v>
      </c>
      <c r="D8" s="12" t="n">
        <f aca="false">+C8*E8</f>
        <v>953839.358077112</v>
      </c>
      <c r="E8" s="13" t="n">
        <v>0.992548759705631</v>
      </c>
      <c r="G8" s="32" t="n">
        <v>-0.405</v>
      </c>
      <c r="H8" s="40" t="n">
        <f aca="false">+S8</f>
        <v>0.1525</v>
      </c>
      <c r="I8" s="40" t="n">
        <f aca="false">+X8</f>
        <v>0.739704481183928</v>
      </c>
      <c r="J8" s="99" t="n">
        <f aca="false">((-G8-I8)*D8)+(H8*D8*$AH$6)</f>
        <v>-185055.263598871</v>
      </c>
      <c r="L8" s="32" t="n">
        <f aca="false">+H8</f>
        <v>0.1525</v>
      </c>
      <c r="M8" s="32" t="n">
        <f aca="false">+I8</f>
        <v>0.739704481183928</v>
      </c>
      <c r="N8" s="40" t="n">
        <f aca="false">+$AD$7</f>
        <v>-0.405</v>
      </c>
      <c r="O8" s="99" t="n">
        <f aca="false">((M8+N8)*D8)-(L8*D8*$AH$6)</f>
        <v>185055.263598871</v>
      </c>
      <c r="P8" s="99"/>
      <c r="Q8" s="99" t="n">
        <f aca="false">+O8+J8</f>
        <v>0</v>
      </c>
      <c r="S8" s="32" t="n">
        <v>0.1525</v>
      </c>
      <c r="T8" s="101" t="n">
        <v>1.53565075377822</v>
      </c>
      <c r="U8" s="32" t="n">
        <v>1.1148</v>
      </c>
      <c r="V8" s="32" t="n">
        <f aca="false">+U8/T8*1.055056</f>
        <v>0.765914011311627</v>
      </c>
      <c r="W8" s="32" t="n">
        <v>1.167</v>
      </c>
      <c r="X8" s="32" t="n">
        <f aca="false">+W8/T8*1.055056*$AH$6</f>
        <v>0.739704481183928</v>
      </c>
      <c r="AA8" s="95"/>
      <c r="AB8" s="106"/>
      <c r="AC8" s="96"/>
      <c r="AD8" s="96"/>
      <c r="AE8" s="97"/>
    </row>
    <row r="9" customFormat="false" ht="12.75" hidden="false" customHeight="false" outlineLevel="0" collapsed="false">
      <c r="A9" s="11" t="s">
        <v>36</v>
      </c>
      <c r="B9" s="12" t="n">
        <f aca="false">+A10-A9</f>
        <v>30</v>
      </c>
      <c r="C9" s="12" t="n">
        <f aca="false">+B9*31000</f>
        <v>930000</v>
      </c>
      <c r="D9" s="12" t="n">
        <f aca="false">+C9*E9</f>
        <v>919606.941685073</v>
      </c>
      <c r="E9" s="13" t="n">
        <v>0.988824668478574</v>
      </c>
      <c r="G9" s="32" t="n">
        <v>-0.39</v>
      </c>
      <c r="H9" s="40" t="n">
        <f aca="false">+S9</f>
        <v>0.1625</v>
      </c>
      <c r="I9" s="40" t="n">
        <f aca="false">+X9</f>
        <v>0.739376497507688</v>
      </c>
      <c r="J9" s="99" t="n">
        <f aca="false">((-G9-I9)*D9)+(H9*D9*$AH$6)</f>
        <v>-183422.172967062</v>
      </c>
      <c r="L9" s="32" t="n">
        <f aca="false">+H9</f>
        <v>0.1625</v>
      </c>
      <c r="M9" s="32" t="n">
        <f aca="false">+I9</f>
        <v>0.739376497507688</v>
      </c>
      <c r="N9" s="40" t="n">
        <f aca="false">+$AD$7</f>
        <v>-0.405</v>
      </c>
      <c r="O9" s="99" t="n">
        <f aca="false">((M9+N9)*D9)-(L9*D9*$AH$6)</f>
        <v>169628.068841786</v>
      </c>
      <c r="P9" s="99"/>
      <c r="Q9" s="99" t="n">
        <f aca="false">+O9+J9</f>
        <v>-13794.104125276</v>
      </c>
      <c r="S9" s="32" t="n">
        <v>0.1625</v>
      </c>
      <c r="T9" s="101" t="n">
        <v>1.53633196068883</v>
      </c>
      <c r="U9" s="32" t="n">
        <v>1.1148</v>
      </c>
      <c r="V9" s="32" t="n">
        <f aca="false">+U9/T9*1.055056</f>
        <v>0.765574406375462</v>
      </c>
      <c r="W9" s="32" t="n">
        <v>1.167</v>
      </c>
      <c r="X9" s="32" t="n">
        <f aca="false">+W9/T9*1.055056*$AH$6</f>
        <v>0.739376497507688</v>
      </c>
      <c r="AA9" s="112" t="n">
        <v>38292</v>
      </c>
      <c r="AB9" s="106" t="n">
        <v>40087</v>
      </c>
      <c r="AC9" s="107" t="n">
        <v>9600</v>
      </c>
      <c r="AD9" s="113" t="n">
        <f aca="false">-0.48+0.005</f>
        <v>-0.475</v>
      </c>
      <c r="AE9" s="109" t="n">
        <f aca="false">+AC9*AD9</f>
        <v>-4560</v>
      </c>
    </row>
    <row r="10" customFormat="false" ht="12.75" hidden="false" customHeight="false" outlineLevel="0" collapsed="false">
      <c r="A10" s="11" t="s">
        <v>37</v>
      </c>
      <c r="B10" s="12" t="n">
        <f aca="false">+A11-A10</f>
        <v>31</v>
      </c>
      <c r="C10" s="12" t="n">
        <f aca="false">+B10*31000</f>
        <v>961000</v>
      </c>
      <c r="D10" s="12" t="n">
        <f aca="false">+C10*E10</f>
        <v>946876.706785077</v>
      </c>
      <c r="E10" s="13" t="n">
        <v>0.985303545041704</v>
      </c>
      <c r="G10" s="32" t="n">
        <v>-0.379999999999999</v>
      </c>
      <c r="H10" s="40" t="n">
        <f aca="false">+S10</f>
        <v>0.1675</v>
      </c>
      <c r="I10" s="40" t="n">
        <f aca="false">+X10</f>
        <v>0.739171809876497</v>
      </c>
      <c r="J10" s="99" t="n">
        <f aca="false">((-G10-I10)*D10)+(H10*D10*$AH$6)</f>
        <v>-193768.424897704</v>
      </c>
      <c r="L10" s="32" t="n">
        <f aca="false">+H10</f>
        <v>0.1675</v>
      </c>
      <c r="M10" s="32" t="n">
        <f aca="false">+I10</f>
        <v>0.739171809876497</v>
      </c>
      <c r="N10" s="40" t="n">
        <f aca="false">+$AD$7</f>
        <v>-0.405</v>
      </c>
      <c r="O10" s="99" t="n">
        <f aca="false">((M10+N10)*D10)-(L10*D10*$AH$6)</f>
        <v>170096.507228076</v>
      </c>
      <c r="P10" s="99"/>
      <c r="Q10" s="99" t="n">
        <f aca="false">+O10+J10</f>
        <v>-23671.9176696275</v>
      </c>
      <c r="S10" s="32" t="n">
        <v>0.1675</v>
      </c>
      <c r="T10" s="101" t="n">
        <v>1.5367573937824</v>
      </c>
      <c r="U10" s="32" t="n">
        <v>1.1148</v>
      </c>
      <c r="V10" s="32" t="n">
        <f aca="false">+U10/T10*1.055056</f>
        <v>0.765362466163311</v>
      </c>
      <c r="W10" s="32" t="n">
        <v>1.167</v>
      </c>
      <c r="X10" s="32" t="n">
        <f aca="false">+W10/T10*1.055056*$AH$6</f>
        <v>0.739171809876497</v>
      </c>
      <c r="AA10" s="114" t="s">
        <v>293</v>
      </c>
      <c r="AB10" s="96"/>
      <c r="AC10" s="107" t="n">
        <v>6400</v>
      </c>
      <c r="AD10" s="113" t="n">
        <v>-0.56</v>
      </c>
      <c r="AE10" s="109" t="n">
        <f aca="false">+AC10*AD10</f>
        <v>-3584</v>
      </c>
    </row>
    <row r="11" customFormat="false" ht="12.75" hidden="false" customHeight="false" outlineLevel="0" collapsed="false">
      <c r="A11" s="11" t="s">
        <v>38</v>
      </c>
      <c r="B11" s="12" t="n">
        <f aca="false">+A12-A11</f>
        <v>30</v>
      </c>
      <c r="C11" s="12" t="n">
        <f aca="false">+B11*31000</f>
        <v>930000</v>
      </c>
      <c r="D11" s="12" t="n">
        <f aca="false">+C11*E11</f>
        <v>912950.665642304</v>
      </c>
      <c r="E11" s="13" t="n">
        <v>0.981667382411079</v>
      </c>
      <c r="G11" s="32" t="n">
        <v>-0.247053673229479</v>
      </c>
      <c r="H11" s="40" t="n">
        <f aca="false">+S11</f>
        <v>0.39</v>
      </c>
      <c r="I11" s="40" t="n">
        <f aca="false">+X11</f>
        <v>0.738915525066295</v>
      </c>
      <c r="J11" s="99" t="n">
        <f aca="false">((-G11-I11)*D11)+(H11*D11*$AH$6)</f>
        <v>-120560.065536082</v>
      </c>
      <c r="L11" s="32" t="n">
        <f aca="false">+H11</f>
        <v>0.39</v>
      </c>
      <c r="M11" s="32" t="n">
        <f aca="false">+I11</f>
        <v>0.738915525066295</v>
      </c>
      <c r="N11" s="40" t="n">
        <f aca="false">+$AD$7</f>
        <v>-0.405</v>
      </c>
      <c r="O11" s="99" t="n">
        <f aca="false">((M11+N11)*D11)-(L11*D11*$AH$6)</f>
        <v>-23637.1386248218</v>
      </c>
      <c r="P11" s="99"/>
      <c r="Q11" s="99" t="n">
        <f aca="false">+O11+J11</f>
        <v>-144197.204160904</v>
      </c>
      <c r="S11" s="32" t="n">
        <v>0.39</v>
      </c>
      <c r="T11" s="101" t="n">
        <v>1.53729040136396</v>
      </c>
      <c r="U11" s="32" t="n">
        <v>1.1148</v>
      </c>
      <c r="V11" s="32" t="n">
        <f aca="false">+U11/T11*1.055056</f>
        <v>0.765097100558514</v>
      </c>
      <c r="W11" s="32" t="n">
        <v>1.167</v>
      </c>
      <c r="X11" s="32" t="n">
        <f aca="false">+W11/T11*1.055056*$AH$6</f>
        <v>0.738915525066295</v>
      </c>
      <c r="AA11" s="95"/>
      <c r="AB11" s="96"/>
      <c r="AC11" s="107" t="n">
        <v>15000</v>
      </c>
      <c r="AD11" s="113" t="n">
        <v>-0.6551</v>
      </c>
      <c r="AE11" s="109" t="n">
        <f aca="false">+AC11*AD11</f>
        <v>-9826.5</v>
      </c>
    </row>
    <row r="12" customFormat="false" ht="12.75" hidden="false" customHeight="false" outlineLevel="0" collapsed="false">
      <c r="A12" s="11" t="s">
        <v>39</v>
      </c>
      <c r="B12" s="12" t="n">
        <f aca="false">+A13-A12</f>
        <v>31</v>
      </c>
      <c r="C12" s="12" t="n">
        <f aca="false">+B12*31000</f>
        <v>961000</v>
      </c>
      <c r="D12" s="12" t="n">
        <f aca="false">+C12*E12</f>
        <v>940036.521782272</v>
      </c>
      <c r="E12" s="13" t="n">
        <v>0.978185766682905</v>
      </c>
      <c r="G12" s="32" t="n">
        <v>-0.247087152955293</v>
      </c>
      <c r="H12" s="40" t="n">
        <f aca="false">+S12</f>
        <v>0.385</v>
      </c>
      <c r="I12" s="40" t="n">
        <f aca="false">+X12</f>
        <v>0.738675218394312</v>
      </c>
      <c r="J12" s="99" t="n">
        <f aca="false">((-G12-I12)*D12)+(H12*D12*$AH$6)</f>
        <v>-128215.827399662</v>
      </c>
      <c r="L12" s="32" t="n">
        <f aca="false">+H12</f>
        <v>0.385</v>
      </c>
      <c r="M12" s="32" t="n">
        <f aca="false">+I12</f>
        <v>0.738675218394312</v>
      </c>
      <c r="N12" s="40" t="n">
        <f aca="false">+$AD$7</f>
        <v>-0.405</v>
      </c>
      <c r="O12" s="99" t="n">
        <f aca="false">((M12+N12)*D12)-(L12*D12*$AH$6)</f>
        <v>-20228.0160809805</v>
      </c>
      <c r="P12" s="99"/>
      <c r="Q12" s="99" t="n">
        <f aca="false">+O12+J12</f>
        <v>-148443.843480643</v>
      </c>
      <c r="S12" s="32" t="n">
        <v>0.385</v>
      </c>
      <c r="T12" s="101" t="n">
        <v>1.53779051444617</v>
      </c>
      <c r="U12" s="32" t="n">
        <v>1.1148</v>
      </c>
      <c r="V12" s="32" t="n">
        <f aca="false">+U12/T12*1.055056</f>
        <v>0.764848279236263</v>
      </c>
      <c r="W12" s="32" t="n">
        <v>1.167</v>
      </c>
      <c r="X12" s="32" t="n">
        <f aca="false">+W12/T12*1.055056*$AH$6</f>
        <v>0.738675218394312</v>
      </c>
      <c r="AA12" s="95"/>
      <c r="AB12" s="96"/>
      <c r="AC12" s="115" t="n">
        <f aca="false">SUM(AC9:AC11)</f>
        <v>31000</v>
      </c>
      <c r="AD12" s="116" t="n">
        <f aca="false">+AE12/AC12</f>
        <v>-0.579693548387097</v>
      </c>
      <c r="AE12" s="117" t="n">
        <f aca="false">SUM(AE9:AE11)</f>
        <v>-17970.5</v>
      </c>
    </row>
    <row r="13" customFormat="false" ht="12.75" hidden="false" customHeight="false" outlineLevel="0" collapsed="false">
      <c r="A13" s="11" t="s">
        <v>40</v>
      </c>
      <c r="B13" s="12" t="n">
        <f aca="false">+A14-A13</f>
        <v>31</v>
      </c>
      <c r="C13" s="12" t="n">
        <f aca="false">+B13*31000</f>
        <v>961000</v>
      </c>
      <c r="D13" s="12" t="n">
        <f aca="false">+C13*E13</f>
        <v>936539.691751716</v>
      </c>
      <c r="E13" s="13" t="n">
        <v>0.974547025756209</v>
      </c>
      <c r="G13" s="32" t="n">
        <v>-0.247118440443877</v>
      </c>
      <c r="H13" s="40" t="n">
        <f aca="false">+S13</f>
        <v>0.4</v>
      </c>
      <c r="I13" s="40" t="n">
        <f aca="false">+X13</f>
        <v>0.738450646893987</v>
      </c>
      <c r="J13" s="99" t="n">
        <f aca="false">((-G13-I13)*D13)+(H13*D13*$AH$6)</f>
        <v>-114538.755962295</v>
      </c>
      <c r="L13" s="32" t="n">
        <f aca="false">+H13</f>
        <v>0.4</v>
      </c>
      <c r="M13" s="32" t="n">
        <f aca="false">+I13</f>
        <v>0.738450646893987</v>
      </c>
      <c r="N13" s="40" t="n">
        <f aca="false">+$AD$7</f>
        <v>-0.405</v>
      </c>
      <c r="O13" s="99" t="n">
        <f aca="false">((M13+N13)*D13)-(L13*D13*$AH$6)</f>
        <v>-33323.5911576765</v>
      </c>
      <c r="P13" s="99"/>
      <c r="Q13" s="99" t="n">
        <f aca="false">+O13+J13</f>
        <v>-147862.347119971</v>
      </c>
      <c r="S13" s="32" t="n">
        <v>0.4</v>
      </c>
      <c r="T13" s="101" t="n">
        <v>1.53825817457277</v>
      </c>
      <c r="U13" s="32" t="n">
        <v>1.1148</v>
      </c>
      <c r="V13" s="32" t="n">
        <f aca="false">+U13/T13*1.055056</f>
        <v>0.764615750621099</v>
      </c>
      <c r="W13" s="32" t="n">
        <v>1.167</v>
      </c>
      <c r="X13" s="32" t="n">
        <f aca="false">+W13/T13*1.055056*$AH$6</f>
        <v>0.738450646893987</v>
      </c>
      <c r="AA13" s="95"/>
      <c r="AB13" s="96"/>
      <c r="AC13" s="96"/>
      <c r="AD13" s="96"/>
      <c r="AE13" s="97"/>
    </row>
    <row r="14" customFormat="false" ht="12.75" hidden="false" customHeight="false" outlineLevel="0" collapsed="false">
      <c r="A14" s="11" t="s">
        <v>41</v>
      </c>
      <c r="B14" s="12" t="n">
        <f aca="false">+A15-A14</f>
        <v>28</v>
      </c>
      <c r="C14" s="12" t="n">
        <f aca="false">+B14*31000</f>
        <v>868000</v>
      </c>
      <c r="D14" s="12" t="n">
        <f aca="false">+C14*E14</f>
        <v>842678.75919857</v>
      </c>
      <c r="E14" s="13" t="n">
        <v>0.970828063592822</v>
      </c>
      <c r="G14" s="32" t="n">
        <v>-0.247141439129192</v>
      </c>
      <c r="H14" s="40" t="n">
        <f aca="false">+S14</f>
        <v>0.47</v>
      </c>
      <c r="I14" s="40" t="n">
        <f aca="false">+X14</f>
        <v>0.738285569749731</v>
      </c>
      <c r="J14" s="99" t="n">
        <f aca="false">((-G14-I14)*D14)+(H14*D14*$AH$6)</f>
        <v>-48480.3433161645</v>
      </c>
      <c r="L14" s="32" t="n">
        <f aca="false">+H14</f>
        <v>0.47</v>
      </c>
      <c r="M14" s="32" t="n">
        <f aca="false">+I14</f>
        <v>0.738285569749731</v>
      </c>
      <c r="N14" s="40" t="n">
        <f aca="false">+$AD$7</f>
        <v>-0.405</v>
      </c>
      <c r="O14" s="99" t="n">
        <f aca="false">((M14+N14)*D14)-(L14*D14*$AH$6)</f>
        <v>-84543.7128873201</v>
      </c>
      <c r="P14" s="99"/>
      <c r="Q14" s="99" t="n">
        <f aca="false">+O14+J14</f>
        <v>-133024.056203485</v>
      </c>
      <c r="S14" s="32" t="n">
        <v>0.47</v>
      </c>
      <c r="T14" s="101" t="n">
        <v>1.53860212178912</v>
      </c>
      <c r="U14" s="32" t="n">
        <v>1.1148</v>
      </c>
      <c r="V14" s="32" t="n">
        <f aca="false">+U14/T14*1.055056</f>
        <v>0.764444824391843</v>
      </c>
      <c r="W14" s="32" t="n">
        <v>1.167</v>
      </c>
      <c r="X14" s="32" t="n">
        <f aca="false">+W14/T14*1.055056*$AH$6</f>
        <v>0.738285569749731</v>
      </c>
      <c r="AA14" s="112" t="n">
        <v>38292</v>
      </c>
      <c r="AB14" s="106" t="n">
        <v>40087</v>
      </c>
      <c r="AC14" s="107" t="n">
        <v>9600</v>
      </c>
      <c r="AD14" s="113" t="n">
        <f aca="false">-0.48+0.005</f>
        <v>-0.475</v>
      </c>
      <c r="AE14" s="109" t="n">
        <f aca="false">+AC14*AD14</f>
        <v>-4560</v>
      </c>
    </row>
    <row r="15" customFormat="false" ht="12.75" hidden="false" customHeight="false" outlineLevel="0" collapsed="false">
      <c r="A15" s="11" t="s">
        <v>42</v>
      </c>
      <c r="B15" s="12" t="n">
        <f aca="false">+A16-A15</f>
        <v>31</v>
      </c>
      <c r="C15" s="12" t="n">
        <f aca="false">+B15*31000</f>
        <v>961000</v>
      </c>
      <c r="D15" s="12" t="n">
        <f aca="false">+C15*E15</f>
        <v>929731.532905022</v>
      </c>
      <c r="E15" s="13" t="n">
        <v>0.967462573262249</v>
      </c>
      <c r="G15" s="32" t="n">
        <v>-0.247159285398467</v>
      </c>
      <c r="H15" s="40" t="n">
        <f aca="false">+S15</f>
        <v>0.48</v>
      </c>
      <c r="I15" s="40" t="n">
        <f aca="false">+X15</f>
        <v>0.738157474985742</v>
      </c>
      <c r="J15" s="99" t="n">
        <f aca="false">((-G15-I15)*D15)+(H15*D15*$AH$6)</f>
        <v>-44775.387080499</v>
      </c>
      <c r="L15" s="32" t="n">
        <f aca="false">+H15</f>
        <v>0.48</v>
      </c>
      <c r="M15" s="32" t="n">
        <f aca="false">+I15</f>
        <v>0.738157474985742</v>
      </c>
      <c r="N15" s="40" t="n">
        <f aca="false">+$AD$7</f>
        <v>-0.405</v>
      </c>
      <c r="O15" s="99" t="n">
        <f aca="false">((M15+N15)*D15)-(L15*D15*$AH$6)</f>
        <v>-101974.102460809</v>
      </c>
      <c r="P15" s="99"/>
      <c r="Q15" s="99" t="n">
        <f aca="false">+O15+J15</f>
        <v>-146749.489541308</v>
      </c>
      <c r="S15" s="32" t="n">
        <v>0.48</v>
      </c>
      <c r="T15" s="101" t="n">
        <v>1.53886912020388</v>
      </c>
      <c r="U15" s="32" t="n">
        <v>1.1148</v>
      </c>
      <c r="V15" s="32" t="n">
        <f aca="false">+U15/T15*1.055056</f>
        <v>0.764312190918596</v>
      </c>
      <c r="W15" s="32" t="n">
        <v>1.167</v>
      </c>
      <c r="X15" s="32" t="n">
        <f aca="false">+W15/T15*1.055056*$AH$6</f>
        <v>0.738157474985742</v>
      </c>
      <c r="AA15" s="114" t="s">
        <v>294</v>
      </c>
      <c r="AB15" s="96"/>
      <c r="AC15" s="107" t="n">
        <v>6400</v>
      </c>
      <c r="AD15" s="113" t="n">
        <v>-0.7</v>
      </c>
      <c r="AE15" s="109" t="n">
        <f aca="false">+AC15*AD15</f>
        <v>-4480</v>
      </c>
    </row>
    <row r="16" customFormat="false" ht="12.75" hidden="false" customHeight="false" outlineLevel="0" collapsed="false">
      <c r="A16" s="11" t="s">
        <v>43</v>
      </c>
      <c r="B16" s="12" t="n">
        <f aca="false">+A17-A16</f>
        <v>30</v>
      </c>
      <c r="C16" s="12" t="n">
        <f aca="false">+B16*31000</f>
        <v>930000</v>
      </c>
      <c r="D16" s="12" t="n">
        <f aca="false">+C16*E16</f>
        <v>896214.139501945</v>
      </c>
      <c r="E16" s="13" t="n">
        <v>0.963671117744027</v>
      </c>
      <c r="G16" s="32" t="n">
        <v>-0.282180162468674</v>
      </c>
      <c r="H16" s="40" t="n">
        <f aca="false">+S16</f>
        <v>0.195</v>
      </c>
      <c r="I16" s="40" t="n">
        <f aca="false">+X16</f>
        <v>0.73800762611033</v>
      </c>
      <c r="J16" s="99" t="n">
        <f aca="false">((-G16-I16)*D16)+(H16*D16*$AH$6)</f>
        <v>-247287.203379208</v>
      </c>
      <c r="L16" s="32" t="n">
        <f aca="false">+H16</f>
        <v>0.195</v>
      </c>
      <c r="M16" s="32" t="n">
        <f aca="false">+I16</f>
        <v>0.73800762611033</v>
      </c>
      <c r="N16" s="40" t="n">
        <f aca="false">+$AD$7</f>
        <v>-0.405</v>
      </c>
      <c r="O16" s="99" t="n">
        <f aca="false">((M16+N16)*D16)-(L16*D16*$AH$6)</f>
        <v>137214.328372302</v>
      </c>
      <c r="P16" s="99"/>
      <c r="Q16" s="99" t="n">
        <f aca="false">+O16+J16</f>
        <v>-110072.875006906</v>
      </c>
      <c r="S16" s="32" t="n">
        <v>0.195</v>
      </c>
      <c r="T16" s="101" t="n">
        <v>1.53918158012829</v>
      </c>
      <c r="U16" s="32" t="n">
        <v>1.1148</v>
      </c>
      <c r="V16" s="32" t="n">
        <f aca="false">+U16/T16*1.055056</f>
        <v>0.764157032532813</v>
      </c>
      <c r="W16" s="32" t="n">
        <v>1.167</v>
      </c>
      <c r="X16" s="32" t="n">
        <f aca="false">+W16/T16*1.055056*$AH$6</f>
        <v>0.73800762611033</v>
      </c>
      <c r="AA16" s="95"/>
      <c r="AB16" s="96"/>
      <c r="AC16" s="107" t="n">
        <v>15000</v>
      </c>
      <c r="AD16" s="113" t="n">
        <v>-0.6551</v>
      </c>
      <c r="AE16" s="109" t="n">
        <f aca="false">+AC16*AD16</f>
        <v>-9826.5</v>
      </c>
    </row>
    <row r="17" customFormat="false" ht="12.75" hidden="false" customHeight="false" outlineLevel="0" collapsed="false">
      <c r="A17" s="11" t="s">
        <v>44</v>
      </c>
      <c r="B17" s="12" t="n">
        <f aca="false">+A18-A17</f>
        <v>31</v>
      </c>
      <c r="C17" s="12" t="n">
        <f aca="false">+B17*31000</f>
        <v>961000</v>
      </c>
      <c r="D17" s="12" t="n">
        <f aca="false">+C17*E17</f>
        <v>922472.740818015</v>
      </c>
      <c r="E17" s="13" t="n">
        <v>0.959909199602513</v>
      </c>
      <c r="G17" s="32" t="n">
        <v>-0.282204257276364</v>
      </c>
      <c r="H17" s="40" t="n">
        <f aca="false">+S17</f>
        <v>0.195</v>
      </c>
      <c r="I17" s="40" t="n">
        <f aca="false">+X17</f>
        <v>0.73783468135325</v>
      </c>
      <c r="J17" s="99" t="n">
        <f aca="false">((-G17-I17)*D17)+(H17*D17*$AH$6)</f>
        <v>-254350.824306599</v>
      </c>
      <c r="L17" s="32" t="n">
        <f aca="false">+H17</f>
        <v>0.195</v>
      </c>
      <c r="M17" s="32" t="n">
        <f aca="false">+I17</f>
        <v>0.73783468135325</v>
      </c>
      <c r="N17" s="40" t="n">
        <f aca="false">+$AD$7</f>
        <v>-0.405</v>
      </c>
      <c r="O17" s="99" t="n">
        <f aca="false">((M17+N17)*D17)-(L17*D17*$AH$6)</f>
        <v>141075.098955543</v>
      </c>
      <c r="P17" s="99"/>
      <c r="Q17" s="99" t="n">
        <f aca="false">+O17+J17</f>
        <v>-113275.725351056</v>
      </c>
      <c r="S17" s="32" t="n">
        <v>0.195</v>
      </c>
      <c r="T17" s="101" t="n">
        <v>1.53954235658839</v>
      </c>
      <c r="U17" s="32" t="n">
        <v>1.1148</v>
      </c>
      <c r="V17" s="32" t="n">
        <f aca="false">+U17/T17*1.055056</f>
        <v>0.763977959922061</v>
      </c>
      <c r="W17" s="32" t="n">
        <v>1.167</v>
      </c>
      <c r="X17" s="32" t="n">
        <f aca="false">+W17/T17*1.055056*$AH$6</f>
        <v>0.73783468135325</v>
      </c>
      <c r="AA17" s="95"/>
      <c r="AB17" s="96"/>
      <c r="AC17" s="115" t="n">
        <f aca="false">SUM(AC14:AC16)</f>
        <v>31000</v>
      </c>
      <c r="AD17" s="116" t="n">
        <f aca="false">+AE17/AC17</f>
        <v>-0.608596774193548</v>
      </c>
      <c r="AE17" s="117" t="n">
        <f aca="false">SUM(AE14:AE16)</f>
        <v>-18866.5</v>
      </c>
    </row>
    <row r="18" customFormat="false" ht="12.75" hidden="false" customHeight="false" outlineLevel="0" collapsed="false">
      <c r="A18" s="11" t="s">
        <v>45</v>
      </c>
      <c r="B18" s="12" t="n">
        <f aca="false">+A19-A18</f>
        <v>30</v>
      </c>
      <c r="C18" s="12" t="n">
        <f aca="false">+B18*31000</f>
        <v>930000</v>
      </c>
      <c r="D18" s="12" t="n">
        <f aca="false">+C18*E18</f>
        <v>889071.187475967</v>
      </c>
      <c r="E18" s="13" t="n">
        <v>0.955990524167707</v>
      </c>
      <c r="G18" s="32" t="n">
        <v>-0.282227866909746</v>
      </c>
      <c r="H18" s="40" t="n">
        <f aca="false">+S18</f>
        <v>0.195</v>
      </c>
      <c r="I18" s="40" t="n">
        <f aca="false">+X18</f>
        <v>0.737665219020845</v>
      </c>
      <c r="J18" s="99" t="n">
        <f aca="false">((-G18-I18)*D18)+(H18*D18*$AH$6)</f>
        <v>-244969.452863825</v>
      </c>
      <c r="L18" s="32" t="n">
        <f aca="false">+H18</f>
        <v>0.195</v>
      </c>
      <c r="M18" s="32" t="n">
        <f aca="false">+I18</f>
        <v>0.737665219020845</v>
      </c>
      <c r="N18" s="40" t="n">
        <f aca="false">+$AD$7</f>
        <v>-0.405</v>
      </c>
      <c r="O18" s="99" t="n">
        <f aca="false">((M18+N18)*D18)-(L18*D18*$AH$6)</f>
        <v>135816.286708316</v>
      </c>
      <c r="P18" s="99"/>
      <c r="Q18" s="99" t="n">
        <f aca="false">+O18+J18</f>
        <v>-109153.16615551</v>
      </c>
      <c r="S18" s="32" t="n">
        <v>0.195</v>
      </c>
      <c r="T18" s="101" t="n">
        <v>1.53989603252682</v>
      </c>
      <c r="U18" s="32" t="n">
        <v>1.1148</v>
      </c>
      <c r="V18" s="32" t="n">
        <f aca="false">+U18/T18*1.055056</f>
        <v>0.763802493126766</v>
      </c>
      <c r="W18" s="32" t="n">
        <v>1.167</v>
      </c>
      <c r="X18" s="32" t="n">
        <f aca="false">+W18/T18*1.055056*$AH$6</f>
        <v>0.737665219020845</v>
      </c>
      <c r="AA18" s="95"/>
      <c r="AB18" s="96"/>
      <c r="AC18" s="96"/>
      <c r="AD18" s="96"/>
      <c r="AE18" s="97"/>
    </row>
    <row r="19" customFormat="false" ht="12.75" hidden="false" customHeight="false" outlineLevel="0" collapsed="false">
      <c r="A19" s="11" t="s">
        <v>46</v>
      </c>
      <c r="B19" s="12" t="n">
        <f aca="false">+A20-A19</f>
        <v>31</v>
      </c>
      <c r="C19" s="12" t="n">
        <f aca="false">+B19*31000</f>
        <v>961000</v>
      </c>
      <c r="D19" s="12" t="n">
        <f aca="false">+C19*E19</f>
        <v>914988.972806888</v>
      </c>
      <c r="E19" s="13" t="n">
        <v>0.952121719882298</v>
      </c>
      <c r="G19" s="32" t="n">
        <v>-0.282251081223857</v>
      </c>
      <c r="H19" s="40" t="n">
        <f aca="false">+S19</f>
        <v>0.195</v>
      </c>
      <c r="I19" s="40" t="n">
        <f aca="false">+X19</f>
        <v>0.737498594162644</v>
      </c>
      <c r="J19" s="99" t="n">
        <f aca="false">((-G19-I19)*D19)+(H19*D19*$AH$6)</f>
        <v>-251936.986451461</v>
      </c>
      <c r="L19" s="32" t="n">
        <f aca="false">+H19</f>
        <v>0.195</v>
      </c>
      <c r="M19" s="32" t="n">
        <f aca="false">+I19</f>
        <v>0.737498594162644</v>
      </c>
      <c r="N19" s="40" t="n">
        <f aca="false">+$AD$7</f>
        <v>-0.405</v>
      </c>
      <c r="O19" s="99" t="n">
        <f aca="false">((M19+N19)*D19)-(L19*D19*$AH$6)</f>
        <v>139623.079347321</v>
      </c>
      <c r="P19" s="99"/>
      <c r="Q19" s="99" t="n">
        <f aca="false">+O19+J19</f>
        <v>-112313.907104139</v>
      </c>
      <c r="S19" s="32" t="n">
        <v>0.195</v>
      </c>
      <c r="T19" s="101" t="n">
        <v>1.54024394499756</v>
      </c>
      <c r="U19" s="32" t="n">
        <v>1.1148</v>
      </c>
      <c r="V19" s="32" t="n">
        <f aca="false">+U19/T19*1.055056</f>
        <v>0.763629964344293</v>
      </c>
      <c r="W19" s="32" t="n">
        <v>1.167</v>
      </c>
      <c r="X19" s="32" t="n">
        <f aca="false">+W19/T19*1.055056*$AH$6</f>
        <v>0.737498594162644</v>
      </c>
      <c r="AA19" s="112" t="n">
        <v>40118</v>
      </c>
      <c r="AB19" s="106" t="n">
        <v>41913</v>
      </c>
      <c r="AC19" s="107" t="n">
        <v>16000</v>
      </c>
      <c r="AD19" s="113" t="n">
        <v>-0.56</v>
      </c>
      <c r="AE19" s="109" t="n">
        <f aca="false">+AC19*AD19</f>
        <v>-8960</v>
      </c>
    </row>
    <row r="20" customFormat="false" ht="12.75" hidden="false" customHeight="false" outlineLevel="0" collapsed="false">
      <c r="A20" s="11" t="s">
        <v>47</v>
      </c>
      <c r="B20" s="12" t="n">
        <f aca="false">+A21-A20</f>
        <v>31</v>
      </c>
      <c r="C20" s="12" t="n">
        <f aca="false">+B20*31000</f>
        <v>961000</v>
      </c>
      <c r="D20" s="12" t="n">
        <f aca="false">+C20*E20</f>
        <v>911046.157056865</v>
      </c>
      <c r="E20" s="13" t="n">
        <v>0.948018893919734</v>
      </c>
      <c r="G20" s="32" t="n">
        <v>-0.28227534212875</v>
      </c>
      <c r="H20" s="40" t="n">
        <f aca="false">+S20</f>
        <v>0.195</v>
      </c>
      <c r="I20" s="40" t="n">
        <f aca="false">+X20</f>
        <v>0.737324457213421</v>
      </c>
      <c r="J20" s="99" t="n">
        <f aca="false">((-G20-I20)*D20)+(H20*D20*$AH$6)</f>
        <v>-250670.605056915</v>
      </c>
      <c r="L20" s="32" t="n">
        <f aca="false">+H20</f>
        <v>0.195</v>
      </c>
      <c r="M20" s="32" t="n">
        <f aca="false">+I20</f>
        <v>0.737324457213421</v>
      </c>
      <c r="N20" s="40" t="n">
        <f aca="false">+$AD$7</f>
        <v>-0.405</v>
      </c>
      <c r="O20" s="99" t="n">
        <f aca="false">((M20+N20)*D20)-(L20*D20*$AH$6)</f>
        <v>138862.777127194</v>
      </c>
      <c r="P20" s="99"/>
      <c r="Q20" s="99" t="n">
        <f aca="false">+O20+J20</f>
        <v>-111807.827929721</v>
      </c>
      <c r="S20" s="32" t="n">
        <v>0.195</v>
      </c>
      <c r="T20" s="101" t="n">
        <v>1.54060771074413</v>
      </c>
      <c r="U20" s="32" t="n">
        <v>1.1148</v>
      </c>
      <c r="V20" s="32" t="n">
        <f aca="false">+U20/T20*1.055056</f>
        <v>0.763449657299128</v>
      </c>
      <c r="W20" s="32" t="n">
        <v>1.167</v>
      </c>
      <c r="X20" s="32" t="n">
        <f aca="false">+W20/T20*1.055056*$AH$6</f>
        <v>0.737324457213421</v>
      </c>
      <c r="AA20" s="114" t="s">
        <v>293</v>
      </c>
      <c r="AB20" s="96"/>
      <c r="AC20" s="107" t="n">
        <v>15000</v>
      </c>
      <c r="AD20" s="113" t="n">
        <v>-0.6551</v>
      </c>
      <c r="AE20" s="109" t="n">
        <f aca="false">+AC20*AD20</f>
        <v>-9826.5</v>
      </c>
    </row>
    <row r="21" customFormat="false" ht="12.75" hidden="false" customHeight="false" outlineLevel="0" collapsed="false">
      <c r="A21" s="11" t="s">
        <v>48</v>
      </c>
      <c r="B21" s="12" t="n">
        <f aca="false">+A22-A21</f>
        <v>30</v>
      </c>
      <c r="C21" s="12" t="n">
        <f aca="false">+B21*31000</f>
        <v>930000</v>
      </c>
      <c r="D21" s="12" t="n">
        <f aca="false">+C21*E21</f>
        <v>877798.684303716</v>
      </c>
      <c r="E21" s="13" t="n">
        <v>0.943869553014748</v>
      </c>
      <c r="G21" s="32" t="n">
        <v>-0.282298746865393</v>
      </c>
      <c r="H21" s="40" t="n">
        <f aca="false">+S21</f>
        <v>0.195</v>
      </c>
      <c r="I21" s="40" t="n">
        <f aca="false">+X21</f>
        <v>0.737156465563713</v>
      </c>
      <c r="J21" s="99" t="n">
        <f aca="false">((-G21-I21)*D21)+(H21*D21*$AH$6)</f>
        <v>-241354.692103877</v>
      </c>
      <c r="L21" s="32" t="n">
        <f aca="false">+H21</f>
        <v>0.195</v>
      </c>
      <c r="M21" s="32" t="n">
        <f aca="false">+I21</f>
        <v>0.737156465563713</v>
      </c>
      <c r="N21" s="40" t="n">
        <f aca="false">+$AD$7</f>
        <v>-0.405</v>
      </c>
      <c r="O21" s="99" t="n">
        <f aca="false">((M21+N21)*D21)-(L21*D21*$AH$6)</f>
        <v>133647.693539902</v>
      </c>
      <c r="P21" s="99"/>
      <c r="Q21" s="99" t="n">
        <f aca="false">+O21+J21</f>
        <v>-107706.998563975</v>
      </c>
      <c r="S21" s="32" t="n">
        <v>0.195</v>
      </c>
      <c r="T21" s="101" t="n">
        <v>1.54095880205645</v>
      </c>
      <c r="U21" s="32" t="n">
        <v>1.1148</v>
      </c>
      <c r="V21" s="32" t="n">
        <f aca="false">+U21/T21*1.055056</f>
        <v>0.763275713296398</v>
      </c>
      <c r="W21" s="32" t="n">
        <v>1.167</v>
      </c>
      <c r="X21" s="32" t="n">
        <f aca="false">+W21/T21*1.055056*$AH$6</f>
        <v>0.737156465563713</v>
      </c>
      <c r="AA21" s="95"/>
      <c r="AB21" s="96"/>
      <c r="AC21" s="115" t="n">
        <f aca="false">SUM(AC19:AC20)</f>
        <v>31000</v>
      </c>
      <c r="AD21" s="116" t="n">
        <f aca="false">+AE21/AC21</f>
        <v>-0.606016129032258</v>
      </c>
      <c r="AE21" s="117" t="n">
        <f aca="false">SUM(AE19:AE20)</f>
        <v>-18786.5</v>
      </c>
    </row>
    <row r="22" customFormat="false" ht="12.75" hidden="false" customHeight="false" outlineLevel="0" collapsed="false">
      <c r="A22" s="11" t="s">
        <v>49</v>
      </c>
      <c r="B22" s="12" t="n">
        <f aca="false">+A23-A22</f>
        <v>31</v>
      </c>
      <c r="C22" s="12" t="n">
        <f aca="false">+B22*31000</f>
        <v>961000</v>
      </c>
      <c r="D22" s="12" t="n">
        <f aca="false">+C22*E22</f>
        <v>903157.903585305</v>
      </c>
      <c r="E22" s="13" t="n">
        <v>0.939810513616342</v>
      </c>
      <c r="G22" s="32" t="n">
        <v>-0.282318724112858</v>
      </c>
      <c r="H22" s="40" t="n">
        <f aca="false">+S22</f>
        <v>0.195</v>
      </c>
      <c r="I22" s="40" t="n">
        <f aca="false">+X22</f>
        <v>0.737013075325686</v>
      </c>
      <c r="J22" s="99" t="n">
        <f aca="false">((-G22-I22)*D22)+(H22*D22*$AH$6)</f>
        <v>-248179.77674587</v>
      </c>
      <c r="L22" s="32" t="n">
        <f aca="false">+H22</f>
        <v>0.195</v>
      </c>
      <c r="M22" s="32" t="n">
        <f aca="false">+I22</f>
        <v>0.737013075325686</v>
      </c>
      <c r="N22" s="40" t="n">
        <f aca="false">+$AD$7</f>
        <v>-0.405</v>
      </c>
      <c r="O22" s="99" t="n">
        <f aca="false">((M22+N22)*D22)-(L22*D22*$AH$6)</f>
        <v>137379.212806468</v>
      </c>
      <c r="P22" s="99"/>
      <c r="Q22" s="99" t="n">
        <f aca="false">+O22+J22</f>
        <v>-110800.563939402</v>
      </c>
      <c r="S22" s="32" t="n">
        <v>0.195</v>
      </c>
      <c r="T22" s="101" t="n">
        <v>1.54125860467436</v>
      </c>
      <c r="U22" s="32" t="n">
        <v>1.1148</v>
      </c>
      <c r="V22" s="32" t="n">
        <f aca="false">+U22/T22*1.055056</f>
        <v>0.763127242393242</v>
      </c>
      <c r="W22" s="32" t="n">
        <v>1.167</v>
      </c>
      <c r="X22" s="32" t="n">
        <f aca="false">+W22/T22*1.055056*$AH$6</f>
        <v>0.737013075325686</v>
      </c>
      <c r="AA22" s="95"/>
      <c r="AB22" s="96"/>
      <c r="AC22" s="118"/>
      <c r="AD22" s="118"/>
      <c r="AE22" s="97"/>
    </row>
    <row r="23" customFormat="false" ht="12.75" hidden="false" customHeight="false" outlineLevel="0" collapsed="false">
      <c r="A23" s="11" t="s">
        <v>50</v>
      </c>
      <c r="B23" s="12" t="n">
        <f aca="false">+A24-A23</f>
        <v>30</v>
      </c>
      <c r="C23" s="12" t="n">
        <f aca="false">+B23*31000</f>
        <v>930000</v>
      </c>
      <c r="D23" s="12" t="n">
        <f aca="false">+C23*E23</f>
        <v>870081.907341113</v>
      </c>
      <c r="E23" s="13" t="n">
        <v>0.935571943377541</v>
      </c>
      <c r="G23" s="32" t="n">
        <v>-0.270757617594929</v>
      </c>
      <c r="H23" s="40" t="n">
        <f aca="false">+S23</f>
        <v>0.375</v>
      </c>
      <c r="I23" s="40" t="n">
        <f aca="false">+X23</f>
        <v>0.736892904032959</v>
      </c>
      <c r="J23" s="99" t="n">
        <f aca="false">((-G23-I23)*D23)+(H23*D23*$AH$6)</f>
        <v>-104555.606321273</v>
      </c>
      <c r="L23" s="32" t="n">
        <f aca="false">+H23</f>
        <v>0.375</v>
      </c>
      <c r="M23" s="32" t="n">
        <f aca="false">+I23</f>
        <v>0.736892904032959</v>
      </c>
      <c r="N23" s="40" t="n">
        <f aca="false">+$AD$7</f>
        <v>-0.405</v>
      </c>
      <c r="O23" s="99" t="n">
        <f aca="false">((M23+N23)*D23)-(L23*D23*$AH$6)</f>
        <v>-12246.2618077461</v>
      </c>
      <c r="P23" s="99"/>
      <c r="Q23" s="99" t="n">
        <f aca="false">+O23+J23</f>
        <v>-116801.868129019</v>
      </c>
      <c r="S23" s="32" t="n">
        <v>0.375</v>
      </c>
      <c r="T23" s="101" t="n">
        <v>1.54150995061342</v>
      </c>
      <c r="U23" s="32" t="n">
        <v>1.1148</v>
      </c>
      <c r="V23" s="32" t="n">
        <f aca="false">+U23/T23*1.055056</f>
        <v>0.763002813139129</v>
      </c>
      <c r="W23" s="32" t="n">
        <v>1.167</v>
      </c>
      <c r="X23" s="32" t="n">
        <f aca="false">+W23/T23*1.055056*$AH$6</f>
        <v>0.736892904032959</v>
      </c>
      <c r="AA23" s="112" t="n">
        <v>40118</v>
      </c>
      <c r="AB23" s="106" t="n">
        <v>41913</v>
      </c>
      <c r="AC23" s="107" t="n">
        <v>16000</v>
      </c>
      <c r="AD23" s="113" t="n">
        <v>-0.7</v>
      </c>
      <c r="AE23" s="109" t="n">
        <f aca="false">+AC23*AD23</f>
        <v>-11200</v>
      </c>
    </row>
    <row r="24" customFormat="false" ht="12.75" hidden="false" customHeight="false" outlineLevel="0" collapsed="false">
      <c r="A24" s="11" t="s">
        <v>51</v>
      </c>
      <c r="B24" s="12" t="n">
        <f aca="false">+A25-A24</f>
        <v>31</v>
      </c>
      <c r="C24" s="12" t="n">
        <f aca="false">+B24*31000</f>
        <v>961000</v>
      </c>
      <c r="D24" s="12" t="n">
        <f aca="false">+C24*E24</f>
        <v>895102.347077332</v>
      </c>
      <c r="E24" s="13" t="n">
        <v>0.931428040663197</v>
      </c>
      <c r="G24" s="32" t="n">
        <v>-0.270771962969965</v>
      </c>
      <c r="H24" s="40" t="n">
        <f aca="false">+S24</f>
        <v>0.395</v>
      </c>
      <c r="I24" s="40" t="n">
        <f aca="false">+X24</f>
        <v>0.73678638699041</v>
      </c>
      <c r="J24" s="99" t="n">
        <f aca="false">((-G24-I24)*D24)+(H24*D24*$AH$6)</f>
        <v>-90937.9848760558</v>
      </c>
      <c r="L24" s="32" t="n">
        <f aca="false">+H24</f>
        <v>0.395</v>
      </c>
      <c r="M24" s="32" t="n">
        <f aca="false">+I24</f>
        <v>0.73678638699041</v>
      </c>
      <c r="N24" s="40" t="n">
        <f aca="false">+$AD$7</f>
        <v>-0.405</v>
      </c>
      <c r="O24" s="99" t="n">
        <f aca="false">((M24+N24)*D24)-(L24*D24*$AH$6)</f>
        <v>-29209.8461131119</v>
      </c>
      <c r="P24" s="99"/>
      <c r="Q24" s="99" t="n">
        <f aca="false">+O24+J24</f>
        <v>-120147.830989168</v>
      </c>
      <c r="S24" s="32" t="n">
        <v>0.395</v>
      </c>
      <c r="T24" s="101" t="n">
        <v>1.54173280636089</v>
      </c>
      <c r="U24" s="32" t="n">
        <v>1.1148</v>
      </c>
      <c r="V24" s="32" t="n">
        <f aca="false">+U24/T24*1.055056</f>
        <v>0.762892521938513</v>
      </c>
      <c r="W24" s="32" t="n">
        <v>1.167</v>
      </c>
      <c r="X24" s="32" t="n">
        <f aca="false">+W24/T24*1.055056*$AH$6</f>
        <v>0.73678638699041</v>
      </c>
      <c r="AA24" s="114" t="s">
        <v>294</v>
      </c>
      <c r="AB24" s="96"/>
      <c r="AC24" s="107" t="n">
        <v>15000</v>
      </c>
      <c r="AD24" s="113" t="n">
        <v>-0.6551</v>
      </c>
      <c r="AE24" s="109" t="n">
        <f aca="false">+AC24*AD24</f>
        <v>-9826.5</v>
      </c>
    </row>
    <row r="25" customFormat="false" ht="12.75" hidden="false" customHeight="false" outlineLevel="0" collapsed="false">
      <c r="A25" s="11" t="s">
        <v>52</v>
      </c>
      <c r="B25" s="12" t="n">
        <f aca="false">+A26-A25</f>
        <v>31</v>
      </c>
      <c r="C25" s="12" t="n">
        <f aca="false">+B25*31000</f>
        <v>961000</v>
      </c>
      <c r="D25" s="12" t="n">
        <f aca="false">+C25*E25</f>
        <v>890946.295862474</v>
      </c>
      <c r="E25" s="13" t="n">
        <v>0.927103325559286</v>
      </c>
      <c r="G25" s="32" t="n">
        <v>-0.270783201833861</v>
      </c>
      <c r="H25" s="40" t="n">
        <f aca="false">+S25</f>
        <v>0.405</v>
      </c>
      <c r="I25" s="40" t="n">
        <f aca="false">+X25</f>
        <v>0.736702936363224</v>
      </c>
      <c r="J25" s="99" t="n">
        <f aca="false">((-G25-I25)*D25)+(H25*D25*$AH$6)</f>
        <v>-82211.6892296132</v>
      </c>
      <c r="L25" s="32" t="n">
        <f aca="false">+H25</f>
        <v>0.405</v>
      </c>
      <c r="M25" s="32" t="n">
        <f aca="false">+I25</f>
        <v>0.736702936363224</v>
      </c>
      <c r="N25" s="40" t="n">
        <f aca="false">+$AD$7</f>
        <v>-0.405</v>
      </c>
      <c r="O25" s="99" t="n">
        <f aca="false">((M25+N25)*D25)-(L25*D25*$AH$6)</f>
        <v>-37368.2699390292</v>
      </c>
      <c r="P25" s="99"/>
      <c r="Q25" s="99" t="n">
        <f aca="false">+O25+J25</f>
        <v>-119579.959168642</v>
      </c>
      <c r="S25" s="32" t="n">
        <v>0.405</v>
      </c>
      <c r="T25" s="101" t="n">
        <v>1.54190744740451</v>
      </c>
      <c r="U25" s="32" t="n">
        <v>1.1148</v>
      </c>
      <c r="V25" s="32" t="n">
        <f aca="false">+U25/T25*1.055056</f>
        <v>0.762806114452496</v>
      </c>
      <c r="W25" s="32" t="n">
        <v>1.167</v>
      </c>
      <c r="X25" s="32" t="n">
        <f aca="false">+W25/T25*1.055056*$AH$6</f>
        <v>0.736702936363224</v>
      </c>
      <c r="AA25" s="95"/>
      <c r="AB25" s="96"/>
      <c r="AC25" s="115" t="n">
        <f aca="false">SUM(AC23:AC24)</f>
        <v>31000</v>
      </c>
      <c r="AD25" s="116" t="n">
        <f aca="false">+AE25/AC25</f>
        <v>-0.678274193548387</v>
      </c>
      <c r="AE25" s="117" t="n">
        <f aca="false">SUM(AE23:AE24)</f>
        <v>-21026.5</v>
      </c>
    </row>
    <row r="26" customFormat="false" ht="12.75" hidden="false" customHeight="false" outlineLevel="0" collapsed="false">
      <c r="A26" s="11" t="s">
        <v>53</v>
      </c>
      <c r="B26" s="12" t="n">
        <f aca="false">+A27-A26</f>
        <v>28</v>
      </c>
      <c r="C26" s="12" t="n">
        <f aca="false">+B26*31000</f>
        <v>868000</v>
      </c>
      <c r="D26" s="12" t="n">
        <f aca="false">+C26*E26</f>
        <v>800934.870797887</v>
      </c>
      <c r="E26" s="13" t="n">
        <v>0.922736026264847</v>
      </c>
      <c r="G26" s="32" t="n">
        <v>-0.270789977906279</v>
      </c>
      <c r="H26" s="40" t="n">
        <f aca="false">+S26</f>
        <v>0.405</v>
      </c>
      <c r="I26" s="40" t="n">
        <f aca="false">+X26</f>
        <v>0.736652622781866</v>
      </c>
      <c r="J26" s="99" t="n">
        <f aca="false">((-G26-I26)*D26)+(H26*D26*$AH$6)</f>
        <v>-73860.1983006701</v>
      </c>
      <c r="L26" s="32" t="n">
        <f aca="false">+H26</f>
        <v>0.405</v>
      </c>
      <c r="M26" s="32" t="n">
        <f aca="false">+I26</f>
        <v>0.736652622781866</v>
      </c>
      <c r="N26" s="40" t="n">
        <f aca="false">+$AD$7</f>
        <v>-0.405</v>
      </c>
      <c r="O26" s="99" t="n">
        <f aca="false">((M26+N26)*D26)-(L26*D26*$AH$6)</f>
        <v>-33633.2884047461</v>
      </c>
      <c r="P26" s="99"/>
      <c r="Q26" s="99" t="n">
        <f aca="false">+O26+J26</f>
        <v>-107493.486705416</v>
      </c>
      <c r="S26" s="32" t="n">
        <v>0.405</v>
      </c>
      <c r="T26" s="101" t="n">
        <v>1.54201276011691</v>
      </c>
      <c r="U26" s="32" t="n">
        <v>1.1148</v>
      </c>
      <c r="V26" s="32" t="n">
        <f aca="false">+U26/T26*1.055056</f>
        <v>0.762754018138492</v>
      </c>
      <c r="W26" s="32" t="n">
        <v>1.167</v>
      </c>
      <c r="X26" s="32" t="n">
        <f aca="false">+W26/T26*1.055056*$AH$6</f>
        <v>0.736652622781866</v>
      </c>
      <c r="AA26" s="98"/>
      <c r="AB26" s="118"/>
      <c r="AC26" s="118"/>
      <c r="AD26" s="118"/>
      <c r="AE26" s="97"/>
    </row>
    <row r="27" customFormat="false" ht="12.75" hidden="false" customHeight="false" outlineLevel="0" collapsed="false">
      <c r="A27" s="11" t="s">
        <v>54</v>
      </c>
      <c r="B27" s="12" t="n">
        <f aca="false">+A28-A27</f>
        <v>31</v>
      </c>
      <c r="C27" s="12" t="n">
        <f aca="false">+B27*31000</f>
        <v>961000</v>
      </c>
      <c r="D27" s="12" t="n">
        <f aca="false">+C27*E27</f>
        <v>882923.979150617</v>
      </c>
      <c r="E27" s="13" t="n">
        <v>0.918755441363806</v>
      </c>
      <c r="G27" s="32" t="n">
        <v>-0.270794462924319</v>
      </c>
      <c r="H27" s="40" t="n">
        <f aca="false">+S27</f>
        <v>0.395</v>
      </c>
      <c r="I27" s="40" t="n">
        <f aca="false">+X27</f>
        <v>0.73661932069974</v>
      </c>
      <c r="J27" s="99" t="n">
        <f aca="false">((-G27-I27)*D27)+(H27*D27*$AH$6)</f>
        <v>-89533.3501606506</v>
      </c>
      <c r="L27" s="32" t="n">
        <f aca="false">+H27</f>
        <v>0.395</v>
      </c>
      <c r="M27" s="32" t="n">
        <f aca="false">+I27</f>
        <v>0.73661932069974</v>
      </c>
      <c r="N27" s="40" t="n">
        <f aca="false">+$AD$7</f>
        <v>-0.405</v>
      </c>
      <c r="O27" s="99" t="n">
        <f aca="false">((M27+N27)*D27)-(L27*D27*$AH$6)</f>
        <v>-28959.9366582551</v>
      </c>
      <c r="P27" s="99"/>
      <c r="Q27" s="99" t="n">
        <f aca="false">+O27+J27</f>
        <v>-118493.286818906</v>
      </c>
      <c r="S27" s="32" t="n">
        <v>0.395</v>
      </c>
      <c r="T27" s="101" t="n">
        <v>1.5420824735145</v>
      </c>
      <c r="U27" s="32" t="n">
        <v>1.1148</v>
      </c>
      <c r="V27" s="32" t="n">
        <f aca="false">+U27/T27*1.055056</f>
        <v>0.762719536082543</v>
      </c>
      <c r="W27" s="32" t="n">
        <v>1.167</v>
      </c>
      <c r="X27" s="32" t="n">
        <f aca="false">+W27/T27*1.055056*$AH$6</f>
        <v>0.73661932069974</v>
      </c>
      <c r="AA27" s="119" t="n">
        <v>41944</v>
      </c>
      <c r="AB27" s="120" t="n">
        <v>41974</v>
      </c>
      <c r="AC27" s="121" t="n">
        <v>31000</v>
      </c>
      <c r="AD27" s="122" t="n">
        <v>-0.56</v>
      </c>
      <c r="AE27" s="123" t="n">
        <f aca="false">+AC27*AD27</f>
        <v>-17360</v>
      </c>
    </row>
    <row r="28" customFormat="false" ht="12.75" hidden="false" customHeight="false" outlineLevel="0" collapsed="false">
      <c r="A28" s="11" t="s">
        <v>55</v>
      </c>
      <c r="B28" s="12" t="n">
        <f aca="false">+A29-A28</f>
        <v>30</v>
      </c>
      <c r="C28" s="12" t="n">
        <f aca="false">+B28*31000</f>
        <v>930000</v>
      </c>
      <c r="D28" s="12" t="n">
        <f aca="false">+C28*E28</f>
        <v>850307.685385935</v>
      </c>
      <c r="E28" s="13" t="n">
        <v>0.914309339124661</v>
      </c>
      <c r="G28" s="32" t="n">
        <v>-0.323802297399039</v>
      </c>
      <c r="H28" s="40" t="n">
        <f aca="false">+S28</f>
        <v>0.19</v>
      </c>
      <c r="I28" s="40" t="n">
        <f aca="false">+X28</f>
        <v>0.736561148287032</v>
      </c>
      <c r="J28" s="99" t="n">
        <f aca="false">((-G28-I28)*D28)+(H28*D28*$AH$6)</f>
        <v>-201921.314657025</v>
      </c>
      <c r="L28" s="32" t="n">
        <f aca="false">+H28</f>
        <v>0.19</v>
      </c>
      <c r="M28" s="32" t="n">
        <f aca="false">+I28</f>
        <v>0.736561148287032</v>
      </c>
      <c r="N28" s="40" t="n">
        <f aca="false">+$AD$7</f>
        <v>-0.405</v>
      </c>
      <c r="O28" s="99" t="n">
        <f aca="false">((M28+N28)*D28)-(L28*D28*$AH$6)</f>
        <v>132878.284099746</v>
      </c>
      <c r="P28" s="99"/>
      <c r="Q28" s="99" t="n">
        <f aca="false">+O28+J28</f>
        <v>-69043.0305572787</v>
      </c>
      <c r="S28" s="32" t="n">
        <v>0.19</v>
      </c>
      <c r="T28" s="101" t="n">
        <v>1.54220426470358</v>
      </c>
      <c r="U28" s="32" t="n">
        <v>1.1148</v>
      </c>
      <c r="V28" s="32" t="n">
        <f aca="false">+U28/T28*1.055056</f>
        <v>0.762659302479667</v>
      </c>
      <c r="W28" s="32" t="n">
        <v>1.167</v>
      </c>
      <c r="X28" s="32" t="n">
        <f aca="false">+W28/T28*1.055056*$AH$6</f>
        <v>0.736561148287032</v>
      </c>
    </row>
    <row r="29" customFormat="false" ht="12.75" hidden="false" customHeight="false" outlineLevel="0" collapsed="false">
      <c r="A29" s="11" t="s">
        <v>56</v>
      </c>
      <c r="B29" s="12" t="n">
        <f aca="false">+A30-A29</f>
        <v>31</v>
      </c>
      <c r="C29" s="12" t="n">
        <f aca="false">+B29*31000</f>
        <v>961000</v>
      </c>
      <c r="D29" s="12" t="n">
        <f aca="false">+C29*E29</f>
        <v>874479.592572833</v>
      </c>
      <c r="E29" s="13" t="n">
        <v>0.909968358556538</v>
      </c>
      <c r="G29" s="32" t="n">
        <v>-0.323815299512325</v>
      </c>
      <c r="H29" s="40" t="n">
        <f aca="false">+S29</f>
        <v>0.19</v>
      </c>
      <c r="I29" s="40" t="n">
        <f aca="false">+X29</f>
        <v>0.736464605209511</v>
      </c>
      <c r="J29" s="99" t="n">
        <f aca="false">((-G29-I29)*D29)+(H29*D29*$AH$6)</f>
        <v>-207565.586849255</v>
      </c>
      <c r="L29" s="32" t="n">
        <f aca="false">+H29</f>
        <v>0.19</v>
      </c>
      <c r="M29" s="32" t="n">
        <f aca="false">+I29</f>
        <v>0.736464605209511</v>
      </c>
      <c r="N29" s="40" t="n">
        <f aca="false">+$AD$7</f>
        <v>-0.405</v>
      </c>
      <c r="O29" s="99" t="n">
        <f aca="false">((M29+N29)*D29)-(L29*D29*$AH$6)</f>
        <v>136571.223043645</v>
      </c>
      <c r="P29" s="99"/>
      <c r="Q29" s="99" t="n">
        <f aca="false">+O29+J29</f>
        <v>-70994.3638056095</v>
      </c>
      <c r="S29" s="32" t="n">
        <v>0.19</v>
      </c>
      <c r="T29" s="101" t="n">
        <v>1.54240643211913</v>
      </c>
      <c r="U29" s="32" t="n">
        <v>1.1148</v>
      </c>
      <c r="V29" s="32" t="n">
        <f aca="false">+U29/T29*1.055056</f>
        <v>0.762559338645935</v>
      </c>
      <c r="W29" s="32" t="n">
        <v>1.167</v>
      </c>
      <c r="X29" s="32" t="n">
        <f aca="false">+W29/T29*1.055056*$AH$6</f>
        <v>0.736464605209511</v>
      </c>
    </row>
    <row r="30" customFormat="false" ht="12.75" hidden="false" customHeight="false" outlineLevel="0" collapsed="false">
      <c r="A30" s="11" t="s">
        <v>57</v>
      </c>
      <c r="B30" s="12" t="n">
        <f aca="false">+A31-A30</f>
        <v>30</v>
      </c>
      <c r="C30" s="12" t="n">
        <f aca="false">+B30*31000</f>
        <v>930000</v>
      </c>
      <c r="D30" s="12" t="n">
        <f aca="false">+C30*E30</f>
        <v>842062.828818859</v>
      </c>
      <c r="E30" s="13" t="n">
        <v>0.905443901955763</v>
      </c>
      <c r="G30" s="32" t="n">
        <v>-0.323827901270779</v>
      </c>
      <c r="H30" s="40" t="n">
        <f aca="false">+S30</f>
        <v>0.19</v>
      </c>
      <c r="I30" s="40" t="n">
        <f aca="false">+X30</f>
        <v>0.736371034840098</v>
      </c>
      <c r="J30" s="99" t="n">
        <f aca="false">((-G30-I30)*D30)+(H30*D30*$AH$6)</f>
        <v>-199781.773166349</v>
      </c>
      <c r="L30" s="32" t="n">
        <f aca="false">+H30</f>
        <v>0.19</v>
      </c>
      <c r="M30" s="32" t="n">
        <f aca="false">+I30</f>
        <v>0.736371034840098</v>
      </c>
      <c r="N30" s="40" t="n">
        <f aca="false">+$AD$7</f>
        <v>-0.405</v>
      </c>
      <c r="O30" s="99" t="n">
        <f aca="false">((M30+N30)*D30)-(L30*D30*$AH$6)</f>
        <v>131429.766089258</v>
      </c>
      <c r="P30" s="99"/>
      <c r="Q30" s="99" t="n">
        <f aca="false">+O30+J30</f>
        <v>-68352.0070770916</v>
      </c>
      <c r="S30" s="32" t="n">
        <v>0.19</v>
      </c>
      <c r="T30" s="101" t="n">
        <v>1.5426024250803</v>
      </c>
      <c r="U30" s="32" t="n">
        <v>1.1148</v>
      </c>
      <c r="V30" s="32" t="n">
        <f aca="false">+U30/T30*1.055056</f>
        <v>0.762462452850594</v>
      </c>
      <c r="W30" s="32" t="n">
        <v>1.167</v>
      </c>
      <c r="X30" s="32" t="n">
        <f aca="false">+W30/T30*1.055056*$AH$6</f>
        <v>0.736371034840098</v>
      </c>
    </row>
    <row r="31" customFormat="false" ht="12.75" hidden="false" customHeight="false" outlineLevel="0" collapsed="false">
      <c r="A31" s="11" t="s">
        <v>58</v>
      </c>
      <c r="B31" s="12" t="n">
        <f aca="false">+A32-A31</f>
        <v>31</v>
      </c>
      <c r="C31" s="12" t="n">
        <f aca="false">+B31*31000</f>
        <v>961000</v>
      </c>
      <c r="D31" s="12" t="n">
        <f aca="false">+C31*E31</f>
        <v>866057.406816268</v>
      </c>
      <c r="E31" s="13" t="n">
        <v>0.901204377540342</v>
      </c>
      <c r="G31" s="32" t="n">
        <v>-0.323822644621567</v>
      </c>
      <c r="H31" s="40" t="n">
        <f aca="false">+S31</f>
        <v>0.19</v>
      </c>
      <c r="I31" s="40" t="n">
        <f aca="false">+X31</f>
        <v>0.736410066425292</v>
      </c>
      <c r="J31" s="99" t="n">
        <f aca="false">((-G31-I31)*D31)+(H31*D31*$AH$6)</f>
        <v>-205512.910398164</v>
      </c>
      <c r="L31" s="32" t="n">
        <f aca="false">+H31</f>
        <v>0.19</v>
      </c>
      <c r="M31" s="32" t="n">
        <f aca="false">+I31</f>
        <v>0.736410066425292</v>
      </c>
      <c r="N31" s="40" t="n">
        <f aca="false">+$AD$7</f>
        <v>-0.405</v>
      </c>
      <c r="O31" s="99" t="n">
        <f aca="false">((M31+N31)*D31)-(L31*D31*$AH$6)</f>
        <v>135208.660506915</v>
      </c>
      <c r="P31" s="99"/>
      <c r="Q31" s="99" t="n">
        <f aca="false">+O31+J31</f>
        <v>-70304.2498912487</v>
      </c>
      <c r="S31" s="32" t="n">
        <v>0.19</v>
      </c>
      <c r="T31" s="101" t="n">
        <v>1.54252066327296</v>
      </c>
      <c r="U31" s="32" t="n">
        <v>1.1148</v>
      </c>
      <c r="V31" s="32" t="n">
        <f aca="false">+U31/T31*1.055056</f>
        <v>0.76250286741985</v>
      </c>
      <c r="W31" s="32" t="n">
        <v>1.167</v>
      </c>
      <c r="X31" s="32" t="n">
        <f aca="false">+W31/T31*1.055056*$AH$6</f>
        <v>0.736410066425292</v>
      </c>
    </row>
    <row r="32" customFormat="false" ht="12.75" hidden="false" customHeight="false" outlineLevel="0" collapsed="false">
      <c r="A32" s="11" t="s">
        <v>59</v>
      </c>
      <c r="B32" s="12" t="n">
        <f aca="false">+A33-A32</f>
        <v>31</v>
      </c>
      <c r="C32" s="12" t="n">
        <f aca="false">+B32*31000</f>
        <v>961000</v>
      </c>
      <c r="D32" s="12" t="n">
        <f aca="false">+C32*E32</f>
        <v>861830.085403322</v>
      </c>
      <c r="E32" s="13" t="n">
        <v>0.896805499899398</v>
      </c>
      <c r="G32" s="32" t="n">
        <v>-0.323818309230583</v>
      </c>
      <c r="H32" s="40" t="n">
        <f aca="false">+S32</f>
        <v>0.19</v>
      </c>
      <c r="I32" s="40" t="n">
        <f aca="false">+X32</f>
        <v>0.736442257499046</v>
      </c>
      <c r="J32" s="99" t="n">
        <f aca="false">((-G32-I32)*D32)+(H32*D32*$AH$6)</f>
        <v>-204541.258895612</v>
      </c>
      <c r="L32" s="32" t="n">
        <f aca="false">+H32</f>
        <v>0.19</v>
      </c>
      <c r="M32" s="32" t="n">
        <f aca="false">+I32</f>
        <v>0.736442257499046</v>
      </c>
      <c r="N32" s="40" t="n">
        <f aca="false">+$AD$7</f>
        <v>-0.405</v>
      </c>
      <c r="O32" s="99" t="n">
        <f aca="false">((M32+N32)*D32)-(L32*D32*$AH$6)</f>
        <v>134576.435406619</v>
      </c>
      <c r="P32" s="99"/>
      <c r="Q32" s="99" t="n">
        <f aca="false">+O32+J32</f>
        <v>-69964.8234889926</v>
      </c>
      <c r="S32" s="32" t="n">
        <v>0.19</v>
      </c>
      <c r="T32" s="101" t="n">
        <v>1.54245323721758</v>
      </c>
      <c r="U32" s="32" t="n">
        <v>1.1148</v>
      </c>
      <c r="V32" s="32" t="n">
        <f aca="false">+U32/T32*1.055056</f>
        <v>0.762536199101696</v>
      </c>
      <c r="W32" s="32" t="n">
        <v>1.167</v>
      </c>
      <c r="X32" s="32" t="n">
        <f aca="false">+W32/T32*1.055056*$AH$6</f>
        <v>0.736442257499046</v>
      </c>
    </row>
    <row r="33" customFormat="false" ht="12.75" hidden="false" customHeight="false" outlineLevel="0" collapsed="false">
      <c r="A33" s="11" t="s">
        <v>60</v>
      </c>
      <c r="B33" s="12" t="n">
        <f aca="false">+A34-A33</f>
        <v>30</v>
      </c>
      <c r="C33" s="12" t="n">
        <f aca="false">+B33*31000</f>
        <v>930000</v>
      </c>
      <c r="D33" s="12" t="n">
        <f aca="false">+C33*E33</f>
        <v>829915.926791141</v>
      </c>
      <c r="E33" s="13" t="n">
        <v>0.892382716979721</v>
      </c>
      <c r="G33" s="32" t="n">
        <v>-0.323811990080985</v>
      </c>
      <c r="H33" s="40" t="n">
        <f aca="false">+S33</f>
        <v>0.19</v>
      </c>
      <c r="I33" s="40" t="n">
        <f aca="false">+X33</f>
        <v>0.736489178344617</v>
      </c>
      <c r="J33" s="99" t="n">
        <f aca="false">((-G33-I33)*D33)+(H33*D33*$AH$6)</f>
        <v>-197011.14064134</v>
      </c>
      <c r="L33" s="32" t="n">
        <f aca="false">+H33</f>
        <v>0.19</v>
      </c>
      <c r="M33" s="32" t="n">
        <f aca="false">+I33</f>
        <v>0.736489178344617</v>
      </c>
      <c r="N33" s="40" t="n">
        <f aca="false">+$AD$7</f>
        <v>-0.405</v>
      </c>
      <c r="O33" s="99" t="n">
        <f aca="false">((M33+N33)*D33)-(L33*D33*$AH$6)</f>
        <v>129631.918145072</v>
      </c>
      <c r="P33" s="99"/>
      <c r="Q33" s="99" t="n">
        <f aca="false">+O33+J33</f>
        <v>-67379.2224962678</v>
      </c>
      <c r="S33" s="32" t="n">
        <v>0.19</v>
      </c>
      <c r="T33" s="101" t="n">
        <v>1.54235496936481</v>
      </c>
      <c r="U33" s="32" t="n">
        <v>1.1148</v>
      </c>
      <c r="V33" s="32" t="n">
        <f aca="false">+U33/T33*1.055056</f>
        <v>0.762584782467026</v>
      </c>
      <c r="W33" s="32" t="n">
        <v>1.167</v>
      </c>
      <c r="X33" s="32" t="n">
        <f aca="false">+W33/T33*1.055056*$AH$6</f>
        <v>0.736489178344617</v>
      </c>
    </row>
    <row r="34" customFormat="false" ht="12.75" hidden="false" customHeight="false" outlineLevel="0" collapsed="false">
      <c r="A34" s="11" t="s">
        <v>61</v>
      </c>
      <c r="B34" s="12" t="n">
        <f aca="false">+A35-A34</f>
        <v>31</v>
      </c>
      <c r="C34" s="12" t="n">
        <f aca="false">+B34*31000</f>
        <v>961000</v>
      </c>
      <c r="D34" s="12" t="n">
        <f aca="false">+C34*E34</f>
        <v>853445.251571548</v>
      </c>
      <c r="E34" s="13" t="n">
        <v>0.888080386650934</v>
      </c>
      <c r="G34" s="32" t="n">
        <v>-0.323808483519656</v>
      </c>
      <c r="H34" s="40" t="n">
        <f aca="false">+S34</f>
        <v>0.19</v>
      </c>
      <c r="I34" s="40" t="n">
        <f aca="false">+X34</f>
        <v>0.736515215206062</v>
      </c>
      <c r="J34" s="99" t="n">
        <f aca="false">((-G34-I34)*D34)+(H34*D34*$AH$6)</f>
        <v>-202621.906996479</v>
      </c>
      <c r="L34" s="32" t="n">
        <f aca="false">+H34</f>
        <v>0.19</v>
      </c>
      <c r="M34" s="32" t="n">
        <f aca="false">+I34</f>
        <v>0.736515215206062</v>
      </c>
      <c r="N34" s="40" t="n">
        <f aca="false">+$AD$7</f>
        <v>-0.405</v>
      </c>
      <c r="O34" s="99" t="n">
        <f aca="false">((M34+N34)*D34)-(L34*D34*$AH$6)</f>
        <v>133329.392788437</v>
      </c>
      <c r="P34" s="99"/>
      <c r="Q34" s="99" t="n">
        <f aca="false">+O34+J34</f>
        <v>-69292.5142080423</v>
      </c>
      <c r="S34" s="32" t="n">
        <v>0.19</v>
      </c>
      <c r="T34" s="101" t="n">
        <v>1.54230044492077</v>
      </c>
      <c r="U34" s="32" t="n">
        <v>1.1148</v>
      </c>
      <c r="V34" s="32" t="n">
        <f aca="false">+U34/T34*1.055056</f>
        <v>0.762611741877843</v>
      </c>
      <c r="W34" s="32" t="n">
        <v>1.167</v>
      </c>
      <c r="X34" s="32" t="n">
        <f aca="false">+W34/T34*1.055056*$AH$6</f>
        <v>0.736515215206062</v>
      </c>
    </row>
    <row r="35" customFormat="false" ht="12.75" hidden="false" customHeight="false" outlineLevel="0" collapsed="false">
      <c r="A35" s="11" t="s">
        <v>62</v>
      </c>
      <c r="B35" s="12" t="n">
        <f aca="false">+A36-A35</f>
        <v>30</v>
      </c>
      <c r="C35" s="12" t="n">
        <f aca="false">+B35*31000</f>
        <v>930000</v>
      </c>
      <c r="D35" s="12" t="n">
        <f aca="false">+C35*E35</f>
        <v>821759.391289473</v>
      </c>
      <c r="E35" s="13" t="n">
        <v>0.883612248698358</v>
      </c>
      <c r="G35" s="32" t="n">
        <v>-0.264229459834789</v>
      </c>
      <c r="H35" s="40" t="n">
        <f aca="false">+S35</f>
        <v>0.45</v>
      </c>
      <c r="I35" s="40" t="n">
        <f aca="false">+X35</f>
        <v>0.736510760982059</v>
      </c>
      <c r="J35" s="99" t="n">
        <f aca="false">((-G35-I35)*D35)+(H35*D35*$AH$6)</f>
        <v>-46938.9053257451</v>
      </c>
      <c r="L35" s="32" t="n">
        <f aca="false">+H35</f>
        <v>0.45</v>
      </c>
      <c r="M35" s="32" t="n">
        <f aca="false">+I35</f>
        <v>0.736510760982059</v>
      </c>
      <c r="N35" s="40" t="n">
        <f aca="false">+$AD$7</f>
        <v>-0.405</v>
      </c>
      <c r="O35" s="99" t="n">
        <f aca="false">((M35+N35)*D35)-(L35*D35*$AH$6)</f>
        <v>-68740.6080719092</v>
      </c>
      <c r="P35" s="99"/>
      <c r="Q35" s="99" t="n">
        <f aca="false">+O35+J35</f>
        <v>-115679.513397654</v>
      </c>
      <c r="S35" s="32" t="n">
        <v>0.45</v>
      </c>
      <c r="T35" s="101" t="n">
        <v>1.54230977234954</v>
      </c>
      <c r="U35" s="32" t="n">
        <v>1.1148</v>
      </c>
      <c r="V35" s="32" t="n">
        <f aca="false">+U35/T35*1.055056</f>
        <v>0.762607129829842</v>
      </c>
      <c r="W35" s="32" t="n">
        <v>1.167</v>
      </c>
      <c r="X35" s="32" t="n">
        <f aca="false">+W35/T35*1.055056*$AH$6</f>
        <v>0.736510760982059</v>
      </c>
    </row>
    <row r="36" customFormat="false" ht="12.75" hidden="false" customHeight="false" outlineLevel="0" collapsed="false">
      <c r="A36" s="11" t="s">
        <v>63</v>
      </c>
      <c r="B36" s="12" t="n">
        <f aca="false">+A37-A36</f>
        <v>31</v>
      </c>
      <c r="C36" s="12" t="n">
        <f aca="false">+B36*31000</f>
        <v>961000</v>
      </c>
      <c r="D36" s="12" t="n">
        <f aca="false">+C36*E36</f>
        <v>844975.691021733</v>
      </c>
      <c r="E36" s="13" t="n">
        <v>0.879267108243219</v>
      </c>
      <c r="G36" s="32" t="n">
        <v>-0.264228883499519</v>
      </c>
      <c r="H36" s="40" t="n">
        <f aca="false">+S36</f>
        <v>0.45</v>
      </c>
      <c r="I36" s="40" t="n">
        <f aca="false">+X36</f>
        <v>0.736515193212754</v>
      </c>
      <c r="J36" s="99" t="n">
        <f aca="false">((-G36-I36)*D36)+(H36*D36*$AH$6)</f>
        <v>-48269.2527342482</v>
      </c>
      <c r="L36" s="32" t="n">
        <f aca="false">+H36</f>
        <v>0.45</v>
      </c>
      <c r="M36" s="32" t="n">
        <f aca="false">+I36</f>
        <v>0.736515193212754</v>
      </c>
      <c r="N36" s="40" t="n">
        <f aca="false">+$AD$7</f>
        <v>-0.405</v>
      </c>
      <c r="O36" s="99" t="n">
        <f aca="false">((M36+N36)*D36)-(L36*D36*$AH$6)</f>
        <v>-70678.9187066466</v>
      </c>
      <c r="P36" s="99"/>
      <c r="Q36" s="99" t="n">
        <f aca="false">+O36+J36</f>
        <v>-118948.171440895</v>
      </c>
      <c r="S36" s="32" t="n">
        <v>0.45</v>
      </c>
      <c r="T36" s="101" t="n">
        <v>1.54230049097588</v>
      </c>
      <c r="U36" s="32" t="n">
        <v>1.1148</v>
      </c>
      <c r="V36" s="32" t="n">
        <f aca="false">+U36/T36*1.055056</f>
        <v>0.762611719105258</v>
      </c>
      <c r="W36" s="32" t="n">
        <v>1.167</v>
      </c>
      <c r="X36" s="32" t="n">
        <f aca="false">+W36/T36*1.055056*$AH$6</f>
        <v>0.736515193212754</v>
      </c>
    </row>
    <row r="37" customFormat="false" ht="12.75" hidden="false" customHeight="false" outlineLevel="0" collapsed="false">
      <c r="A37" s="11" t="s">
        <v>64</v>
      </c>
      <c r="B37" s="12" t="n">
        <f aca="false">+A38-A37</f>
        <v>31</v>
      </c>
      <c r="C37" s="12" t="n">
        <f aca="false">+B37*31000</f>
        <v>961000</v>
      </c>
      <c r="D37" s="12" t="n">
        <f aca="false">+C37*E37</f>
        <v>840640.373527833</v>
      </c>
      <c r="E37" s="13" t="n">
        <v>0.874755851745924</v>
      </c>
      <c r="G37" s="32" t="n">
        <v>-0.26422974574951</v>
      </c>
      <c r="H37" s="40" t="n">
        <f aca="false">+S37</f>
        <v>0.45</v>
      </c>
      <c r="I37" s="40" t="n">
        <f aca="false">+X37</f>
        <v>0.736508562192442</v>
      </c>
      <c r="J37" s="99" t="n">
        <f aca="false">((-G37-I37)*D37)+(H37*D37*$AH$6)</f>
        <v>-48015.2984927978</v>
      </c>
      <c r="L37" s="32" t="n">
        <f aca="false">+H37</f>
        <v>0.45</v>
      </c>
      <c r="M37" s="32" t="n">
        <f aca="false">+I37</f>
        <v>0.736508562192442</v>
      </c>
      <c r="N37" s="40" t="n">
        <f aca="false">+$AD$7</f>
        <v>-0.405</v>
      </c>
      <c r="O37" s="99" t="n">
        <f aca="false">((M37+N37)*D37)-(L37*D37*$AH$6)</f>
        <v>-70321.8606219417</v>
      </c>
      <c r="P37" s="99"/>
      <c r="Q37" s="99" t="n">
        <f aca="false">+O37+J37</f>
        <v>-118337.159114739</v>
      </c>
      <c r="S37" s="32" t="n">
        <v>0.45</v>
      </c>
      <c r="T37" s="101" t="n">
        <v>1.54231437679664</v>
      </c>
      <c r="U37" s="32" t="n">
        <v>1.1148</v>
      </c>
      <c r="V37" s="32" t="n">
        <f aca="false">+U37/T37*1.055056</f>
        <v>0.762604853131758</v>
      </c>
      <c r="W37" s="32" t="n">
        <v>1.167</v>
      </c>
      <c r="X37" s="32" t="n">
        <f aca="false">+W37/T37*1.055056*$AH$6</f>
        <v>0.736508562192442</v>
      </c>
    </row>
    <row r="38" customFormat="false" ht="12.75" hidden="false" customHeight="false" outlineLevel="0" collapsed="false">
      <c r="A38" s="11" t="s">
        <v>65</v>
      </c>
      <c r="B38" s="12" t="n">
        <f aca="false">+A39-A38</f>
        <v>29</v>
      </c>
      <c r="C38" s="12" t="n">
        <f aca="false">+B38*31000</f>
        <v>899000</v>
      </c>
      <c r="D38" s="12" t="n">
        <f aca="false">+C38*E38</f>
        <v>782330.962719722</v>
      </c>
      <c r="E38" s="13" t="n">
        <v>0.870223540288901</v>
      </c>
      <c r="G38" s="32" t="n">
        <v>-0.264232486097447</v>
      </c>
      <c r="H38" s="40" t="n">
        <f aca="false">+S38</f>
        <v>0.45</v>
      </c>
      <c r="I38" s="40" t="n">
        <f aca="false">+X38</f>
        <v>0.736487487906546</v>
      </c>
      <c r="J38" s="99" t="n">
        <f aca="false">((-G38-I38)*D38)+(H38*D38*$AH$6)</f>
        <v>-44666.1782724906</v>
      </c>
      <c r="L38" s="32" t="n">
        <f aca="false">+H38</f>
        <v>0.45</v>
      </c>
      <c r="M38" s="32" t="n">
        <f aca="false">+I38</f>
        <v>0.736487487906546</v>
      </c>
      <c r="N38" s="40" t="n">
        <f aca="false">+$AD$7</f>
        <v>-0.405</v>
      </c>
      <c r="O38" s="99" t="n">
        <f aca="false">((M38+N38)*D38)-(L38*D38*$AH$6)</f>
        <v>-65460.6063985558</v>
      </c>
      <c r="P38" s="99"/>
      <c r="Q38" s="99" t="n">
        <f aca="false">+O38+J38</f>
        <v>-110126.784671046</v>
      </c>
      <c r="S38" s="32" t="n">
        <v>0.45</v>
      </c>
      <c r="T38" s="101" t="n">
        <v>1.54235850948681</v>
      </c>
      <c r="U38" s="32" t="n">
        <v>1.1148</v>
      </c>
      <c r="V38" s="32" t="n">
        <f aca="false">+U38/T38*1.055056</f>
        <v>0.76258303213262</v>
      </c>
      <c r="W38" s="32" t="n">
        <v>1.167</v>
      </c>
      <c r="X38" s="32" t="n">
        <f aca="false">+W38/T38*1.055056*$AH$6</f>
        <v>0.736487487906546</v>
      </c>
    </row>
    <row r="39" customFormat="false" ht="12.75" hidden="false" customHeight="false" outlineLevel="0" collapsed="false">
      <c r="A39" s="11" t="s">
        <v>66</v>
      </c>
      <c r="B39" s="12" t="n">
        <f aca="false">+A40-A39</f>
        <v>31</v>
      </c>
      <c r="C39" s="12" t="n">
        <f aca="false">+B39*31000</f>
        <v>961000</v>
      </c>
      <c r="D39" s="12" t="n">
        <f aca="false">+C39*E39</f>
        <v>832192.44858797</v>
      </c>
      <c r="E39" s="13" t="n">
        <v>0.865965086980198</v>
      </c>
      <c r="G39" s="32" t="n">
        <v>-0.264234291731613</v>
      </c>
      <c r="H39" s="40" t="n">
        <f aca="false">+S39</f>
        <v>0.45</v>
      </c>
      <c r="I39" s="40" t="n">
        <f aca="false">+X39</f>
        <v>0.736473601914133</v>
      </c>
      <c r="J39" s="99" t="n">
        <f aca="false">((-G39-I39)*D39)+(H39*D39*$AH$6)</f>
        <v>-47499.8971077956</v>
      </c>
      <c r="L39" s="32" t="n">
        <f aca="false">+H39</f>
        <v>0.45</v>
      </c>
      <c r="M39" s="32" t="n">
        <f aca="false">+I39</f>
        <v>0.736473601914133</v>
      </c>
      <c r="N39" s="40" t="n">
        <f aca="false">+$AD$7</f>
        <v>-0.405</v>
      </c>
      <c r="O39" s="99" t="n">
        <f aca="false">((M39+N39)*D39)-(L39*D39*$AH$6)</f>
        <v>-69644.2623332931</v>
      </c>
      <c r="P39" s="99"/>
      <c r="Q39" s="99" t="n">
        <f aca="false">+O39+J39</f>
        <v>-117144.159441089</v>
      </c>
      <c r="S39" s="32" t="n">
        <v>0.45</v>
      </c>
      <c r="T39" s="101" t="n">
        <v>1.54238759020132</v>
      </c>
      <c r="U39" s="32" t="n">
        <v>1.1148</v>
      </c>
      <c r="V39" s="32" t="n">
        <f aca="false">+U39/T39*1.055056</f>
        <v>0.762568654125699</v>
      </c>
      <c r="W39" s="32" t="n">
        <v>1.167</v>
      </c>
      <c r="X39" s="32" t="n">
        <f aca="false">+W39/T39*1.055056*$AH$6</f>
        <v>0.736473601914133</v>
      </c>
    </row>
    <row r="40" customFormat="false" ht="12.75" hidden="false" customHeight="false" outlineLevel="0" collapsed="false">
      <c r="A40" s="11" t="s">
        <v>67</v>
      </c>
      <c r="B40" s="12" t="n">
        <f aca="false">+A41-A40</f>
        <v>30</v>
      </c>
      <c r="C40" s="12" t="n">
        <f aca="false">+B40*31000</f>
        <v>930000</v>
      </c>
      <c r="D40" s="12" t="n">
        <f aca="false">+C40*E40</f>
        <v>801096.109732729</v>
      </c>
      <c r="E40" s="13" t="n">
        <v>0.861393666379279</v>
      </c>
      <c r="G40" s="32" t="n">
        <v>-0.324242986949922</v>
      </c>
      <c r="H40" s="40" t="n">
        <f aca="false">+S40</f>
        <v>0.19</v>
      </c>
      <c r="I40" s="40" t="n">
        <f aca="false">+X40</f>
        <v>0.736406732479725</v>
      </c>
      <c r="J40" s="99" t="n">
        <f aca="false">((-G40-I40)*D40)+(H40*D40*$AH$6)</f>
        <v>-189758.377623645</v>
      </c>
      <c r="L40" s="32" t="n">
        <f aca="false">+H40</f>
        <v>0.19</v>
      </c>
      <c r="M40" s="32" t="n">
        <f aca="false">+I40</f>
        <v>0.736406732479725</v>
      </c>
      <c r="N40" s="40" t="n">
        <f aca="false">+$AD$7</f>
        <v>-0.405</v>
      </c>
      <c r="O40" s="99" t="n">
        <f aca="false">((M40+N40)*D40)-(L40*D40*$AH$6)</f>
        <v>125064.248635593</v>
      </c>
      <c r="P40" s="99"/>
      <c r="Q40" s="99" t="n">
        <f aca="false">+O40+J40</f>
        <v>-64694.1289880526</v>
      </c>
      <c r="S40" s="32" t="n">
        <v>0.19</v>
      </c>
      <c r="T40" s="101" t="n">
        <v>1.54252764675057</v>
      </c>
      <c r="U40" s="32" t="n">
        <v>1.1148</v>
      </c>
      <c r="V40" s="32" t="n">
        <f aca="false">+U40/T40*1.055056</f>
        <v>0.762499415344476</v>
      </c>
      <c r="W40" s="32" t="n">
        <v>1.167</v>
      </c>
      <c r="X40" s="32" t="n">
        <f aca="false">+W40/T40*1.055056*$AH$6</f>
        <v>0.736406732479725</v>
      </c>
    </row>
    <row r="41" customFormat="false" ht="12.75" hidden="false" customHeight="false" outlineLevel="0" collapsed="false">
      <c r="A41" s="11" t="s">
        <v>68</v>
      </c>
      <c r="B41" s="12" t="n">
        <f aca="false">+A42-A41</f>
        <v>31</v>
      </c>
      <c r="C41" s="12" t="n">
        <f aca="false">+B41*31000</f>
        <v>961000</v>
      </c>
      <c r="D41" s="12" t="n">
        <f aca="false">+C41*E41</f>
        <v>823530.173940601</v>
      </c>
      <c r="E41" s="13" t="n">
        <v>0.856951273611448</v>
      </c>
      <c r="G41" s="32" t="n">
        <v>-0.324259077579428</v>
      </c>
      <c r="H41" s="40" t="n">
        <f aca="false">+S41</f>
        <v>0.19</v>
      </c>
      <c r="I41" s="40" t="n">
        <f aca="false">+X41</f>
        <v>0.736282989606795</v>
      </c>
      <c r="J41" s="99" t="n">
        <f aca="false">((-G41-I41)*D41)+(H41*D41*$AH$6)</f>
        <v>-194957.254094642</v>
      </c>
      <c r="L41" s="32" t="n">
        <f aca="false">+H41</f>
        <v>0.19</v>
      </c>
      <c r="M41" s="32" t="n">
        <f aca="false">+I41</f>
        <v>0.736282989606795</v>
      </c>
      <c r="N41" s="40" t="n">
        <f aca="false">+$AD$7</f>
        <v>-0.405</v>
      </c>
      <c r="O41" s="99" t="n">
        <f aca="false">((M41+N41)*D41)-(L41*D41*$AH$6)</f>
        <v>128464.668209503</v>
      </c>
      <c r="P41" s="99"/>
      <c r="Q41" s="99" t="n">
        <f aca="false">+O41+J41</f>
        <v>-66492.5858851384</v>
      </c>
      <c r="S41" s="32" t="n">
        <v>0.19</v>
      </c>
      <c r="T41" s="101" t="n">
        <v>1.54278689055394</v>
      </c>
      <c r="U41" s="32" t="n">
        <v>1.1148</v>
      </c>
      <c r="V41" s="32" t="n">
        <f aca="false">+U41/T41*1.055056</f>
        <v>0.762371287960382</v>
      </c>
      <c r="W41" s="32" t="n">
        <v>1.167</v>
      </c>
      <c r="X41" s="32" t="n">
        <f aca="false">+W41/T41*1.055056*$AH$6</f>
        <v>0.736282989606795</v>
      </c>
    </row>
    <row r="42" customFormat="false" ht="12.75" hidden="false" customHeight="false" outlineLevel="0" collapsed="false">
      <c r="A42" s="11" t="s">
        <v>69</v>
      </c>
      <c r="B42" s="12" t="n">
        <f aca="false">+A43-A42</f>
        <v>30</v>
      </c>
      <c r="C42" s="12" t="n">
        <f aca="false">+B42*31000</f>
        <v>930000</v>
      </c>
      <c r="D42" s="12" t="n">
        <f aca="false">+C42*E42</f>
        <v>792678.349597119</v>
      </c>
      <c r="E42" s="13" t="n">
        <v>0.852342311394752</v>
      </c>
      <c r="G42" s="32" t="n">
        <v>-0.324275796458445</v>
      </c>
      <c r="H42" s="40" t="n">
        <f aca="false">+S42</f>
        <v>0.19</v>
      </c>
      <c r="I42" s="40" t="n">
        <f aca="false">+X42</f>
        <v>0.736154415263514</v>
      </c>
      <c r="J42" s="99" t="n">
        <f aca="false">((-G42-I42)*D42)+(H42*D42*$AH$6)</f>
        <v>-187538.42018517</v>
      </c>
      <c r="L42" s="32" t="n">
        <f aca="false">+H42</f>
        <v>0.19</v>
      </c>
      <c r="M42" s="32" t="n">
        <f aca="false">+I42</f>
        <v>0.736154415263514</v>
      </c>
      <c r="N42" s="40" t="n">
        <f aca="false">+$AD$7</f>
        <v>-0.405</v>
      </c>
      <c r="O42" s="99" t="n">
        <f aca="false">((M42+N42)*D42)-(L42*D42*$AH$6)</f>
        <v>123550.091749309</v>
      </c>
      <c r="P42" s="99"/>
      <c r="Q42" s="99" t="n">
        <f aca="false">+O42+J42</f>
        <v>-63988.3284358617</v>
      </c>
      <c r="S42" s="32" t="n">
        <v>0.19</v>
      </c>
      <c r="T42" s="101" t="n">
        <v>1.54305634870995</v>
      </c>
      <c r="U42" s="32" t="n">
        <v>1.1148</v>
      </c>
      <c r="V42" s="32" t="n">
        <f aca="false">+U42/T42*1.055056</f>
        <v>0.762238157915183</v>
      </c>
      <c r="W42" s="32" t="n">
        <v>1.167</v>
      </c>
      <c r="X42" s="32" t="n">
        <f aca="false">+W42/T42*1.055056*$AH$6</f>
        <v>0.736154415263514</v>
      </c>
    </row>
    <row r="43" customFormat="false" ht="12.75" hidden="false" customHeight="false" outlineLevel="0" collapsed="false">
      <c r="A43" s="11" t="s">
        <v>70</v>
      </c>
      <c r="B43" s="12" t="n">
        <f aca="false">+A44-A43</f>
        <v>31</v>
      </c>
      <c r="C43" s="12" t="n">
        <f aca="false">+B43*31000</f>
        <v>961000</v>
      </c>
      <c r="D43" s="12" t="n">
        <f aca="false">+C43*E43</f>
        <v>815147.832563082</v>
      </c>
      <c r="E43" s="13" t="n">
        <v>0.848228753967827</v>
      </c>
      <c r="G43" s="32" t="n">
        <v>-0.324254666284734</v>
      </c>
      <c r="H43" s="40" t="n">
        <f aca="false">+S43</f>
        <v>0.19</v>
      </c>
      <c r="I43" s="40" t="n">
        <f aca="false">+X43</f>
        <v>0.736316914089276</v>
      </c>
      <c r="J43" s="99" t="n">
        <f aca="false">((-G43-I43)*D43)+(H43*D43*$AH$6)</f>
        <v>-193004.121658047</v>
      </c>
      <c r="L43" s="32" t="n">
        <f aca="false">+H43</f>
        <v>0.19</v>
      </c>
      <c r="M43" s="32" t="n">
        <f aca="false">+I43</f>
        <v>0.736316914089276</v>
      </c>
      <c r="N43" s="40" t="n">
        <f aca="false">+$AD$7</f>
        <v>-0.405</v>
      </c>
      <c r="O43" s="99" t="n">
        <f aca="false">((M43+N43)*D43)-(L43*D43*$AH$6)</f>
        <v>127184.737890465</v>
      </c>
      <c r="P43" s="99"/>
      <c r="Q43" s="99" t="n">
        <f aca="false">+O43+J43</f>
        <v>-65819.3837675815</v>
      </c>
      <c r="S43" s="32" t="n">
        <v>0.19</v>
      </c>
      <c r="T43" s="101" t="n">
        <v>1.54271580941233</v>
      </c>
      <c r="U43" s="32" t="n">
        <v>1.1148</v>
      </c>
      <c r="V43" s="32" t="n">
        <f aca="false">+U43/T43*1.055056</f>
        <v>0.762406414469846</v>
      </c>
      <c r="W43" s="32" t="n">
        <v>1.167</v>
      </c>
      <c r="X43" s="32" t="n">
        <f aca="false">+W43/T43*1.055056*$AH$6</f>
        <v>0.736316914089276</v>
      </c>
    </row>
    <row r="44" customFormat="false" ht="12.75" hidden="false" customHeight="false" outlineLevel="0" collapsed="false">
      <c r="A44" s="11" t="s">
        <v>71</v>
      </c>
      <c r="B44" s="12" t="n">
        <f aca="false">+A45-A44</f>
        <v>31</v>
      </c>
      <c r="C44" s="12" t="n">
        <f aca="false">+B44*31000</f>
        <v>961000</v>
      </c>
      <c r="D44" s="12" t="n">
        <f aca="false">+C44*E44</f>
        <v>811061.907416484</v>
      </c>
      <c r="E44" s="13" t="n">
        <v>0.843977010839214</v>
      </c>
      <c r="G44" s="32" t="n">
        <v>-0.324235010752918</v>
      </c>
      <c r="H44" s="40" t="n">
        <f aca="false">+S44</f>
        <v>0.19</v>
      </c>
      <c r="I44" s="40" t="n">
        <f aca="false">+X44</f>
        <v>0.736468072375221</v>
      </c>
      <c r="J44" s="99" t="n">
        <f aca="false">((-G44-I44)*D44)+(H44*D44*$AH$6)</f>
        <v>-192175.229875613</v>
      </c>
      <c r="L44" s="32" t="n">
        <f aca="false">+H44</f>
        <v>0.19</v>
      </c>
      <c r="M44" s="32" t="n">
        <f aca="false">+I44</f>
        <v>0.736468072375221</v>
      </c>
      <c r="N44" s="40" t="n">
        <f aca="false">+$AD$7</f>
        <v>-0.405</v>
      </c>
      <c r="O44" s="99" t="n">
        <f aca="false">((M44+N44)*D44)-(L44*D44*$AH$6)</f>
        <v>126669.823644403</v>
      </c>
      <c r="P44" s="99"/>
      <c r="Q44" s="99" t="n">
        <f aca="false">+O44+J44</f>
        <v>-65505.4062312099</v>
      </c>
      <c r="S44" s="32" t="n">
        <v>0.19</v>
      </c>
      <c r="T44" s="101" t="n">
        <v>1.54239917073348</v>
      </c>
      <c r="U44" s="32" t="n">
        <v>1.1148</v>
      </c>
      <c r="V44" s="32" t="n">
        <f aca="false">+U44/T44*1.055056</f>
        <v>0.762562928661765</v>
      </c>
      <c r="W44" s="32" t="n">
        <v>1.167</v>
      </c>
      <c r="X44" s="32" t="n">
        <f aca="false">+W44/T44*1.055056*$AH$6</f>
        <v>0.736468072375221</v>
      </c>
    </row>
    <row r="45" customFormat="false" ht="12.75" hidden="false" customHeight="false" outlineLevel="0" collapsed="false">
      <c r="A45" s="11" t="s">
        <v>72</v>
      </c>
      <c r="B45" s="12" t="n">
        <f aca="false">+A46-A45</f>
        <v>30</v>
      </c>
      <c r="C45" s="12" t="n">
        <f aca="false">+B45*31000</f>
        <v>930000</v>
      </c>
      <c r="D45" s="12" t="n">
        <f aca="false">+C45*E45</f>
        <v>780943.703681265</v>
      </c>
      <c r="E45" s="13" t="n">
        <v>0.8397244125605</v>
      </c>
      <c r="G45" s="32" t="n">
        <v>-0.324213550310351</v>
      </c>
      <c r="H45" s="40" t="n">
        <f aca="false">+S45</f>
        <v>0.19</v>
      </c>
      <c r="I45" s="40" t="n">
        <f aca="false">+X45</f>
        <v>0.736633111090245</v>
      </c>
      <c r="J45" s="99" t="n">
        <f aca="false">((-G45-I45)*D45)+(H45*D45*$AH$6)</f>
        <v>-185184.585530439</v>
      </c>
      <c r="L45" s="32" t="n">
        <f aca="false">+H45</f>
        <v>0.19</v>
      </c>
      <c r="M45" s="32" t="n">
        <f aca="false">+I45</f>
        <v>0.736633111090245</v>
      </c>
      <c r="N45" s="40" t="n">
        <f aca="false">+$AD$7</f>
        <v>-0.405</v>
      </c>
      <c r="O45" s="99" t="n">
        <f aca="false">((M45+N45)*D45)-(L45*D45*$AH$6)</f>
        <v>122094.916302543</v>
      </c>
      <c r="P45" s="99"/>
      <c r="Q45" s="99" t="n">
        <f aca="false">+O45+J45</f>
        <v>-63089.669227895</v>
      </c>
      <c r="S45" s="32" t="n">
        <v>0.19</v>
      </c>
      <c r="T45" s="101" t="n">
        <v>1.54205360443547</v>
      </c>
      <c r="U45" s="32" t="n">
        <v>1.1148</v>
      </c>
      <c r="V45" s="32" t="n">
        <f aca="false">+U45/T45*1.055056</f>
        <v>0.762733815100148</v>
      </c>
      <c r="W45" s="32" t="n">
        <v>1.167</v>
      </c>
      <c r="X45" s="32" t="n">
        <f aca="false">+W45/T45*1.055056*$AH$6</f>
        <v>0.736633111090245</v>
      </c>
    </row>
    <row r="46" customFormat="false" ht="12.75" hidden="false" customHeight="false" outlineLevel="0" collapsed="false">
      <c r="A46" s="11" t="s">
        <v>73</v>
      </c>
      <c r="B46" s="12" t="n">
        <f aca="false">+A47-A46</f>
        <v>31</v>
      </c>
      <c r="C46" s="12" t="n">
        <f aca="false">+B46*31000</f>
        <v>961000</v>
      </c>
      <c r="D46" s="12" t="n">
        <f aca="false">+C46*E46</f>
        <v>803019.67055567</v>
      </c>
      <c r="E46" s="13" t="n">
        <v>0.835608398080822</v>
      </c>
      <c r="G46" s="32" t="n">
        <v>-0.324194536435766</v>
      </c>
      <c r="H46" s="40" t="n">
        <f aca="false">+S46</f>
        <v>0.19</v>
      </c>
      <c r="I46" s="40" t="n">
        <f aca="false">+X46</f>
        <v>0.736779334795533</v>
      </c>
      <c r="J46" s="99" t="n">
        <f aca="false">((-G46-I46)*D46)+(H46*D46*$AH$6)</f>
        <v>-190552.131764831</v>
      </c>
      <c r="L46" s="32" t="n">
        <f aca="false">+H46</f>
        <v>0.19</v>
      </c>
      <c r="M46" s="32" t="n">
        <f aca="false">+I46</f>
        <v>0.736779334795533</v>
      </c>
      <c r="N46" s="40" t="n">
        <f aca="false">+$AD$7</f>
        <v>-0.405</v>
      </c>
      <c r="O46" s="99" t="n">
        <f aca="false">((M46+N46)*D46)-(L46*D46*$AH$6)</f>
        <v>125663.755034381</v>
      </c>
      <c r="P46" s="99"/>
      <c r="Q46" s="99" t="n">
        <f aca="false">+O46+J46</f>
        <v>-64888.3767304494</v>
      </c>
      <c r="S46" s="32" t="n">
        <v>0.19</v>
      </c>
      <c r="T46" s="101" t="n">
        <v>1.54174756328971</v>
      </c>
      <c r="U46" s="32" t="n">
        <v>1.1148</v>
      </c>
      <c r="V46" s="32" t="n">
        <f aca="false">+U46/T46*1.055056</f>
        <v>0.762885219867206</v>
      </c>
      <c r="W46" s="32" t="n">
        <v>1.167</v>
      </c>
      <c r="X46" s="32" t="n">
        <f aca="false">+W46/T46*1.055056*$AH$6</f>
        <v>0.736779334795533</v>
      </c>
    </row>
    <row r="47" customFormat="false" ht="12.75" hidden="false" customHeight="false" outlineLevel="0" collapsed="false">
      <c r="A47" s="11" t="s">
        <v>74</v>
      </c>
      <c r="B47" s="12" t="n">
        <f aca="false">+A48-A47</f>
        <v>30</v>
      </c>
      <c r="C47" s="12" t="n">
        <f aca="false">+B47*31000</f>
        <v>930000</v>
      </c>
      <c r="D47" s="12" t="n">
        <f aca="false">+C47*E47</f>
        <v>773159.954692817</v>
      </c>
      <c r="E47" s="13" t="n">
        <v>0.831354789992276</v>
      </c>
      <c r="G47" s="32" t="n">
        <v>-0.274176718243214</v>
      </c>
      <c r="H47" s="40" t="n">
        <f aca="false">+S47</f>
        <v>0.435</v>
      </c>
      <c r="I47" s="40" t="n">
        <f aca="false">+X47</f>
        <v>0.736916363265169</v>
      </c>
      <c r="J47" s="99" t="n">
        <f aca="false">((-G47-I47)*D47)+(H47*D47*$AH$6)</f>
        <v>-47485.2147109275</v>
      </c>
      <c r="L47" s="32" t="n">
        <f aca="false">+H47</f>
        <v>0.435</v>
      </c>
      <c r="M47" s="32" t="n">
        <f aca="false">+I47</f>
        <v>0.736916363265169</v>
      </c>
      <c r="N47" s="40" t="n">
        <f aca="false">+$AD$12</f>
        <v>-0.579693548387097</v>
      </c>
      <c r="O47" s="99" t="n">
        <f aca="false">((M47+N47)*D47)-(L47*D47*$AH$6)</f>
        <v>-188728.16384101</v>
      </c>
      <c r="P47" s="99"/>
      <c r="Q47" s="99" t="n">
        <f aca="false">+O47+J47</f>
        <v>-236213.378551937</v>
      </c>
      <c r="S47" s="32" t="n">
        <v>0.435</v>
      </c>
      <c r="T47" s="101" t="n">
        <v>1.54146087769051</v>
      </c>
      <c r="U47" s="32" t="n">
        <v>1.1148</v>
      </c>
      <c r="V47" s="32" t="n">
        <f aca="false">+U47/T47*1.055056</f>
        <v>0.763027103589034</v>
      </c>
      <c r="W47" s="32" t="n">
        <v>1.167</v>
      </c>
      <c r="X47" s="32" t="n">
        <f aca="false">+W47/T47*1.055056*$AH$6</f>
        <v>0.736916363265169</v>
      </c>
    </row>
    <row r="48" customFormat="false" ht="12.75" hidden="false" customHeight="false" outlineLevel="0" collapsed="false">
      <c r="A48" s="11" t="s">
        <v>75</v>
      </c>
      <c r="B48" s="12" t="n">
        <f aca="false">+A49-A48</f>
        <v>31</v>
      </c>
      <c r="C48" s="12" t="n">
        <f aca="false">+B48*31000</f>
        <v>961000</v>
      </c>
      <c r="D48" s="12" t="n">
        <f aca="false">+C48*E48</f>
        <v>794975.936666869</v>
      </c>
      <c r="E48" s="13" t="n">
        <v>0.827238227540967</v>
      </c>
      <c r="G48" s="32" t="n">
        <v>-0.274158091767765</v>
      </c>
      <c r="H48" s="40" t="n">
        <f aca="false">+S48</f>
        <v>0.435</v>
      </c>
      <c r="I48" s="40" t="n">
        <f aca="false">+X48</f>
        <v>0.737059607728278</v>
      </c>
      <c r="J48" s="99" t="n">
        <f aca="false">((-G48-I48)*D48)+(H48*D48*$AH$6)</f>
        <v>-48953.77178127</v>
      </c>
      <c r="L48" s="32" t="n">
        <f aca="false">+H48</f>
        <v>0.435</v>
      </c>
      <c r="M48" s="32" t="n">
        <f aca="false">+I48</f>
        <v>0.737059607728278</v>
      </c>
      <c r="N48" s="40" t="n">
        <f aca="false">+$AD$12</f>
        <v>-0.579693548387097</v>
      </c>
      <c r="O48" s="99" t="n">
        <f aca="false">((M48+N48)*D48)-(L48*D48*$AH$6)</f>
        <v>-193939.564029623</v>
      </c>
      <c r="P48" s="99"/>
      <c r="Q48" s="99" t="n">
        <f aca="false">+O48+J48</f>
        <v>-242893.335810893</v>
      </c>
      <c r="S48" s="32" t="n">
        <v>0.435</v>
      </c>
      <c r="T48" s="101" t="n">
        <v>1.54116130119288</v>
      </c>
      <c r="U48" s="32" t="n">
        <v>1.1148</v>
      </c>
      <c r="V48" s="32" t="n">
        <f aca="false">+U48/T48*1.055056</f>
        <v>0.763175423552112</v>
      </c>
      <c r="W48" s="32" t="n">
        <v>1.167</v>
      </c>
      <c r="X48" s="32" t="n">
        <f aca="false">+W48/T48*1.055056*$AH$6</f>
        <v>0.737059607728278</v>
      </c>
    </row>
    <row r="49" customFormat="false" ht="12.75" hidden="false" customHeight="false" outlineLevel="0" collapsed="false">
      <c r="A49" s="11" t="s">
        <v>76</v>
      </c>
      <c r="B49" s="12" t="n">
        <f aca="false">+A50-A49</f>
        <v>31</v>
      </c>
      <c r="C49" s="12" t="n">
        <f aca="false">+B49*31000</f>
        <v>961000</v>
      </c>
      <c r="D49" s="12" t="n">
        <f aca="false">+C49*E49</f>
        <v>790888.099234959</v>
      </c>
      <c r="E49" s="13" t="n">
        <v>0.822984494521289</v>
      </c>
      <c r="G49" s="32" t="n">
        <v>-0.274139058981106</v>
      </c>
      <c r="H49" s="40" t="n">
        <f aca="false">+S49</f>
        <v>0.435</v>
      </c>
      <c r="I49" s="40" t="n">
        <f aca="false">+X49</f>
        <v>0.73720597687438</v>
      </c>
      <c r="J49" s="99" t="n">
        <f aca="false">((-G49-I49)*D49)+(H49*D49*$AH$6)</f>
        <v>-48832.8615246823</v>
      </c>
      <c r="L49" s="32" t="n">
        <f aca="false">+H49</f>
        <v>0.435</v>
      </c>
      <c r="M49" s="32" t="n">
        <f aca="false">+I49</f>
        <v>0.73720597687438</v>
      </c>
      <c r="N49" s="40" t="n">
        <f aca="false">+$AD$12</f>
        <v>-0.579693548387097</v>
      </c>
      <c r="O49" s="99" t="n">
        <f aca="false">((M49+N49)*D49)-(L49*D49*$AH$6)</f>
        <v>-192826.54781433</v>
      </c>
      <c r="P49" s="99"/>
      <c r="Q49" s="99" t="n">
        <f aca="false">+O49+J49</f>
        <v>-241659.409339012</v>
      </c>
      <c r="S49" s="32" t="n">
        <v>0.435</v>
      </c>
      <c r="T49" s="101" t="n">
        <v>1.54085531009848</v>
      </c>
      <c r="U49" s="32" t="n">
        <v>1.1148</v>
      </c>
      <c r="V49" s="32" t="n">
        <f aca="false">+U49/T49*1.055056</f>
        <v>0.763326978913307</v>
      </c>
      <c r="W49" s="32" t="n">
        <v>1.167</v>
      </c>
      <c r="X49" s="32" t="n">
        <f aca="false">+W49/T49*1.055056*$AH$6</f>
        <v>0.73720597687438</v>
      </c>
    </row>
    <row r="50" customFormat="false" ht="12.75" hidden="false" customHeight="false" outlineLevel="0" collapsed="false">
      <c r="A50" s="11" t="s">
        <v>77</v>
      </c>
      <c r="B50" s="12" t="n">
        <f aca="false">+A51-A50</f>
        <v>28</v>
      </c>
      <c r="C50" s="12" t="n">
        <f aca="false">+B50*31000</f>
        <v>868000</v>
      </c>
      <c r="D50" s="12" t="n">
        <f aca="false">+C50*E50</f>
        <v>710658.537688344</v>
      </c>
      <c r="E50" s="13" t="n">
        <v>0.818731034203162</v>
      </c>
      <c r="G50" s="32" t="n">
        <v>-0.274120036990181</v>
      </c>
      <c r="H50" s="40" t="n">
        <f aca="false">+S50</f>
        <v>0.435</v>
      </c>
      <c r="I50" s="40" t="n">
        <f aca="false">+X50</f>
        <v>0.737352262997316</v>
      </c>
      <c r="J50" s="99" t="n">
        <f aca="false">((-G50-I50)*D50)+(H50*D50*$AH$6)</f>
        <v>-43996.6180417442</v>
      </c>
      <c r="L50" s="32" t="n">
        <f aca="false">+H50</f>
        <v>0.435</v>
      </c>
      <c r="M50" s="32" t="n">
        <f aca="false">+I50</f>
        <v>0.737352262997316</v>
      </c>
      <c r="N50" s="40" t="n">
        <f aca="false">+$AD$12</f>
        <v>-0.579693548387097</v>
      </c>
      <c r="O50" s="99" t="n">
        <f aca="false">((M50+N50)*D50)-(L50*D50*$AH$6)</f>
        <v>-173161.80672388</v>
      </c>
      <c r="P50" s="99"/>
      <c r="Q50" s="99" t="n">
        <f aca="false">+O50+J50</f>
        <v>-217158.424765625</v>
      </c>
      <c r="S50" s="32" t="n">
        <v>0.435</v>
      </c>
      <c r="T50" s="101" t="n">
        <v>1.54054961394668</v>
      </c>
      <c r="U50" s="32" t="n">
        <v>1.1148</v>
      </c>
      <c r="V50" s="32" t="n">
        <f aca="false">+U50/T50*1.055056</f>
        <v>0.763478448309623</v>
      </c>
      <c r="W50" s="32" t="n">
        <v>1.167</v>
      </c>
      <c r="X50" s="32" t="n">
        <f aca="false">+W50/T50*1.055056*$AH$6</f>
        <v>0.737352262997316</v>
      </c>
    </row>
    <row r="51" customFormat="false" ht="12.75" hidden="false" customHeight="false" outlineLevel="0" collapsed="false">
      <c r="A51" s="11" t="s">
        <v>78</v>
      </c>
      <c r="B51" s="12" t="n">
        <f aca="false">+A52-A51</f>
        <v>31</v>
      </c>
      <c r="C51" s="12" t="n">
        <f aca="false">+B51*31000</f>
        <v>961000</v>
      </c>
      <c r="D51" s="12" t="n">
        <f aca="false">+C51*E51</f>
        <v>783108.925400398</v>
      </c>
      <c r="E51" s="13" t="n">
        <v>0.814889620603952</v>
      </c>
      <c r="G51" s="32" t="n">
        <v>-0.274101728613644</v>
      </c>
      <c r="H51" s="40" t="n">
        <f aca="false">+S51</f>
        <v>0.435</v>
      </c>
      <c r="I51" s="40" t="n">
        <f aca="false">+X51</f>
        <v>0.737493061162513</v>
      </c>
      <c r="J51" s="99" t="n">
        <f aca="false">((-G51-I51)*D51)+(H51*D51*$AH$6)</f>
        <v>-48606.5936042564</v>
      </c>
      <c r="L51" s="32" t="n">
        <f aca="false">+H51</f>
        <v>0.435</v>
      </c>
      <c r="M51" s="32" t="n">
        <f aca="false">+I51</f>
        <v>0.737493061162513</v>
      </c>
      <c r="N51" s="40" t="n">
        <f aca="false">+$AD$12</f>
        <v>-0.579693548387097</v>
      </c>
      <c r="O51" s="99" t="n">
        <f aca="false">((M51+N51)*D51)-(L51*D51*$AH$6)</f>
        <v>-190705.087989684</v>
      </c>
      <c r="P51" s="99"/>
      <c r="Q51" s="99" t="n">
        <f aca="false">+O51+J51</f>
        <v>-239311.681593941</v>
      </c>
      <c r="S51" s="32" t="n">
        <v>0.435</v>
      </c>
      <c r="T51" s="101" t="n">
        <v>1.54025550059096</v>
      </c>
      <c r="U51" s="32" t="n">
        <v>1.1148</v>
      </c>
      <c r="V51" s="32" t="n">
        <f aca="false">+U51/T51*1.055056</f>
        <v>0.7636242352965</v>
      </c>
      <c r="W51" s="32" t="n">
        <v>1.167</v>
      </c>
      <c r="X51" s="32" t="n">
        <f aca="false">+W51/T51*1.055056*$AH$6</f>
        <v>0.737493061162513</v>
      </c>
    </row>
    <row r="52" customFormat="false" ht="12.75" hidden="false" customHeight="false" outlineLevel="0" collapsed="false">
      <c r="A52" s="11" t="s">
        <v>79</v>
      </c>
      <c r="B52" s="12" t="n">
        <f aca="false">+A53-A52</f>
        <v>30</v>
      </c>
      <c r="C52" s="12" t="n">
        <f aca="false">+B52*31000</f>
        <v>930000</v>
      </c>
      <c r="D52" s="12" t="n">
        <f aca="false">+C52*E52</f>
        <v>753892.688751746</v>
      </c>
      <c r="E52" s="13" t="n">
        <v>0.81063729973306</v>
      </c>
      <c r="G52" s="32" t="n">
        <v>-0.329086816595275</v>
      </c>
      <c r="H52" s="40" t="n">
        <f aca="false">+S52</f>
        <v>0.185</v>
      </c>
      <c r="I52" s="40" t="n">
        <f aca="false">+X52</f>
        <v>0.73760774008129</v>
      </c>
      <c r="J52" s="99" t="n">
        <f aca="false">((-G52-I52)*D52)+(H52*D52*$AH$6)</f>
        <v>-179308.47883159</v>
      </c>
      <c r="L52" s="32" t="n">
        <f aca="false">+H52</f>
        <v>0.185</v>
      </c>
      <c r="M52" s="32" t="n">
        <f aca="false">+I52</f>
        <v>0.73760774008129</v>
      </c>
      <c r="N52" s="40" t="n">
        <f aca="false">+$AD$17</f>
        <v>-0.608596774193548</v>
      </c>
      <c r="O52" s="99" t="n">
        <f aca="false">((M52+N52)*D52)-(L52*D52*$AH$6)</f>
        <v>-31412.0346350593</v>
      </c>
      <c r="P52" s="99"/>
      <c r="Q52" s="99" t="n">
        <f aca="false">+O52+J52</f>
        <v>-210720.513466649</v>
      </c>
      <c r="S52" s="32" t="n">
        <v>0.185</v>
      </c>
      <c r="T52" s="101" t="n">
        <v>1.54001603071307</v>
      </c>
      <c r="U52" s="32" t="n">
        <v>1.1148</v>
      </c>
      <c r="V52" s="32" t="n">
        <f aca="false">+U52/T52*1.055056</f>
        <v>0.763742977568485</v>
      </c>
      <c r="W52" s="32" t="n">
        <v>1.167</v>
      </c>
      <c r="X52" s="32" t="n">
        <f aca="false">+W52/T52*1.055056*$AH$6</f>
        <v>0.73760774008129</v>
      </c>
    </row>
    <row r="53" customFormat="false" ht="12.75" hidden="false" customHeight="false" outlineLevel="0" collapsed="false">
      <c r="A53" s="11" t="s">
        <v>80</v>
      </c>
      <c r="B53" s="12" t="n">
        <f aca="false">+A54-A53</f>
        <v>31</v>
      </c>
      <c r="C53" s="12" t="n">
        <f aca="false">+B53*31000</f>
        <v>961000</v>
      </c>
      <c r="D53" s="12" t="n">
        <f aca="false">+C53*E53</f>
        <v>775068.628374732</v>
      </c>
      <c r="E53" s="13" t="n">
        <v>0.806523026404507</v>
      </c>
      <c r="G53" s="32" t="n">
        <v>-0.329077324173724</v>
      </c>
      <c r="H53" s="40" t="n">
        <f aca="false">+S53</f>
        <v>0.185</v>
      </c>
      <c r="I53" s="40" t="n">
        <f aca="false">+X53</f>
        <v>0.737680740302525</v>
      </c>
      <c r="J53" s="99" t="n">
        <f aca="false">((-G53-I53)*D53)+(H53*D53*$AH$6)</f>
        <v>-184408.975974286</v>
      </c>
      <c r="L53" s="32" t="n">
        <f aca="false">+H53</f>
        <v>0.185</v>
      </c>
      <c r="M53" s="32" t="n">
        <f aca="false">+I53</f>
        <v>0.737680740302525</v>
      </c>
      <c r="N53" s="40" t="n">
        <f aca="false">+$AD$17</f>
        <v>-0.608596774193548</v>
      </c>
      <c r="O53" s="99" t="n">
        <f aca="false">((M53+N53)*D53)-(L53*D53*$AH$6)</f>
        <v>-32237.7807566388</v>
      </c>
      <c r="P53" s="99"/>
      <c r="Q53" s="99" t="n">
        <f aca="false">+O53+J53</f>
        <v>-216646.756730925</v>
      </c>
      <c r="S53" s="32" t="n">
        <v>0.185</v>
      </c>
      <c r="T53" s="101" t="n">
        <v>1.53986363211459</v>
      </c>
      <c r="U53" s="32" t="n">
        <v>1.1148</v>
      </c>
      <c r="V53" s="32" t="n">
        <f aca="false">+U53/T53*1.055056</f>
        <v>0.763818564365233</v>
      </c>
      <c r="W53" s="32" t="n">
        <v>1.167</v>
      </c>
      <c r="X53" s="32" t="n">
        <f aca="false">+W53/T53*1.055056*$AH$6</f>
        <v>0.737680740302525</v>
      </c>
    </row>
    <row r="54" customFormat="false" ht="12.75" hidden="false" customHeight="false" outlineLevel="0" collapsed="false">
      <c r="A54" s="11" t="s">
        <v>81</v>
      </c>
      <c r="B54" s="12" t="n">
        <f aca="false">+A55-A54</f>
        <v>30</v>
      </c>
      <c r="C54" s="12" t="n">
        <f aca="false">+B54*31000</f>
        <v>930000</v>
      </c>
      <c r="D54" s="12" t="n">
        <f aca="false">+C54*E54</f>
        <v>746113.639947204</v>
      </c>
      <c r="E54" s="13" t="n">
        <v>0.802272731126026</v>
      </c>
      <c r="G54" s="32" t="n">
        <v>-0.329066773854961</v>
      </c>
      <c r="H54" s="40" t="n">
        <f aca="false">+S54</f>
        <v>0.185</v>
      </c>
      <c r="I54" s="40" t="n">
        <f aca="false">+X54</f>
        <v>0.737761876143329</v>
      </c>
      <c r="J54" s="99" t="n">
        <f aca="false">((-G54-I54)*D54)+(H54*D54*$AH$6)</f>
        <v>-177588.239785335</v>
      </c>
      <c r="L54" s="32" t="n">
        <f aca="false">+H54</f>
        <v>0.185</v>
      </c>
      <c r="M54" s="32" t="n">
        <f aca="false">+I54</f>
        <v>0.737761876143329</v>
      </c>
      <c r="N54" s="40" t="n">
        <f aca="false">+$AD$17</f>
        <v>-0.608596774193548</v>
      </c>
      <c r="O54" s="99" t="n">
        <f aca="false">((M54+N54)*D54)-(L54*D54*$AH$6)</f>
        <v>-30972.9062417314</v>
      </c>
      <c r="P54" s="99"/>
      <c r="Q54" s="99" t="n">
        <f aca="false">+O54+J54</f>
        <v>-208561.146027067</v>
      </c>
      <c r="S54" s="32" t="n">
        <v>0.185</v>
      </c>
      <c r="T54" s="101" t="n">
        <v>1.53969428461297</v>
      </c>
      <c r="U54" s="32" t="n">
        <v>1.1148</v>
      </c>
      <c r="V54" s="32" t="n">
        <f aca="false">+U54/T54*1.055056</f>
        <v>0.763902575046353</v>
      </c>
      <c r="W54" s="32" t="n">
        <v>1.167</v>
      </c>
      <c r="X54" s="32" t="n">
        <f aca="false">+W54/T54*1.055056*$AH$6</f>
        <v>0.737761876143329</v>
      </c>
    </row>
    <row r="55" customFormat="false" ht="12.75" hidden="false" customHeight="false" outlineLevel="0" collapsed="false">
      <c r="A55" s="11" t="s">
        <v>82</v>
      </c>
      <c r="B55" s="12" t="n">
        <f aca="false">+A56-A55</f>
        <v>31</v>
      </c>
      <c r="C55" s="12" t="n">
        <f aca="false">+B55*31000</f>
        <v>961000</v>
      </c>
      <c r="D55" s="12" t="n">
        <f aca="false">+C55*E55</f>
        <v>767032.559065207</v>
      </c>
      <c r="E55" s="13" t="n">
        <v>0.798160831493451</v>
      </c>
      <c r="G55" s="32" t="n">
        <v>-0.329052331242873</v>
      </c>
      <c r="H55" s="40" t="n">
        <f aca="false">+S55</f>
        <v>0.185</v>
      </c>
      <c r="I55" s="40" t="n">
        <f aca="false">+X55</f>
        <v>0.737872945154756</v>
      </c>
      <c r="J55" s="99" t="n">
        <f aca="false">((-G55-I55)*D55)+(H55*D55*$AH$6)</f>
        <v>-182663.583945053</v>
      </c>
      <c r="L55" s="32" t="n">
        <f aca="false">+H55</f>
        <v>0.185</v>
      </c>
      <c r="M55" s="32" t="n">
        <f aca="false">+I55</f>
        <v>0.737872945154756</v>
      </c>
      <c r="N55" s="40" t="n">
        <f aca="false">+$AD$17</f>
        <v>-0.608596774193548</v>
      </c>
      <c r="O55" s="99" t="n">
        <f aca="false">((M55+N55)*D55)-(L55*D55*$AH$6)</f>
        <v>-31756.1055038611</v>
      </c>
      <c r="P55" s="99"/>
      <c r="Q55" s="99" t="n">
        <f aca="false">+O55+J55</f>
        <v>-214419.689448914</v>
      </c>
      <c r="S55" s="32" t="n">
        <v>0.185</v>
      </c>
      <c r="T55" s="101" t="n">
        <v>1.53946252069858</v>
      </c>
      <c r="U55" s="32" t="n">
        <v>1.1148</v>
      </c>
      <c r="V55" s="32" t="n">
        <f aca="false">+U55/T55*1.055056</f>
        <v>0.764017579503185</v>
      </c>
      <c r="W55" s="32" t="n">
        <v>1.167</v>
      </c>
      <c r="X55" s="32" t="n">
        <f aca="false">+W55/T55*1.055056*$AH$6</f>
        <v>0.737872945154756</v>
      </c>
    </row>
    <row r="56" customFormat="false" ht="12.75" hidden="false" customHeight="false" outlineLevel="0" collapsed="false">
      <c r="A56" s="11" t="s">
        <v>83</v>
      </c>
      <c r="B56" s="12" t="n">
        <f aca="false">+A57-A56</f>
        <v>31</v>
      </c>
      <c r="C56" s="12" t="n">
        <f aca="false">+B56*31000</f>
        <v>961000</v>
      </c>
      <c r="D56" s="12" t="n">
        <f aca="false">+C56*E56</f>
        <v>762950.790632441</v>
      </c>
      <c r="E56" s="13" t="n">
        <v>0.79391341376945</v>
      </c>
      <c r="G56" s="32" t="n">
        <v>-0.329032808667612</v>
      </c>
      <c r="H56" s="40" t="n">
        <f aca="false">+S56</f>
        <v>0.185</v>
      </c>
      <c r="I56" s="40" t="n">
        <f aca="false">+X56</f>
        <v>0.73802308095577</v>
      </c>
      <c r="J56" s="99" t="n">
        <f aca="false">((-G56-I56)*D56)+(H56*D56*$AH$6)</f>
        <v>-181820.979563349</v>
      </c>
      <c r="L56" s="32" t="n">
        <f aca="false">+H56</f>
        <v>0.185</v>
      </c>
      <c r="M56" s="32" t="n">
        <f aca="false">+I56</f>
        <v>0.73802308095577</v>
      </c>
      <c r="N56" s="40" t="n">
        <f aca="false">+$AD$17</f>
        <v>-0.608596774193548</v>
      </c>
      <c r="O56" s="99" t="n">
        <f aca="false">((M56+N56)*D56)-(L56*D56*$AH$6)</f>
        <v>-31472.5689670049</v>
      </c>
      <c r="P56" s="99"/>
      <c r="Q56" s="99" t="n">
        <f aca="false">+O56+J56</f>
        <v>-213293.548530354</v>
      </c>
      <c r="S56" s="32" t="n">
        <v>0.185</v>
      </c>
      <c r="T56" s="101" t="n">
        <v>1.53914934832682</v>
      </c>
      <c r="U56" s="32" t="n">
        <v>1.1148</v>
      </c>
      <c r="V56" s="32" t="n">
        <f aca="false">+U56/T56*1.055056</f>
        <v>0.764173034981043</v>
      </c>
      <c r="W56" s="32" t="n">
        <v>1.167</v>
      </c>
      <c r="X56" s="32" t="n">
        <f aca="false">+W56/T56*1.055056*$AH$6</f>
        <v>0.73802308095577</v>
      </c>
    </row>
    <row r="57" customFormat="false" ht="12.75" hidden="false" customHeight="false" outlineLevel="0" collapsed="false">
      <c r="A57" s="11" t="s">
        <v>84</v>
      </c>
      <c r="B57" s="12" t="n">
        <f aca="false">+A58-A57</f>
        <v>30</v>
      </c>
      <c r="C57" s="12" t="n">
        <f aca="false">+B57*31000</f>
        <v>930000</v>
      </c>
      <c r="D57" s="12" t="n">
        <f aca="false">+C57*E57</f>
        <v>734391.036982729</v>
      </c>
      <c r="E57" s="13" t="n">
        <v>0.789667781701859</v>
      </c>
      <c r="G57" s="32" t="n">
        <v>-0.329012229096172</v>
      </c>
      <c r="H57" s="40" t="n">
        <f aca="false">+S57</f>
        <v>0.185</v>
      </c>
      <c r="I57" s="40" t="n">
        <f aca="false">+X57</f>
        <v>0.738181345447087</v>
      </c>
      <c r="J57" s="99" t="n">
        <f aca="false">((-G57-I57)*D57)+(H57*D57*$AH$6)</f>
        <v>-175146.164668719</v>
      </c>
      <c r="L57" s="32" t="n">
        <f aca="false">+H57</f>
        <v>0.185</v>
      </c>
      <c r="M57" s="32" t="n">
        <f aca="false">+I57</f>
        <v>0.738181345447087</v>
      </c>
      <c r="N57" s="40" t="n">
        <f aca="false">+$AD$17</f>
        <v>-0.608596774193548</v>
      </c>
      <c r="O57" s="99" t="n">
        <f aca="false">((M57+N57)*D57)-(L57*D57*$AH$6)</f>
        <v>-30178.2193296877</v>
      </c>
      <c r="P57" s="99"/>
      <c r="Q57" s="99" t="n">
        <f aca="false">+O57+J57</f>
        <v>-205324.383998407</v>
      </c>
      <c r="S57" s="32" t="n">
        <v>0.185</v>
      </c>
      <c r="T57" s="101" t="n">
        <v>1.53881935802</v>
      </c>
      <c r="U57" s="32" t="n">
        <v>1.1148</v>
      </c>
      <c r="V57" s="32" t="n">
        <f aca="false">+U57/T57*1.055056</f>
        <v>0.764336907168485</v>
      </c>
      <c r="W57" s="32" t="n">
        <v>1.167</v>
      </c>
      <c r="X57" s="32" t="n">
        <f aca="false">+W57/T57*1.055056*$AH$6</f>
        <v>0.738181345447087</v>
      </c>
    </row>
    <row r="58" customFormat="false" ht="12.75" hidden="false" customHeight="false" outlineLevel="0" collapsed="false">
      <c r="A58" s="11" t="s">
        <v>85</v>
      </c>
      <c r="B58" s="12" t="n">
        <f aca="false">+A59-A58</f>
        <v>31</v>
      </c>
      <c r="C58" s="12" t="n">
        <f aca="false">+B58*31000</f>
        <v>961000</v>
      </c>
      <c r="D58" s="12" t="n">
        <f aca="false">+C58*E58</f>
        <v>754924.129886613</v>
      </c>
      <c r="E58" s="13" t="n">
        <v>0.785561009247256</v>
      </c>
      <c r="G58" s="32" t="n">
        <v>-0.328991306621742</v>
      </c>
      <c r="H58" s="40" t="n">
        <f aca="false">+S58</f>
        <v>0.185</v>
      </c>
      <c r="I58" s="40" t="n">
        <f aca="false">+X58</f>
        <v>0.738342246988812</v>
      </c>
      <c r="J58" s="99" t="n">
        <f aca="false">((-G58-I58)*D58)+(H58*D58*$AH$6)</f>
        <v>-180180.400177133</v>
      </c>
      <c r="L58" s="32" t="n">
        <f aca="false">+H58</f>
        <v>0.185</v>
      </c>
      <c r="M58" s="32" t="n">
        <f aca="false">+I58</f>
        <v>0.738342246988812</v>
      </c>
      <c r="N58" s="40" t="n">
        <f aca="false">+$AD$17</f>
        <v>-0.608596774193548</v>
      </c>
      <c r="O58" s="99" t="n">
        <f aca="false">((M58+N58)*D58)-(L58*D58*$AH$6)</f>
        <v>-30900.5141410525</v>
      </c>
      <c r="P58" s="99"/>
      <c r="Q58" s="99" t="n">
        <f aca="false">+O58+J58</f>
        <v>-211080.914318186</v>
      </c>
      <c r="S58" s="32" t="n">
        <v>0.185</v>
      </c>
      <c r="T58" s="101" t="n">
        <v>1.53848401433873</v>
      </c>
      <c r="U58" s="32" t="n">
        <v>1.1148</v>
      </c>
      <c r="V58" s="32" t="n">
        <f aca="false">+U58/T58*1.055056</f>
        <v>0.76450350984345</v>
      </c>
      <c r="W58" s="32" t="n">
        <v>1.167</v>
      </c>
      <c r="X58" s="32" t="n">
        <f aca="false">+W58/T58*1.055056*$AH$6</f>
        <v>0.738342246988812</v>
      </c>
    </row>
    <row r="59" customFormat="false" ht="12.75" hidden="false" customHeight="false" outlineLevel="0" collapsed="false">
      <c r="A59" s="11" t="s">
        <v>86</v>
      </c>
      <c r="B59" s="12" t="n">
        <f aca="false">+A60-A59</f>
        <v>30</v>
      </c>
      <c r="C59" s="12" t="n">
        <f aca="false">+B59*31000</f>
        <v>930000</v>
      </c>
      <c r="D59" s="12" t="n">
        <f aca="false">+C59*E59</f>
        <v>726627.154166241</v>
      </c>
      <c r="E59" s="13" t="n">
        <v>0.781319520608861</v>
      </c>
      <c r="G59" s="32" t="n">
        <v>-0.273968646008148</v>
      </c>
      <c r="H59" s="40" t="n">
        <f aca="false">+S59</f>
        <v>0.44</v>
      </c>
      <c r="I59" s="40" t="n">
        <f aca="false">+X59</f>
        <v>0.738516515461486</v>
      </c>
      <c r="J59" s="99" t="n">
        <f aca="false">((-G59-I59)*D59)+(H59*D59*$AH$6)</f>
        <v>-42589.3509346119</v>
      </c>
      <c r="L59" s="32" t="n">
        <f aca="false">+H59</f>
        <v>0.44</v>
      </c>
      <c r="M59" s="32" t="n">
        <f aca="false">+I59</f>
        <v>0.738516515461486</v>
      </c>
      <c r="N59" s="40" t="n">
        <f aca="false">+$AD$12</f>
        <v>-0.579693548387097</v>
      </c>
      <c r="O59" s="99" t="n">
        <f aca="false">((M59+N59)*D59)-(L59*D59*$AH$6)</f>
        <v>-179558.664838755</v>
      </c>
      <c r="P59" s="99"/>
      <c r="Q59" s="99" t="n">
        <f aca="false">+O59+J59</f>
        <v>-222148.015773367</v>
      </c>
      <c r="S59" s="32" t="n">
        <v>0.44</v>
      </c>
      <c r="T59" s="101" t="n">
        <v>1.53812097674404</v>
      </c>
      <c r="U59" s="32" t="n">
        <v>1.1148</v>
      </c>
      <c r="V59" s="32" t="n">
        <f aca="false">+U59/T59*1.055056</f>
        <v>0.764683953072261</v>
      </c>
      <c r="W59" s="32" t="n">
        <v>1.167</v>
      </c>
      <c r="X59" s="32" t="n">
        <f aca="false">+W59/T59*1.055056*$AH$6</f>
        <v>0.738516515461486</v>
      </c>
    </row>
    <row r="60" customFormat="false" ht="12.75" hidden="false" customHeight="false" outlineLevel="0" collapsed="false">
      <c r="A60" s="11" t="s">
        <v>87</v>
      </c>
      <c r="B60" s="12" t="n">
        <f aca="false">+A61-A60</f>
        <v>31</v>
      </c>
      <c r="C60" s="12" t="n">
        <f aca="false">+B60*31000</f>
        <v>961000</v>
      </c>
      <c r="D60" s="12" t="n">
        <f aca="false">+C60*E60</f>
        <v>746905.689847255</v>
      </c>
      <c r="E60" s="13" t="n">
        <v>0.777217159050213</v>
      </c>
      <c r="G60" s="32" t="n">
        <v>-0.273945708811326</v>
      </c>
      <c r="H60" s="40" t="n">
        <f aca="false">+S60</f>
        <v>0.44</v>
      </c>
      <c r="I60" s="40" t="n">
        <f aca="false">+X60</f>
        <v>0.738692910961156</v>
      </c>
      <c r="J60" s="99" t="n">
        <f aca="false">((-G60-I60)*D60)+(H60*D60*$AH$6)</f>
        <v>-43926.807012176</v>
      </c>
      <c r="L60" s="32" t="n">
        <f aca="false">+H60</f>
        <v>0.44</v>
      </c>
      <c r="M60" s="32" t="n">
        <f aca="false">+I60</f>
        <v>0.738692910961156</v>
      </c>
      <c r="N60" s="40" t="n">
        <f aca="false">+$AD$12</f>
        <v>-0.579693548387097</v>
      </c>
      <c r="O60" s="99" t="n">
        <f aca="false">((M60+N60)*D60)-(L60*D60*$AH$6)</f>
        <v>-184437.994025472</v>
      </c>
      <c r="P60" s="99"/>
      <c r="Q60" s="99" t="n">
        <f aca="false">+O60+J60</f>
        <v>-228364.801037648</v>
      </c>
      <c r="S60" s="32" t="n">
        <v>0.44</v>
      </c>
      <c r="T60" s="101" t="n">
        <v>1.53775368254882</v>
      </c>
      <c r="U60" s="32" t="n">
        <v>1.1148</v>
      </c>
      <c r="V60" s="32" t="n">
        <f aca="false">+U60/T60*1.055056</f>
        <v>0.764866598693812</v>
      </c>
      <c r="W60" s="32" t="n">
        <v>1.167</v>
      </c>
      <c r="X60" s="32" t="n">
        <f aca="false">+W60/T60*1.055056*$AH$6</f>
        <v>0.738692910961156</v>
      </c>
    </row>
    <row r="61" customFormat="false" ht="12.75" hidden="false" customHeight="false" outlineLevel="0" collapsed="false">
      <c r="A61" s="11" t="s">
        <v>88</v>
      </c>
      <c r="B61" s="12" t="n">
        <f aca="false">+A62-A61</f>
        <v>31</v>
      </c>
      <c r="C61" s="12" t="n">
        <f aca="false">+B61*31000</f>
        <v>961000</v>
      </c>
      <c r="D61" s="12" t="n">
        <f aca="false">+C61*E61</f>
        <v>742834.395227325</v>
      </c>
      <c r="E61" s="13" t="n">
        <v>0.772980640194927</v>
      </c>
      <c r="G61" s="32" t="n">
        <v>-0.273920965413619</v>
      </c>
      <c r="H61" s="40" t="n">
        <f aca="false">+S61</f>
        <v>0.44</v>
      </c>
      <c r="I61" s="40" t="n">
        <f aca="false">+X61</f>
        <v>0.738883196811513</v>
      </c>
      <c r="J61" s="99" t="n">
        <f aca="false">((-G61-I61)*D61)+(H61*D61*$AH$6)</f>
        <v>-43847.0983014</v>
      </c>
      <c r="L61" s="32" t="n">
        <f aca="false">+H61</f>
        <v>0.44</v>
      </c>
      <c r="M61" s="32" t="n">
        <f aca="false">+I61</f>
        <v>0.738883196811513</v>
      </c>
      <c r="N61" s="40" t="n">
        <f aca="false">+$AD$12</f>
        <v>-0.579693548387097</v>
      </c>
      <c r="O61" s="99" t="n">
        <f aca="false">((M61+N61)*D61)-(L61*D61*$AH$6)</f>
        <v>-183291.2934488</v>
      </c>
      <c r="P61" s="99"/>
      <c r="Q61" s="99" t="n">
        <f aca="false">+O61+J61</f>
        <v>-227138.3917502</v>
      </c>
      <c r="S61" s="32" t="n">
        <v>0.44</v>
      </c>
      <c r="T61" s="101" t="n">
        <v>1.53735766221924</v>
      </c>
      <c r="U61" s="32" t="n">
        <v>1.1148</v>
      </c>
      <c r="V61" s="32" t="n">
        <f aca="false">+U61/T61*1.055056</f>
        <v>0.765063626834982</v>
      </c>
      <c r="W61" s="32" t="n">
        <v>1.167</v>
      </c>
      <c r="X61" s="32" t="n">
        <f aca="false">+W61/T61*1.055056*$AH$6</f>
        <v>0.738883196811513</v>
      </c>
    </row>
    <row r="62" customFormat="false" ht="12.75" hidden="false" customHeight="false" outlineLevel="0" collapsed="false">
      <c r="A62" s="11" t="s">
        <v>89</v>
      </c>
      <c r="B62" s="12" t="n">
        <f aca="false">+A63-A62</f>
        <v>28</v>
      </c>
      <c r="C62" s="12" t="n">
        <f aca="false">+B62*31000</f>
        <v>868000</v>
      </c>
      <c r="D62" s="12" t="n">
        <f aca="false">+C62*E62</f>
        <v>667272.36150557</v>
      </c>
      <c r="E62" s="13" t="n">
        <v>0.768746960259874</v>
      </c>
      <c r="G62" s="32" t="n">
        <v>-0.273895162799298</v>
      </c>
      <c r="H62" s="40" t="n">
        <f aca="false">+S62</f>
        <v>0.44</v>
      </c>
      <c r="I62" s="40" t="n">
        <f aca="false">+X62</f>
        <v>0.739081628428125</v>
      </c>
      <c r="J62" s="99" t="n">
        <f aca="false">((-G62-I62)*D62)+(H62*D62*$AH$6)</f>
        <v>-39536.5425190899</v>
      </c>
      <c r="L62" s="32" t="n">
        <f aca="false">+H62</f>
        <v>0.44</v>
      </c>
      <c r="M62" s="32" t="n">
        <f aca="false">+I62</f>
        <v>0.739081628428125</v>
      </c>
      <c r="N62" s="40" t="n">
        <f aca="false">+$AD$12</f>
        <v>-0.579693548387097</v>
      </c>
      <c r="O62" s="99" t="n">
        <f aca="false">((M62+N62)*D62)-(L62*D62*$AH$6)</f>
        <v>-164514.268376672</v>
      </c>
      <c r="P62" s="99"/>
      <c r="Q62" s="99" t="n">
        <f aca="false">+O62+J62</f>
        <v>-204050.810895761</v>
      </c>
      <c r="S62" s="32" t="n">
        <v>0.44</v>
      </c>
      <c r="T62" s="101" t="n">
        <v>1.53694490623331</v>
      </c>
      <c r="U62" s="32" t="n">
        <v>1.1148</v>
      </c>
      <c r="V62" s="32" t="n">
        <f aca="false">+U62/T62*1.055056</f>
        <v>0.765269089366731</v>
      </c>
      <c r="W62" s="32" t="n">
        <v>1.167</v>
      </c>
      <c r="X62" s="32" t="n">
        <f aca="false">+W62/T62*1.055056*$AH$6</f>
        <v>0.739081628428125</v>
      </c>
    </row>
    <row r="63" customFormat="false" ht="12.75" hidden="false" customHeight="false" outlineLevel="0" collapsed="false">
      <c r="A63" s="11" t="s">
        <v>90</v>
      </c>
      <c r="B63" s="12" t="n">
        <f aca="false">+A64-A63</f>
        <v>31</v>
      </c>
      <c r="C63" s="12" t="n">
        <f aca="false">+B63*31000</f>
        <v>961000</v>
      </c>
      <c r="D63" s="12" t="n">
        <f aca="false">+C63*E63</f>
        <v>735093.506879722</v>
      </c>
      <c r="E63" s="13" t="n">
        <v>0.764925605493988</v>
      </c>
      <c r="G63" s="32" t="n">
        <v>-0.27387094633343</v>
      </c>
      <c r="H63" s="40" t="n">
        <f aca="false">+S63</f>
        <v>0.44</v>
      </c>
      <c r="I63" s="40" t="n">
        <f aca="false">+X63</f>
        <v>0.73926786197838</v>
      </c>
      <c r="J63" s="99" t="n">
        <f aca="false">((-G63-I63)*D63)+(H63*D63*$AH$6)</f>
        <v>-43709.7124068256</v>
      </c>
      <c r="L63" s="32" t="n">
        <f aca="false">+H63</f>
        <v>0.44</v>
      </c>
      <c r="M63" s="32" t="n">
        <f aca="false">+I63</f>
        <v>0.73926786197838</v>
      </c>
      <c r="N63" s="40" t="n">
        <f aca="false">+$AD$12</f>
        <v>-0.579693548387097</v>
      </c>
      <c r="O63" s="99" t="n">
        <f aca="false">((M63+N63)*D63)-(L63*D63*$AH$6)</f>
        <v>-181098.496619886</v>
      </c>
      <c r="P63" s="99"/>
      <c r="Q63" s="99" t="n">
        <f aca="false">+O63+J63</f>
        <v>-224808.209026711</v>
      </c>
      <c r="S63" s="32" t="n">
        <v>0.44</v>
      </c>
      <c r="T63" s="101" t="n">
        <v>1.53655772491358</v>
      </c>
      <c r="U63" s="32" t="n">
        <v>1.1148</v>
      </c>
      <c r="V63" s="32" t="n">
        <f aca="false">+U63/T63*1.055056</f>
        <v>0.765461921624943</v>
      </c>
      <c r="W63" s="32" t="n">
        <v>1.167</v>
      </c>
      <c r="X63" s="32" t="n">
        <f aca="false">+W63/T63*1.055056*$AH$6</f>
        <v>0.73926786197838</v>
      </c>
    </row>
    <row r="64" customFormat="false" ht="12.75" hidden="false" customHeight="false" outlineLevel="0" collapsed="false">
      <c r="A64" s="11" t="s">
        <v>91</v>
      </c>
      <c r="B64" s="12" t="n">
        <f aca="false">+A65-A64</f>
        <v>30</v>
      </c>
      <c r="C64" s="12" t="n">
        <f aca="false">+B64*31000</f>
        <v>930000</v>
      </c>
      <c r="D64" s="12" t="n">
        <f aca="false">+C64*E64</f>
        <v>707449.052232932</v>
      </c>
      <c r="E64" s="13" t="n">
        <v>0.760697905626809</v>
      </c>
      <c r="G64" s="32" t="n">
        <v>-0.353843126233322</v>
      </c>
      <c r="H64" s="40" t="n">
        <f aca="false">+S64</f>
        <v>0.18</v>
      </c>
      <c r="I64" s="40" t="n">
        <f aca="false">+X64</f>
        <v>0.739481808804467</v>
      </c>
      <c r="J64" s="99" t="n">
        <f aca="false">((-G64-I64)*D64)+(H64*D64*$AH$6)</f>
        <v>-155337.535944309</v>
      </c>
      <c r="L64" s="32" t="n">
        <f aca="false">+H64</f>
        <v>0.18</v>
      </c>
      <c r="M64" s="32" t="n">
        <f aca="false">+I64</f>
        <v>0.739481808804467</v>
      </c>
      <c r="N64" s="40" t="n">
        <f aca="false">+$AD$17</f>
        <v>-0.608596774193548</v>
      </c>
      <c r="O64" s="99" t="n">
        <f aca="false">((M64+N64)*D64)-(L64*D64*$AH$6)</f>
        <v>-24887.6908580355</v>
      </c>
      <c r="P64" s="99"/>
      <c r="Q64" s="99" t="n">
        <f aca="false">+O64+J64</f>
        <v>-180225.226802344</v>
      </c>
      <c r="S64" s="32" t="n">
        <v>0.18</v>
      </c>
      <c r="T64" s="101" t="n">
        <v>1.53611316813824</v>
      </c>
      <c r="U64" s="32" t="n">
        <v>1.1148</v>
      </c>
      <c r="V64" s="32" t="n">
        <f aca="false">+U64/T64*1.055056</f>
        <v>0.765683449107802</v>
      </c>
      <c r="W64" s="32" t="n">
        <v>1.167</v>
      </c>
      <c r="X64" s="32" t="n">
        <f aca="false">+W64/T64*1.055056*$AH$6</f>
        <v>0.739481808804467</v>
      </c>
    </row>
    <row r="65" customFormat="false" ht="12.75" hidden="false" customHeight="false" outlineLevel="0" collapsed="false">
      <c r="A65" s="11" t="s">
        <v>92</v>
      </c>
      <c r="B65" s="12" t="n">
        <f aca="false">+A66-A65</f>
        <v>31</v>
      </c>
      <c r="C65" s="12" t="n">
        <f aca="false">+B65*31000</f>
        <v>961000</v>
      </c>
      <c r="D65" s="12" t="n">
        <f aca="false">+C65*E65</f>
        <v>727102.074305293</v>
      </c>
      <c r="E65" s="13" t="n">
        <v>0.756609858798432</v>
      </c>
      <c r="G65" s="32" t="n">
        <v>-0.353815193426191</v>
      </c>
      <c r="H65" s="40" t="n">
        <f aca="false">+S65</f>
        <v>0.18</v>
      </c>
      <c r="I65" s="40" t="n">
        <f aca="false">+X65</f>
        <v>0.739696622389123</v>
      </c>
      <c r="J65" s="99" t="n">
        <f aca="false">((-G65-I65)*D65)+(H65*D65*$AH$6)</f>
        <v>-159829.333288914</v>
      </c>
      <c r="L65" s="32" t="n">
        <f aca="false">+H65</f>
        <v>0.18</v>
      </c>
      <c r="M65" s="32" t="n">
        <f aca="false">+I65</f>
        <v>0.739696622389123</v>
      </c>
      <c r="N65" s="40" t="n">
        <f aca="false">+$AD$17</f>
        <v>-0.608596774193548</v>
      </c>
      <c r="O65" s="99" t="n">
        <f aca="false">((M65+N65)*D65)-(L65*D65*$AH$6)</f>
        <v>-25422.8825818131</v>
      </c>
      <c r="P65" s="99"/>
      <c r="Q65" s="99" t="n">
        <f aca="false">+O65+J65</f>
        <v>-185252.215870727</v>
      </c>
      <c r="S65" s="32" t="n">
        <v>0.18</v>
      </c>
      <c r="T65" s="101" t="n">
        <v>1.53566706906722</v>
      </c>
      <c r="U65" s="32" t="n">
        <v>1.1148</v>
      </c>
      <c r="V65" s="32" t="n">
        <f aca="false">+U65/T65*1.055056</f>
        <v>0.765905874060594</v>
      </c>
      <c r="W65" s="32" t="n">
        <v>1.167</v>
      </c>
      <c r="X65" s="32" t="n">
        <f aca="false">+W65/T65*1.055056*$AH$6</f>
        <v>0.739696622389123</v>
      </c>
    </row>
    <row r="66" customFormat="false" ht="12.75" hidden="false" customHeight="false" outlineLevel="0" collapsed="false">
      <c r="A66" s="11" t="s">
        <v>93</v>
      </c>
      <c r="B66" s="12" t="n">
        <f aca="false">+A67-A66</f>
        <v>30</v>
      </c>
      <c r="C66" s="12" t="n">
        <f aca="false">+B66*31000</f>
        <v>930000</v>
      </c>
      <c r="D66" s="12" t="n">
        <f aca="false">+C66*E66</f>
        <v>699721.889207466</v>
      </c>
      <c r="E66" s="13" t="n">
        <v>0.752389128180071</v>
      </c>
      <c r="G66" s="32" t="n">
        <v>-0.353785285088487</v>
      </c>
      <c r="H66" s="40" t="n">
        <f aca="false">+S66</f>
        <v>0.18</v>
      </c>
      <c r="I66" s="40" t="n">
        <f aca="false">+X66</f>
        <v>0.739926628532181</v>
      </c>
      <c r="J66" s="99" t="n">
        <f aca="false">((-G66-I66)*D66)+(H66*D66*$AH$6)</f>
        <v>-153992.573379401</v>
      </c>
      <c r="L66" s="32" t="n">
        <f aca="false">+H66</f>
        <v>0.18</v>
      </c>
      <c r="M66" s="32" t="n">
        <f aca="false">+I66</f>
        <v>0.739926628532181</v>
      </c>
      <c r="N66" s="40" t="n">
        <f aca="false">+$AD$17</f>
        <v>-0.608596774193548</v>
      </c>
      <c r="O66" s="99" t="n">
        <f aca="false">((M66+N66)*D66)-(L66*D66*$AH$6)</f>
        <v>-24304.6031689609</v>
      </c>
      <c r="P66" s="99"/>
      <c r="Q66" s="99" t="n">
        <f aca="false">+O66+J66</f>
        <v>-178297.176548361</v>
      </c>
      <c r="S66" s="32" t="n">
        <v>0.18</v>
      </c>
      <c r="T66" s="101" t="n">
        <v>1.53518970706137</v>
      </c>
      <c r="U66" s="32" t="n">
        <v>1.1148</v>
      </c>
      <c r="V66" s="32" t="n">
        <f aca="false">+U66/T66*1.055056</f>
        <v>0.766144029881111</v>
      </c>
      <c r="W66" s="32" t="n">
        <v>1.167</v>
      </c>
      <c r="X66" s="32" t="n">
        <f aca="false">+W66/T66*1.055056*$AH$6</f>
        <v>0.739926628532181</v>
      </c>
    </row>
    <row r="67" customFormat="false" ht="12.75" hidden="false" customHeight="false" outlineLevel="0" collapsed="false">
      <c r="A67" s="11" t="s">
        <v>94</v>
      </c>
      <c r="B67" s="12" t="n">
        <f aca="false">+A68-A67</f>
        <v>31</v>
      </c>
      <c r="C67" s="12" t="n">
        <f aca="false">+B67*31000</f>
        <v>961000</v>
      </c>
      <c r="D67" s="12" t="n">
        <f aca="false">+C67*E67</f>
        <v>719424.437307</v>
      </c>
      <c r="E67" s="13" t="n">
        <v>0.748620642359001</v>
      </c>
      <c r="G67" s="32" t="n">
        <v>-0.353758969208019</v>
      </c>
      <c r="H67" s="40" t="n">
        <f aca="false">+S67</f>
        <v>0.18</v>
      </c>
      <c r="I67" s="40" t="n">
        <f aca="false">+X67</f>
        <v>0.740129007354688</v>
      </c>
      <c r="J67" s="99" t="n">
        <f aca="false">((-G67-I67)*D67)+(H67*D67*$AH$6)</f>
        <v>-158493.176213163</v>
      </c>
      <c r="L67" s="32" t="n">
        <f aca="false">+H67</f>
        <v>0.18</v>
      </c>
      <c r="M67" s="32" t="n">
        <f aca="false">+I67</f>
        <v>0.740129007354688</v>
      </c>
      <c r="N67" s="40" t="n">
        <f aca="false">+$AD$17</f>
        <v>-0.608596774193548</v>
      </c>
      <c r="O67" s="99" t="n">
        <f aca="false">((M67+N67)*D67)-(L67*D67*$AH$6)</f>
        <v>-24843.368243102</v>
      </c>
      <c r="P67" s="99"/>
      <c r="Q67" s="99" t="n">
        <f aca="false">+O67+J67</f>
        <v>-183336.544456265</v>
      </c>
      <c r="S67" s="32" t="n">
        <v>0.18</v>
      </c>
      <c r="T67" s="101" t="n">
        <v>1.53476992904679</v>
      </c>
      <c r="U67" s="32" t="n">
        <v>1.1148</v>
      </c>
      <c r="V67" s="32" t="n">
        <f aca="false">+U67/T67*1.055056</f>
        <v>0.766353579477867</v>
      </c>
      <c r="W67" s="32" t="n">
        <v>1.167</v>
      </c>
      <c r="X67" s="32" t="n">
        <f aca="false">+W67/T67*1.055056*$AH$6</f>
        <v>0.740129007354688</v>
      </c>
    </row>
    <row r="68" customFormat="false" ht="12.75" hidden="false" customHeight="false" outlineLevel="0" collapsed="false">
      <c r="A68" s="11" t="s">
        <v>95</v>
      </c>
      <c r="B68" s="12" t="n">
        <f aca="false">+A69-A68</f>
        <v>31</v>
      </c>
      <c r="C68" s="12" t="n">
        <f aca="false">+B68*31000</f>
        <v>961000</v>
      </c>
      <c r="D68" s="12" t="n">
        <f aca="false">+C68*E68</f>
        <v>715692.832576769</v>
      </c>
      <c r="E68" s="13" t="n">
        <v>0.744737598935244</v>
      </c>
      <c r="G68" s="32" t="n">
        <v>-0.353737936128942</v>
      </c>
      <c r="H68" s="40" t="n">
        <f aca="false">+S68</f>
        <v>0.18</v>
      </c>
      <c r="I68" s="40" t="n">
        <f aca="false">+X68</f>
        <v>0.74029075948692</v>
      </c>
      <c r="J68" s="99" t="n">
        <f aca="false">((-G68-I68)*D68)+(H68*D68*$AH$6)</f>
        <v>-157801.901150741</v>
      </c>
      <c r="L68" s="32" t="n">
        <f aca="false">+H68</f>
        <v>0.18</v>
      </c>
      <c r="M68" s="32" t="n">
        <f aca="false">+I68</f>
        <v>0.74029075948692</v>
      </c>
      <c r="N68" s="40" t="n">
        <f aca="false">+$AD$17</f>
        <v>-0.608596774193548</v>
      </c>
      <c r="O68" s="99" t="n">
        <f aca="false">((M68+N68)*D68)-(L68*D68*$AH$6)</f>
        <v>-24598.7425709412</v>
      </c>
      <c r="P68" s="99"/>
      <c r="Q68" s="99" t="n">
        <f aca="false">+O68+J68</f>
        <v>-182400.643721682</v>
      </c>
      <c r="S68" s="32" t="n">
        <v>0.18</v>
      </c>
      <c r="T68" s="101" t="n">
        <v>1.53443458471711</v>
      </c>
      <c r="U68" s="32" t="n">
        <v>1.1148</v>
      </c>
      <c r="V68" s="32" t="n">
        <f aca="false">+U68/T68*1.055056</f>
        <v>0.766521062881831</v>
      </c>
      <c r="W68" s="32" t="n">
        <v>1.167</v>
      </c>
      <c r="X68" s="32" t="n">
        <f aca="false">+W68/T68*1.055056*$AH$6</f>
        <v>0.74029075948692</v>
      </c>
    </row>
    <row r="69" customFormat="false" ht="12.75" hidden="false" customHeight="false" outlineLevel="0" collapsed="false">
      <c r="A69" s="11" t="s">
        <v>96</v>
      </c>
      <c r="B69" s="12" t="n">
        <f aca="false">+A70-A69</f>
        <v>30</v>
      </c>
      <c r="C69" s="12" t="n">
        <f aca="false">+B69*31000</f>
        <v>930000</v>
      </c>
      <c r="D69" s="12" t="n">
        <f aca="false">+C69*E69</f>
        <v>689005.221797041</v>
      </c>
      <c r="E69" s="13" t="n">
        <v>0.740865829889292</v>
      </c>
      <c r="G69" s="32" t="n">
        <v>-0.353716199851962</v>
      </c>
      <c r="H69" s="40" t="n">
        <f aca="false">+S69</f>
        <v>0.18</v>
      </c>
      <c r="I69" s="40" t="n">
        <f aca="false">+X69</f>
        <v>0.740457919470273</v>
      </c>
      <c r="J69" s="99" t="n">
        <f aca="false">((-G69-I69)*D69)+(H69*D69*$AH$6)</f>
        <v>-152047.745535682</v>
      </c>
      <c r="L69" s="32" t="n">
        <f aca="false">+H69</f>
        <v>0.18</v>
      </c>
      <c r="M69" s="32" t="n">
        <f aca="false">+I69</f>
        <v>0.740457919470273</v>
      </c>
      <c r="N69" s="40" t="n">
        <f aca="false">+$AD$17</f>
        <v>-0.608596774193548</v>
      </c>
      <c r="O69" s="99" t="n">
        <f aca="false">((M69+N69)*D69)-(L69*D69*$AH$6)</f>
        <v>-23566.3011203008</v>
      </c>
      <c r="P69" s="99"/>
      <c r="Q69" s="99" t="n">
        <f aca="false">+O69+J69</f>
        <v>-175614.046655982</v>
      </c>
      <c r="S69" s="32" t="n">
        <v>0.18</v>
      </c>
      <c r="T69" s="101" t="n">
        <v>1.53408818277732</v>
      </c>
      <c r="U69" s="32" t="n">
        <v>1.1148</v>
      </c>
      <c r="V69" s="32" t="n">
        <f aca="false">+U69/T69*1.055056</f>
        <v>0.766694145750243</v>
      </c>
      <c r="W69" s="32" t="n">
        <v>1.167</v>
      </c>
      <c r="X69" s="32" t="n">
        <f aca="false">+W69/T69*1.055056*$AH$6</f>
        <v>0.740457919470273</v>
      </c>
    </row>
    <row r="70" customFormat="false" ht="12.75" hidden="false" customHeight="false" outlineLevel="0" collapsed="false">
      <c r="A70" s="11" t="s">
        <v>97</v>
      </c>
      <c r="B70" s="12" t="n">
        <f aca="false">+A71-A70</f>
        <v>31</v>
      </c>
      <c r="C70" s="12" t="n">
        <f aca="false">+B70*31000</f>
        <v>961000</v>
      </c>
      <c r="D70" s="12" t="n">
        <f aca="false">+C70*E70</f>
        <v>708381.664404873</v>
      </c>
      <c r="E70" s="13" t="n">
        <v>0.737129723626298</v>
      </c>
      <c r="G70" s="32" t="n">
        <v>-0.353694494851332</v>
      </c>
      <c r="H70" s="40" t="n">
        <f aca="false">+S70</f>
        <v>0.18</v>
      </c>
      <c r="I70" s="40" t="n">
        <f aca="false">+X70</f>
        <v>0.740624838926957</v>
      </c>
      <c r="J70" s="99" t="n">
        <f aca="false">((-G70-I70)*D70)+(H70*D70*$AH$6)</f>
        <v>-156457.302810967</v>
      </c>
      <c r="L70" s="32" t="n">
        <f aca="false">+H70</f>
        <v>0.18</v>
      </c>
      <c r="M70" s="32" t="n">
        <f aca="false">+I70</f>
        <v>0.740624838926957</v>
      </c>
      <c r="N70" s="40" t="n">
        <f aca="false">+$AD$17</f>
        <v>-0.608596774193548</v>
      </c>
      <c r="O70" s="99" t="n">
        <f aca="false">((M70+N70)*D70)-(L70*D70*$AH$6)</f>
        <v>-24110.7980900677</v>
      </c>
      <c r="P70" s="99"/>
      <c r="Q70" s="99" t="n">
        <f aca="false">+O70+J70</f>
        <v>-180568.100901035</v>
      </c>
      <c r="S70" s="32" t="n">
        <v>0.18</v>
      </c>
      <c r="T70" s="101" t="n">
        <v>1.53374243530503</v>
      </c>
      <c r="U70" s="32" t="n">
        <v>1.1148</v>
      </c>
      <c r="V70" s="32" t="n">
        <f aca="false">+U70/T70*1.055056</f>
        <v>0.766866979569541</v>
      </c>
      <c r="W70" s="32" t="n">
        <v>1.167</v>
      </c>
      <c r="X70" s="32" t="n">
        <f aca="false">+W70/T70*1.055056*$AH$6</f>
        <v>0.740624838926957</v>
      </c>
    </row>
    <row r="71" customFormat="false" ht="12.75" hidden="false" customHeight="false" outlineLevel="0" collapsed="false">
      <c r="A71" s="11" t="s">
        <v>98</v>
      </c>
      <c r="B71" s="12" t="n">
        <f aca="false">+A72-A71</f>
        <v>30</v>
      </c>
      <c r="C71" s="12" t="n">
        <f aca="false">+B71*31000</f>
        <v>930000</v>
      </c>
      <c r="D71" s="12" t="n">
        <f aca="false">+C71*E71</f>
        <v>681950.622455595</v>
      </c>
      <c r="E71" s="13" t="n">
        <v>0.733280239199565</v>
      </c>
      <c r="G71" s="32" t="n">
        <v>-0.298671373744523</v>
      </c>
      <c r="H71" s="40" t="n">
        <f aca="false">+S71</f>
        <v>0.42</v>
      </c>
      <c r="I71" s="40" t="n">
        <f aca="false">+X71</f>
        <v>0.740802648762231</v>
      </c>
      <c r="J71" s="99" t="n">
        <f aca="false">((-G71-I71)*D71)+(H71*D71*$AH$6)</f>
        <v>-37266.8312074572</v>
      </c>
      <c r="L71" s="32" t="n">
        <f aca="false">+H71</f>
        <v>0.42</v>
      </c>
      <c r="M71" s="32" t="n">
        <f aca="false">+I71</f>
        <v>0.740802648762231</v>
      </c>
      <c r="N71" s="40" t="n">
        <f aca="false">+$AD$12</f>
        <v>-0.579693548387097</v>
      </c>
      <c r="O71" s="99" t="n">
        <f aca="false">((M71+N71)*D71)-(L71*D71*$AH$6)</f>
        <v>-154376.415713871</v>
      </c>
      <c r="P71" s="99"/>
      <c r="Q71" s="99" t="n">
        <f aca="false">+O71+J71</f>
        <v>-191643.246921328</v>
      </c>
      <c r="S71" s="32" t="n">
        <v>0.42</v>
      </c>
      <c r="T71" s="101" t="n">
        <v>1.53337430151092</v>
      </c>
      <c r="U71" s="32" t="n">
        <v>1.1148</v>
      </c>
      <c r="V71" s="32" t="n">
        <f aca="false">+U71/T71*1.055056</f>
        <v>0.767051089640049</v>
      </c>
      <c r="W71" s="32" t="n">
        <v>1.167</v>
      </c>
      <c r="X71" s="32" t="n">
        <f aca="false">+W71/T71*1.055056*$AH$6</f>
        <v>0.740802648762231</v>
      </c>
    </row>
    <row r="72" customFormat="false" ht="12.75" hidden="false" customHeight="false" outlineLevel="0" collapsed="false">
      <c r="A72" s="11" t="s">
        <v>99</v>
      </c>
      <c r="B72" s="12" t="n">
        <f aca="false">+A73-A72</f>
        <v>31</v>
      </c>
      <c r="C72" s="12" t="n">
        <f aca="false">+B72*31000</f>
        <v>961000</v>
      </c>
      <c r="D72" s="12" t="n">
        <f aca="false">+C72*E72</f>
        <v>701112.69661297</v>
      </c>
      <c r="E72" s="13" t="n">
        <v>0.729565761303819</v>
      </c>
      <c r="G72" s="32" t="n">
        <v>-0.298648327835632</v>
      </c>
      <c r="H72" s="40" t="n">
        <f aca="false">+S72</f>
        <v>0.42</v>
      </c>
      <c r="I72" s="40" t="n">
        <f aca="false">+X72</f>
        <v>0.740979880297786</v>
      </c>
      <c r="J72" s="99" t="n">
        <f aca="false">((-G72-I72)*D72)+(H72*D72*$AH$6)</f>
        <v>-38454.4058755171</v>
      </c>
      <c r="L72" s="32" t="n">
        <f aca="false">+H72</f>
        <v>0.42</v>
      </c>
      <c r="M72" s="32" t="n">
        <f aca="false">+I72</f>
        <v>0.740979880297786</v>
      </c>
      <c r="N72" s="40" t="n">
        <f aca="false">+$AD$12</f>
        <v>-0.579693548387097</v>
      </c>
      <c r="O72" s="99" t="n">
        <f aca="false">((M72+N72)*D72)-(L72*D72*$AH$6)</f>
        <v>-158589.966575508</v>
      </c>
      <c r="P72" s="99"/>
      <c r="Q72" s="99" t="n">
        <f aca="false">+O72+J72</f>
        <v>-197044.372451025</v>
      </c>
      <c r="S72" s="32" t="n">
        <v>0.42</v>
      </c>
      <c r="T72" s="101" t="n">
        <v>1.5330075408346</v>
      </c>
      <c r="U72" s="32" t="n">
        <v>1.1148</v>
      </c>
      <c r="V72" s="32" t="n">
        <f aca="false">+U72/T72*1.055056</f>
        <v>0.767234600920271</v>
      </c>
      <c r="W72" s="32" t="n">
        <v>1.167</v>
      </c>
      <c r="X72" s="32" t="n">
        <f aca="false">+W72/T72*1.055056*$AH$6</f>
        <v>0.740979880297786</v>
      </c>
    </row>
    <row r="73" customFormat="false" ht="12.75" hidden="false" customHeight="false" outlineLevel="0" collapsed="false">
      <c r="A73" s="11" t="s">
        <v>100</v>
      </c>
      <c r="B73" s="12" t="n">
        <f aca="false">+A74-A73</f>
        <v>31</v>
      </c>
      <c r="C73" s="12" t="n">
        <f aca="false">+B73*31000</f>
        <v>961000</v>
      </c>
      <c r="D73" s="12" t="n">
        <f aca="false">+C73*E73</f>
        <v>697434.88085588</v>
      </c>
      <c r="E73" s="13" t="n">
        <v>0.725738689756379</v>
      </c>
      <c r="G73" s="32" t="n">
        <v>-0.29862382031881</v>
      </c>
      <c r="H73" s="40" t="n">
        <f aca="false">+S73</f>
        <v>0.42</v>
      </c>
      <c r="I73" s="40" t="n">
        <f aca="false">+X73</f>
        <v>0.741168352137172</v>
      </c>
      <c r="J73" s="99" t="n">
        <f aca="false">((-G73-I73)*D73)+(H73*D73*$AH$6)</f>
        <v>-38401.2254401977</v>
      </c>
      <c r="L73" s="32" t="n">
        <f aca="false">+H73</f>
        <v>0.42</v>
      </c>
      <c r="M73" s="32" t="n">
        <f aca="false">+I73</f>
        <v>0.741168352137172</v>
      </c>
      <c r="N73" s="40" t="n">
        <f aca="false">+$AD$12</f>
        <v>-0.579693548387097</v>
      </c>
      <c r="O73" s="99" t="n">
        <f aca="false">((M73+N73)*D73)-(L73*D73*$AH$6)</f>
        <v>-157626.606867302</v>
      </c>
      <c r="P73" s="99"/>
      <c r="Q73" s="99" t="n">
        <f aca="false">+O73+J73</f>
        <v>-196027.8323075</v>
      </c>
      <c r="S73" s="32" t="n">
        <v>0.42</v>
      </c>
      <c r="T73" s="101" t="n">
        <v>1.53261771205929</v>
      </c>
      <c r="U73" s="32" t="n">
        <v>1.1148</v>
      </c>
      <c r="V73" s="32" t="n">
        <f aca="false">+U73/T73*1.055056</f>
        <v>0.767429750775645</v>
      </c>
      <c r="W73" s="32" t="n">
        <v>1.167</v>
      </c>
      <c r="X73" s="32" t="n">
        <f aca="false">+W73/T73*1.055056*$AH$6</f>
        <v>0.741168352137172</v>
      </c>
    </row>
    <row r="74" customFormat="false" ht="12.75" hidden="false" customHeight="false" outlineLevel="0" collapsed="false">
      <c r="A74" s="11" t="s">
        <v>101</v>
      </c>
      <c r="B74" s="12" t="n">
        <f aca="false">+A75-A74</f>
        <v>28</v>
      </c>
      <c r="C74" s="12" t="n">
        <f aca="false">+B74*31000</f>
        <v>868000</v>
      </c>
      <c r="D74" s="12" t="n">
        <f aca="false">+C74*E74</f>
        <v>626629.21267742</v>
      </c>
      <c r="E74" s="13" t="n">
        <v>0.721923056079977</v>
      </c>
      <c r="G74" s="32" t="n">
        <v>-0.298598607589854</v>
      </c>
      <c r="H74" s="40" t="n">
        <f aca="false">+S74</f>
        <v>0.42</v>
      </c>
      <c r="I74" s="40" t="n">
        <f aca="false">+X74</f>
        <v>0.741362247317868</v>
      </c>
      <c r="J74" s="99" t="n">
        <f aca="false">((-G74-I74)*D74)+(H74*D74*$AH$6)</f>
        <v>-34639.9179752393</v>
      </c>
      <c r="L74" s="32" t="n">
        <f aca="false">+H74</f>
        <v>0.42</v>
      </c>
      <c r="M74" s="32" t="n">
        <f aca="false">+I74</f>
        <v>0.741362247317868</v>
      </c>
      <c r="N74" s="40" t="n">
        <f aca="false">+$AD$12</f>
        <v>-0.579693548387097</v>
      </c>
      <c r="O74" s="99" t="n">
        <f aca="false">((M74+N74)*D74)-(L74*D74*$AH$6)</f>
        <v>-141502.383464143</v>
      </c>
      <c r="P74" s="99"/>
      <c r="Q74" s="99" t="n">
        <f aca="false">+O74+J74</f>
        <v>-176142.301439382</v>
      </c>
      <c r="S74" s="32" t="n">
        <v>0.42</v>
      </c>
      <c r="T74" s="101" t="n">
        <v>1.53221687267302</v>
      </c>
      <c r="U74" s="32" t="n">
        <v>1.1148</v>
      </c>
      <c r="V74" s="32" t="n">
        <f aca="false">+U74/T74*1.055056</f>
        <v>0.767630516134513</v>
      </c>
      <c r="W74" s="32" t="n">
        <v>1.167</v>
      </c>
      <c r="X74" s="32" t="n">
        <f aca="false">+W74/T74*1.055056*$AH$6</f>
        <v>0.741362247317868</v>
      </c>
    </row>
    <row r="75" customFormat="false" ht="12.75" hidden="false" customHeight="false" outlineLevel="0" collapsed="false">
      <c r="A75" s="11" t="s">
        <v>102</v>
      </c>
      <c r="B75" s="12" t="n">
        <f aca="false">+A76-A75</f>
        <v>31</v>
      </c>
      <c r="C75" s="12" t="n">
        <f aca="false">+B75*31000</f>
        <v>961000</v>
      </c>
      <c r="D75" s="12" t="n">
        <f aca="false">+C75*E75</f>
        <v>690465.559642158</v>
      </c>
      <c r="E75" s="13" t="n">
        <v>0.718486534487157</v>
      </c>
      <c r="G75" s="32" t="n">
        <v>-0.298575228280404</v>
      </c>
      <c r="H75" s="40" t="n">
        <f aca="false">+S75</f>
        <v>0.42</v>
      </c>
      <c r="I75" s="40" t="n">
        <f aca="false">+X75</f>
        <v>0.741542042826633</v>
      </c>
      <c r="J75" s="99" t="n">
        <f aca="false">((-G75-I75)*D75)+(H75*D75*$AH$6)</f>
        <v>-38309.0616885144</v>
      </c>
      <c r="L75" s="32" t="n">
        <f aca="false">+H75</f>
        <v>0.42</v>
      </c>
      <c r="M75" s="32" t="n">
        <f aca="false">+I75</f>
        <v>0.741542042826633</v>
      </c>
      <c r="N75" s="40" t="n">
        <f aca="false">+$AD$12</f>
        <v>-0.579693548387097</v>
      </c>
      <c r="O75" s="99" t="n">
        <f aca="false">((M75+N75)*D75)-(L75*D75*$AH$6)</f>
        <v>-155793.456529617</v>
      </c>
      <c r="P75" s="99"/>
      <c r="Q75" s="99" t="n">
        <f aca="false">+O75+J75</f>
        <v>-194102.518218131</v>
      </c>
      <c r="S75" s="32" t="n">
        <v>0.42</v>
      </c>
      <c r="T75" s="101" t="n">
        <v>1.53184536883878</v>
      </c>
      <c r="U75" s="32" t="n">
        <v>1.1148</v>
      </c>
      <c r="V75" s="32" t="n">
        <f aca="false">+U75/T75*1.055056</f>
        <v>0.767816682235756</v>
      </c>
      <c r="W75" s="32" t="n">
        <v>1.167</v>
      </c>
      <c r="X75" s="32" t="n">
        <f aca="false">+W75/T75*1.055056*$AH$6</f>
        <v>0.741542042826633</v>
      </c>
    </row>
    <row r="76" customFormat="false" ht="12.75" hidden="false" customHeight="false" outlineLevel="0" collapsed="false">
      <c r="A76" s="11" t="s">
        <v>103</v>
      </c>
      <c r="B76" s="12" t="n">
        <f aca="false">+A77-A76</f>
        <v>30</v>
      </c>
      <c r="C76" s="12" t="n">
        <f aca="false">+B76*31000</f>
        <v>930000</v>
      </c>
      <c r="D76" s="12" t="n">
        <f aca="false">+C76*E76</f>
        <v>664664.262973603</v>
      </c>
      <c r="E76" s="13" t="n">
        <v>0.714692755885595</v>
      </c>
      <c r="G76" s="32" t="n">
        <v>-0.403548672107054</v>
      </c>
      <c r="H76" s="40" t="n">
        <f aca="false">+S76</f>
        <v>0.19</v>
      </c>
      <c r="I76" s="40" t="n">
        <f aca="false">+X76</f>
        <v>0.741746269589987</v>
      </c>
      <c r="J76" s="99" t="n">
        <f aca="false">((-G76-I76)*D76)+(H76*D76*$AH$6)</f>
        <v>-108278.643805967</v>
      </c>
      <c r="L76" s="32" t="n">
        <f aca="false">+H76</f>
        <v>0.19</v>
      </c>
      <c r="M76" s="32" t="n">
        <f aca="false">+I76</f>
        <v>0.741746269589987</v>
      </c>
      <c r="N76" s="40" t="n">
        <f aca="false">+$AD$17</f>
        <v>-0.608596774193548</v>
      </c>
      <c r="O76" s="99" t="n">
        <f aca="false">((M76+N76)*D76)-(L76*D76*$AH$6)</f>
        <v>-28009.5018414889</v>
      </c>
      <c r="P76" s="99"/>
      <c r="Q76" s="99" t="n">
        <f aca="false">+O76+J76</f>
        <v>-136288.145647456</v>
      </c>
      <c r="S76" s="32" t="n">
        <v>0.19</v>
      </c>
      <c r="T76" s="101" t="n">
        <v>1.53142360221256</v>
      </c>
      <c r="U76" s="32" t="n">
        <v>1.1148</v>
      </c>
      <c r="V76" s="32" t="n">
        <f aca="false">+U76/T76*1.055056</f>
        <v>0.768028145250401</v>
      </c>
      <c r="W76" s="32" t="n">
        <v>1.167</v>
      </c>
      <c r="X76" s="32" t="n">
        <f aca="false">+W76/T76*1.055056*$AH$6</f>
        <v>0.741746269589987</v>
      </c>
    </row>
    <row r="77" customFormat="false" ht="12.75" hidden="false" customHeight="false" outlineLevel="0" collapsed="false">
      <c r="A77" s="11" t="s">
        <v>104</v>
      </c>
      <c r="B77" s="12" t="n">
        <f aca="false">+A78-A77</f>
        <v>31</v>
      </c>
      <c r="C77" s="12" t="n">
        <f aca="false">+B77*31000</f>
        <v>961000</v>
      </c>
      <c r="D77" s="12" t="n">
        <f aca="false">+C77*E77</f>
        <v>683302.071564806</v>
      </c>
      <c r="E77" s="13" t="n">
        <v>0.711032332533617</v>
      </c>
      <c r="G77" s="32" t="n">
        <v>-0.403522299838765</v>
      </c>
      <c r="H77" s="40" t="n">
        <f aca="false">+S77</f>
        <v>0.19</v>
      </c>
      <c r="I77" s="40" t="n">
        <f aca="false">+X77</f>
        <v>0.74194908205563</v>
      </c>
      <c r="J77" s="99" t="n">
        <f aca="false">((-G77-I77)*D77)+(H77*D77*$AH$6)</f>
        <v>-111471.480817178</v>
      </c>
      <c r="L77" s="32" t="n">
        <f aca="false">+H77</f>
        <v>0.19</v>
      </c>
      <c r="M77" s="32" t="n">
        <f aca="false">+I77</f>
        <v>0.74194908205563</v>
      </c>
      <c r="N77" s="40" t="n">
        <f aca="false">+$AD$17</f>
        <v>-0.608596774193548</v>
      </c>
      <c r="O77" s="99" t="n">
        <f aca="false">((M77+N77)*D77)-(L77*D77*$AH$6)</f>
        <v>-28656.3323345097</v>
      </c>
      <c r="P77" s="99"/>
      <c r="Q77" s="99" t="n">
        <f aca="false">+O77+J77</f>
        <v>-140127.813151687</v>
      </c>
      <c r="S77" s="32" t="n">
        <v>0.19</v>
      </c>
      <c r="T77" s="101" t="n">
        <v>1.53100498615895</v>
      </c>
      <c r="U77" s="32" t="n">
        <v>1.1148</v>
      </c>
      <c r="V77" s="32" t="n">
        <f aca="false">+U77/T77*1.055056</f>
        <v>0.768238143855325</v>
      </c>
      <c r="W77" s="32" t="n">
        <v>1.167</v>
      </c>
      <c r="X77" s="32" t="n">
        <f aca="false">+W77/T77*1.055056*$AH$6</f>
        <v>0.74194908205563</v>
      </c>
    </row>
    <row r="78" customFormat="false" ht="12.75" hidden="false" customHeight="false" outlineLevel="0" collapsed="false">
      <c r="A78" s="11" t="s">
        <v>105</v>
      </c>
      <c r="B78" s="12" t="n">
        <f aca="false">+A79-A78</f>
        <v>30</v>
      </c>
      <c r="C78" s="12" t="n">
        <f aca="false">+B78*31000</f>
        <v>930000</v>
      </c>
      <c r="D78" s="12" t="n">
        <f aca="false">+C78*E78</f>
        <v>657752.976562072</v>
      </c>
      <c r="E78" s="13" t="n">
        <v>0.707261265120508</v>
      </c>
      <c r="G78" s="32" t="n">
        <v>-0.403494352839327</v>
      </c>
      <c r="H78" s="40" t="n">
        <f aca="false">+S78</f>
        <v>0.19</v>
      </c>
      <c r="I78" s="40" t="n">
        <f aca="false">+X78</f>
        <v>0.742164004784347</v>
      </c>
      <c r="J78" s="99" t="n">
        <f aca="false">((-G78-I78)*D78)+(H78*D78*$AH$6)</f>
        <v>-107463.240198132</v>
      </c>
      <c r="L78" s="32" t="n">
        <f aca="false">+H78</f>
        <v>0.19</v>
      </c>
      <c r="M78" s="32" t="n">
        <f aca="false">+I78</f>
        <v>0.742164004784347</v>
      </c>
      <c r="N78" s="40" t="n">
        <f aca="false">+$AD$17</f>
        <v>-0.608596774193548</v>
      </c>
      <c r="O78" s="99" t="n">
        <f aca="false">((M78+N78)*D78)-(L78*D78*$AH$6)</f>
        <v>-27443.4879476948</v>
      </c>
      <c r="P78" s="99"/>
      <c r="Q78" s="99" t="n">
        <f aca="false">+O78+J78</f>
        <v>-134906.728145827</v>
      </c>
      <c r="S78" s="32" t="n">
        <v>0.19</v>
      </c>
      <c r="T78" s="101" t="n">
        <v>1.53056162355017</v>
      </c>
      <c r="U78" s="32" t="n">
        <v>1.1148</v>
      </c>
      <c r="V78" s="32" t="n">
        <f aca="false">+U78/T78*1.055056</f>
        <v>0.768460681819419</v>
      </c>
      <c r="W78" s="32" t="n">
        <v>1.167</v>
      </c>
      <c r="X78" s="32" t="n">
        <f aca="false">+W78/T78*1.055056*$AH$6</f>
        <v>0.742164004784347</v>
      </c>
    </row>
    <row r="79" customFormat="false" ht="12.75" hidden="false" customHeight="false" outlineLevel="0" collapsed="false">
      <c r="A79" s="11" t="s">
        <v>106</v>
      </c>
      <c r="B79" s="12" t="n">
        <f aca="false">+A80-A79</f>
        <v>31</v>
      </c>
      <c r="C79" s="12" t="n">
        <f aca="false">+B79*31000</f>
        <v>961000</v>
      </c>
      <c r="D79" s="12" t="n">
        <f aca="false">+C79*E79</f>
        <v>676181.583320916</v>
      </c>
      <c r="E79" s="13" t="n">
        <v>0.703622875464012</v>
      </c>
      <c r="G79" s="32" t="n">
        <v>-0.403466633662559</v>
      </c>
      <c r="H79" s="40" t="n">
        <f aca="false">+S79</f>
        <v>0.19</v>
      </c>
      <c r="I79" s="40" t="n">
        <f aca="false">+X79</f>
        <v>0.742377175472744</v>
      </c>
      <c r="J79" s="99" t="n">
        <f aca="false">((-G79-I79)*D79)+(H79*D79*$AH$6)</f>
        <v>-110636.978901946</v>
      </c>
      <c r="L79" s="32" t="n">
        <f aca="false">+H79</f>
        <v>0.19</v>
      </c>
      <c r="M79" s="32" t="n">
        <f aca="false">+I79</f>
        <v>0.742377175472744</v>
      </c>
      <c r="N79" s="40" t="n">
        <f aca="false">+$AD$17</f>
        <v>-0.608596774193548</v>
      </c>
      <c r="O79" s="99" t="n">
        <f aca="false">((M79+N79)*D79)-(L79*D79*$AH$6)</f>
        <v>-28068.244309141</v>
      </c>
      <c r="P79" s="99"/>
      <c r="Q79" s="99" t="n">
        <f aca="false">+O79+J79</f>
        <v>-138705.223211087</v>
      </c>
      <c r="S79" s="32" t="n">
        <v>0.19</v>
      </c>
      <c r="T79" s="101" t="n">
        <v>1.53012212879507</v>
      </c>
      <c r="U79" s="32" t="n">
        <v>1.1148</v>
      </c>
      <c r="V79" s="32" t="n">
        <f aca="false">+U79/T79*1.055056</f>
        <v>0.76868140566414</v>
      </c>
      <c r="W79" s="32" t="n">
        <v>1.167</v>
      </c>
      <c r="X79" s="32" t="n">
        <f aca="false">+W79/T79*1.055056*$AH$6</f>
        <v>0.742377175472744</v>
      </c>
    </row>
    <row r="80" customFormat="false" ht="12.75" hidden="false" customHeight="false" outlineLevel="0" collapsed="false">
      <c r="A80" s="11" t="s">
        <v>107</v>
      </c>
      <c r="B80" s="12" t="n">
        <f aca="false">+A81-A80</f>
        <v>31</v>
      </c>
      <c r="C80" s="12" t="n">
        <f aca="false">+B80*31000</f>
        <v>961000</v>
      </c>
      <c r="D80" s="12" t="n">
        <f aca="false">+C80*E80</f>
        <v>672579.521410317</v>
      </c>
      <c r="E80" s="13" t="n">
        <v>0.699874632060684</v>
      </c>
      <c r="G80" s="32" t="n">
        <v>-0.403437293848747</v>
      </c>
      <c r="H80" s="40" t="n">
        <f aca="false">+S80</f>
        <v>0.19</v>
      </c>
      <c r="I80" s="40" t="n">
        <f aca="false">+X80</f>
        <v>0.742602809457479</v>
      </c>
      <c r="J80" s="99" t="n">
        <f aca="false">((-G80-I80)*D80)+(H80*D80*$AH$6)</f>
        <v>-110219.098897854</v>
      </c>
      <c r="L80" s="32" t="n">
        <f aca="false">+H80</f>
        <v>0.19</v>
      </c>
      <c r="M80" s="32" t="n">
        <f aca="false">+I80</f>
        <v>0.742602809457479</v>
      </c>
      <c r="N80" s="40" t="n">
        <f aca="false">+$AD$17</f>
        <v>-0.608596774193548</v>
      </c>
      <c r="O80" s="99" t="n">
        <f aca="false">((M80+N80)*D80)-(L80*D80*$AH$6)</f>
        <v>-27766.9662052418</v>
      </c>
      <c r="P80" s="99"/>
      <c r="Q80" s="99" t="n">
        <f aca="false">+O80+J80</f>
        <v>-137986.065103096</v>
      </c>
      <c r="S80" s="32" t="n">
        <v>0.19</v>
      </c>
      <c r="T80" s="101" t="n">
        <v>1.52965721329966</v>
      </c>
      <c r="U80" s="32" t="n">
        <v>1.1148</v>
      </c>
      <c r="V80" s="32" t="n">
        <f aca="false">+U80/T80*1.055056</f>
        <v>0.768915034410123</v>
      </c>
      <c r="W80" s="32" t="n">
        <v>1.167</v>
      </c>
      <c r="X80" s="32" t="n">
        <f aca="false">+W80/T80*1.055056*$AH$6</f>
        <v>0.742602809457479</v>
      </c>
    </row>
    <row r="81" customFormat="false" ht="12.75" hidden="false" customHeight="false" outlineLevel="0" collapsed="false">
      <c r="A81" s="11" t="s">
        <v>108</v>
      </c>
      <c r="B81" s="12" t="n">
        <f aca="false">+A82-A81</f>
        <v>30</v>
      </c>
      <c r="C81" s="12" t="n">
        <f aca="false">+B81*31000</f>
        <v>930000</v>
      </c>
      <c r="D81" s="12" t="n">
        <f aca="false">+C81*E81</f>
        <v>647408.367504304</v>
      </c>
      <c r="E81" s="13" t="n">
        <v>0.69613802957452</v>
      </c>
      <c r="G81" s="32" t="n">
        <v>-0.403407245411497</v>
      </c>
      <c r="H81" s="40" t="n">
        <f aca="false">+S81</f>
        <v>0.19</v>
      </c>
      <c r="I81" s="40" t="n">
        <f aca="false">+X81</f>
        <v>0.742833893017696</v>
      </c>
      <c r="J81" s="99" t="n">
        <f aca="false">((-G81-I81)*D81)+(H81*D81*$AH$6)</f>
        <v>-106263.230232949</v>
      </c>
      <c r="L81" s="32" t="n">
        <f aca="false">+H81</f>
        <v>0.19</v>
      </c>
      <c r="M81" s="32" t="n">
        <f aca="false">+I81</f>
        <v>0.742833893017696</v>
      </c>
      <c r="N81" s="40" t="n">
        <f aca="false">+$AD$17</f>
        <v>-0.608596774193548</v>
      </c>
      <c r="O81" s="99" t="n">
        <f aca="false">((M81+N81)*D81)-(L81*D81*$AH$6)</f>
        <v>-26578.1876248159</v>
      </c>
      <c r="P81" s="99"/>
      <c r="Q81" s="99" t="n">
        <f aca="false">+O81+J81</f>
        <v>-132841.417857765</v>
      </c>
      <c r="S81" s="32" t="n">
        <v>0.19</v>
      </c>
      <c r="T81" s="101" t="n">
        <v>1.52918136178281</v>
      </c>
      <c r="U81" s="32" t="n">
        <v>1.1148</v>
      </c>
      <c r="V81" s="32" t="n">
        <f aca="false">+U81/T81*1.055056</f>
        <v>0.769154305823309</v>
      </c>
      <c r="W81" s="32" t="n">
        <v>1.167</v>
      </c>
      <c r="X81" s="32" t="n">
        <f aca="false">+W81/T81*1.055056*$AH$6</f>
        <v>0.742833893017696</v>
      </c>
    </row>
    <row r="82" customFormat="false" ht="12.75" hidden="false" customHeight="false" outlineLevel="0" collapsed="false">
      <c r="A82" s="11" t="s">
        <v>109</v>
      </c>
      <c r="B82" s="12" t="n">
        <f aca="false">+A83-A82</f>
        <v>31</v>
      </c>
      <c r="C82" s="12" t="n">
        <f aca="false">+B82*31000</f>
        <v>961000</v>
      </c>
      <c r="D82" s="12" t="n">
        <f aca="false">+C82*E82</f>
        <v>665524.28238227</v>
      </c>
      <c r="E82" s="13" t="n">
        <v>0.692533072197992</v>
      </c>
      <c r="G82" s="32" t="n">
        <v>-0.403377491047954</v>
      </c>
      <c r="H82" s="40" t="n">
        <f aca="false">+S82</f>
        <v>0.19</v>
      </c>
      <c r="I82" s="40" t="n">
        <f aca="false">+X82</f>
        <v>0.743062715042691</v>
      </c>
      <c r="J82" s="99" t="n">
        <f aca="false">((-G82-I82)*D82)+(H82*D82*$AH$6)</f>
        <v>-109408.798790918</v>
      </c>
      <c r="L82" s="32" t="n">
        <f aca="false">+H82</f>
        <v>0.19</v>
      </c>
      <c r="M82" s="32" t="n">
        <f aca="false">+I82</f>
        <v>0.743062715042691</v>
      </c>
      <c r="N82" s="40" t="n">
        <f aca="false">+$AD$17</f>
        <v>-0.608596774193548</v>
      </c>
      <c r="O82" s="99" t="n">
        <f aca="false">((M82+N82)*D82)-(L82*D82*$AH$6)</f>
        <v>-27169.6173555579</v>
      </c>
      <c r="P82" s="99"/>
      <c r="Q82" s="99" t="n">
        <f aca="false">+O82+J82</f>
        <v>-136578.416146475</v>
      </c>
      <c r="S82" s="32" t="n">
        <v>0.19</v>
      </c>
      <c r="T82" s="101" t="n">
        <v>1.52871045889843</v>
      </c>
      <c r="U82" s="32" t="n">
        <v>1.1148</v>
      </c>
      <c r="V82" s="32" t="n">
        <f aca="false">+U82/T82*1.055056</f>
        <v>0.769391235569578</v>
      </c>
      <c r="W82" s="32" t="n">
        <v>1.167</v>
      </c>
      <c r="X82" s="32" t="n">
        <f aca="false">+W82/T82*1.055056*$AH$6</f>
        <v>0.743062715042691</v>
      </c>
    </row>
    <row r="83" customFormat="false" ht="12.75" hidden="false" customHeight="false" outlineLevel="0" collapsed="false">
      <c r="A83" s="11" t="s">
        <v>110</v>
      </c>
      <c r="B83" s="12" t="n">
        <f aca="false">+A84-A83</f>
        <v>30</v>
      </c>
      <c r="C83" s="12" t="n">
        <f aca="false">+B83*31000</f>
        <v>930000</v>
      </c>
      <c r="D83" s="12" t="n">
        <f aca="false">+C83*E83</f>
        <v>640602.093699729</v>
      </c>
      <c r="E83" s="13" t="n">
        <v>0.688819455591107</v>
      </c>
      <c r="G83" s="32" t="n">
        <v>-0.345249900390624</v>
      </c>
      <c r="H83" s="40" t="n">
        <f aca="false">+S83</f>
        <v>0.4</v>
      </c>
      <c r="I83" s="40" t="n">
        <f aca="false">+X83</f>
        <v>0.743304534635843</v>
      </c>
      <c r="J83" s="99" t="n">
        <f aca="false">((-G83-I83)*D83)+(H83*D83*$AH$6)</f>
        <v>-18591.7949454993</v>
      </c>
      <c r="L83" s="32" t="n">
        <f aca="false">+H83</f>
        <v>0.4</v>
      </c>
      <c r="M83" s="32" t="n">
        <f aca="false">+I83</f>
        <v>0.743304534635843</v>
      </c>
      <c r="N83" s="40" t="n">
        <f aca="false">+$AD$12</f>
        <v>-0.579693548387097</v>
      </c>
      <c r="O83" s="99" t="n">
        <f aca="false">((M83+N83)*D83)-(L83*D83*$AH$6)</f>
        <v>-131593.296815643</v>
      </c>
      <c r="P83" s="99"/>
      <c r="Q83" s="99" t="n">
        <f aca="false">+O83+J83</f>
        <v>-150185.091761143</v>
      </c>
      <c r="S83" s="32" t="n">
        <v>0.4</v>
      </c>
      <c r="T83" s="101" t="n">
        <v>1.52821312284841</v>
      </c>
      <c r="U83" s="32" t="n">
        <v>1.1148</v>
      </c>
      <c r="V83" s="32" t="n">
        <f aca="false">+U83/T83*1.055056</f>
        <v>0.769641623419478</v>
      </c>
      <c r="W83" s="32" t="n">
        <v>1.167</v>
      </c>
      <c r="X83" s="32" t="n">
        <f aca="false">+W83/T83*1.055056*$AH$6</f>
        <v>0.743304534635843</v>
      </c>
    </row>
    <row r="84" customFormat="false" ht="12.75" hidden="false" customHeight="false" outlineLevel="0" collapsed="false">
      <c r="A84" s="11" t="s">
        <v>111</v>
      </c>
      <c r="B84" s="12" t="n">
        <f aca="false">+A85-A84</f>
        <v>31</v>
      </c>
      <c r="C84" s="12" t="n">
        <f aca="false">+B84*31000</f>
        <v>961000</v>
      </c>
      <c r="D84" s="12" t="n">
        <f aca="false">+C84*E84</f>
        <v>658512.557528251</v>
      </c>
      <c r="E84" s="13" t="n">
        <v>0.685236792433144</v>
      </c>
      <c r="G84" s="32" t="n">
        <v>-0.345221015823137</v>
      </c>
      <c r="H84" s="40" t="n">
        <f aca="false">+S84</f>
        <v>0.4</v>
      </c>
      <c r="I84" s="40" t="n">
        <f aca="false">+X84</f>
        <v>0.743543754760252</v>
      </c>
      <c r="J84" s="99" t="n">
        <f aca="false">((-G84-I84)*D84)+(H84*D84*$AH$6)</f>
        <v>-19288.1494706478</v>
      </c>
      <c r="L84" s="32" t="n">
        <f aca="false">+H84</f>
        <v>0.4</v>
      </c>
      <c r="M84" s="32" t="n">
        <f aca="false">+I84</f>
        <v>0.743543754760252</v>
      </c>
      <c r="N84" s="40" t="n">
        <f aca="false">+$AD$12</f>
        <v>-0.579693548387097</v>
      </c>
      <c r="O84" s="99" t="n">
        <f aca="false">((M84+N84)*D84)-(L84*D84*$AH$6)</f>
        <v>-135114.957618172</v>
      </c>
      <c r="P84" s="99"/>
      <c r="Q84" s="99" t="n">
        <f aca="false">+O84+J84</f>
        <v>-154403.10708882</v>
      </c>
      <c r="S84" s="32" t="n">
        <v>0.4</v>
      </c>
      <c r="T84" s="101" t="n">
        <v>1.52772145126751</v>
      </c>
      <c r="U84" s="32" t="n">
        <v>1.1148</v>
      </c>
      <c r="V84" s="32" t="n">
        <f aca="false">+U84/T84*1.055056</f>
        <v>0.76988931969513</v>
      </c>
      <c r="W84" s="32" t="n">
        <v>1.167</v>
      </c>
      <c r="X84" s="32" t="n">
        <f aca="false">+W84/T84*1.055056*$AH$6</f>
        <v>0.743543754760252</v>
      </c>
    </row>
    <row r="85" customFormat="false" ht="12.75" hidden="false" customHeight="false" outlineLevel="0" collapsed="false">
      <c r="A85" s="11" t="s">
        <v>112</v>
      </c>
      <c r="B85" s="12" t="n">
        <f aca="false">+A86-A85</f>
        <v>31</v>
      </c>
      <c r="C85" s="12" t="n">
        <f aca="false">+B85*31000</f>
        <v>961000</v>
      </c>
      <c r="D85" s="12" t="n">
        <f aca="false">+C85*E85</f>
        <v>654965.959296958</v>
      </c>
      <c r="E85" s="13" t="n">
        <v>0.681546263576439</v>
      </c>
      <c r="G85" s="32" t="n">
        <v>-0.345190518942903</v>
      </c>
      <c r="H85" s="40" t="n">
        <f aca="false">+S85</f>
        <v>0.4</v>
      </c>
      <c r="I85" s="40" t="n">
        <f aca="false">+X85</f>
        <v>0.743796327954815</v>
      </c>
      <c r="J85" s="99" t="n">
        <f aca="false">((-G85-I85)*D85)+(H85*D85*$AH$6)</f>
        <v>-19369.6691660787</v>
      </c>
      <c r="L85" s="32" t="n">
        <f aca="false">+H85</f>
        <v>0.4</v>
      </c>
      <c r="M85" s="32" t="n">
        <f aca="false">+I85</f>
        <v>0.743796327954815</v>
      </c>
      <c r="N85" s="40" t="n">
        <f aca="false">+$AD$12</f>
        <v>-0.579693548387097</v>
      </c>
      <c r="O85" s="99" t="n">
        <f aca="false">((M85+N85)*D85)-(L85*D85*$AH$6)</f>
        <v>-134221.832471881</v>
      </c>
      <c r="P85" s="99"/>
      <c r="Q85" s="99" t="n">
        <f aca="false">+O85+J85</f>
        <v>-153591.501637959</v>
      </c>
      <c r="S85" s="32" t="n">
        <v>0.4</v>
      </c>
      <c r="T85" s="101" t="n">
        <v>1.52720267822058</v>
      </c>
      <c r="U85" s="32" t="n">
        <v>1.1148</v>
      </c>
      <c r="V85" s="32" t="n">
        <f aca="false">+U85/T85*1.055056</f>
        <v>0.770150842172712</v>
      </c>
      <c r="W85" s="32" t="n">
        <v>1.167</v>
      </c>
      <c r="X85" s="32" t="n">
        <f aca="false">+W85/T85*1.055056*$AH$6</f>
        <v>0.743796327954815</v>
      </c>
    </row>
    <row r="86" customFormat="false" ht="12.75" hidden="false" customHeight="false" outlineLevel="0" collapsed="false">
      <c r="A86" s="11" t="s">
        <v>113</v>
      </c>
      <c r="B86" s="12" t="n">
        <f aca="false">+A87-A86</f>
        <v>29</v>
      </c>
      <c r="C86" s="12" t="n">
        <f aca="false">+B86*31000</f>
        <v>899000</v>
      </c>
      <c r="D86" s="12" t="n">
        <f aca="false">+C86*E86</f>
        <v>609402.887439173</v>
      </c>
      <c r="E86" s="13" t="n">
        <v>0.677867505494075</v>
      </c>
      <c r="G86" s="32" t="n">
        <v>-0.345159361351198</v>
      </c>
      <c r="H86" s="40" t="n">
        <f aca="false">+S86</f>
        <v>0.4</v>
      </c>
      <c r="I86" s="40" t="n">
        <f aca="false">+X86</f>
        <v>0.744054373119143</v>
      </c>
      <c r="J86" s="99" t="n">
        <f aca="false">((-G86-I86)*D86)+(H86*D86*$AH$6)</f>
        <v>-18198.4483337541</v>
      </c>
      <c r="L86" s="32" t="n">
        <f aca="false">+H86</f>
        <v>0.4</v>
      </c>
      <c r="M86" s="32" t="n">
        <f aca="false">+I86</f>
        <v>0.744054373119143</v>
      </c>
      <c r="N86" s="40" t="n">
        <f aca="false">+$AD$12</f>
        <v>-0.579693548387097</v>
      </c>
      <c r="O86" s="99" t="n">
        <f aca="false">((M86+N86)*D86)-(L86*D86*$AH$6)</f>
        <v>-124727.362449122</v>
      </c>
      <c r="P86" s="99"/>
      <c r="Q86" s="99" t="n">
        <f aca="false">+O86+J86</f>
        <v>-142925.810782876</v>
      </c>
      <c r="S86" s="32" t="n">
        <v>0.4</v>
      </c>
      <c r="T86" s="101" t="n">
        <v>1.52667302974286</v>
      </c>
      <c r="U86" s="32" t="n">
        <v>1.1148</v>
      </c>
      <c r="V86" s="32" t="n">
        <f aca="false">+U86/T86*1.055056</f>
        <v>0.770418030505265</v>
      </c>
      <c r="W86" s="32" t="n">
        <v>1.167</v>
      </c>
      <c r="X86" s="32" t="n">
        <f aca="false">+W86/T86*1.055056*$AH$6</f>
        <v>0.744054373119143</v>
      </c>
    </row>
    <row r="87" customFormat="false" ht="12.75" hidden="false" customHeight="false" outlineLevel="0" collapsed="false">
      <c r="A87" s="11" t="s">
        <v>114</v>
      </c>
      <c r="B87" s="12" t="n">
        <f aca="false">+A88-A87</f>
        <v>31</v>
      </c>
      <c r="C87" s="12" t="n">
        <f aca="false">+B87*31000</f>
        <v>961000</v>
      </c>
      <c r="D87" s="12" t="n">
        <f aca="false">+C87*E87</f>
        <v>648133.730812433</v>
      </c>
      <c r="E87" s="13" t="n">
        <v>0.674436764633124</v>
      </c>
      <c r="G87" s="32" t="n">
        <v>-0.345129615256895</v>
      </c>
      <c r="H87" s="40" t="n">
        <f aca="false">+S87</f>
        <v>0.4</v>
      </c>
      <c r="I87" s="40" t="n">
        <f aca="false">+X87</f>
        <v>0.744300728353064</v>
      </c>
      <c r="J87" s="99" t="n">
        <f aca="false">((-G87-I87)*D87)+(H87*D87*$AH$6)</f>
        <v>-19534.0085540804</v>
      </c>
      <c r="L87" s="32" t="n">
        <f aca="false">+H87</f>
        <v>0.4</v>
      </c>
      <c r="M87" s="32" t="n">
        <f aca="false">+I87</f>
        <v>0.744300728353064</v>
      </c>
      <c r="N87" s="40" t="n">
        <f aca="false">+$AD$12</f>
        <v>-0.579693548387097</v>
      </c>
      <c r="O87" s="99" t="n">
        <f aca="false">((M87+N87)*D87)-(L87*D87*$AH$6)</f>
        <v>-132494.788539635</v>
      </c>
      <c r="P87" s="99"/>
      <c r="Q87" s="99" t="n">
        <f aca="false">+O87+J87</f>
        <v>-152028.797093716</v>
      </c>
      <c r="S87" s="32" t="n">
        <v>0.4</v>
      </c>
      <c r="T87" s="101" t="n">
        <v>1.52616771800926</v>
      </c>
      <c r="U87" s="32" t="n">
        <v>1.1148</v>
      </c>
      <c r="V87" s="32" t="n">
        <f aca="false">+U87/T87*1.055056</f>
        <v>0.770673114704726</v>
      </c>
      <c r="W87" s="32" t="n">
        <v>1.167</v>
      </c>
      <c r="X87" s="32" t="n">
        <f aca="false">+W87/T87*1.055056*$AH$6</f>
        <v>0.744300728353064</v>
      </c>
    </row>
    <row r="88" customFormat="false" ht="12.75" hidden="false" customHeight="false" outlineLevel="0" collapsed="false">
      <c r="A88" s="11" t="s">
        <v>115</v>
      </c>
      <c r="B88" s="12" t="n">
        <f aca="false">+A89-A88</f>
        <v>30</v>
      </c>
      <c r="C88" s="12" t="n">
        <f aca="false">+B88*31000</f>
        <v>930000</v>
      </c>
      <c r="D88" s="12" t="n">
        <f aca="false">+C88*E88</f>
        <v>623826.198093826</v>
      </c>
      <c r="E88" s="13" t="n">
        <v>0.670780858165404</v>
      </c>
      <c r="G88" s="32" t="n">
        <v>-0.50009717717775</v>
      </c>
      <c r="H88" s="40" t="n">
        <f aca="false">+S88</f>
        <v>0.19</v>
      </c>
      <c r="I88" s="40" t="n">
        <f aca="false">+X88</f>
        <v>0.744569378431755</v>
      </c>
      <c r="J88" s="99" t="n">
        <f aca="false">((-G88-I88)*D88)+(H88*D88*$AH$6)</f>
        <v>-43157.4683497905</v>
      </c>
      <c r="L88" s="32" t="n">
        <f aca="false">+H88</f>
        <v>0.19</v>
      </c>
      <c r="M88" s="32" t="n">
        <f aca="false">+I88</f>
        <v>0.744569378431755</v>
      </c>
      <c r="N88" s="40" t="n">
        <f aca="false">+$AD$17</f>
        <v>-0.608596774193548</v>
      </c>
      <c r="O88" s="99" t="n">
        <f aca="false">((M88+N88)*D88)-(L88*D88*$AH$6)</f>
        <v>-24527.4227512872</v>
      </c>
      <c r="P88" s="99"/>
      <c r="Q88" s="99" t="n">
        <f aca="false">+O88+J88</f>
        <v>-67684.8911010777</v>
      </c>
      <c r="S88" s="32" t="n">
        <v>0.19</v>
      </c>
      <c r="T88" s="101" t="n">
        <v>1.52561705733288</v>
      </c>
      <c r="U88" s="32" t="n">
        <v>1.1148</v>
      </c>
      <c r="V88" s="32" t="n">
        <f aca="false">+U88/T88*1.055056</f>
        <v>0.77095128370957</v>
      </c>
      <c r="W88" s="32" t="n">
        <v>1.167</v>
      </c>
      <c r="X88" s="32" t="n">
        <f aca="false">+W88/T88*1.055056*$AH$6</f>
        <v>0.744569378431755</v>
      </c>
    </row>
    <row r="89" customFormat="false" ht="12.75" hidden="false" customHeight="false" outlineLevel="0" collapsed="false">
      <c r="A89" s="11" t="s">
        <v>116</v>
      </c>
      <c r="B89" s="12" t="n">
        <f aca="false">+A90-A89</f>
        <v>31</v>
      </c>
      <c r="C89" s="12" t="n">
        <f aca="false">+B89*31000</f>
        <v>961000</v>
      </c>
      <c r="D89" s="12" t="n">
        <f aca="false">+C89*E89</f>
        <v>641231.246408969</v>
      </c>
      <c r="E89" s="13" t="n">
        <v>0.66725415859414</v>
      </c>
      <c r="G89" s="32" t="n">
        <v>-0.500065154719025</v>
      </c>
      <c r="H89" s="40" t="n">
        <f aca="false">+S89</f>
        <v>0.19</v>
      </c>
      <c r="I89" s="40" t="n">
        <f aca="false">+X89</f>
        <v>0.74483458636895</v>
      </c>
      <c r="J89" s="99" t="n">
        <f aca="false">((-G89-I89)*D89)+(H89*D89*$AH$6)</f>
        <v>-44552.1757078789</v>
      </c>
      <c r="L89" s="32" t="n">
        <f aca="false">+H89</f>
        <v>0.19</v>
      </c>
      <c r="M89" s="32" t="n">
        <f aca="false">+I89</f>
        <v>0.74483458636895</v>
      </c>
      <c r="N89" s="40" t="n">
        <f aca="false">+$AD$17</f>
        <v>-0.608596774193548</v>
      </c>
      <c r="O89" s="99" t="n">
        <f aca="false">((M89+N89)*D89)-(L89*D89*$AH$6)</f>
        <v>-25041.6899225534</v>
      </c>
      <c r="P89" s="99"/>
      <c r="Q89" s="99" t="n">
        <f aca="false">+O89+J89</f>
        <v>-69593.8656304323</v>
      </c>
      <c r="S89" s="32" t="n">
        <v>0.19</v>
      </c>
      <c r="T89" s="101" t="n">
        <v>1.52507384175169</v>
      </c>
      <c r="U89" s="32" t="n">
        <v>1.1148</v>
      </c>
      <c r="V89" s="32" t="n">
        <f aca="false">+U89/T89*1.055056</f>
        <v>0.771225888609467</v>
      </c>
      <c r="W89" s="32" t="n">
        <v>1.167</v>
      </c>
      <c r="X89" s="32" t="n">
        <f aca="false">+W89/T89*1.055056*$AH$6</f>
        <v>0.74483458636895</v>
      </c>
    </row>
    <row r="90" customFormat="false" ht="12.75" hidden="false" customHeight="false" outlineLevel="0" collapsed="false">
      <c r="A90" s="11" t="s">
        <v>117</v>
      </c>
      <c r="B90" s="12" t="n">
        <f aca="false">+A91-A90</f>
        <v>30</v>
      </c>
      <c r="C90" s="12" t="n">
        <f aca="false">+B90*31000</f>
        <v>930000</v>
      </c>
      <c r="D90" s="12" t="n">
        <f aca="false">+C90*E90</f>
        <v>617168.064745448</v>
      </c>
      <c r="E90" s="13" t="n">
        <v>0.663621574995105</v>
      </c>
      <c r="G90" s="32" t="n">
        <v>-0.500031412433934</v>
      </c>
      <c r="H90" s="40" t="n">
        <f aca="false">+S90</f>
        <v>0.19</v>
      </c>
      <c r="I90" s="40" t="n">
        <f aca="false">+X90</f>
        <v>0.745114037797155</v>
      </c>
      <c r="J90" s="99" t="n">
        <f aca="false">((-G90-I90)*D90)+(H90*D90*$AH$6)</f>
        <v>-43073.5804424507</v>
      </c>
      <c r="L90" s="32" t="n">
        <f aca="false">+H90</f>
        <v>0.19</v>
      </c>
      <c r="M90" s="32" t="n">
        <f aca="false">+I90</f>
        <v>0.745114037797155</v>
      </c>
      <c r="N90" s="40" t="n">
        <f aca="false">+$AD$17</f>
        <v>-0.608596774193548</v>
      </c>
      <c r="O90" s="99" t="n">
        <f aca="false">((M90+N90)*D90)-(L90*D90*$AH$6)</f>
        <v>-23929.4937731199</v>
      </c>
      <c r="P90" s="99"/>
      <c r="Q90" s="99" t="n">
        <f aca="false">+O90+J90</f>
        <v>-67003.0742155706</v>
      </c>
      <c r="S90" s="32" t="n">
        <v>0.19</v>
      </c>
      <c r="T90" s="101" t="n">
        <v>1.52450187015865</v>
      </c>
      <c r="U90" s="32" t="n">
        <v>1.1148</v>
      </c>
      <c r="V90" s="32" t="n">
        <f aca="false">+U90/T90*1.055056</f>
        <v>0.771515241681927</v>
      </c>
      <c r="W90" s="32" t="n">
        <v>1.167</v>
      </c>
      <c r="X90" s="32" t="n">
        <f aca="false">+W90/T90*1.055056*$AH$6</f>
        <v>0.745114037797155</v>
      </c>
    </row>
    <row r="91" customFormat="false" ht="12.75" hidden="false" customHeight="false" outlineLevel="0" collapsed="false">
      <c r="A91" s="11" t="s">
        <v>118</v>
      </c>
      <c r="B91" s="12" t="n">
        <f aca="false">+A92-A91</f>
        <v>31</v>
      </c>
      <c r="C91" s="12" t="n">
        <f aca="false">+B91*31000</f>
        <v>961000</v>
      </c>
      <c r="D91" s="12" t="n">
        <f aca="false">+C91*E91</f>
        <v>634372.906461657</v>
      </c>
      <c r="E91" s="13" t="n">
        <v>0.660117488513691</v>
      </c>
      <c r="G91" s="32" t="n">
        <v>-0.500024613371053</v>
      </c>
      <c r="H91" s="40" t="n">
        <f aca="false">+S91</f>
        <v>0.19</v>
      </c>
      <c r="I91" s="40" t="n">
        <f aca="false">+X91</f>
        <v>0.745170347197284</v>
      </c>
      <c r="J91" s="99" t="n">
        <f aca="false">((-G91-I91)*D91)+(H91*D91*$AH$6)</f>
        <v>-44314.3802639361</v>
      </c>
      <c r="L91" s="32" t="n">
        <f aca="false">+H91</f>
        <v>0.19</v>
      </c>
      <c r="M91" s="32" t="n">
        <f aca="false">+I91</f>
        <v>0.745170347197284</v>
      </c>
      <c r="N91" s="40" t="n">
        <f aca="false">+$AD$17</f>
        <v>-0.608596774193548</v>
      </c>
      <c r="O91" s="99" t="n">
        <f aca="false">((M91+N91)*D91)-(L91*D91*$AH$6)</f>
        <v>-24560.8569578526</v>
      </c>
      <c r="P91" s="99"/>
      <c r="Q91" s="99" t="n">
        <f aca="false">+O91+J91</f>
        <v>-68875.2372217886</v>
      </c>
      <c r="S91" s="32" t="n">
        <v>0.19</v>
      </c>
      <c r="T91" s="101" t="n">
        <v>1.52438666994151</v>
      </c>
      <c r="U91" s="32" t="n">
        <v>1.1148</v>
      </c>
      <c r="V91" s="32" t="n">
        <f aca="false">+U91/T91*1.055056</f>
        <v>0.771573546261153</v>
      </c>
      <c r="W91" s="32" t="n">
        <v>1.167</v>
      </c>
      <c r="X91" s="32" t="n">
        <f aca="false">+W91/T91*1.055056*$AH$6</f>
        <v>0.745170347197284</v>
      </c>
    </row>
    <row r="92" customFormat="false" ht="12.75" hidden="false" customHeight="false" outlineLevel="0" collapsed="false">
      <c r="A92" s="11" t="s">
        <v>119</v>
      </c>
      <c r="B92" s="12" t="n">
        <f aca="false">+A93-A92</f>
        <v>31</v>
      </c>
      <c r="C92" s="12" t="n">
        <f aca="false">+B92*31000</f>
        <v>961000</v>
      </c>
      <c r="D92" s="12" t="n">
        <f aca="false">+C92*E92</f>
        <v>630904.490428064</v>
      </c>
      <c r="E92" s="13" t="n">
        <v>0.65650831470142</v>
      </c>
      <c r="G92" s="32" t="n">
        <v>-0.500021850266738</v>
      </c>
      <c r="H92" s="40" t="n">
        <f aca="false">+S92</f>
        <v>0.19</v>
      </c>
      <c r="I92" s="40" t="n">
        <f aca="false">+X92</f>
        <v>0.745193231048956</v>
      </c>
      <c r="J92" s="99" t="n">
        <f aca="false">((-G92-I92)*D92)+(H92*D92*$AH$6)</f>
        <v>-44088.2734152368</v>
      </c>
      <c r="L92" s="32" t="n">
        <f aca="false">+H92</f>
        <v>0.19</v>
      </c>
      <c r="M92" s="32" t="n">
        <f aca="false">+I92</f>
        <v>0.745193231048956</v>
      </c>
      <c r="N92" s="40" t="n">
        <f aca="false">+$AD$17</f>
        <v>-0.608596774193548</v>
      </c>
      <c r="O92" s="99" t="n">
        <f aca="false">((M92+N92)*D92)-(L92*D92*$AH$6)</f>
        <v>-24412.1336380733</v>
      </c>
      <c r="P92" s="99"/>
      <c r="Q92" s="99" t="n">
        <f aca="false">+O92+J92</f>
        <v>-68500.4070533101</v>
      </c>
      <c r="S92" s="32" t="n">
        <v>0.19</v>
      </c>
      <c r="T92" s="101" t="n">
        <v>1.52433985813889</v>
      </c>
      <c r="U92" s="32" t="n">
        <v>1.1148</v>
      </c>
      <c r="V92" s="32" t="n">
        <f aca="false">+U92/T92*1.055056</f>
        <v>0.771597240943386</v>
      </c>
      <c r="W92" s="32" t="n">
        <v>1.167</v>
      </c>
      <c r="X92" s="32" t="n">
        <f aca="false">+W92/T92*1.055056*$AH$6</f>
        <v>0.745193231048956</v>
      </c>
    </row>
    <row r="93" customFormat="false" ht="12.75" hidden="false" customHeight="false" outlineLevel="0" collapsed="false">
      <c r="A93" s="11" t="s">
        <v>120</v>
      </c>
      <c r="B93" s="12" t="n">
        <f aca="false">+A94-A93</f>
        <v>30</v>
      </c>
      <c r="C93" s="12" t="n">
        <f aca="false">+B93*31000</f>
        <v>930000</v>
      </c>
      <c r="D93" s="12" t="n">
        <f aca="false">+C93*E93</f>
        <v>607207.29474997</v>
      </c>
      <c r="E93" s="13" t="n">
        <v>0.652911069623624</v>
      </c>
      <c r="G93" s="32" t="n">
        <v>-0.500019190191307</v>
      </c>
      <c r="H93" s="40" t="n">
        <f aca="false">+S93</f>
        <v>0.19</v>
      </c>
      <c r="I93" s="40" t="n">
        <f aca="false">+X93</f>
        <v>0.745215261622056</v>
      </c>
      <c r="J93" s="99" t="n">
        <f aca="false">((-G93-I93)*D93)+(H93*D93*$AH$6)</f>
        <v>-42447.2806467424</v>
      </c>
      <c r="L93" s="32" t="n">
        <f aca="false">+H93</f>
        <v>0.19</v>
      </c>
      <c r="M93" s="32" t="n">
        <f aca="false">+I93</f>
        <v>0.745215261622056</v>
      </c>
      <c r="N93" s="40" t="n">
        <f aca="false">+$AD$17</f>
        <v>-0.608596774193548</v>
      </c>
      <c r="O93" s="99" t="n">
        <f aca="false">((M93+N93)*D93)-(L93*D93*$AH$6)</f>
        <v>-23481.8204057462</v>
      </c>
      <c r="P93" s="99"/>
      <c r="Q93" s="99" t="n">
        <f aca="false">+O93+J93</f>
        <v>-65929.1010524886</v>
      </c>
      <c r="S93" s="32" t="n">
        <v>0.19</v>
      </c>
      <c r="T93" s="101" t="n">
        <v>1.52429479454129</v>
      </c>
      <c r="U93" s="32" t="n">
        <v>1.1148</v>
      </c>
      <c r="V93" s="32" t="n">
        <f aca="false">+U93/T93*1.055056</f>
        <v>0.771620052113312</v>
      </c>
      <c r="W93" s="32" t="n">
        <v>1.167</v>
      </c>
      <c r="X93" s="32" t="n">
        <f aca="false">+W93/T93*1.055056*$AH$6</f>
        <v>0.745215261622056</v>
      </c>
    </row>
    <row r="94" customFormat="false" ht="12.75" hidden="false" customHeight="false" outlineLevel="0" collapsed="false">
      <c r="A94" s="11" t="s">
        <v>121</v>
      </c>
      <c r="B94" s="12" t="n">
        <f aca="false">+A95-A94</f>
        <v>31</v>
      </c>
      <c r="C94" s="12" t="n">
        <f aca="false">+B94*31000</f>
        <v>961000</v>
      </c>
      <c r="D94" s="12" t="n">
        <f aca="false">+C94*E94</f>
        <v>624113.033616723</v>
      </c>
      <c r="E94" s="13" t="n">
        <v>0.649441242056944</v>
      </c>
      <c r="G94" s="32" t="n">
        <v>-0.500016714020822</v>
      </c>
      <c r="H94" s="40" t="n">
        <f aca="false">+S94</f>
        <v>0.19</v>
      </c>
      <c r="I94" s="40" t="n">
        <f aca="false">+X94</f>
        <v>0.745235769106264</v>
      </c>
      <c r="J94" s="99" t="n">
        <f aca="false">((-G94-I94)*D94)+(H94*D94*$AH$6)</f>
        <v>-43643.4333805409</v>
      </c>
      <c r="L94" s="32" t="n">
        <f aca="false">+H94</f>
        <v>0.19</v>
      </c>
      <c r="M94" s="32" t="n">
        <f aca="false">+I94</f>
        <v>0.745235769106264</v>
      </c>
      <c r="N94" s="40" t="n">
        <f aca="false">+$AD$17</f>
        <v>-0.608596774193548</v>
      </c>
      <c r="O94" s="99" t="n">
        <f aca="false">((M94+N94)*D94)-(L94*D94*$AH$6)</f>
        <v>-24122.7973641457</v>
      </c>
      <c r="P94" s="99"/>
      <c r="Q94" s="99" t="n">
        <f aca="false">+O94+J94</f>
        <v>-67766.2307446866</v>
      </c>
      <c r="S94" s="32" t="n">
        <v>0.19</v>
      </c>
      <c r="T94" s="101" t="n">
        <v>1.52425284882059</v>
      </c>
      <c r="U94" s="32" t="n">
        <v>1.1148</v>
      </c>
      <c r="V94" s="32" t="n">
        <f aca="false">+U94/T94*1.055056</f>
        <v>0.771641286227598</v>
      </c>
      <c r="W94" s="32" t="n">
        <v>1.167</v>
      </c>
      <c r="X94" s="32" t="n">
        <f aca="false">+W94/T94*1.055056*$AH$6</f>
        <v>0.745235769106264</v>
      </c>
    </row>
    <row r="95" customFormat="false" ht="12.75" hidden="false" customHeight="false" outlineLevel="0" collapsed="false">
      <c r="A95" s="11" t="s">
        <v>122</v>
      </c>
      <c r="B95" s="12" t="n">
        <f aca="false">+A96-A95</f>
        <v>30</v>
      </c>
      <c r="C95" s="12" t="n">
        <f aca="false">+B95*31000</f>
        <v>930000</v>
      </c>
      <c r="D95" s="12" t="n">
        <f aca="false">+C95*E95</f>
        <v>600656.802798583</v>
      </c>
      <c r="E95" s="13" t="n">
        <v>0.645867529890949</v>
      </c>
      <c r="G95" s="32" t="n">
        <v>-0.365014256675711</v>
      </c>
      <c r="H95" s="40" t="n">
        <f aca="false">+S95</f>
        <v>0.315</v>
      </c>
      <c r="I95" s="40" t="n">
        <f aca="false">+X95</f>
        <v>0.745256120679934</v>
      </c>
      <c r="J95" s="99" t="n">
        <f aca="false">((-G95-I95)*D95)+(H95*D95*$AH$6)</f>
        <v>-53836.2450193231</v>
      </c>
      <c r="L95" s="32" t="n">
        <f aca="false">+H95</f>
        <v>0.315</v>
      </c>
      <c r="M95" s="32" t="n">
        <f aca="false">+I95</f>
        <v>0.745256120679934</v>
      </c>
      <c r="N95" s="40" t="n">
        <f aca="false">+$AD$12</f>
        <v>-0.579693548387097</v>
      </c>
      <c r="O95" s="99" t="n">
        <f aca="false">((M95+N95)*D95)-(L95*D95*$AH$6)</f>
        <v>-75112.3319671022</v>
      </c>
      <c r="P95" s="99"/>
      <c r="Q95" s="99" t="n">
        <f aca="false">+O95+J95</f>
        <v>-128948.576986425</v>
      </c>
      <c r="S95" s="32" t="n">
        <v>0.315</v>
      </c>
      <c r="T95" s="101" t="n">
        <v>1.52421122427933</v>
      </c>
      <c r="U95" s="32" t="n">
        <v>1.1148</v>
      </c>
      <c r="V95" s="32" t="n">
        <f aca="false">+U95/T95*1.055056</f>
        <v>0.771662358907056</v>
      </c>
      <c r="W95" s="32" t="n">
        <v>1.167</v>
      </c>
      <c r="X95" s="32" t="n">
        <f aca="false">+W95/T95*1.055056*$AH$6</f>
        <v>0.745256120679934</v>
      </c>
    </row>
    <row r="96" customFormat="false" ht="12.75" hidden="false" customHeight="false" outlineLevel="0" collapsed="false">
      <c r="A96" s="11" t="s">
        <v>123</v>
      </c>
      <c r="B96" s="12" t="n">
        <f aca="false">+A97-A96</f>
        <v>31</v>
      </c>
      <c r="C96" s="12" t="n">
        <f aca="false">+B96*31000</f>
        <v>961000</v>
      </c>
      <c r="D96" s="12" t="n">
        <f aca="false">+C96*E96</f>
        <v>617366.113553892</v>
      </c>
      <c r="E96" s="13" t="n">
        <v>0.642420513583654</v>
      </c>
      <c r="G96" s="32" t="n">
        <v>-0.365011976692569</v>
      </c>
      <c r="H96" s="40" t="n">
        <f aca="false">+S96</f>
        <v>0.315</v>
      </c>
      <c r="I96" s="40" t="n">
        <f aca="false">+X96</f>
        <v>0.745275003353222</v>
      </c>
      <c r="J96" s="99" t="n">
        <f aca="false">((-G96-I96)*D96)+(H96*D96*$AH$6)</f>
        <v>-55346.9482845975</v>
      </c>
      <c r="L96" s="32" t="n">
        <f aca="false">+H96</f>
        <v>0.315</v>
      </c>
      <c r="M96" s="32" t="n">
        <f aca="false">+I96</f>
        <v>0.745275003353222</v>
      </c>
      <c r="N96" s="40" t="n">
        <f aca="false">+$AD$12</f>
        <v>-0.579693548387097</v>
      </c>
      <c r="O96" s="99" t="n">
        <f aca="false">((M96+N96)*D96)-(L96*D96*$AH$6)</f>
        <v>-77190.179284094</v>
      </c>
      <c r="P96" s="99"/>
      <c r="Q96" s="99" t="n">
        <f aca="false">+O96+J96</f>
        <v>-132537.127568691</v>
      </c>
      <c r="S96" s="32" t="n">
        <v>0.315</v>
      </c>
      <c r="T96" s="101" t="n">
        <v>1.52417260607472</v>
      </c>
      <c r="U96" s="32" t="n">
        <v>1.1148</v>
      </c>
      <c r="V96" s="32" t="n">
        <f aca="false">+U96/T96*1.055056</f>
        <v>0.771681910639418</v>
      </c>
      <c r="W96" s="32" t="n">
        <v>1.167</v>
      </c>
      <c r="X96" s="32" t="n">
        <f aca="false">+W96/T96*1.055056*$AH$6</f>
        <v>0.745275003353222</v>
      </c>
    </row>
    <row r="97" customFormat="false" ht="12.75" hidden="false" customHeight="false" outlineLevel="0" collapsed="false">
      <c r="A97" s="11" t="s">
        <v>124</v>
      </c>
      <c r="B97" s="12" t="n">
        <f aca="false">+A98-A97</f>
        <v>31</v>
      </c>
      <c r="C97" s="12" t="n">
        <f aca="false">+B97*31000</f>
        <v>961000</v>
      </c>
      <c r="D97" s="12" t="n">
        <f aca="false">+C97*E97</f>
        <v>613954.464712616</v>
      </c>
      <c r="E97" s="13" t="n">
        <v>0.63887041073113</v>
      </c>
      <c r="G97" s="32" t="n">
        <v>-0.365009722070305</v>
      </c>
      <c r="H97" s="40" t="n">
        <f aca="false">+S97</f>
        <v>0.315</v>
      </c>
      <c r="I97" s="40" t="n">
        <f aca="false">+X97</f>
        <v>0.745293675989354</v>
      </c>
      <c r="J97" s="99" t="n">
        <f aca="false">((-G97-I97)*D97)+(H97*D97*$AH$6)</f>
        <v>-55053.9419285872</v>
      </c>
      <c r="L97" s="32" t="n">
        <f aca="false">+H97</f>
        <v>0.315</v>
      </c>
      <c r="M97" s="32" t="n">
        <f aca="false">+I97</f>
        <v>0.745293675989354</v>
      </c>
      <c r="N97" s="40" t="n">
        <f aca="false">+$AD$12</f>
        <v>-0.579693548387097</v>
      </c>
      <c r="O97" s="99" t="n">
        <f aca="false">((M97+N97)*D97)-(L97*D97*$AH$6)</f>
        <v>-76752.1517401946</v>
      </c>
      <c r="P97" s="99"/>
      <c r="Q97" s="99" t="n">
        <f aca="false">+O97+J97</f>
        <v>-131806.093668782</v>
      </c>
      <c r="S97" s="32" t="n">
        <v>0.315</v>
      </c>
      <c r="T97" s="101" t="n">
        <v>1.52413441935532</v>
      </c>
      <c r="U97" s="32" t="n">
        <v>1.1148</v>
      </c>
      <c r="V97" s="32" t="n">
        <f aca="false">+U97/T97*1.055056</f>
        <v>0.771701244892495</v>
      </c>
      <c r="W97" s="32" t="n">
        <v>1.167</v>
      </c>
      <c r="X97" s="32" t="n">
        <f aca="false">+W97/T97*1.055056*$AH$6</f>
        <v>0.745293675989354</v>
      </c>
    </row>
    <row r="98" customFormat="false" ht="12.75" hidden="false" customHeight="false" outlineLevel="0" collapsed="false">
      <c r="A98" s="11" t="s">
        <v>125</v>
      </c>
      <c r="B98" s="12" t="n">
        <f aca="false">+A99-A98</f>
        <v>28</v>
      </c>
      <c r="C98" s="12" t="n">
        <f aca="false">+B98*31000</f>
        <v>868000</v>
      </c>
      <c r="D98" s="12" t="n">
        <f aca="false">+C98*E98</f>
        <v>551468.465917804</v>
      </c>
      <c r="E98" s="13" t="n">
        <v>0.635332334006686</v>
      </c>
      <c r="G98" s="32" t="n">
        <v>-0.3650075704674</v>
      </c>
      <c r="H98" s="40" t="n">
        <f aca="false">+S98</f>
        <v>0.315</v>
      </c>
      <c r="I98" s="40" t="n">
        <f aca="false">+X98</f>
        <v>0.7453114954258</v>
      </c>
      <c r="J98" s="99" t="n">
        <f aca="false">((-G98-I98)*D98)+(H98*D98*$AH$6)</f>
        <v>-49461.7701614739</v>
      </c>
      <c r="L98" s="32" t="n">
        <f aca="false">+H98</f>
        <v>0.315</v>
      </c>
      <c r="M98" s="32" t="n">
        <f aca="false">+I98</f>
        <v>0.7453114954258</v>
      </c>
      <c r="N98" s="40" t="n">
        <f aca="false">+$AD$12</f>
        <v>-0.579693548387097</v>
      </c>
      <c r="O98" s="99" t="n">
        <f aca="false">((M98+N98)*D98)-(L98*D98*$AH$6)</f>
        <v>-68930.7767359649</v>
      </c>
      <c r="P98" s="99"/>
      <c r="Q98" s="99" t="n">
        <f aca="false">+O98+J98</f>
        <v>-118392.546897439</v>
      </c>
      <c r="S98" s="32" t="n">
        <v>0.315</v>
      </c>
      <c r="T98" s="101" t="n">
        <v>1.5240979792674</v>
      </c>
      <c r="U98" s="32" t="n">
        <v>1.1148</v>
      </c>
      <c r="V98" s="32" t="n">
        <f aca="false">+U98/T98*1.055056</f>
        <v>0.771719695714945</v>
      </c>
      <c r="W98" s="32" t="n">
        <v>1.167</v>
      </c>
      <c r="X98" s="32" t="n">
        <f aca="false">+W98/T98*1.055056*$AH$6</f>
        <v>0.7453114954258</v>
      </c>
    </row>
    <row r="99" customFormat="false" ht="12.75" hidden="false" customHeight="false" outlineLevel="0" collapsed="false">
      <c r="A99" s="11" t="s">
        <v>126</v>
      </c>
      <c r="B99" s="12" t="n">
        <f aca="false">+A100-A99</f>
        <v>31</v>
      </c>
      <c r="C99" s="12" t="n">
        <f aca="false">+B99*31000</f>
        <v>961000</v>
      </c>
      <c r="D99" s="12" t="n">
        <f aca="false">+C99*E99</f>
        <v>607493.27046229</v>
      </c>
      <c r="E99" s="13" t="n">
        <v>0.632147003602799</v>
      </c>
      <c r="G99" s="32" t="n">
        <v>-0.365005715628997</v>
      </c>
      <c r="H99" s="40" t="n">
        <f aca="false">+S99</f>
        <v>0.315</v>
      </c>
      <c r="I99" s="40" t="n">
        <f aca="false">+X99</f>
        <v>0.74532685707778</v>
      </c>
      <c r="J99" s="99" t="n">
        <f aca="false">((-G99-I99)*D99)+(H99*D99*$AH$6)</f>
        <v>-54497.1510254861</v>
      </c>
      <c r="L99" s="32" t="n">
        <f aca="false">+H99</f>
        <v>0.315</v>
      </c>
      <c r="M99" s="32" t="n">
        <f aca="false">+I99</f>
        <v>0.74532685707778</v>
      </c>
      <c r="N99" s="40" t="n">
        <f aca="false">+$AD$12</f>
        <v>-0.579693548387097</v>
      </c>
      <c r="O99" s="99" t="n">
        <f aca="false">((M99+N99)*D99)-(L99*D99*$AH$6)</f>
        <v>-75924.2626251928</v>
      </c>
      <c r="P99" s="99"/>
      <c r="Q99" s="99" t="n">
        <f aca="false">+O99+J99</f>
        <v>-130421.413650679</v>
      </c>
      <c r="S99" s="32" t="n">
        <v>0.315</v>
      </c>
      <c r="T99" s="101" t="n">
        <v>1.52406656665625</v>
      </c>
      <c r="U99" s="32" t="n">
        <v>1.1148</v>
      </c>
      <c r="V99" s="32" t="n">
        <f aca="false">+U99/T99*1.055056</f>
        <v>0.771735601667643</v>
      </c>
      <c r="W99" s="32" t="n">
        <v>1.167</v>
      </c>
      <c r="X99" s="32" t="n">
        <f aca="false">+W99/T99*1.055056*$AH$6</f>
        <v>0.74532685707778</v>
      </c>
    </row>
    <row r="100" customFormat="false" ht="12.75" hidden="false" customHeight="false" outlineLevel="0" collapsed="false">
      <c r="A100" s="11" t="s">
        <v>127</v>
      </c>
      <c r="B100" s="12" t="n">
        <f aca="false">+A101-A100</f>
        <v>30</v>
      </c>
      <c r="C100" s="12" t="n">
        <f aca="false">+B100*31000</f>
        <v>930000</v>
      </c>
      <c r="D100" s="12" t="n">
        <f aca="false">+C100*E100</f>
        <v>584627.63439123</v>
      </c>
      <c r="E100" s="13" t="n">
        <v>0.628631864936806</v>
      </c>
      <c r="G100" s="32" t="n">
        <v>-0.520003760086672</v>
      </c>
      <c r="H100" s="40" t="n">
        <f aca="false">+S100</f>
        <v>0.145</v>
      </c>
      <c r="I100" s="40" t="n">
        <f aca="false">+X100</f>
        <v>0.745343052753153</v>
      </c>
      <c r="J100" s="99" t="n">
        <f aca="false">((-G100-I100)*D100)+(H100*D100*$AH$6)</f>
        <v>-53531.4872902101</v>
      </c>
      <c r="L100" s="32" t="n">
        <f aca="false">+H100</f>
        <v>0.145</v>
      </c>
      <c r="M100" s="32" t="n">
        <f aca="false">+I100</f>
        <v>0.745343052753153</v>
      </c>
      <c r="N100" s="40" t="n">
        <f aca="false">+$AD$17</f>
        <v>-0.608596774193548</v>
      </c>
      <c r="O100" s="99" t="n">
        <f aca="false">((M100+N100)*D100)-(L100*D100*$AH$6)</f>
        <v>1737.56302931794</v>
      </c>
      <c r="P100" s="99"/>
      <c r="Q100" s="99" t="n">
        <f aca="false">+O100+J100</f>
        <v>-51793.9242608921</v>
      </c>
      <c r="S100" s="32" t="n">
        <v>0.145</v>
      </c>
      <c r="T100" s="101" t="n">
        <v>1.52403344997626</v>
      </c>
      <c r="U100" s="32" t="n">
        <v>1.1148</v>
      </c>
      <c r="V100" s="32" t="n">
        <f aca="false">+U100/T100*1.055056</f>
        <v>0.771752371195213</v>
      </c>
      <c r="W100" s="32" t="n">
        <v>1.167</v>
      </c>
      <c r="X100" s="32" t="n">
        <f aca="false">+W100/T100*1.055056*$AH$6</f>
        <v>0.745343052753153</v>
      </c>
    </row>
    <row r="101" customFormat="false" ht="12.75" hidden="false" customHeight="false" outlineLevel="0" collapsed="false">
      <c r="A101" s="11" t="s">
        <v>128</v>
      </c>
      <c r="B101" s="12" t="n">
        <f aca="false">+A102-A101</f>
        <v>31</v>
      </c>
      <c r="C101" s="12" t="n">
        <f aca="false">+B101*31000</f>
        <v>961000</v>
      </c>
      <c r="D101" s="12" t="n">
        <f aca="false">+C101*E101</f>
        <v>600857.193772156</v>
      </c>
      <c r="E101" s="13" t="n">
        <v>0.625241616828466</v>
      </c>
      <c r="G101" s="32" t="n">
        <v>-0.520001965705385</v>
      </c>
      <c r="H101" s="40" t="n">
        <f aca="false">+S101</f>
        <v>0.145</v>
      </c>
      <c r="I101" s="40" t="n">
        <f aca="false">+X101</f>
        <v>0.74535791370321</v>
      </c>
      <c r="J101" s="99" t="n">
        <f aca="false">((-G101-I101)*D101)+(H101*D101*$AH$6)</f>
        <v>-55027.5559792202</v>
      </c>
      <c r="L101" s="32" t="n">
        <f aca="false">+H101</f>
        <v>0.145</v>
      </c>
      <c r="M101" s="32" t="n">
        <f aca="false">+I101</f>
        <v>0.74535791370321</v>
      </c>
      <c r="N101" s="40" t="n">
        <f aca="false">+$AD$17</f>
        <v>-0.608596774193548</v>
      </c>
      <c r="O101" s="99" t="n">
        <f aca="false">((M101+N101)*D101)-(L101*D101*$AH$6)</f>
        <v>1794.72796824055</v>
      </c>
      <c r="P101" s="99"/>
      <c r="Q101" s="99" t="n">
        <f aca="false">+O101+J101</f>
        <v>-53232.8280109796</v>
      </c>
      <c r="S101" s="32" t="n">
        <v>0.145</v>
      </c>
      <c r="T101" s="101" t="n">
        <v>1.52400306378921</v>
      </c>
      <c r="U101" s="32" t="n">
        <v>1.1148</v>
      </c>
      <c r="V101" s="32" t="n">
        <f aca="false">+U101/T101*1.055056</f>
        <v>0.771767758704901</v>
      </c>
      <c r="W101" s="32" t="n">
        <v>1.167</v>
      </c>
      <c r="X101" s="32" t="n">
        <f aca="false">+W101/T101*1.055056*$AH$6</f>
        <v>0.74535791370321</v>
      </c>
    </row>
    <row r="102" customFormat="false" ht="12.75" hidden="false" customHeight="false" outlineLevel="0" collapsed="false">
      <c r="A102" s="11" t="s">
        <v>129</v>
      </c>
      <c r="B102" s="12" t="n">
        <f aca="false">+A103-A102</f>
        <v>30</v>
      </c>
      <c r="C102" s="12" t="n">
        <f aca="false">+B102*31000</f>
        <v>930000</v>
      </c>
      <c r="D102" s="12" t="n">
        <f aca="false">+C102*E102</f>
        <v>578227.740749742</v>
      </c>
      <c r="E102" s="13" t="n">
        <v>0.62175025887069</v>
      </c>
      <c r="G102" s="32" t="n">
        <v>-0.520000212855825</v>
      </c>
      <c r="H102" s="40" t="n">
        <f aca="false">+S102</f>
        <v>0.145</v>
      </c>
      <c r="I102" s="40" t="n">
        <f aca="false">+X102</f>
        <v>0.745372430690178</v>
      </c>
      <c r="J102" s="99" t="n">
        <f aca="false">((-G102-I102)*D102)+(H102*D102*$AH$6)</f>
        <v>-52964.5186400139</v>
      </c>
      <c r="L102" s="32" t="n">
        <f aca="false">+H102</f>
        <v>0.145</v>
      </c>
      <c r="M102" s="32" t="n">
        <f aca="false">+I102</f>
        <v>0.745372430690178</v>
      </c>
      <c r="N102" s="40" t="n">
        <f aca="false">+$AD$17</f>
        <v>-0.608596774193548</v>
      </c>
      <c r="O102" s="99" t="n">
        <f aca="false">((M102+N102)*D102)-(L102*D102*$AH$6)</f>
        <v>1735.52913950619</v>
      </c>
      <c r="P102" s="99"/>
      <c r="Q102" s="99" t="n">
        <f aca="false">+O102+J102</f>
        <v>-51228.9895005077</v>
      </c>
      <c r="S102" s="32" t="n">
        <v>0.145</v>
      </c>
      <c r="T102" s="101" t="n">
        <v>1.52397338207346</v>
      </c>
      <c r="U102" s="32" t="n">
        <v>1.1148</v>
      </c>
      <c r="V102" s="32" t="n">
        <f aca="false">+U102/T102*1.055056</f>
        <v>0.771782790064049</v>
      </c>
      <c r="W102" s="32" t="n">
        <v>1.167</v>
      </c>
      <c r="X102" s="32" t="n">
        <f aca="false">+W102/T102*1.055056*$AH$6</f>
        <v>0.745372430690178</v>
      </c>
    </row>
    <row r="103" customFormat="false" ht="12.75" hidden="false" customHeight="false" outlineLevel="0" collapsed="false">
      <c r="A103" s="11" t="s">
        <v>130</v>
      </c>
      <c r="B103" s="12" t="n">
        <f aca="false">+A104-A103</f>
        <v>31</v>
      </c>
      <c r="C103" s="12" t="n">
        <f aca="false">+B103*31000</f>
        <v>961000</v>
      </c>
      <c r="D103" s="12" t="n">
        <f aca="false">+C103*E103</f>
        <v>594266.115778348</v>
      </c>
      <c r="E103" s="13" t="n">
        <v>0.618383054920237</v>
      </c>
      <c r="G103" s="32" t="n">
        <v>-0.519998614621011</v>
      </c>
      <c r="H103" s="40" t="n">
        <f aca="false">+S103</f>
        <v>0.145</v>
      </c>
      <c r="I103" s="40" t="n">
        <f aca="false">+X103</f>
        <v>0.745385667167796</v>
      </c>
      <c r="J103" s="99" t="n">
        <f aca="false">((-G103-I103)*D103)+(H103*D103*$AH$6)</f>
        <v>-54442.4178723274</v>
      </c>
      <c r="L103" s="32" t="n">
        <f aca="false">+H103</f>
        <v>0.145</v>
      </c>
      <c r="M103" s="32" t="n">
        <f aca="false">+I103</f>
        <v>0.745385667167796</v>
      </c>
      <c r="N103" s="40" t="n">
        <f aca="false">+$AD$17</f>
        <v>-0.608596774193548</v>
      </c>
      <c r="O103" s="99" t="n">
        <f aca="false">((M103+N103)*D103)-(L103*D103*$AH$6)</f>
        <v>1791.53371804544</v>
      </c>
      <c r="P103" s="99"/>
      <c r="Q103" s="99" t="n">
        <f aca="false">+O103+J103</f>
        <v>-52650.884154282</v>
      </c>
      <c r="S103" s="32" t="n">
        <v>0.145</v>
      </c>
      <c r="T103" s="101" t="n">
        <v>1.52394631951987</v>
      </c>
      <c r="U103" s="32" t="n">
        <v>1.1148</v>
      </c>
      <c r="V103" s="32" t="n">
        <f aca="false">+U103/T103*1.055056</f>
        <v>0.771796495542286</v>
      </c>
      <c r="W103" s="32" t="n">
        <v>1.167</v>
      </c>
      <c r="X103" s="32" t="n">
        <f aca="false">+W103/T103*1.055056*$AH$6</f>
        <v>0.745385667167796</v>
      </c>
    </row>
    <row r="104" customFormat="false" ht="12.75" hidden="false" customHeight="false" outlineLevel="0" collapsed="false">
      <c r="A104" s="11" t="s">
        <v>131</v>
      </c>
      <c r="B104" s="12" t="n">
        <f aca="false">+A105-A104</f>
        <v>31</v>
      </c>
      <c r="C104" s="12" t="n">
        <f aca="false">+B104*31000</f>
        <v>961000</v>
      </c>
      <c r="D104" s="12" t="n">
        <f aca="false">+C104*E104</f>
        <v>590933.833778218</v>
      </c>
      <c r="E104" s="13" t="n">
        <v>0.614915539831653</v>
      </c>
      <c r="G104" s="32" t="n">
        <v>-0.519997064447388</v>
      </c>
      <c r="H104" s="40" t="n">
        <f aca="false">+S104</f>
        <v>0.145</v>
      </c>
      <c r="I104" s="40" t="n">
        <f aca="false">+X104</f>
        <v>0.745398505605731</v>
      </c>
      <c r="J104" s="99" t="n">
        <f aca="false">((-G104-I104)*D104)+(H104*D104*$AH$6)</f>
        <v>-54145.6407086972</v>
      </c>
      <c r="L104" s="32" t="n">
        <f aca="false">+H104</f>
        <v>0.145</v>
      </c>
      <c r="M104" s="32" t="n">
        <f aca="false">+I104</f>
        <v>0.745398505605731</v>
      </c>
      <c r="N104" s="40" t="n">
        <f aca="false">+$AD$17</f>
        <v>-0.608596774193548</v>
      </c>
      <c r="O104" s="99" t="n">
        <f aca="false">((M104+N104)*D104)-(L104*D104*$AH$6)</f>
        <v>1789.07455676123</v>
      </c>
      <c r="P104" s="99"/>
      <c r="Q104" s="99" t="n">
        <f aca="false">+O104+J104</f>
        <v>-52356.566151936</v>
      </c>
      <c r="S104" s="32" t="n">
        <v>0.145</v>
      </c>
      <c r="T104" s="101" t="n">
        <v>1.52392007169392</v>
      </c>
      <c r="U104" s="32" t="n">
        <v>1.1148</v>
      </c>
      <c r="V104" s="32" t="n">
        <f aca="false">+U104/T104*1.055056</f>
        <v>0.771809788877324</v>
      </c>
      <c r="W104" s="32" t="n">
        <v>1.167</v>
      </c>
      <c r="X104" s="32" t="n">
        <f aca="false">+W104/T104*1.055056*$AH$6</f>
        <v>0.745398505605731</v>
      </c>
    </row>
    <row r="105" customFormat="false" ht="12.75" hidden="false" customHeight="false" outlineLevel="0" collapsed="false">
      <c r="A105" s="11" t="s">
        <v>132</v>
      </c>
      <c r="B105" s="12" t="n">
        <f aca="false">+A106-A105</f>
        <v>30</v>
      </c>
      <c r="C105" s="12" t="n">
        <f aca="false">+B105*31000</f>
        <v>930000</v>
      </c>
      <c r="D105" s="12" t="n">
        <f aca="false">+C105*E105</f>
        <v>568657.952652607</v>
      </c>
      <c r="E105" s="13" t="n">
        <v>0.611460164142588</v>
      </c>
      <c r="G105" s="32" t="n">
        <v>-0.519995617265699</v>
      </c>
      <c r="H105" s="40" t="n">
        <f aca="false">+S105</f>
        <v>0.145</v>
      </c>
      <c r="I105" s="40" t="n">
        <f aca="false">+X105</f>
        <v>0.745410491071111</v>
      </c>
      <c r="J105" s="99" t="n">
        <f aca="false">((-G105-I105)*D105)+(H105*D105*$AH$6)</f>
        <v>-52112.2016146518</v>
      </c>
      <c r="L105" s="32" t="n">
        <f aca="false">+H105</f>
        <v>0.145</v>
      </c>
      <c r="M105" s="32" t="n">
        <f aca="false">+I105</f>
        <v>0.745410491071111</v>
      </c>
      <c r="N105" s="40" t="n">
        <f aca="false">+$AD$17</f>
        <v>-0.608596774193548</v>
      </c>
      <c r="O105" s="99" t="n">
        <f aca="false">((M105+N105)*D105)-(L105*D105*$AH$6)</f>
        <v>1728.44911340877</v>
      </c>
      <c r="P105" s="99"/>
      <c r="Q105" s="99" t="n">
        <f aca="false">+O105+J105</f>
        <v>-50383.7525012431</v>
      </c>
      <c r="S105" s="32" t="n">
        <v>0.145</v>
      </c>
      <c r="T105" s="101" t="n">
        <v>1.52389556856245</v>
      </c>
      <c r="U105" s="32" t="n">
        <v>1.1148</v>
      </c>
      <c r="V105" s="32" t="n">
        <f aca="false">+U105/T105*1.055056</f>
        <v>0.771822199016914</v>
      </c>
      <c r="W105" s="32" t="n">
        <v>1.167</v>
      </c>
      <c r="X105" s="32" t="n">
        <f aca="false">+W105/T105*1.055056*$AH$6</f>
        <v>0.745410491071111</v>
      </c>
    </row>
    <row r="106" customFormat="false" ht="12.75" hidden="false" customHeight="false" outlineLevel="0" collapsed="false">
      <c r="A106" s="11" t="s">
        <v>133</v>
      </c>
      <c r="B106" s="12" t="n">
        <f aca="false">+A107-A106</f>
        <v>31</v>
      </c>
      <c r="C106" s="12" t="n">
        <f aca="false">+B106*31000</f>
        <v>961000</v>
      </c>
      <c r="D106" s="12" t="n">
        <f aca="false">+C106*E106</f>
        <v>584410.839020078</v>
      </c>
      <c r="E106" s="13" t="n">
        <v>0.608127824162412</v>
      </c>
      <c r="G106" s="32" t="n">
        <v>-0.519994314824254</v>
      </c>
      <c r="H106" s="40" t="n">
        <f aca="false">+S106</f>
        <v>0.145</v>
      </c>
      <c r="I106" s="40" t="n">
        <f aca="false">+X106</f>
        <v>0.745421277807126</v>
      </c>
      <c r="J106" s="99" t="n">
        <f aca="false">((-G106-I106)*D106)+(H106*D106*$AH$6)</f>
        <v>-53562.8718837209</v>
      </c>
      <c r="L106" s="32" t="n">
        <f aca="false">+H106</f>
        <v>0.145</v>
      </c>
      <c r="M106" s="32" t="n">
        <f aca="false">+I106</f>
        <v>0.745421277807126</v>
      </c>
      <c r="N106" s="40" t="n">
        <f aca="false">+$AD$17</f>
        <v>-0.608596774193548</v>
      </c>
      <c r="O106" s="99" t="n">
        <f aca="false">((M106+N106)*D106)-(L106*D106*$AH$6)</f>
        <v>1782.63426446941</v>
      </c>
      <c r="P106" s="99"/>
      <c r="Q106" s="99" t="n">
        <f aca="false">+O106+J106</f>
        <v>-51780.2376192515</v>
      </c>
      <c r="S106" s="32" t="n">
        <v>0.145</v>
      </c>
      <c r="T106" s="101" t="n">
        <v>1.52387351679159</v>
      </c>
      <c r="U106" s="32" t="n">
        <v>1.1148</v>
      </c>
      <c r="V106" s="32" t="n">
        <f aca="false">+U106/T106*1.055056</f>
        <v>0.771833367953239</v>
      </c>
      <c r="W106" s="32" t="n">
        <v>1.167</v>
      </c>
      <c r="X106" s="32" t="n">
        <f aca="false">+W106/T106*1.055056*$AH$6</f>
        <v>0.745421277807126</v>
      </c>
    </row>
    <row r="107" customFormat="false" ht="12.75" hidden="false" customHeight="false" outlineLevel="0" collapsed="false">
      <c r="A107" s="11" t="s">
        <v>134</v>
      </c>
      <c r="B107" s="12" t="n">
        <f aca="false">+A108-A107</f>
        <v>30</v>
      </c>
      <c r="C107" s="12" t="n">
        <f aca="false">+B107*31000</f>
        <v>930000</v>
      </c>
      <c r="D107" s="12" t="n">
        <f aca="false">+C107*E107</f>
        <v>562367.631070261</v>
      </c>
      <c r="E107" s="13" t="n">
        <v>0.604696377494905</v>
      </c>
      <c r="G107" s="32" t="n">
        <v>-0.479993070288035</v>
      </c>
      <c r="H107" s="40" t="n">
        <f aca="false">+S107</f>
        <v>0.325</v>
      </c>
      <c r="I107" s="40" t="n">
        <f aca="false">+X107</f>
        <v>0.745431584975806</v>
      </c>
      <c r="J107" s="99" t="n">
        <f aca="false">((-G107-I107)*D107)+(H107*D107*$AH$6)</f>
        <v>19345.5561646838</v>
      </c>
      <c r="L107" s="32" t="n">
        <f aca="false">+H107</f>
        <v>0.325</v>
      </c>
      <c r="M107" s="32" t="n">
        <f aca="false">+I107</f>
        <v>0.745431584975806</v>
      </c>
      <c r="N107" s="40" t="n">
        <f aca="false">+$AD$21</f>
        <v>-0.606016129032258</v>
      </c>
      <c r="O107" s="99" t="n">
        <f aca="false">((M107+N107)*D107)-(L107*D107*$AH$6)</f>
        <v>-90216.845170901</v>
      </c>
      <c r="P107" s="99"/>
      <c r="Q107" s="99" t="n">
        <f aca="false">+O107+J107</f>
        <v>-70871.2890062172</v>
      </c>
      <c r="S107" s="32" t="n">
        <v>0.325</v>
      </c>
      <c r="T107" s="101" t="n">
        <v>1.52385244601635</v>
      </c>
      <c r="U107" s="32" t="n">
        <v>1.1148</v>
      </c>
      <c r="V107" s="32" t="n">
        <f aca="false">+U107/T107*1.055056</f>
        <v>0.771844040329992</v>
      </c>
      <c r="W107" s="32" t="n">
        <v>1.167</v>
      </c>
      <c r="X107" s="32" t="n">
        <f aca="false">+W107/T107*1.055056*$AH$6</f>
        <v>0.745431584975806</v>
      </c>
    </row>
    <row r="108" customFormat="false" ht="12.75" hidden="false" customHeight="false" outlineLevel="0" collapsed="false">
      <c r="A108" s="11" t="s">
        <v>135</v>
      </c>
      <c r="B108" s="12" t="n">
        <f aca="false">+A109-A108</f>
        <v>31</v>
      </c>
      <c r="C108" s="12" t="n">
        <f aca="false">+B108*31000</f>
        <v>961000</v>
      </c>
      <c r="D108" s="12" t="n">
        <f aca="false">+C108*E108</f>
        <v>577933.118746625</v>
      </c>
      <c r="E108" s="13" t="n">
        <v>0.60138722033988</v>
      </c>
      <c r="G108" s="32" t="n">
        <v>-0.479991963944027</v>
      </c>
      <c r="H108" s="40" t="n">
        <f aca="false">+S108</f>
        <v>0.325</v>
      </c>
      <c r="I108" s="40" t="n">
        <f aca="false">+X108</f>
        <v>0.745440747645491</v>
      </c>
      <c r="J108" s="99" t="n">
        <f aca="false">((-G108-I108)*D108)+(H108*D108*$AH$6)</f>
        <v>19875.0771727495</v>
      </c>
      <c r="L108" s="32" t="n">
        <f aca="false">+H108</f>
        <v>0.325</v>
      </c>
      <c r="M108" s="32" t="n">
        <f aca="false">+I108</f>
        <v>0.745440747645491</v>
      </c>
      <c r="N108" s="40" t="n">
        <f aca="false">+$AD$21</f>
        <v>-0.606016129032258</v>
      </c>
      <c r="O108" s="99" t="n">
        <f aca="false">((M108+N108)*D108)-(L108*D108*$AH$6)</f>
        <v>-92708.6159396302</v>
      </c>
      <c r="P108" s="99"/>
      <c r="Q108" s="99" t="n">
        <f aca="false">+O108+J108</f>
        <v>-72833.5387668807</v>
      </c>
      <c r="S108" s="32" t="n">
        <v>0.325</v>
      </c>
      <c r="T108" s="101" t="n">
        <v>1.52383371541079</v>
      </c>
      <c r="U108" s="32" t="n">
        <v>1.1148</v>
      </c>
      <c r="V108" s="32" t="n">
        <f aca="false">+U108/T108*1.055056</f>
        <v>0.771853527655365</v>
      </c>
      <c r="W108" s="32" t="n">
        <v>1.167</v>
      </c>
      <c r="X108" s="32" t="n">
        <f aca="false">+W108/T108*1.055056*$AH$6</f>
        <v>0.745440747645491</v>
      </c>
    </row>
    <row r="109" customFormat="false" ht="12.75" hidden="false" customHeight="false" outlineLevel="0" collapsed="false">
      <c r="A109" s="11" t="s">
        <v>136</v>
      </c>
      <c r="B109" s="12" t="n">
        <f aca="false">+A110-A109</f>
        <v>31</v>
      </c>
      <c r="C109" s="12" t="n">
        <f aca="false">+B109*31000</f>
        <v>961000</v>
      </c>
      <c r="D109" s="12" t="n">
        <f aca="false">+C109*E109</f>
        <v>574658.544390608</v>
      </c>
      <c r="E109" s="13" t="n">
        <v>0.597979754828937</v>
      </c>
      <c r="G109" s="32" t="n">
        <v>-0.479990922029705</v>
      </c>
      <c r="H109" s="40" t="n">
        <f aca="false">+S109</f>
        <v>0.325</v>
      </c>
      <c r="I109" s="40" t="n">
        <f aca="false">+X109</f>
        <v>0.745449376712695</v>
      </c>
      <c r="J109" s="99" t="n">
        <f aca="false">((-G109-I109)*D109)+(H109*D109*$AH$6)</f>
        <v>19756.907290877</v>
      </c>
      <c r="L109" s="32" t="n">
        <f aca="false">+H109</f>
        <v>0.325</v>
      </c>
      <c r="M109" s="32" t="n">
        <f aca="false">+I109</f>
        <v>0.745449376712695</v>
      </c>
      <c r="N109" s="40" t="n">
        <f aca="false">+$AD$21</f>
        <v>-0.606016129032258</v>
      </c>
      <c r="O109" s="99" t="n">
        <f aca="false">((M109+N109)*D109)-(L109*D109*$AH$6)</f>
        <v>-92178.3693034893</v>
      </c>
      <c r="P109" s="99"/>
      <c r="Q109" s="99" t="n">
        <f aca="false">+O109+J109</f>
        <v>-72421.4620126123</v>
      </c>
      <c r="S109" s="32" t="n">
        <v>0.325</v>
      </c>
      <c r="T109" s="101" t="n">
        <v>1.52381607603252</v>
      </c>
      <c r="U109" s="32" t="n">
        <v>1.1148</v>
      </c>
      <c r="V109" s="32" t="n">
        <f aca="false">+U109/T109*1.055056</f>
        <v>0.771862462471422</v>
      </c>
      <c r="W109" s="32" t="n">
        <v>1.167</v>
      </c>
      <c r="X109" s="32" t="n">
        <f aca="false">+W109/T109*1.055056*$AH$6</f>
        <v>0.745449376712695</v>
      </c>
    </row>
    <row r="110" customFormat="false" ht="12.75" hidden="false" customHeight="false" outlineLevel="0" collapsed="false">
      <c r="A110" s="11" t="s">
        <v>137</v>
      </c>
      <c r="B110" s="12" t="n">
        <f aca="false">+A111-A110</f>
        <v>28</v>
      </c>
      <c r="C110" s="12" t="n">
        <f aca="false">+B110*31000</f>
        <v>868000</v>
      </c>
      <c r="D110" s="12" t="n">
        <f aca="false">+C110*E110</f>
        <v>516099.341816473</v>
      </c>
      <c r="E110" s="13" t="n">
        <v>0.594584495180268</v>
      </c>
      <c r="G110" s="32" t="n">
        <v>-0.479989983077271</v>
      </c>
      <c r="H110" s="40" t="n">
        <f aca="false">+S110</f>
        <v>0.325</v>
      </c>
      <c r="I110" s="40" t="n">
        <f aca="false">+X110</f>
        <v>0.745457153056178</v>
      </c>
      <c r="J110" s="99" t="n">
        <f aca="false">((-G110-I110)*D110)+(H110*D110*$AH$6)</f>
        <v>17739.1290156212</v>
      </c>
      <c r="L110" s="32" t="n">
        <f aca="false">+H110</f>
        <v>0.325</v>
      </c>
      <c r="M110" s="32" t="n">
        <f aca="false">+I110</f>
        <v>0.745457153056178</v>
      </c>
      <c r="N110" s="40" t="n">
        <f aca="false">+$AD$21</f>
        <v>-0.606016129032258</v>
      </c>
      <c r="O110" s="99" t="n">
        <f aca="false">((M110+N110)*D110)-(L110*D110*$AH$6)</f>
        <v>-82781.1399946568</v>
      </c>
      <c r="P110" s="99"/>
      <c r="Q110" s="99" t="n">
        <f aca="false">+O110+J110</f>
        <v>-65042.0109790356</v>
      </c>
      <c r="S110" s="32" t="n">
        <v>0.325</v>
      </c>
      <c r="T110" s="101" t="n">
        <v>1.52380018012601</v>
      </c>
      <c r="U110" s="32" t="n">
        <v>1.1148</v>
      </c>
      <c r="V110" s="32" t="n">
        <f aca="false">+U110/T110*1.055056</f>
        <v>0.771870514349681</v>
      </c>
      <c r="W110" s="32" t="n">
        <v>1.167</v>
      </c>
      <c r="X110" s="32" t="n">
        <f aca="false">+W110/T110*1.055056*$AH$6</f>
        <v>0.745457153056178</v>
      </c>
    </row>
    <row r="111" customFormat="false" ht="12.75" hidden="false" customHeight="false" outlineLevel="0" collapsed="false">
      <c r="A111" s="11" t="s">
        <v>138</v>
      </c>
      <c r="B111" s="12" t="n">
        <f aca="false">+A112-A111</f>
        <v>31</v>
      </c>
      <c r="C111" s="12" t="n">
        <f aca="false">+B111*31000</f>
        <v>961000</v>
      </c>
      <c r="D111" s="12" t="n">
        <f aca="false">+C111*E111</f>
        <v>568458.706085085</v>
      </c>
      <c r="E111" s="13" t="n">
        <v>0.591528310182191</v>
      </c>
      <c r="G111" s="32" t="n">
        <v>-0.479989223483214</v>
      </c>
      <c r="H111" s="40" t="n">
        <f aca="false">+S111</f>
        <v>0.325</v>
      </c>
      <c r="I111" s="40" t="n">
        <f aca="false">+X111</f>
        <v>0.745463443965149</v>
      </c>
      <c r="J111" s="99" t="n">
        <f aca="false">((-G111-I111)*D111)+(H111*D111*$AH$6)</f>
        <v>19534.7930633404</v>
      </c>
      <c r="L111" s="32" t="n">
        <f aca="false">+H111</f>
        <v>0.325</v>
      </c>
      <c r="M111" s="32" t="n">
        <f aca="false">+I111</f>
        <v>0.745463443965149</v>
      </c>
      <c r="N111" s="40" t="n">
        <f aca="false">+$AD$21</f>
        <v>-0.606016129032258</v>
      </c>
      <c r="O111" s="99" t="n">
        <f aca="false">((M111+N111)*D111)-(L111*D111*$AH$6)</f>
        <v>-91175.884723657</v>
      </c>
      <c r="P111" s="99"/>
      <c r="Q111" s="99" t="n">
        <f aca="false">+O111+J111</f>
        <v>-71641.0916603167</v>
      </c>
      <c r="S111" s="32" t="n">
        <v>0.325</v>
      </c>
      <c r="T111" s="101" t="n">
        <v>1.52378732089287</v>
      </c>
      <c r="U111" s="32" t="n">
        <v>1.1148</v>
      </c>
      <c r="V111" s="32" t="n">
        <f aca="false">+U111/T111*1.055056</f>
        <v>0.771877028160868</v>
      </c>
      <c r="W111" s="32" t="n">
        <v>1.167</v>
      </c>
      <c r="X111" s="32" t="n">
        <f aca="false">+W111/T111*1.055056*$AH$6</f>
        <v>0.745463443965149</v>
      </c>
    </row>
    <row r="112" customFormat="false" ht="12.75" hidden="false" customHeight="false" outlineLevel="0" collapsed="false">
      <c r="A112" s="11" t="s">
        <v>139</v>
      </c>
      <c r="B112" s="12" t="n">
        <f aca="false">+A113-A112</f>
        <v>30</v>
      </c>
      <c r="C112" s="12" t="n">
        <f aca="false">+B112*31000</f>
        <v>930000</v>
      </c>
      <c r="D112" s="12" t="n">
        <f aca="false">+C112*E112</f>
        <v>546985.371640808</v>
      </c>
      <c r="E112" s="13" t="n">
        <v>0.588156313592267</v>
      </c>
      <c r="G112" s="32" t="n">
        <v>-0.549988480470502</v>
      </c>
      <c r="H112" s="40" t="n">
        <f aca="false">+S112</f>
        <v>0.145</v>
      </c>
      <c r="I112" s="40" t="n">
        <f aca="false">+X112</f>
        <v>0.745469597548493</v>
      </c>
      <c r="J112" s="99" t="n">
        <f aca="false">((-G112-I112)*D112)+(H112*D112*$AH$6)</f>
        <v>-33752.7844996511</v>
      </c>
      <c r="L112" s="32" t="n">
        <f aca="false">+H112</f>
        <v>0.145</v>
      </c>
      <c r="M112" s="32" t="n">
        <f aca="false">+I112</f>
        <v>0.745469597548493</v>
      </c>
      <c r="N112" s="40" t="n">
        <f aca="false">+$AD$25</f>
        <v>-0.678274193548387</v>
      </c>
      <c r="O112" s="99" t="n">
        <f aca="false">((M112+N112)*D112)-(L112*D112*$AH$6)</f>
        <v>-36417.6239444618</v>
      </c>
      <c r="P112" s="99"/>
      <c r="Q112" s="99" t="n">
        <f aca="false">+O112+J112</f>
        <v>-70170.4084441129</v>
      </c>
      <c r="S112" s="32" t="n">
        <v>0.145</v>
      </c>
      <c r="T112" s="101" t="n">
        <v>1.52377474257672</v>
      </c>
      <c r="U112" s="32" t="n">
        <v>1.1148</v>
      </c>
      <c r="V112" s="32" t="n">
        <f aca="false">+U112/T112*1.055056</f>
        <v>0.771883399780648</v>
      </c>
      <c r="W112" s="32" t="n">
        <v>1.167</v>
      </c>
      <c r="X112" s="32" t="n">
        <f aca="false">+W112/T112*1.055056*$AH$6</f>
        <v>0.745469597548493</v>
      </c>
    </row>
    <row r="113" customFormat="false" ht="12.75" hidden="false" customHeight="false" outlineLevel="0" collapsed="false">
      <c r="A113" s="11" t="s">
        <v>140</v>
      </c>
      <c r="B113" s="12" t="n">
        <f aca="false">+A114-A113</f>
        <v>31</v>
      </c>
      <c r="C113" s="12" t="n">
        <f aca="false">+B113*31000</f>
        <v>961000</v>
      </c>
      <c r="D113" s="12" t="n">
        <f aca="false">+C113*E113</f>
        <v>562093.459207085</v>
      </c>
      <c r="E113" s="13" t="n">
        <v>0.584904744232138</v>
      </c>
      <c r="G113" s="32" t="n">
        <v>-0.54998785943881</v>
      </c>
      <c r="H113" s="40" t="n">
        <f aca="false">+S113</f>
        <v>0.145</v>
      </c>
      <c r="I113" s="40" t="n">
        <f aca="false">+X113</f>
        <v>0.745474740892899</v>
      </c>
      <c r="J113" s="99" t="n">
        <f aca="false">((-G113-I113)*D113)+(H113*D113*$AH$6)</f>
        <v>-34688.2982218831</v>
      </c>
      <c r="L113" s="32" t="n">
        <f aca="false">+H113</f>
        <v>0.145</v>
      </c>
      <c r="M113" s="32" t="n">
        <f aca="false">+I113</f>
        <v>0.745474740892899</v>
      </c>
      <c r="N113" s="40" t="n">
        <f aca="false">+$AD$25</f>
        <v>-0.678274193548387</v>
      </c>
      <c r="O113" s="99" t="n">
        <f aca="false">((M113+N113)*D113)-(L113*D113*$AH$6)</f>
        <v>-37420.6110867648</v>
      </c>
      <c r="P113" s="99"/>
      <c r="Q113" s="99" t="n">
        <f aca="false">+O113+J113</f>
        <v>-72108.909308648</v>
      </c>
      <c r="S113" s="32" t="n">
        <v>0.145</v>
      </c>
      <c r="T113" s="101" t="n">
        <v>1.5237642294126</v>
      </c>
      <c r="U113" s="32" t="n">
        <v>1.1148</v>
      </c>
      <c r="V113" s="32" t="n">
        <f aca="false">+U113/T113*1.055056</f>
        <v>0.771888725366265</v>
      </c>
      <c r="W113" s="32" t="n">
        <v>1.167</v>
      </c>
      <c r="X113" s="32" t="n">
        <f aca="false">+W113/T113*1.055056*$AH$6</f>
        <v>0.745474740892899</v>
      </c>
    </row>
    <row r="114" customFormat="false" ht="12.75" hidden="false" customHeight="false" outlineLevel="0" collapsed="false">
      <c r="A114" s="11" t="s">
        <v>141</v>
      </c>
      <c r="B114" s="12" t="n">
        <f aca="false">+A115-A114</f>
        <v>30</v>
      </c>
      <c r="C114" s="12" t="n">
        <f aca="false">+B114*31000</f>
        <v>930000</v>
      </c>
      <c r="D114" s="12" t="n">
        <f aca="false">+C114*E114</f>
        <v>540847.86212813</v>
      </c>
      <c r="E114" s="13" t="n">
        <v>0.58155684099799</v>
      </c>
      <c r="G114" s="32" t="n">
        <v>-0.549987318978091</v>
      </c>
      <c r="H114" s="40" t="n">
        <f aca="false">+S114</f>
        <v>0.145</v>
      </c>
      <c r="I114" s="40" t="n">
        <f aca="false">+X114</f>
        <v>0.745479216953701</v>
      </c>
      <c r="J114" s="99" t="n">
        <f aca="false">((-G114-I114)*D114)+(H114*D114*$AH$6)</f>
        <v>-33379.8884949194</v>
      </c>
      <c r="L114" s="32" t="n">
        <f aca="false">+H114</f>
        <v>0.145</v>
      </c>
      <c r="M114" s="32" t="n">
        <f aca="false">+I114</f>
        <v>0.745479216953701</v>
      </c>
      <c r="N114" s="40" t="n">
        <f aca="false">+$AD$25</f>
        <v>-0.678274193548387</v>
      </c>
      <c r="O114" s="99" t="n">
        <f aca="false">((M114+N114)*D114)-(L114*D114*$AH$6)</f>
        <v>-36003.7933555247</v>
      </c>
      <c r="P114" s="99"/>
      <c r="Q114" s="99" t="n">
        <f aca="false">+O114+J114</f>
        <v>-69383.6818504442</v>
      </c>
      <c r="S114" s="32" t="n">
        <v>0.145</v>
      </c>
      <c r="T114" s="101" t="n">
        <v>1.52375508031604</v>
      </c>
      <c r="U114" s="32" t="n">
        <v>1.1148</v>
      </c>
      <c r="V114" s="32" t="n">
        <f aca="false">+U114/T114*1.055056</f>
        <v>0.771893360024795</v>
      </c>
      <c r="W114" s="32" t="n">
        <v>1.167</v>
      </c>
      <c r="X114" s="32" t="n">
        <f aca="false">+W114/T114*1.055056*$AH$6</f>
        <v>0.745479216953701</v>
      </c>
    </row>
    <row r="115" customFormat="false" ht="12.75" hidden="false" customHeight="false" outlineLevel="0" collapsed="false">
      <c r="A115" s="11" t="s">
        <v>142</v>
      </c>
      <c r="B115" s="12" t="n">
        <f aca="false">+A116-A115</f>
        <v>31</v>
      </c>
      <c r="C115" s="12" t="n">
        <f aca="false">+B115*31000</f>
        <v>961000</v>
      </c>
      <c r="D115" s="12" t="n">
        <f aca="false">+C115*E115</f>
        <v>555773.791265692</v>
      </c>
      <c r="E115" s="13" t="n">
        <v>0.578328606936204</v>
      </c>
      <c r="G115" s="32" t="n">
        <v>-0.549986893948866</v>
      </c>
      <c r="H115" s="40" t="n">
        <f aca="false">+S115</f>
        <v>0.145</v>
      </c>
      <c r="I115" s="40" t="n">
        <f aca="false">+X115</f>
        <v>0.745482737018332</v>
      </c>
      <c r="J115" s="99" t="n">
        <f aca="false">((-G115-I115)*D115)+(H115*D115*$AH$6)</f>
        <v>-34303.2751575025</v>
      </c>
      <c r="L115" s="32" t="n">
        <f aca="false">+H115</f>
        <v>0.145</v>
      </c>
      <c r="M115" s="32" t="n">
        <f aca="false">+I115</f>
        <v>0.745482737018332</v>
      </c>
      <c r="N115" s="40" t="n">
        <f aca="false">+$AD$25</f>
        <v>-0.678274193548387</v>
      </c>
      <c r="O115" s="99" t="n">
        <f aca="false">((M115+N115)*D115)-(L115*D115*$AH$6)</f>
        <v>-36995.4437121612</v>
      </c>
      <c r="P115" s="99"/>
      <c r="Q115" s="99" t="n">
        <f aca="false">+O115+J115</f>
        <v>-71298.7188696637</v>
      </c>
      <c r="S115" s="32" t="n">
        <v>0.145</v>
      </c>
      <c r="T115" s="101" t="n">
        <v>1.52374788535887</v>
      </c>
      <c r="U115" s="32" t="n">
        <v>1.1148</v>
      </c>
      <c r="V115" s="32" t="n">
        <f aca="false">+U115/T115*1.055056</f>
        <v>0.771897004813883</v>
      </c>
      <c r="W115" s="32" t="n">
        <v>1.167</v>
      </c>
      <c r="X115" s="32" t="n">
        <f aca="false">+W115/T115*1.055056*$AH$6</f>
        <v>0.745482737018332</v>
      </c>
    </row>
    <row r="116" customFormat="false" ht="12.75" hidden="false" customHeight="false" outlineLevel="0" collapsed="false">
      <c r="A116" s="11" t="s">
        <v>143</v>
      </c>
      <c r="B116" s="12" t="n">
        <f aca="false">+A117-A116</f>
        <v>31</v>
      </c>
      <c r="C116" s="12" t="n">
        <f aca="false">+B116*31000</f>
        <v>961000</v>
      </c>
      <c r="D116" s="12" t="n">
        <f aca="false">+C116*E116</f>
        <v>552579.647076061</v>
      </c>
      <c r="E116" s="13" t="n">
        <v>0.575004835667077</v>
      </c>
      <c r="G116" s="32" t="n">
        <v>-0.54998655600724</v>
      </c>
      <c r="H116" s="40" t="n">
        <f aca="false">+S116</f>
        <v>0.145</v>
      </c>
      <c r="I116" s="40" t="n">
        <f aca="false">+X116</f>
        <v>0.74548553582907</v>
      </c>
      <c r="J116" s="99" t="n">
        <f aca="false">((-G116-I116)*D116)+(H116*D116*$AH$6)</f>
        <v>-34107.8606148242</v>
      </c>
      <c r="L116" s="32" t="n">
        <f aca="false">+H116</f>
        <v>0.145</v>
      </c>
      <c r="M116" s="32" t="n">
        <f aca="false">+I116</f>
        <v>0.74548553582907</v>
      </c>
      <c r="N116" s="40" t="n">
        <f aca="false">+$AD$25</f>
        <v>-0.678274193548387</v>
      </c>
      <c r="O116" s="99" t="n">
        <f aca="false">((M116+N116)*D116)-(L116*D116*$AH$6)</f>
        <v>-36781.2768618843</v>
      </c>
      <c r="P116" s="99"/>
      <c r="Q116" s="99" t="n">
        <f aca="false">+O116+J116</f>
        <v>-70889.1374767085</v>
      </c>
      <c r="S116" s="32" t="n">
        <v>0.145</v>
      </c>
      <c r="T116" s="101" t="n">
        <v>1.52374216468189</v>
      </c>
      <c r="U116" s="32" t="n">
        <v>1.1148</v>
      </c>
      <c r="V116" s="32" t="n">
        <f aca="false">+U116/T116*1.055056</f>
        <v>0.771899902793298</v>
      </c>
      <c r="W116" s="32" t="n">
        <v>1.167</v>
      </c>
      <c r="X116" s="32" t="n">
        <f aca="false">+W116/T116*1.055056*$AH$6</f>
        <v>0.74548553582907</v>
      </c>
    </row>
    <row r="117" customFormat="false" ht="12.75" hidden="false" customHeight="false" outlineLevel="0" collapsed="false">
      <c r="A117" s="11" t="s">
        <v>144</v>
      </c>
      <c r="B117" s="12" t="n">
        <f aca="false">+A118-A117</f>
        <v>30</v>
      </c>
      <c r="C117" s="12" t="n">
        <f aca="false">+B117*31000</f>
        <v>930000</v>
      </c>
      <c r="D117" s="12" t="n">
        <f aca="false">+C117*E117</f>
        <v>531674.807834345</v>
      </c>
      <c r="E117" s="13" t="n">
        <v>0.57169334175736</v>
      </c>
      <c r="G117" s="32" t="n">
        <v>-0.549986320971687</v>
      </c>
      <c r="H117" s="40" t="n">
        <f aca="false">+S117</f>
        <v>0.145</v>
      </c>
      <c r="I117" s="40" t="n">
        <f aca="false">+X117</f>
        <v>0.745487482378355</v>
      </c>
      <c r="J117" s="99" t="n">
        <f aca="false">((-G117-I117)*D117)+(H117*D117*$AH$6)</f>
        <v>-32818.6737742483</v>
      </c>
      <c r="L117" s="32" t="n">
        <f aca="false">+H117</f>
        <v>0.145</v>
      </c>
      <c r="M117" s="32" t="n">
        <f aca="false">+I117</f>
        <v>0.745487482378355</v>
      </c>
      <c r="N117" s="40" t="n">
        <f aca="false">+$AD$25</f>
        <v>-0.678274193548387</v>
      </c>
      <c r="O117" s="99" t="n">
        <f aca="false">((M117+N117)*D117)-(L117*D117*$AH$6)</f>
        <v>-35388.7562254456</v>
      </c>
      <c r="P117" s="99"/>
      <c r="Q117" s="99" t="n">
        <f aca="false">+O117+J117</f>
        <v>-68207.4299996939</v>
      </c>
      <c r="S117" s="32" t="n">
        <v>0.145</v>
      </c>
      <c r="T117" s="101" t="n">
        <v>1.52373818602458</v>
      </c>
      <c r="U117" s="32" t="n">
        <v>1.1148</v>
      </c>
      <c r="V117" s="32" t="n">
        <f aca="false">+U117/T117*1.055056</f>
        <v>0.771901918313562</v>
      </c>
      <c r="W117" s="32" t="n">
        <v>1.167</v>
      </c>
      <c r="X117" s="32" t="n">
        <f aca="false">+W117/T117*1.055056*$AH$6</f>
        <v>0.745487482378355</v>
      </c>
    </row>
    <row r="118" customFormat="false" ht="12.75" hidden="false" customHeight="false" outlineLevel="0" collapsed="false">
      <c r="A118" s="11" t="s">
        <v>145</v>
      </c>
      <c r="B118" s="12" t="n">
        <f aca="false">+A119-A118</f>
        <v>31</v>
      </c>
      <c r="C118" s="12" t="n">
        <f aca="false">+B118*31000</f>
        <v>961000</v>
      </c>
      <c r="D118" s="12" t="n">
        <f aca="false">+C118*E118</f>
        <v>546328.853565321</v>
      </c>
      <c r="E118" s="13" t="n">
        <v>0.568500367913966</v>
      </c>
      <c r="G118" s="32" t="n">
        <v>-0.549986191489229</v>
      </c>
      <c r="H118" s="40" t="n">
        <f aca="false">+S118</f>
        <v>0.145</v>
      </c>
      <c r="I118" s="40" t="n">
        <f aca="false">+X118</f>
        <v>0.745488554743724</v>
      </c>
      <c r="J118" s="99" t="n">
        <f aca="false">((-G118-I118)*D118)+(H118*D118*$AH$6)</f>
        <v>-33723.880188223</v>
      </c>
      <c r="L118" s="32" t="n">
        <f aca="false">+H118</f>
        <v>0.145</v>
      </c>
      <c r="M118" s="32" t="n">
        <f aca="false">+I118</f>
        <v>0.745488554743724</v>
      </c>
      <c r="N118" s="40" t="n">
        <f aca="false">+$AD$25</f>
        <v>-0.678274193548387</v>
      </c>
      <c r="O118" s="99" t="n">
        <f aca="false">((M118+N118)*D118)-(L118*D118*$AH$6)</f>
        <v>-36363.5569029421</v>
      </c>
      <c r="P118" s="99"/>
      <c r="Q118" s="99" t="n">
        <f aca="false">+O118+J118</f>
        <v>-70087.4370911652</v>
      </c>
      <c r="S118" s="32" t="n">
        <v>0.145</v>
      </c>
      <c r="T118" s="101" t="n">
        <v>1.52373599416791</v>
      </c>
      <c r="U118" s="32" t="n">
        <v>1.1148</v>
      </c>
      <c r="V118" s="32" t="n">
        <f aca="false">+U118/T118*1.055056</f>
        <v>0.771903028675445</v>
      </c>
      <c r="W118" s="32" t="n">
        <v>1.167</v>
      </c>
      <c r="X118" s="32" t="n">
        <f aca="false">+W118/T118*1.055056*$AH$6</f>
        <v>0.745488554743724</v>
      </c>
    </row>
    <row r="119" customFormat="false" ht="12.75" hidden="false" customHeight="false" outlineLevel="0" collapsed="false">
      <c r="A119" s="11" t="s">
        <v>146</v>
      </c>
      <c r="B119" s="12" t="n">
        <f aca="false">+A120-A119</f>
        <v>30</v>
      </c>
      <c r="C119" s="12" t="n">
        <f aca="false">+B119*31000</f>
        <v>930000</v>
      </c>
      <c r="D119" s="12" t="n">
        <f aca="false">+C119*E119</f>
        <v>525648.143014189</v>
      </c>
      <c r="E119" s="13" t="n">
        <v>0.565213057004505</v>
      </c>
      <c r="G119" s="32" t="n">
        <v>-0.509986158918078</v>
      </c>
      <c r="H119" s="40" t="n">
        <f aca="false">+S119</f>
        <v>0.325</v>
      </c>
      <c r="I119" s="40" t="n">
        <f aca="false">+X119</f>
        <v>0.745488824495895</v>
      </c>
      <c r="J119" s="99" t="n">
        <f aca="false">((-G119-I119)*D119)+(H119*D119*$AH$6)</f>
        <v>33818.1221098349</v>
      </c>
      <c r="L119" s="32" t="n">
        <f aca="false">+H119</f>
        <v>0.325</v>
      </c>
      <c r="M119" s="32" t="n">
        <f aca="false">+I119</f>
        <v>0.745488824495895</v>
      </c>
      <c r="N119" s="40" t="n">
        <f aca="false">+$AD$21</f>
        <v>-0.606016129032258</v>
      </c>
      <c r="O119" s="99" t="n">
        <f aca="false">((M119+N119)*D119)-(L119*D119*$AH$6)</f>
        <v>-84296.0975740618</v>
      </c>
      <c r="P119" s="99"/>
      <c r="Q119" s="99" t="n">
        <f aca="false">+O119+J119</f>
        <v>-50477.9754642269</v>
      </c>
      <c r="S119" s="32" t="n">
        <v>0.325</v>
      </c>
      <c r="T119" s="101" t="n">
        <v>1.52373544281009</v>
      </c>
      <c r="U119" s="32" t="n">
        <v>1.1148</v>
      </c>
      <c r="V119" s="32" t="n">
        <f aca="false">+U119/T119*1.055056</f>
        <v>0.771903307985593</v>
      </c>
      <c r="W119" s="32" t="n">
        <v>1.167</v>
      </c>
      <c r="X119" s="32" t="n">
        <f aca="false">+W119/T119*1.055056*$AH$6</f>
        <v>0.745488824495895</v>
      </c>
    </row>
    <row r="120" customFormat="false" ht="12.75" hidden="false" customHeight="false" outlineLevel="0" collapsed="false">
      <c r="A120" s="11" t="s">
        <v>147</v>
      </c>
      <c r="B120" s="12" t="n">
        <f aca="false">+A121-A120</f>
        <v>31</v>
      </c>
      <c r="C120" s="12" t="n">
        <f aca="false">+B120*31000</f>
        <v>961000</v>
      </c>
      <c r="D120" s="12" t="n">
        <f aca="false">+C120*E120</f>
        <v>540123.804086721</v>
      </c>
      <c r="E120" s="13" t="n">
        <v>0.562043500610532</v>
      </c>
      <c r="G120" s="32" t="n">
        <v>-0.509986225350064</v>
      </c>
      <c r="H120" s="40" t="n">
        <f aca="false">+S120</f>
        <v>0.325</v>
      </c>
      <c r="I120" s="40" t="n">
        <f aca="false">+X120</f>
        <v>0.745488274310463</v>
      </c>
      <c r="J120" s="99" t="n">
        <f aca="false">((-G120-I120)*D120)+(H120*D120*$AH$6)</f>
        <v>34749.7619287139</v>
      </c>
      <c r="L120" s="32" t="n">
        <f aca="false">+H120</f>
        <v>0.325</v>
      </c>
      <c r="M120" s="32" t="n">
        <f aca="false">+I120</f>
        <v>0.745488274310463</v>
      </c>
      <c r="N120" s="40" t="n">
        <f aca="false">+$AD$21</f>
        <v>-0.606016129032258</v>
      </c>
      <c r="O120" s="99" t="n">
        <f aca="false">((M120+N120)*D120)-(L120*D120*$AH$6)</f>
        <v>-86617.7988116218</v>
      </c>
      <c r="P120" s="99"/>
      <c r="Q120" s="99" t="n">
        <f aca="false">+O120+J120</f>
        <v>-51868.0368829079</v>
      </c>
      <c r="S120" s="32" t="n">
        <v>0.325</v>
      </c>
      <c r="T120" s="101" t="n">
        <v>1.52373656735768</v>
      </c>
      <c r="U120" s="32" t="n">
        <v>1.1148</v>
      </c>
      <c r="V120" s="32" t="n">
        <f aca="false">+U120/T120*1.055056</f>
        <v>0.771902738305752</v>
      </c>
      <c r="W120" s="32" t="n">
        <v>1.167</v>
      </c>
      <c r="X120" s="32" t="n">
        <f aca="false">+W120/T120*1.055056*$AH$6</f>
        <v>0.745488274310463</v>
      </c>
    </row>
    <row r="121" customFormat="false" ht="12.75" hidden="false" customHeight="false" outlineLevel="0" collapsed="false">
      <c r="A121" s="11" t="s">
        <v>148</v>
      </c>
      <c r="B121" s="12" t="n">
        <f aca="false">+A122-A121</f>
        <v>31</v>
      </c>
      <c r="C121" s="12" t="n">
        <f aca="false">+B121*31000</f>
        <v>961000</v>
      </c>
      <c r="D121" s="12" t="n">
        <f aca="false">+C121*E121</f>
        <v>536987.966152942</v>
      </c>
      <c r="E121" s="13" t="n">
        <v>0.558780401824081</v>
      </c>
      <c r="G121" s="32" t="n">
        <v>-0.509986395203694</v>
      </c>
      <c r="H121" s="40" t="n">
        <f aca="false">+S121</f>
        <v>0.325</v>
      </c>
      <c r="I121" s="40" t="n">
        <f aca="false">+X121</f>
        <v>0.745486867593664</v>
      </c>
      <c r="J121" s="99" t="n">
        <f aca="false">((-G121-I121)*D121)+(H121*D121*$AH$6)</f>
        <v>34548.8591868531</v>
      </c>
      <c r="L121" s="32" t="n">
        <f aca="false">+H121</f>
        <v>0.325</v>
      </c>
      <c r="M121" s="32" t="n">
        <f aca="false">+I121</f>
        <v>0.745486867593664</v>
      </c>
      <c r="N121" s="40" t="n">
        <f aca="false">+$AD$21</f>
        <v>-0.606016129032258</v>
      </c>
      <c r="O121" s="99" t="n">
        <f aca="false">((M121+N121)*D121)-(L121*D121*$AH$6)</f>
        <v>-86115.670645662</v>
      </c>
      <c r="P121" s="99"/>
      <c r="Q121" s="99" t="n">
        <f aca="false">+O121+J121</f>
        <v>-51566.8114588089</v>
      </c>
      <c r="S121" s="32" t="n">
        <v>0.325</v>
      </c>
      <c r="T121" s="101" t="n">
        <v>1.523739442614</v>
      </c>
      <c r="U121" s="32" t="n">
        <v>1.1148</v>
      </c>
      <c r="V121" s="32" t="n">
        <f aca="false">+U121/T121*1.055056</f>
        <v>0.771901281745552</v>
      </c>
      <c r="W121" s="32" t="n">
        <v>1.167</v>
      </c>
      <c r="X121" s="32" t="n">
        <f aca="false">+W121/T121*1.055056*$AH$6</f>
        <v>0.745486867593664</v>
      </c>
    </row>
    <row r="122" customFormat="false" ht="12.75" hidden="false" customHeight="false" outlineLevel="0" collapsed="false">
      <c r="A122" s="11" t="s">
        <v>149</v>
      </c>
      <c r="B122" s="12" t="n">
        <f aca="false">+A123-A122</f>
        <v>28</v>
      </c>
      <c r="C122" s="12" t="n">
        <f aca="false">+B122*31000</f>
        <v>868000</v>
      </c>
      <c r="D122" s="12" t="n">
        <f aca="false">+C122*E122</f>
        <v>482199.708014074</v>
      </c>
      <c r="E122" s="13" t="n">
        <v>0.555529617527735</v>
      </c>
      <c r="G122" s="32" t="n">
        <v>-0.509986667912891</v>
      </c>
      <c r="H122" s="40" t="n">
        <f aca="false">+S122</f>
        <v>0.325</v>
      </c>
      <c r="I122" s="40" t="n">
        <f aca="false">+X122</f>
        <v>0.74548460903369</v>
      </c>
      <c r="J122" s="99" t="n">
        <f aca="false">((-G122-I122)*D122)+(H122*D122*$AH$6)</f>
        <v>31025.0998114036</v>
      </c>
      <c r="L122" s="32" t="n">
        <f aca="false">+H122</f>
        <v>0.325</v>
      </c>
      <c r="M122" s="32" t="n">
        <f aca="false">+I122</f>
        <v>0.74548460903369</v>
      </c>
      <c r="N122" s="40" t="n">
        <f aca="false">+$AD$21</f>
        <v>-0.606016129032258</v>
      </c>
      <c r="O122" s="99" t="n">
        <f aca="false">((M122+N122)*D122)-(L122*D122*$AH$6)</f>
        <v>-77330.4779239113</v>
      </c>
      <c r="P122" s="99"/>
      <c r="Q122" s="99" t="n">
        <f aca="false">+O122+J122</f>
        <v>-46305.3781125078</v>
      </c>
      <c r="S122" s="32" t="n">
        <v>0.325</v>
      </c>
      <c r="T122" s="101" t="n">
        <v>1.52374405901637</v>
      </c>
      <c r="U122" s="32" t="n">
        <v>1.1148</v>
      </c>
      <c r="V122" s="32" t="n">
        <f aca="false">+U122/T122*1.055056</f>
        <v>0.771898943159301</v>
      </c>
      <c r="W122" s="32" t="n">
        <v>1.167</v>
      </c>
      <c r="X122" s="32" t="n">
        <f aca="false">+W122/T122*1.055056*$AH$6</f>
        <v>0.74548460903369</v>
      </c>
    </row>
    <row r="123" customFormat="false" ht="12.75" hidden="false" customHeight="false" outlineLevel="0" collapsed="false">
      <c r="A123" s="11" t="s">
        <v>150</v>
      </c>
      <c r="B123" s="12" t="n">
        <f aca="false">+A124-A123</f>
        <v>31</v>
      </c>
      <c r="C123" s="12" t="n">
        <f aca="false">+B123*31000</f>
        <v>961000</v>
      </c>
      <c r="D123" s="12" t="n">
        <f aca="false">+C123*E123</f>
        <v>531052.458310827</v>
      </c>
      <c r="E123" s="13" t="n">
        <v>0.552604014891599</v>
      </c>
      <c r="G123" s="32" t="n">
        <v>-0.509987002628059</v>
      </c>
      <c r="H123" s="40" t="n">
        <f aca="false">+S123</f>
        <v>0.325</v>
      </c>
      <c r="I123" s="40" t="n">
        <f aca="false">+X123</f>
        <v>0.74548183694426</v>
      </c>
      <c r="J123" s="99" t="n">
        <f aca="false">((-G123-I123)*D123)+(H123*D123*$AH$6)</f>
        <v>34169.9731878205</v>
      </c>
      <c r="L123" s="32" t="n">
        <f aca="false">+H123</f>
        <v>0.325</v>
      </c>
      <c r="M123" s="32" t="n">
        <f aca="false">+I123</f>
        <v>0.74548183694426</v>
      </c>
      <c r="N123" s="40" t="n">
        <f aca="false">+$AD$21</f>
        <v>-0.606016129032258</v>
      </c>
      <c r="O123" s="99" t="n">
        <f aca="false">((M123+N123)*D123)-(L123*D123*$AH$6)</f>
        <v>-85166.4768342114</v>
      </c>
      <c r="P123" s="99"/>
      <c r="Q123" s="99" t="n">
        <f aca="false">+O123+J123</f>
        <v>-50996.5036463909</v>
      </c>
      <c r="S123" s="32" t="n">
        <v>0.325</v>
      </c>
      <c r="T123" s="101" t="n">
        <v>1.52374972508976</v>
      </c>
      <c r="U123" s="32" t="n">
        <v>1.1148</v>
      </c>
      <c r="V123" s="32" t="n">
        <f aca="false">+U123/T123*1.055056</f>
        <v>0.771896072847996</v>
      </c>
      <c r="W123" s="32" t="n">
        <v>1.167</v>
      </c>
      <c r="X123" s="32" t="n">
        <f aca="false">+W123/T123*1.055056*$AH$6</f>
        <v>0.74548183694426</v>
      </c>
    </row>
    <row r="124" customFormat="false" ht="12.75" hidden="false" customHeight="false" outlineLevel="0" collapsed="false">
      <c r="A124" s="11" t="s">
        <v>151</v>
      </c>
      <c r="B124" s="12" t="n">
        <f aca="false">+A125-A124</f>
        <v>30</v>
      </c>
      <c r="C124" s="12" t="n">
        <f aca="false">+B124*31000</f>
        <v>930000</v>
      </c>
      <c r="D124" s="12" t="n">
        <f aca="false">+C124*E124</f>
        <v>510920.316342859</v>
      </c>
      <c r="E124" s="13" t="n">
        <v>0.549376684239633</v>
      </c>
      <c r="G124" s="32" t="n">
        <v>-0.587987471063185</v>
      </c>
      <c r="H124" s="40" t="n">
        <f aca="false">+S124</f>
        <v>0.145</v>
      </c>
      <c r="I124" s="40" t="n">
        <f aca="false">+X124</f>
        <v>0.745477957394773</v>
      </c>
      <c r="J124" s="99" t="n">
        <f aca="false">((-G124-I124)*D124)+(H124*D124*$AH$6)</f>
        <v>-12117.1358112727</v>
      </c>
      <c r="L124" s="32" t="n">
        <f aca="false">+H124</f>
        <v>0.145</v>
      </c>
      <c r="M124" s="32" t="n">
        <f aca="false">+I124</f>
        <v>0.745477957394773</v>
      </c>
      <c r="N124" s="40" t="n">
        <f aca="false">+$AD$25</f>
        <v>-0.678274193548387</v>
      </c>
      <c r="O124" s="99" t="n">
        <f aca="false">((M124+N124)*D124)-(L124*D124*$AH$6)</f>
        <v>-34012.1850024267</v>
      </c>
      <c r="P124" s="99"/>
      <c r="Q124" s="99" t="n">
        <f aca="false">+O124+J124</f>
        <v>-46129.3208136994</v>
      </c>
      <c r="S124" s="32" t="n">
        <v>0.145</v>
      </c>
      <c r="T124" s="101" t="n">
        <v>1.52375765485134</v>
      </c>
      <c r="U124" s="32" t="n">
        <v>1.1148</v>
      </c>
      <c r="V124" s="32" t="n">
        <f aca="false">+U124/T124*1.055056</f>
        <v>0.771892055836628</v>
      </c>
      <c r="W124" s="32" t="n">
        <v>1.167</v>
      </c>
      <c r="X124" s="32" t="n">
        <f aca="false">+W124/T124*1.055056*$AH$6</f>
        <v>0.745477957394773</v>
      </c>
    </row>
    <row r="125" customFormat="false" ht="12.75" hidden="false" customHeight="false" outlineLevel="0" collapsed="false">
      <c r="A125" s="11" t="s">
        <v>152</v>
      </c>
      <c r="B125" s="12" t="n">
        <f aca="false">+A126-A125</f>
        <v>31</v>
      </c>
      <c r="C125" s="12" t="n">
        <f aca="false">+B125*31000</f>
        <v>961000</v>
      </c>
      <c r="D125" s="12" t="n">
        <f aca="false">+C125*E125</f>
        <v>524960.858687713</v>
      </c>
      <c r="E125" s="13" t="n">
        <v>0.546265201548088</v>
      </c>
      <c r="G125" s="32" t="n">
        <v>-0.587988022287735</v>
      </c>
      <c r="H125" s="40" t="n">
        <f aca="false">+S125</f>
        <v>0.145</v>
      </c>
      <c r="I125" s="40" t="n">
        <f aca="false">+X125</f>
        <v>0.745473392188614</v>
      </c>
      <c r="J125" s="99" t="n">
        <f aca="false">((-G125-I125)*D125)+(H125*D125*$AH$6)</f>
        <v>-12447.4394985001</v>
      </c>
      <c r="L125" s="32" t="n">
        <f aca="false">+H125</f>
        <v>0.145</v>
      </c>
      <c r="M125" s="32" t="n">
        <f aca="false">+I125</f>
        <v>0.745473392188614</v>
      </c>
      <c r="N125" s="40" t="n">
        <f aca="false">+$AD$25</f>
        <v>-0.678274193548387</v>
      </c>
      <c r="O125" s="99" t="n">
        <f aca="false">((M125+N125)*D125)-(L125*D125*$AH$6)</f>
        <v>-34949.266494118</v>
      </c>
      <c r="P125" s="99"/>
      <c r="Q125" s="99" t="n">
        <f aca="false">+O125+J125</f>
        <v>-47396.7059926181</v>
      </c>
      <c r="S125" s="32" t="n">
        <v>0.145</v>
      </c>
      <c r="T125" s="101" t="n">
        <v>1.52376698619422</v>
      </c>
      <c r="U125" s="32" t="n">
        <v>1.1148</v>
      </c>
      <c r="V125" s="32" t="n">
        <f aca="false">+U125/T125*1.055056</f>
        <v>0.771887328874104</v>
      </c>
      <c r="W125" s="32" t="n">
        <v>1.167</v>
      </c>
      <c r="X125" s="32" t="n">
        <f aca="false">+W125/T125*1.055056*$AH$6</f>
        <v>0.745473392188614</v>
      </c>
    </row>
    <row r="126" customFormat="false" ht="12.75" hidden="false" customHeight="false" outlineLevel="0" collapsed="false">
      <c r="A126" s="11" t="s">
        <v>153</v>
      </c>
      <c r="B126" s="12" t="n">
        <f aca="false">+A127-A126</f>
        <v>30</v>
      </c>
      <c r="C126" s="12" t="n">
        <f aca="false">+B126*31000</f>
        <v>930000</v>
      </c>
      <c r="D126" s="12" t="n">
        <f aca="false">+C126*E126</f>
        <v>505047.789462084</v>
      </c>
      <c r="E126" s="13" t="n">
        <v>0.543062139206542</v>
      </c>
      <c r="G126" s="32" t="n">
        <v>-0.587988693038052</v>
      </c>
      <c r="H126" s="40" t="n">
        <f aca="false">+S126</f>
        <v>0.145</v>
      </c>
      <c r="I126" s="40" t="n">
        <f aca="false">+X126</f>
        <v>0.74546783707776</v>
      </c>
      <c r="J126" s="99" t="n">
        <f aca="false">((-G126-I126)*D126)+(H126*D126*$AH$6)</f>
        <v>-11972.1328449497</v>
      </c>
      <c r="L126" s="32" t="n">
        <f aca="false">+H126</f>
        <v>0.145</v>
      </c>
      <c r="M126" s="32" t="n">
        <f aca="false">+I126</f>
        <v>0.74546783707776</v>
      </c>
      <c r="N126" s="40" t="n">
        <f aca="false">+$AD$25</f>
        <v>-0.678274193548387</v>
      </c>
      <c r="O126" s="99" t="n">
        <f aca="false">((M126+N126)*D126)-(L126*D126*$AH$6)</f>
        <v>-33626.3596082729</v>
      </c>
      <c r="P126" s="99"/>
      <c r="Q126" s="99" t="n">
        <f aca="false">+O126+J126</f>
        <v>-45598.4924532226</v>
      </c>
      <c r="S126" s="32" t="n">
        <v>0.145</v>
      </c>
      <c r="T126" s="101" t="n">
        <v>1.52377834106978</v>
      </c>
      <c r="U126" s="32" t="n">
        <v>1.1148</v>
      </c>
      <c r="V126" s="32" t="n">
        <f aca="false">+U126/T126*1.055056</f>
        <v>0.771881576932152</v>
      </c>
      <c r="W126" s="32" t="n">
        <v>1.167</v>
      </c>
      <c r="X126" s="32" t="n">
        <f aca="false">+W126/T126*1.055056*$AH$6</f>
        <v>0.74546783707776</v>
      </c>
    </row>
    <row r="127" customFormat="false" ht="12.75" hidden="false" customHeight="false" outlineLevel="0" collapsed="false">
      <c r="A127" s="11" t="s">
        <v>154</v>
      </c>
      <c r="B127" s="12" t="n">
        <f aca="false">+A128-A127</f>
        <v>31</v>
      </c>
      <c r="C127" s="12" t="n">
        <f aca="false">+B127*31000</f>
        <v>961000</v>
      </c>
      <c r="D127" s="12" t="n">
        <f aca="false">+C127*E127</f>
        <v>519076.706539956</v>
      </c>
      <c r="E127" s="13" t="n">
        <v>0.540142254464054</v>
      </c>
      <c r="G127" s="32" t="n">
        <v>-0.587984570512915</v>
      </c>
      <c r="H127" s="40" t="n">
        <f aca="false">+S127</f>
        <v>0.145</v>
      </c>
      <c r="I127" s="40" t="n">
        <f aca="false">+X127</f>
        <v>0.745501979564976</v>
      </c>
      <c r="J127" s="99" t="n">
        <f aca="false">((-G127-I127)*D127)+(H127*D127*$AH$6)</f>
        <v>-12324.5501063158</v>
      </c>
      <c r="L127" s="32" t="n">
        <f aca="false">+H127</f>
        <v>0.145</v>
      </c>
      <c r="M127" s="32" t="n">
        <f aca="false">+I127</f>
        <v>0.745501979564976</v>
      </c>
      <c r="N127" s="40" t="n">
        <f aca="false">+$AD$25</f>
        <v>-0.678274193548387</v>
      </c>
      <c r="O127" s="99" t="n">
        <f aca="false">((M127+N127)*D127)-(L127*D127*$AH$6)</f>
        <v>-34542.6900536713</v>
      </c>
      <c r="P127" s="99"/>
      <c r="Q127" s="99" t="n">
        <f aca="false">+O127+J127</f>
        <v>-46867.2401599872</v>
      </c>
      <c r="S127" s="32" t="n">
        <v>0.145</v>
      </c>
      <c r="T127" s="101" t="n">
        <v>1.52370855509475</v>
      </c>
      <c r="U127" s="32" t="n">
        <v>1.1148</v>
      </c>
      <c r="V127" s="32" t="n">
        <f aca="false">+U127/T127*1.055056</f>
        <v>0.77191692917079</v>
      </c>
      <c r="W127" s="32" t="n">
        <v>1.167</v>
      </c>
      <c r="X127" s="32" t="n">
        <f aca="false">+W127/T127*1.055056*$AH$6</f>
        <v>0.745501979564976</v>
      </c>
    </row>
    <row r="128" customFormat="false" ht="12.75" hidden="false" customHeight="false" outlineLevel="0" collapsed="false">
      <c r="A128" s="11" t="s">
        <v>155</v>
      </c>
      <c r="B128" s="12" t="n">
        <f aca="false">+A129-A128</f>
        <v>31</v>
      </c>
      <c r="C128" s="12" t="n">
        <f aca="false">+B128*31000</f>
        <v>961000</v>
      </c>
      <c r="D128" s="12" t="n">
        <f aca="false">+C128*E128</f>
        <v>516189.694663046</v>
      </c>
      <c r="E128" s="13" t="n">
        <v>0.537138079774242</v>
      </c>
      <c r="G128" s="32" t="n">
        <v>-0.587985153067086</v>
      </c>
      <c r="H128" s="40" t="n">
        <f aca="false">+S128</f>
        <v>0.145</v>
      </c>
      <c r="I128" s="40" t="n">
        <f aca="false">+X128</f>
        <v>0.745497154888911</v>
      </c>
      <c r="J128" s="99" t="n">
        <f aca="false">((-G128-I128)*D128)+(H128*D128*$AH$6)</f>
        <v>-12253.2120046359</v>
      </c>
      <c r="L128" s="32" t="n">
        <f aca="false">+H128</f>
        <v>0.145</v>
      </c>
      <c r="M128" s="32" t="n">
        <f aca="false">+I128</f>
        <v>0.745497154888911</v>
      </c>
      <c r="N128" s="40" t="n">
        <f aca="false">+$AD$25</f>
        <v>-0.678274193548387</v>
      </c>
      <c r="O128" s="99" t="n">
        <f aca="false">((M128+N128)*D128)-(L128*D128*$AH$6)</f>
        <v>-34353.0602328262</v>
      </c>
      <c r="P128" s="99"/>
      <c r="Q128" s="99" t="n">
        <f aca="false">+O128+J128</f>
        <v>-46606.2722374621</v>
      </c>
      <c r="S128" s="32" t="n">
        <v>0.145</v>
      </c>
      <c r="T128" s="101" t="n">
        <v>1.52371841616551</v>
      </c>
      <c r="U128" s="32" t="n">
        <v>1.1148</v>
      </c>
      <c r="V128" s="32" t="n">
        <f aca="false">+U128/T128*1.055056</f>
        <v>0.771911933544709</v>
      </c>
      <c r="W128" s="32" t="n">
        <v>1.167</v>
      </c>
      <c r="X128" s="32" t="n">
        <f aca="false">+W128/T128*1.055056*$AH$6</f>
        <v>0.745497154888911</v>
      </c>
    </row>
    <row r="129" customFormat="false" ht="12.75" hidden="false" customHeight="false" outlineLevel="0" collapsed="false">
      <c r="A129" s="11" t="s">
        <v>156</v>
      </c>
      <c r="B129" s="12" t="n">
        <f aca="false">+A130-A129</f>
        <v>30</v>
      </c>
      <c r="C129" s="12" t="n">
        <f aca="false">+B129*31000</f>
        <v>930000</v>
      </c>
      <c r="D129" s="12" t="n">
        <f aca="false">+C129*E129</f>
        <v>496756.825590489</v>
      </c>
      <c r="E129" s="13" t="n">
        <v>0.534147124290848</v>
      </c>
      <c r="G129" s="32" t="n">
        <v>-0.587985834444018</v>
      </c>
      <c r="H129" s="40" t="n">
        <f aca="false">+S129</f>
        <v>0.145</v>
      </c>
      <c r="I129" s="40" t="n">
        <f aca="false">+X129</f>
        <v>0.745491511769128</v>
      </c>
      <c r="J129" s="99" t="n">
        <f aca="false">((-G129-I129)*D129)+(H129*D129*$AH$6)</f>
        <v>-11788.776547477</v>
      </c>
      <c r="L129" s="32" t="n">
        <f aca="false">+H129</f>
        <v>0.145</v>
      </c>
      <c r="M129" s="32" t="n">
        <f aca="false">+I129</f>
        <v>0.745491511769128</v>
      </c>
      <c r="N129" s="40" t="n">
        <f aca="false">+$AD$25</f>
        <v>-0.678274193548387</v>
      </c>
      <c r="O129" s="99" t="n">
        <f aca="false">((M129+N129)*D129)-(L129*D129*$AH$6)</f>
        <v>-33062.5821089837</v>
      </c>
      <c r="P129" s="99"/>
      <c r="Q129" s="99" t="n">
        <f aca="false">+O129+J129</f>
        <v>-44851.3586564607</v>
      </c>
      <c r="S129" s="32" t="n">
        <v>0.145</v>
      </c>
      <c r="T129" s="101" t="n">
        <v>1.52372995020098</v>
      </c>
      <c r="U129" s="32" t="n">
        <v>1.1148</v>
      </c>
      <c r="V129" s="32" t="n">
        <f aca="false">+U129/T129*1.055056</f>
        <v>0.771906090475456</v>
      </c>
      <c r="W129" s="32" t="n">
        <v>1.167</v>
      </c>
      <c r="X129" s="32" t="n">
        <f aca="false">+W129/T129*1.055056*$AH$6</f>
        <v>0.745491511769128</v>
      </c>
    </row>
    <row r="130" customFormat="false" ht="12.75" hidden="false" customHeight="false" outlineLevel="0" collapsed="false">
      <c r="A130" s="11" t="s">
        <v>157</v>
      </c>
      <c r="B130" s="12" t="n">
        <f aca="false">+A131-A130</f>
        <v>31</v>
      </c>
      <c r="C130" s="12" t="n">
        <f aca="false">+B130*31000</f>
        <v>961000</v>
      </c>
      <c r="D130" s="12" t="n">
        <f aca="false">+C130*E130</f>
        <v>510545.862154943</v>
      </c>
      <c r="E130" s="13" t="n">
        <v>0.531265205156029</v>
      </c>
      <c r="G130" s="32" t="n">
        <v>-0.587986587926444</v>
      </c>
      <c r="H130" s="40" t="n">
        <f aca="false">+S130</f>
        <v>0.145</v>
      </c>
      <c r="I130" s="40" t="n">
        <f aca="false">+X130</f>
        <v>0.74548527147628</v>
      </c>
      <c r="J130" s="99" t="n">
        <f aca="false">((-G130-I130)*D130)+(H130*D130*$AH$6)</f>
        <v>-12112.4402019762</v>
      </c>
      <c r="L130" s="32" t="n">
        <f aca="false">+H130</f>
        <v>0.145</v>
      </c>
      <c r="M130" s="32" t="n">
        <f aca="false">+I130</f>
        <v>0.74548527147628</v>
      </c>
      <c r="N130" s="40" t="n">
        <f aca="false">+$AD$25</f>
        <v>-0.678274193548387</v>
      </c>
      <c r="O130" s="99" t="n">
        <f aca="false">((M130+N130)*D130)-(L130*D130*$AH$6)</f>
        <v>-33983.5232521843</v>
      </c>
      <c r="P130" s="99"/>
      <c r="Q130" s="99" t="n">
        <f aca="false">+O130+J130</f>
        <v>-46095.9634541606</v>
      </c>
      <c r="S130" s="32" t="n">
        <v>0.145</v>
      </c>
      <c r="T130" s="101" t="n">
        <v>1.52374270500845</v>
      </c>
      <c r="U130" s="32" t="n">
        <v>1.1148</v>
      </c>
      <c r="V130" s="32" t="n">
        <f aca="false">+U130/T130*1.055056</f>
        <v>0.771899629073845</v>
      </c>
      <c r="W130" s="32" t="n">
        <v>1.167</v>
      </c>
      <c r="X130" s="32" t="n">
        <f aca="false">+W130/T130*1.055056*$AH$6</f>
        <v>0.74548527147628</v>
      </c>
    </row>
    <row r="131" customFormat="false" ht="12.75" hidden="false" customHeight="false" outlineLevel="0" collapsed="false">
      <c r="A131" s="11" t="s">
        <v>158</v>
      </c>
      <c r="B131" s="12" t="n">
        <f aca="false">+A132-A131</f>
        <v>30</v>
      </c>
      <c r="C131" s="12" t="n">
        <f aca="false">+B131*31000</f>
        <v>930000</v>
      </c>
      <c r="D131" s="12" t="n">
        <f aca="false">+C131*E131</f>
        <v>491319.149494559</v>
      </c>
      <c r="E131" s="13" t="n">
        <v>0.528300160746838</v>
      </c>
      <c r="G131" s="32" t="n">
        <v>-0.527987463738944</v>
      </c>
      <c r="H131" s="40" t="n">
        <f aca="false">+S131</f>
        <v>0.325</v>
      </c>
      <c r="I131" s="40" t="n">
        <f aca="false">+X131</f>
        <v>0.745478018053663</v>
      </c>
      <c r="J131" s="99" t="n">
        <f aca="false">((-G131-I131)*D131)+(H131*D131*$AH$6)</f>
        <v>40459.2256552477</v>
      </c>
      <c r="L131" s="32" t="n">
        <f aca="false">+H131</f>
        <v>0.325</v>
      </c>
      <c r="M131" s="32" t="n">
        <f aca="false">+I131</f>
        <v>0.745478018053663</v>
      </c>
      <c r="N131" s="40" t="n">
        <f aca="false">+$AD$21</f>
        <v>-0.606016129032258</v>
      </c>
      <c r="O131" s="99" t="n">
        <f aca="false">((M131+N131)*D131)-(L131*D131*$AH$6)</f>
        <v>-78796.2031233544</v>
      </c>
      <c r="P131" s="99"/>
      <c r="Q131" s="99" t="n">
        <f aca="false">+O131+J131</f>
        <v>-38336.9774681067</v>
      </c>
      <c r="S131" s="32" t="n">
        <v>0.325</v>
      </c>
      <c r="T131" s="101" t="n">
        <v>1.52375753086452</v>
      </c>
      <c r="U131" s="32" t="n">
        <v>1.1148</v>
      </c>
      <c r="V131" s="32" t="n">
        <f aca="false">+U131/T131*1.055056</f>
        <v>0.771892118644811</v>
      </c>
      <c r="W131" s="32" t="n">
        <v>1.167</v>
      </c>
      <c r="X131" s="32" t="n">
        <f aca="false">+W131/T131*1.055056*$AH$6</f>
        <v>0.745478018053663</v>
      </c>
    </row>
    <row r="132" customFormat="false" ht="12.75" hidden="false" customHeight="false" outlineLevel="0" collapsed="false">
      <c r="A132" s="11" t="s">
        <v>159</v>
      </c>
      <c r="B132" s="12" t="n">
        <f aca="false">+A133-A132</f>
        <v>31</v>
      </c>
      <c r="C132" s="12" t="n">
        <f aca="false">+B132*31000</f>
        <v>961000</v>
      </c>
      <c r="D132" s="12" t="n">
        <f aca="false">+C132*E132</f>
        <v>504950.965124822</v>
      </c>
      <c r="E132" s="13" t="n">
        <v>0.525443251950908</v>
      </c>
      <c r="G132" s="32" t="n">
        <v>-0.527988405369928</v>
      </c>
      <c r="H132" s="40" t="n">
        <f aca="false">+S132</f>
        <v>0.325</v>
      </c>
      <c r="I132" s="40" t="n">
        <f aca="false">+X132</f>
        <v>0.745470219526602</v>
      </c>
      <c r="J132" s="99" t="n">
        <f aca="false">((-G132-I132)*D132)+(H132*D132*$AH$6)</f>
        <v>41586.1938778844</v>
      </c>
      <c r="L132" s="32" t="n">
        <f aca="false">+H132</f>
        <v>0.325</v>
      </c>
      <c r="M132" s="32" t="n">
        <f aca="false">+I132</f>
        <v>0.745470219526602</v>
      </c>
      <c r="N132" s="40" t="n">
        <f aca="false">+$AD$21</f>
        <v>-0.606016129032258</v>
      </c>
      <c r="O132" s="99" t="n">
        <f aca="false">((M132+N132)*D132)-(L132*D132*$AH$6)</f>
        <v>-80986.3682476711</v>
      </c>
      <c r="P132" s="99"/>
      <c r="Q132" s="99" t="n">
        <f aca="false">+O132+J132</f>
        <v>-39400.1743697868</v>
      </c>
      <c r="S132" s="32" t="n">
        <v>0.325</v>
      </c>
      <c r="T132" s="101" t="n">
        <v>1.52377347122542</v>
      </c>
      <c r="U132" s="32" t="n">
        <v>1.1148</v>
      </c>
      <c r="V132" s="32" t="n">
        <f aca="false">+U132/T132*1.055056</f>
        <v>0.771884043796955</v>
      </c>
      <c r="W132" s="32" t="n">
        <v>1.167</v>
      </c>
      <c r="X132" s="32" t="n">
        <f aca="false">+W132/T132*1.055056*$AH$6</f>
        <v>0.745470219526602</v>
      </c>
    </row>
    <row r="133" customFormat="false" ht="12.75" hidden="false" customHeight="false" outlineLevel="0" collapsed="false">
      <c r="A133" s="11" t="s">
        <v>160</v>
      </c>
      <c r="B133" s="12" t="n">
        <f aca="false">+A134-A133</f>
        <v>31</v>
      </c>
      <c r="C133" s="12" t="n">
        <f aca="false">+B133*31000</f>
        <v>961000</v>
      </c>
      <c r="D133" s="12" t="n">
        <f aca="false">+C133*E133</f>
        <v>502126.328985981</v>
      </c>
      <c r="E133" s="13" t="n">
        <v>0.522503984376672</v>
      </c>
      <c r="G133" s="32" t="n">
        <v>-0.527989475586591</v>
      </c>
      <c r="H133" s="40" t="n">
        <f aca="false">+S133</f>
        <v>0.325</v>
      </c>
      <c r="I133" s="40" t="n">
        <f aca="false">+X133</f>
        <v>0.745461356061249</v>
      </c>
      <c r="J133" s="99" t="n">
        <f aca="false">((-G133-I133)*D133)+(H133*D133*$AH$6)</f>
        <v>41358.5535777982</v>
      </c>
      <c r="L133" s="32" t="n">
        <f aca="false">+H133</f>
        <v>0.325</v>
      </c>
      <c r="M133" s="32" t="n">
        <f aca="false">+I133</f>
        <v>0.745461356061249</v>
      </c>
      <c r="N133" s="40" t="n">
        <f aca="false">+$AD$21</f>
        <v>-0.606016129032258</v>
      </c>
      <c r="O133" s="99" t="n">
        <f aca="false">((M133+N133)*D133)-(L133*D133*$AH$6)</f>
        <v>-80537.7906355323</v>
      </c>
      <c r="P133" s="99"/>
      <c r="Q133" s="99" t="n">
        <f aca="false">+O133+J133</f>
        <v>-39179.2370577341</v>
      </c>
      <c r="S133" s="32" t="n">
        <v>0.325</v>
      </c>
      <c r="T133" s="101" t="n">
        <v>1.52379158874856</v>
      </c>
      <c r="U133" s="32" t="n">
        <v>1.1148</v>
      </c>
      <c r="V133" s="32" t="n">
        <f aca="false">+U133/T133*1.055056</f>
        <v>0.771874866277452</v>
      </c>
      <c r="W133" s="32" t="n">
        <v>1.167</v>
      </c>
      <c r="X133" s="32" t="n">
        <f aca="false">+W133/T133*1.055056*$AH$6</f>
        <v>0.745461356061249</v>
      </c>
    </row>
    <row r="134" customFormat="false" ht="12.75" hidden="false" customHeight="false" outlineLevel="0" collapsed="false">
      <c r="A134" s="11" t="s">
        <v>161</v>
      </c>
      <c r="B134" s="12" t="n">
        <f aca="false">+A135-A134</f>
        <v>29</v>
      </c>
      <c r="C134" s="12" t="n">
        <f aca="false">+B134*31000</f>
        <v>899000</v>
      </c>
      <c r="D134" s="12" t="n">
        <f aca="false">+C134*E134</f>
        <v>467100.410649113</v>
      </c>
      <c r="E134" s="13" t="n">
        <v>0.519577764904464</v>
      </c>
      <c r="G134" s="32" t="n">
        <v>-0.527990644585984</v>
      </c>
      <c r="H134" s="40" t="n">
        <f aca="false">+S134</f>
        <v>0.325</v>
      </c>
      <c r="I134" s="40" t="n">
        <f aca="false">+X134</f>
        <v>0.745451674483694</v>
      </c>
      <c r="J134" s="99" t="n">
        <f aca="false">((-G134-I134)*D134)+(H134*D134*$AH$6)</f>
        <v>38478.6480534234</v>
      </c>
      <c r="L134" s="32" t="n">
        <f aca="false">+H134</f>
        <v>0.325</v>
      </c>
      <c r="M134" s="32" t="n">
        <f aca="false">+I134</f>
        <v>0.745451674483694</v>
      </c>
      <c r="N134" s="40" t="n">
        <f aca="false">+$AD$21</f>
        <v>-0.606016129032258</v>
      </c>
      <c r="O134" s="99" t="n">
        <f aca="false">((M134+N134)*D134)-(L134*D134*$AH$6)</f>
        <v>-74924.3838793742</v>
      </c>
      <c r="P134" s="99"/>
      <c r="Q134" s="99" t="n">
        <f aca="false">+O134+J134</f>
        <v>-36445.7358259508</v>
      </c>
      <c r="S134" s="32" t="n">
        <v>0.325</v>
      </c>
      <c r="T134" s="101" t="n">
        <v>1.52381137904074</v>
      </c>
      <c r="U134" s="32" t="n">
        <v>1.1148</v>
      </c>
      <c r="V134" s="32" t="n">
        <f aca="false">+U134/T134*1.055056</f>
        <v>0.77186484165804</v>
      </c>
      <c r="W134" s="32" t="n">
        <v>1.167</v>
      </c>
      <c r="X134" s="32" t="n">
        <f aca="false">+W134/T134*1.055056*$AH$6</f>
        <v>0.745451674483694</v>
      </c>
    </row>
    <row r="135" customFormat="false" ht="12.75" hidden="false" customHeight="false" outlineLevel="0" collapsed="false">
      <c r="A135" s="11" t="s">
        <v>162</v>
      </c>
      <c r="B135" s="12" t="n">
        <f aca="false">+A136-A135</f>
        <v>31</v>
      </c>
      <c r="C135" s="12" t="n">
        <f aca="false">+B135*31000</f>
        <v>961000</v>
      </c>
      <c r="D135" s="12" t="n">
        <f aca="false">+C135*E135</f>
        <v>496694.882944009</v>
      </c>
      <c r="E135" s="13" t="n">
        <v>0.516852115446419</v>
      </c>
      <c r="G135" s="32" t="n">
        <v>-0.527991827586721</v>
      </c>
      <c r="H135" s="40" t="n">
        <f aca="false">+S135</f>
        <v>0.325</v>
      </c>
      <c r="I135" s="40" t="n">
        <f aca="false">+X135</f>
        <v>0.745441876947914</v>
      </c>
      <c r="J135" s="99" t="n">
        <f aca="false">((-G135-I135)*D135)+(H135*D135*$AH$6)</f>
        <v>40922.0259916815</v>
      </c>
      <c r="L135" s="32" t="n">
        <f aca="false">+H135</f>
        <v>0.325</v>
      </c>
      <c r="M135" s="32" t="n">
        <f aca="false">+I135</f>
        <v>0.745441876947914</v>
      </c>
      <c r="N135" s="40" t="n">
        <f aca="false">+$AD$21</f>
        <v>-0.606016129032258</v>
      </c>
      <c r="O135" s="99" t="n">
        <f aca="false">((M135+N135)*D135)-(L135*D135*$AH$6)</f>
        <v>-79676.2972649608</v>
      </c>
      <c r="P135" s="99"/>
      <c r="Q135" s="99" t="n">
        <f aca="false">+O135+J135</f>
        <v>-38754.2712732793</v>
      </c>
      <c r="S135" s="32" t="n">
        <v>0.325</v>
      </c>
      <c r="T135" s="101" t="n">
        <v>1.52383140688861</v>
      </c>
      <c r="U135" s="32" t="n">
        <v>1.1148</v>
      </c>
      <c r="V135" s="32" t="n">
        <f aca="false">+U135/T135*1.055056</f>
        <v>0.771854696971722</v>
      </c>
      <c r="W135" s="32" t="n">
        <v>1.167</v>
      </c>
      <c r="X135" s="32" t="n">
        <f aca="false">+W135/T135*1.055056*$AH$6</f>
        <v>0.745441876947914</v>
      </c>
    </row>
    <row r="136" customFormat="false" ht="12.75" hidden="false" customHeight="false" outlineLevel="0" collapsed="false">
      <c r="A136" s="11" t="s">
        <v>163</v>
      </c>
      <c r="B136" s="12" t="n">
        <f aca="false">+A137-A136</f>
        <v>30</v>
      </c>
      <c r="C136" s="12" t="n">
        <f aca="false">+B136*31000</f>
        <v>930000</v>
      </c>
      <c r="D136" s="12" t="n">
        <f aca="false">+C136*E136</f>
        <v>477974.477700263</v>
      </c>
      <c r="E136" s="13" t="n">
        <v>0.513951051290606</v>
      </c>
      <c r="G136" s="32" t="n">
        <v>-0.627993187752428</v>
      </c>
      <c r="H136" s="40" t="n">
        <f aca="false">+S136</f>
        <v>0.145</v>
      </c>
      <c r="I136" s="40" t="n">
        <f aca="false">+X136</f>
        <v>0.745430612143276</v>
      </c>
      <c r="J136" s="99" t="n">
        <f aca="false">((-G136-I136)*D136)+(H136*D136*$AH$6)</f>
        <v>7808.55870538451</v>
      </c>
      <c r="L136" s="32" t="n">
        <f aca="false">+H136</f>
        <v>0.145</v>
      </c>
      <c r="M136" s="32" t="n">
        <f aca="false">+I136</f>
        <v>0.745430612143276</v>
      </c>
      <c r="N136" s="40" t="n">
        <f aca="false">+$AD$25</f>
        <v>-0.678274193548387</v>
      </c>
      <c r="O136" s="99" t="n">
        <f aca="false">((M136+N136)*D136)-(L136*D136*$AH$6)</f>
        <v>-31841.5961889519</v>
      </c>
      <c r="P136" s="99"/>
      <c r="Q136" s="99" t="n">
        <f aca="false">+O136+J136</f>
        <v>-24033.0374835673</v>
      </c>
      <c r="S136" s="32" t="n">
        <v>0.145</v>
      </c>
      <c r="T136" s="101" t="n">
        <v>1.52385443473697</v>
      </c>
      <c r="U136" s="32" t="n">
        <v>1.1148</v>
      </c>
      <c r="V136" s="32" t="n">
        <f aca="false">+U136/T136*1.055056</f>
        <v>0.771843033027638</v>
      </c>
      <c r="W136" s="32" t="n">
        <v>1.167</v>
      </c>
      <c r="X136" s="32" t="n">
        <f aca="false">+W136/T136*1.055056*$AH$6</f>
        <v>0.745430612143276</v>
      </c>
    </row>
    <row r="137" customFormat="false" ht="12.75" hidden="false" customHeight="false" outlineLevel="0" collapsed="false">
      <c r="A137" s="11" t="s">
        <v>164</v>
      </c>
      <c r="B137" s="12" t="n">
        <f aca="false">+A138-A137</f>
        <v>31</v>
      </c>
      <c r="C137" s="12" t="n">
        <f aca="false">+B137*31000</f>
        <v>961000</v>
      </c>
      <c r="D137" s="12" t="n">
        <f aca="false">+C137*E137</f>
        <v>491220.816202448</v>
      </c>
      <c r="E137" s="13" t="n">
        <v>0.511155896152392</v>
      </c>
      <c r="G137" s="32" t="n">
        <v>-0.62799459807</v>
      </c>
      <c r="H137" s="40" t="n">
        <f aca="false">+S137</f>
        <v>0.145</v>
      </c>
      <c r="I137" s="40" t="n">
        <f aca="false">+X137</f>
        <v>0.745418931984136</v>
      </c>
      <c r="J137" s="99" t="n">
        <f aca="false">((-G137-I137)*D137)+(H137*D137*$AH$6)</f>
        <v>8031.39139433242</v>
      </c>
      <c r="L137" s="32" t="n">
        <f aca="false">+H137</f>
        <v>0.145</v>
      </c>
      <c r="M137" s="32" t="n">
        <f aca="false">+I137</f>
        <v>0.745418931984136</v>
      </c>
      <c r="N137" s="40" t="n">
        <f aca="false">+$AD$25</f>
        <v>-0.678274193548387</v>
      </c>
      <c r="O137" s="99" t="n">
        <f aca="false">((M137+N137)*D137)-(L137*D137*$AH$6)</f>
        <v>-32729.7753235547</v>
      </c>
      <c r="P137" s="99"/>
      <c r="Q137" s="99" t="n">
        <f aca="false">+O137+J137</f>
        <v>-24698.3839292223</v>
      </c>
      <c r="S137" s="32" t="n">
        <v>0.145</v>
      </c>
      <c r="T137" s="101" t="n">
        <v>1.52387831240031</v>
      </c>
      <c r="U137" s="32" t="n">
        <v>1.1148</v>
      </c>
      <c r="V137" s="32" t="n">
        <f aca="false">+U137/T137*1.055056</f>
        <v>0.771830939012031</v>
      </c>
      <c r="W137" s="32" t="n">
        <v>1.167</v>
      </c>
      <c r="X137" s="32" t="n">
        <f aca="false">+W137/T137*1.055056*$AH$6</f>
        <v>0.745418931984136</v>
      </c>
    </row>
    <row r="138" customFormat="false" ht="12.75" hidden="false" customHeight="false" outlineLevel="0" collapsed="false">
      <c r="A138" s="11" t="s">
        <v>165</v>
      </c>
      <c r="B138" s="12" t="n">
        <f aca="false">+A139-A138</f>
        <v>30</v>
      </c>
      <c r="C138" s="12" t="n">
        <f aca="false">+B138*31000</f>
        <v>930000</v>
      </c>
      <c r="D138" s="12" t="n">
        <f aca="false">+C138*E138</f>
        <v>472700.653202986</v>
      </c>
      <c r="E138" s="13" t="n">
        <v>0.508280272261275</v>
      </c>
      <c r="G138" s="32" t="n">
        <v>-0.627996152550854</v>
      </c>
      <c r="H138" s="40" t="n">
        <f aca="false">+S138</f>
        <v>0.145</v>
      </c>
      <c r="I138" s="40" t="n">
        <f aca="false">+X138</f>
        <v>0.74540605787399</v>
      </c>
      <c r="J138" s="99" t="n">
        <f aca="false">((-G138-I138)*D138)+(H138*D138*$AH$6)</f>
        <v>7735.40973327817</v>
      </c>
      <c r="L138" s="32" t="n">
        <f aca="false">+H138</f>
        <v>0.145</v>
      </c>
      <c r="M138" s="32" t="n">
        <f aca="false">+I138</f>
        <v>0.74540605787399</v>
      </c>
      <c r="N138" s="40" t="n">
        <f aca="false">+$AD$25</f>
        <v>-0.678274193548387</v>
      </c>
      <c r="O138" s="99" t="n">
        <f aca="false">((M138+N138)*D138)-(L138*D138*$AH$6)</f>
        <v>-31501.8725545787</v>
      </c>
      <c r="P138" s="99"/>
      <c r="Q138" s="99" t="n">
        <f aca="false">+O138+J138</f>
        <v>-23766.4628213005</v>
      </c>
      <c r="S138" s="32" t="n">
        <v>0.145</v>
      </c>
      <c r="T138" s="101" t="n">
        <v>1.52390463171585</v>
      </c>
      <c r="U138" s="32" t="n">
        <v>1.1148</v>
      </c>
      <c r="V138" s="32" t="n">
        <f aca="false">+U138/T138*1.055056</f>
        <v>0.771817608740828</v>
      </c>
      <c r="W138" s="32" t="n">
        <v>1.167</v>
      </c>
      <c r="X138" s="32" t="n">
        <f aca="false">+W138/T138*1.055056*$AH$6</f>
        <v>0.74540605787399</v>
      </c>
    </row>
    <row r="139" customFormat="false" ht="12.75" hidden="false" customHeight="false" outlineLevel="0" collapsed="false">
      <c r="A139" s="11" t="s">
        <v>166</v>
      </c>
      <c r="B139" s="12" t="n">
        <f aca="false">+A140-A139</f>
        <v>31</v>
      </c>
      <c r="C139" s="12" t="n">
        <f aca="false">+B139*31000</f>
        <v>961000</v>
      </c>
      <c r="D139" s="12" t="n">
        <f aca="false">+C139*E139</f>
        <v>485794.793879937</v>
      </c>
      <c r="E139" s="13" t="n">
        <v>0.505509671050923</v>
      </c>
      <c r="G139" s="32" t="n">
        <v>-0.627997750896269</v>
      </c>
      <c r="H139" s="40" t="n">
        <f aca="false">+S139</f>
        <v>0.145</v>
      </c>
      <c r="I139" s="40" t="n">
        <f aca="false">+X139</f>
        <v>0.745392820480385</v>
      </c>
      <c r="J139" s="99" t="n">
        <f aca="false">((-G139-I139)*D139)+(H139*D139*$AH$6)</f>
        <v>7956.89315015682</v>
      </c>
      <c r="L139" s="32" t="n">
        <f aca="false">+H139</f>
        <v>0.145</v>
      </c>
      <c r="M139" s="32" t="n">
        <f aca="false">+I139</f>
        <v>0.745392820480385</v>
      </c>
      <c r="N139" s="40" t="n">
        <f aca="false">+$AD$25</f>
        <v>-0.678274193548387</v>
      </c>
      <c r="O139" s="99" t="n">
        <f aca="false">((M139+N139)*D139)-(L139*D139*$AH$6)</f>
        <v>-32380.9272453591</v>
      </c>
      <c r="P139" s="99"/>
      <c r="Q139" s="99" t="n">
        <f aca="false">+O139+J139</f>
        <v>-24424.0340952023</v>
      </c>
      <c r="S139" s="32" t="n">
        <v>0.145</v>
      </c>
      <c r="T139" s="101" t="n">
        <v>1.52393169466155</v>
      </c>
      <c r="U139" s="32" t="n">
        <v>1.1148</v>
      </c>
      <c r="V139" s="32" t="n">
        <f aca="false">+U139/T139*1.055056</f>
        <v>0.77180390231415</v>
      </c>
      <c r="W139" s="32" t="n">
        <v>1.167</v>
      </c>
      <c r="X139" s="32" t="n">
        <f aca="false">+W139/T139*1.055056*$AH$6</f>
        <v>0.745392820480385</v>
      </c>
    </row>
    <row r="140" customFormat="false" ht="12.75" hidden="false" customHeight="false" outlineLevel="0" collapsed="false">
      <c r="A140" s="11" t="s">
        <v>167</v>
      </c>
      <c r="B140" s="12" t="n">
        <f aca="false">+A141-A140</f>
        <v>31</v>
      </c>
      <c r="C140" s="12" t="n">
        <f aca="false">+B140*31000</f>
        <v>961000</v>
      </c>
      <c r="D140" s="12" t="n">
        <f aca="false">+C140*E140</f>
        <v>483055.636860198</v>
      </c>
      <c r="E140" s="13" t="n">
        <v>0.502659351571486</v>
      </c>
      <c r="G140" s="32" t="n">
        <v>-0.627999499652231</v>
      </c>
      <c r="H140" s="40" t="n">
        <f aca="false">+S140</f>
        <v>0.145</v>
      </c>
      <c r="I140" s="40" t="n">
        <f aca="false">+X140</f>
        <v>0.745378337396331</v>
      </c>
      <c r="J140" s="99" t="n">
        <f aca="false">((-G140-I140)*D140)+(H140*D140*$AH$6)</f>
        <v>7919.86903958951</v>
      </c>
      <c r="L140" s="32" t="n">
        <f aca="false">+H140</f>
        <v>0.145</v>
      </c>
      <c r="M140" s="32" t="n">
        <f aca="false">+I140</f>
        <v>0.745378337396331</v>
      </c>
      <c r="N140" s="40" t="n">
        <f aca="false">+$AD$25</f>
        <v>-0.678274193548387</v>
      </c>
      <c r="O140" s="99" t="n">
        <f aca="false">((M140+N140)*D140)-(L140*D140*$AH$6)</f>
        <v>-32205.3433175489</v>
      </c>
      <c r="P140" s="99"/>
      <c r="Q140" s="99" t="n">
        <f aca="false">+O140+J140</f>
        <v>-24285.4742779594</v>
      </c>
      <c r="S140" s="32" t="n">
        <v>0.145</v>
      </c>
      <c r="T140" s="101" t="n">
        <v>1.52396130543734</v>
      </c>
      <c r="U140" s="32" t="n">
        <v>1.1148</v>
      </c>
      <c r="V140" s="32" t="n">
        <f aca="false">+U140/T140*1.055056</f>
        <v>0.771788906059177</v>
      </c>
      <c r="W140" s="32" t="n">
        <v>1.167</v>
      </c>
      <c r="X140" s="32" t="n">
        <f aca="false">+W140/T140*1.055056*$AH$6</f>
        <v>0.745378337396331</v>
      </c>
    </row>
    <row r="141" customFormat="false" ht="12.75" hidden="false" customHeight="false" outlineLevel="0" collapsed="false">
      <c r="A141" s="11" t="s">
        <v>168</v>
      </c>
      <c r="B141" s="12" t="n">
        <f aca="false">+A142-A141</f>
        <v>30</v>
      </c>
      <c r="C141" s="12" t="n">
        <f aca="false">+B141*31000</f>
        <v>930000</v>
      </c>
      <c r="D141" s="12" t="n">
        <f aca="false">+C141*E141</f>
        <v>464834.310746965</v>
      </c>
      <c r="E141" s="13" t="n">
        <v>0.499821839512865</v>
      </c>
      <c r="G141" s="32" t="n">
        <v>-0.628001347122031</v>
      </c>
      <c r="H141" s="40" t="n">
        <f aca="false">+S141</f>
        <v>0.145</v>
      </c>
      <c r="I141" s="40" t="n">
        <f aca="false">+X141</f>
        <v>0.745363036770643</v>
      </c>
      <c r="J141" s="99" t="n">
        <f aca="false">((-G141-I141)*D141)+(H141*D141*$AH$6)</f>
        <v>7629.09493788401</v>
      </c>
      <c r="L141" s="32" t="n">
        <f aca="false">+H141</f>
        <v>0.145</v>
      </c>
      <c r="M141" s="32" t="n">
        <f aca="false">+I141</f>
        <v>0.745363036770643</v>
      </c>
      <c r="N141" s="40" t="n">
        <f aca="false">+$AD$25</f>
        <v>-0.678274193548387</v>
      </c>
      <c r="O141" s="99" t="n">
        <f aca="false">((M141+N141)*D141)-(L141*D141*$AH$6)</f>
        <v>-30997.6388557673</v>
      </c>
      <c r="P141" s="99"/>
      <c r="Q141" s="99" t="n">
        <f aca="false">+O141+J141</f>
        <v>-23368.5439178833</v>
      </c>
      <c r="S141" s="32" t="n">
        <v>0.145</v>
      </c>
      <c r="T141" s="101" t="n">
        <v>1.52399258893323</v>
      </c>
      <c r="U141" s="32" t="n">
        <v>1.1148</v>
      </c>
      <c r="V141" s="32" t="n">
        <f aca="false">+U141/T141*1.055056</f>
        <v>0.771773063295081</v>
      </c>
      <c r="W141" s="32" t="n">
        <v>1.167</v>
      </c>
      <c r="X141" s="32" t="n">
        <f aca="false">+W141/T141*1.055056*$AH$6</f>
        <v>0.745363036770643</v>
      </c>
    </row>
    <row r="142" customFormat="false" ht="12.75" hidden="false" customHeight="false" outlineLevel="0" collapsed="false">
      <c r="A142" s="11" t="s">
        <v>169</v>
      </c>
      <c r="B142" s="12" t="n">
        <f aca="false">+A143-A142</f>
        <v>31</v>
      </c>
      <c r="C142" s="12" t="n">
        <f aca="false">+B142*31000</f>
        <v>961000</v>
      </c>
      <c r="D142" s="12" t="n">
        <f aca="false">+C142*E142</f>
        <v>477701.58844273</v>
      </c>
      <c r="E142" s="13" t="n">
        <v>0.497088021272352</v>
      </c>
      <c r="G142" s="32" t="n">
        <v>-0.628003228974107</v>
      </c>
      <c r="H142" s="40" t="n">
        <f aca="false">+S142</f>
        <v>0.145</v>
      </c>
      <c r="I142" s="40" t="n">
        <f aca="false">+X142</f>
        <v>0.745347451393151</v>
      </c>
      <c r="J142" s="99" t="n">
        <f aca="false">((-G142-I142)*D142)+(H142*D142*$AH$6)</f>
        <v>7848.6233065554</v>
      </c>
      <c r="L142" s="32" t="n">
        <f aca="false">+H142</f>
        <v>0.145</v>
      </c>
      <c r="M142" s="32" t="n">
        <f aca="false">+I142</f>
        <v>0.745347451393151</v>
      </c>
      <c r="N142" s="40" t="n">
        <f aca="false">+$AD$25</f>
        <v>-0.678274193548387</v>
      </c>
      <c r="O142" s="99" t="n">
        <f aca="false">((M142+N142)*D142)-(L142*D142*$AH$6)</f>
        <v>-31863.1429362371</v>
      </c>
      <c r="P142" s="99"/>
      <c r="Q142" s="99" t="n">
        <f aca="false">+O142+J142</f>
        <v>-24014.5196296817</v>
      </c>
      <c r="S142" s="32" t="n">
        <v>0.145</v>
      </c>
      <c r="T142" s="101" t="n">
        <v>1.52402445595008</v>
      </c>
      <c r="U142" s="32" t="n">
        <v>1.1148</v>
      </c>
      <c r="V142" s="32" t="n">
        <f aca="false">+U142/T142*1.055056</f>
        <v>0.771756925689732</v>
      </c>
      <c r="W142" s="32" t="n">
        <v>1.167</v>
      </c>
      <c r="X142" s="32" t="n">
        <f aca="false">+W142/T142*1.055056*$AH$6</f>
        <v>0.745347451393151</v>
      </c>
    </row>
    <row r="143" customFormat="false" ht="12.75" hidden="false" customHeight="false" outlineLevel="0" collapsed="false">
      <c r="A143" s="11" t="s">
        <v>170</v>
      </c>
      <c r="B143" s="12" t="n">
        <f aca="false">+A144-A143</f>
        <v>30</v>
      </c>
      <c r="C143" s="12" t="n">
        <f aca="false">+B143*31000</f>
        <v>930000</v>
      </c>
      <c r="D143" s="12" t="n">
        <f aca="false">+C143*E143</f>
        <v>459676.31538815</v>
      </c>
      <c r="E143" s="13" t="n">
        <v>0.494275607944247</v>
      </c>
      <c r="G143" s="32" t="n">
        <v>-0.568005270653957</v>
      </c>
      <c r="H143" s="40" t="n">
        <f aca="false">+S143</f>
        <v>0.325</v>
      </c>
      <c r="I143" s="40" t="n">
        <f aca="false">+X143</f>
        <v>0.745330542332356</v>
      </c>
      <c r="J143" s="99" t="n">
        <f aca="false">((-G143-I143)*D143)+(H143*D143*$AH$6)</f>
        <v>56316.5257649242</v>
      </c>
      <c r="L143" s="32" t="n">
        <f aca="false">+H143</f>
        <v>0.325</v>
      </c>
      <c r="M143" s="32" t="n">
        <f aca="false">+I143</f>
        <v>0.745330542332356</v>
      </c>
      <c r="N143" s="40" t="n">
        <f aca="false">+$AD$21</f>
        <v>-0.606016129032258</v>
      </c>
      <c r="O143" s="99" t="n">
        <f aca="false">((M143+N143)*D143)-(L143*D143*$AH$6)</f>
        <v>-73789.2170890025</v>
      </c>
      <c r="P143" s="99"/>
      <c r="Q143" s="99" t="n">
        <f aca="false">+O143+J143</f>
        <v>-17472.6913240783</v>
      </c>
      <c r="S143" s="32" t="n">
        <v>0.325</v>
      </c>
      <c r="T143" s="101" t="n">
        <v>1.52405903097514</v>
      </c>
      <c r="U143" s="32" t="n">
        <v>1.1148</v>
      </c>
      <c r="V143" s="32" t="n">
        <f aca="false">+U143/T143*1.055056</f>
        <v>0.771739417499758</v>
      </c>
      <c r="W143" s="32" t="n">
        <v>1.167</v>
      </c>
      <c r="X143" s="32" t="n">
        <f aca="false">+W143/T143*1.055056*$AH$6</f>
        <v>0.745330542332356</v>
      </c>
    </row>
    <row r="144" customFormat="false" ht="12.75" hidden="false" customHeight="false" outlineLevel="0" collapsed="false">
      <c r="A144" s="11" t="s">
        <v>171</v>
      </c>
      <c r="B144" s="12" t="n">
        <f aca="false">+A145-A144</f>
        <v>31</v>
      </c>
      <c r="C144" s="12" t="n">
        <f aca="false">+B144*31000</f>
        <v>961000</v>
      </c>
      <c r="D144" s="12" t="n">
        <f aca="false">+C144*E144</f>
        <v>472394.938124426</v>
      </c>
      <c r="E144" s="13" t="n">
        <v>0.491566012616468</v>
      </c>
      <c r="G144" s="32" t="n">
        <v>-0.568007340429174</v>
      </c>
      <c r="H144" s="40" t="n">
        <f aca="false">+S144</f>
        <v>0.325</v>
      </c>
      <c r="I144" s="40" t="n">
        <f aca="false">+X144</f>
        <v>0.745313400587545</v>
      </c>
      <c r="J144" s="99" t="n">
        <f aca="false">((-G144-I144)*D144)+(H144*D144*$AH$6)</f>
        <v>57883.8033877728</v>
      </c>
      <c r="L144" s="32" t="n">
        <f aca="false">+H144</f>
        <v>0.325</v>
      </c>
      <c r="M144" s="32" t="n">
        <f aca="false">+I144</f>
        <v>0.745313400587545</v>
      </c>
      <c r="N144" s="40" t="n">
        <f aca="false">+$AD$21</f>
        <v>-0.606016129032258</v>
      </c>
      <c r="O144" s="99" t="n">
        <f aca="false">((M144+N144)*D144)-(L144*D144*$AH$6)</f>
        <v>-75838.962728111</v>
      </c>
      <c r="P144" s="99"/>
      <c r="Q144" s="99" t="n">
        <f aca="false">+O144+J144</f>
        <v>-17955.1593403381</v>
      </c>
      <c r="S144" s="32" t="n">
        <v>0.325</v>
      </c>
      <c r="T144" s="101" t="n">
        <v>1.52409408338526</v>
      </c>
      <c r="U144" s="32" t="n">
        <v>1.1148</v>
      </c>
      <c r="V144" s="32" t="n">
        <f aca="false">+U144/T144*1.055056</f>
        <v>0.771721668381208</v>
      </c>
      <c r="W144" s="32" t="n">
        <v>1.167</v>
      </c>
      <c r="X144" s="32" t="n">
        <f aca="false">+W144/T144*1.055056*$AH$6</f>
        <v>0.745313400587545</v>
      </c>
    </row>
    <row r="145" customFormat="false" ht="12.75" hidden="false" customHeight="false" outlineLevel="0" collapsed="false">
      <c r="A145" s="11" t="s">
        <v>172</v>
      </c>
      <c r="B145" s="12" t="n">
        <f aca="false">+A146-A145</f>
        <v>31</v>
      </c>
      <c r="C145" s="12" t="n">
        <f aca="false">+B145*31000</f>
        <v>961000</v>
      </c>
      <c r="D145" s="12" t="n">
        <f aca="false">+C145*E145</f>
        <v>469716.197263199</v>
      </c>
      <c r="E145" s="13" t="n">
        <v>0.48877856114797</v>
      </c>
      <c r="G145" s="32" t="n">
        <v>-0.568009576272844</v>
      </c>
      <c r="H145" s="40" t="n">
        <f aca="false">+S145</f>
        <v>0.325</v>
      </c>
      <c r="I145" s="40" t="n">
        <f aca="false">+X145</f>
        <v>0.745294883474522</v>
      </c>
      <c r="J145" s="99" t="n">
        <f aca="false">((-G145-I145)*D145)+(H145*D145*$AH$6)</f>
        <v>57565.3181725713</v>
      </c>
      <c r="L145" s="32" t="n">
        <f aca="false">+H145</f>
        <v>0.325</v>
      </c>
      <c r="M145" s="32" t="n">
        <f aca="false">+I145</f>
        <v>0.745294883474522</v>
      </c>
      <c r="N145" s="40" t="n">
        <f aca="false">+$AD$21</f>
        <v>-0.606016129032258</v>
      </c>
      <c r="O145" s="99" t="n">
        <f aca="false">((M145+N145)*D145)-(L145*D145*$AH$6)</f>
        <v>-75417.6116058066</v>
      </c>
      <c r="P145" s="99"/>
      <c r="Q145" s="99" t="n">
        <f aca="false">+O145+J145</f>
        <v>-17852.2934332353</v>
      </c>
      <c r="S145" s="32" t="n">
        <v>0.325</v>
      </c>
      <c r="T145" s="101" t="n">
        <v>1.52413195003781</v>
      </c>
      <c r="U145" s="32" t="n">
        <v>1.1148</v>
      </c>
      <c r="V145" s="32" t="n">
        <f aca="false">+U145/T145*1.055056</f>
        <v>0.771702495161801</v>
      </c>
      <c r="W145" s="32" t="n">
        <v>1.167</v>
      </c>
      <c r="X145" s="32" t="n">
        <f aca="false">+W145/T145*1.055056*$AH$6</f>
        <v>0.745294883474522</v>
      </c>
    </row>
    <row r="146" customFormat="false" ht="12.75" hidden="false" customHeight="false" outlineLevel="0" collapsed="false">
      <c r="A146" s="11" t="s">
        <v>173</v>
      </c>
      <c r="B146" s="12" t="n">
        <f aca="false">+A147-A146</f>
        <v>28</v>
      </c>
      <c r="C146" s="12" t="n">
        <f aca="false">+B146*31000</f>
        <v>868000</v>
      </c>
      <c r="D146" s="12" t="n">
        <f aca="false">+C146*E146</f>
        <v>421851.248612562</v>
      </c>
      <c r="E146" s="13" t="n">
        <v>0.4860037426412</v>
      </c>
      <c r="G146" s="32" t="n">
        <v>-0.568011910771421</v>
      </c>
      <c r="H146" s="40" t="n">
        <f aca="false">+S146</f>
        <v>0.325</v>
      </c>
      <c r="I146" s="40" t="n">
        <f aca="false">+X146</f>
        <v>0.745275549307915</v>
      </c>
      <c r="J146" s="99" t="n">
        <f aca="false">((-G146-I146)*D146)+(H146*D146*$AH$6)</f>
        <v>51708.4468095732</v>
      </c>
      <c r="L146" s="32" t="n">
        <f aca="false">+H146</f>
        <v>0.325</v>
      </c>
      <c r="M146" s="32" t="n">
        <f aca="false">+I146</f>
        <v>0.745275549307915</v>
      </c>
      <c r="N146" s="40" t="n">
        <f aca="false">+$AD$21</f>
        <v>-0.606016129032258</v>
      </c>
      <c r="O146" s="99" t="n">
        <f aca="false">((M146+N146)*D146)-(L146*D146*$AH$6)</f>
        <v>-67740.5737354515</v>
      </c>
      <c r="P146" s="99"/>
      <c r="Q146" s="99" t="n">
        <f aca="false">+O146+J146</f>
        <v>-16032.1269258784</v>
      </c>
      <c r="S146" s="32" t="n">
        <v>0.325</v>
      </c>
      <c r="T146" s="101" t="n">
        <v>1.52417148953576</v>
      </c>
      <c r="U146" s="32" t="n">
        <v>1.1148</v>
      </c>
      <c r="V146" s="32" t="n">
        <f aca="false">+U146/T146*1.055056</f>
        <v>0.771682475938614</v>
      </c>
      <c r="W146" s="32" t="n">
        <v>1.167</v>
      </c>
      <c r="X146" s="32" t="n">
        <f aca="false">+W146/T146*1.055056*$AH$6</f>
        <v>0.745275549307915</v>
      </c>
    </row>
    <row r="147" customFormat="false" ht="12.75" hidden="false" customHeight="false" outlineLevel="0" collapsed="false">
      <c r="A147" s="11" t="s">
        <v>174</v>
      </c>
      <c r="B147" s="12" t="n">
        <f aca="false">+A148-A147</f>
        <v>31</v>
      </c>
      <c r="C147" s="12" t="n">
        <f aca="false">+B147*31000</f>
        <v>961000</v>
      </c>
      <c r="D147" s="12" t="n">
        <f aca="false">+C147*E147</f>
        <v>464651.460670252</v>
      </c>
      <c r="E147" s="13" t="n">
        <v>0.483508283735954</v>
      </c>
      <c r="G147" s="32" t="n">
        <v>-0.568014104136057</v>
      </c>
      <c r="H147" s="40" t="n">
        <f aca="false">+S147</f>
        <v>0.325</v>
      </c>
      <c r="I147" s="40" t="n">
        <f aca="false">+X147</f>
        <v>0.745257384003513</v>
      </c>
      <c r="J147" s="99" t="n">
        <f aca="false">((-G147-I147)*D147)+(H147*D147*$AH$6)</f>
        <v>56964.1455326968</v>
      </c>
      <c r="L147" s="32" t="n">
        <f aca="false">+H147</f>
        <v>0.325</v>
      </c>
      <c r="M147" s="32" t="n">
        <f aca="false">+I147</f>
        <v>0.745257384003513</v>
      </c>
      <c r="N147" s="40" t="n">
        <f aca="false">+$AD$21</f>
        <v>-0.606016129032258</v>
      </c>
      <c r="O147" s="99" t="n">
        <f aca="false">((M147+N147)*D147)-(L147*D147*$AH$6)</f>
        <v>-74621.841909144</v>
      </c>
      <c r="P147" s="99"/>
      <c r="Q147" s="99" t="n">
        <f aca="false">+O147+J147</f>
        <v>-17657.6963764472</v>
      </c>
      <c r="S147" s="32" t="n">
        <v>0.325</v>
      </c>
      <c r="T147" s="101" t="n">
        <v>1.5242086405116</v>
      </c>
      <c r="U147" s="32" t="n">
        <v>1.1148</v>
      </c>
      <c r="V147" s="32" t="n">
        <f aca="false">+U147/T147*1.055056</f>
        <v>0.771663666993265</v>
      </c>
      <c r="W147" s="32" t="n">
        <v>1.167</v>
      </c>
      <c r="X147" s="32" t="n">
        <f aca="false">+W147/T147*1.055056*$AH$6</f>
        <v>0.745257384003513</v>
      </c>
    </row>
    <row r="148" customFormat="false" ht="12.75" hidden="false" customHeight="false" outlineLevel="0" collapsed="false">
      <c r="A148" s="11" t="s">
        <v>175</v>
      </c>
      <c r="B148" s="12" t="n">
        <f aca="false">+A149-A148</f>
        <v>30</v>
      </c>
      <c r="C148" s="12" t="n">
        <f aca="false">+B148*31000</f>
        <v>930000</v>
      </c>
      <c r="D148" s="12" t="n">
        <f aca="false">+C148*E148</f>
        <v>447104.391776174</v>
      </c>
      <c r="E148" s="13" t="n">
        <v>0.480757410512015</v>
      </c>
      <c r="G148" s="32" t="n">
        <v>-0.668016626361294</v>
      </c>
      <c r="H148" s="40" t="n">
        <f aca="false">+S148</f>
        <v>0.145</v>
      </c>
      <c r="I148" s="40" t="n">
        <f aca="false">+X148</f>
        <v>0.745236495096821</v>
      </c>
      <c r="J148" s="99" t="n">
        <f aca="false">((-G148-I148)*D148)+(H148*D148*$AH$6)</f>
        <v>25285.6869977659</v>
      </c>
      <c r="L148" s="32" t="n">
        <f aca="false">+H148</f>
        <v>0.145</v>
      </c>
      <c r="M148" s="32" t="n">
        <f aca="false">+I148</f>
        <v>0.745236495096821</v>
      </c>
      <c r="N148" s="40" t="n">
        <f aca="false">+$AD$25</f>
        <v>-0.678274193548387</v>
      </c>
      <c r="O148" s="99" t="n">
        <f aca="false">((M148+N148)*D148)-(L148*D148*$AH$6)</f>
        <v>-29871.8903360544</v>
      </c>
      <c r="P148" s="99"/>
      <c r="Q148" s="99" t="n">
        <f aca="false">+O148+J148</f>
        <v>-4586.20333828847</v>
      </c>
      <c r="S148" s="32" t="n">
        <v>0.145</v>
      </c>
      <c r="T148" s="101" t="n">
        <v>1.52425136393199</v>
      </c>
      <c r="U148" s="32" t="n">
        <v>1.1148</v>
      </c>
      <c r="V148" s="32" t="n">
        <f aca="false">+U148/T148*1.055056</f>
        <v>0.771642037941768</v>
      </c>
      <c r="W148" s="32" t="n">
        <v>1.167</v>
      </c>
      <c r="X148" s="32" t="n">
        <f aca="false">+W148/T148*1.055056*$AH$6</f>
        <v>0.745236495096821</v>
      </c>
    </row>
    <row r="149" customFormat="false" ht="12.75" hidden="false" customHeight="false" outlineLevel="0" collapsed="false">
      <c r="A149" s="11" t="s">
        <v>176</v>
      </c>
      <c r="B149" s="12" t="n">
        <f aca="false">+A150-A149</f>
        <v>31</v>
      </c>
      <c r="C149" s="12" t="n">
        <f aca="false">+B149*31000</f>
        <v>961000</v>
      </c>
      <c r="D149" s="12" t="n">
        <f aca="false">+C149*E149</f>
        <v>459461.024513819</v>
      </c>
      <c r="E149" s="13" t="n">
        <v>0.478107205529468</v>
      </c>
      <c r="G149" s="32" t="n">
        <v>-0.66801916112067</v>
      </c>
      <c r="H149" s="40" t="n">
        <f aca="false">+S149</f>
        <v>0.145</v>
      </c>
      <c r="I149" s="40" t="n">
        <f aca="false">+X149</f>
        <v>0.7452155023832</v>
      </c>
      <c r="J149" s="99" t="n">
        <f aca="false">((-G149-I149)*D149)+(H149*D149*$AH$6)</f>
        <v>25995.3179760515</v>
      </c>
      <c r="L149" s="32" t="n">
        <f aca="false">+H149</f>
        <v>0.145</v>
      </c>
      <c r="M149" s="32" t="n">
        <f aca="false">+I149</f>
        <v>0.7452155023832</v>
      </c>
      <c r="N149" s="40" t="n">
        <f aca="false">+$AD$25</f>
        <v>-0.678274193548387</v>
      </c>
      <c r="O149" s="99" t="n">
        <f aca="false">((M149+N149)*D149)-(L149*D149*$AH$6)</f>
        <v>-30707.1056817129</v>
      </c>
      <c r="P149" s="99"/>
      <c r="Q149" s="99" t="n">
        <f aca="false">+O149+J149</f>
        <v>-4711.78770566143</v>
      </c>
      <c r="S149" s="32" t="n">
        <v>0.145</v>
      </c>
      <c r="T149" s="101" t="n">
        <v>1.52429430207843</v>
      </c>
      <c r="U149" s="32" t="n">
        <v>1.1148</v>
      </c>
      <c r="V149" s="32" t="n">
        <f aca="false">+U149/T149*1.055056</f>
        <v>0.771620301405208</v>
      </c>
      <c r="W149" s="32" t="n">
        <v>1.167</v>
      </c>
      <c r="X149" s="32" t="n">
        <f aca="false">+W149/T149*1.055056*$AH$6</f>
        <v>0.7452155023832</v>
      </c>
    </row>
    <row r="150" customFormat="false" ht="12.75" hidden="false" customHeight="false" outlineLevel="0" collapsed="false">
      <c r="A150" s="11" t="s">
        <v>177</v>
      </c>
      <c r="B150" s="12" t="n">
        <f aca="false">+A151-A150</f>
        <v>30</v>
      </c>
      <c r="C150" s="12" t="n">
        <f aca="false">+B150*31000</f>
        <v>930000</v>
      </c>
      <c r="D150" s="12" t="n">
        <f aca="false">+C150*E150</f>
        <v>442104.287020204</v>
      </c>
      <c r="E150" s="13" t="n">
        <v>0.475380953785166</v>
      </c>
      <c r="G150" s="32" t="n">
        <v>-0.668021877384679</v>
      </c>
      <c r="H150" s="40" t="n">
        <f aca="false">+S150</f>
        <v>0.145</v>
      </c>
      <c r="I150" s="40" t="n">
        <f aca="false">+X150</f>
        <v>0.745193006459919</v>
      </c>
      <c r="J150" s="99" t="n">
        <f aca="false">((-G150-I150)*D150)+(H150*D150*$AH$6)</f>
        <v>25024.4574620596</v>
      </c>
      <c r="L150" s="32" t="n">
        <f aca="false">+H150</f>
        <v>0.145</v>
      </c>
      <c r="M150" s="32" t="n">
        <f aca="false">+I150</f>
        <v>0.745193006459919</v>
      </c>
      <c r="N150" s="40" t="n">
        <f aca="false">+$AD$25</f>
        <v>-0.678274193548387</v>
      </c>
      <c r="O150" s="99" t="n">
        <f aca="false">((M150+N150)*D150)-(L150*D150*$AH$6)</f>
        <v>-29557.0503899215</v>
      </c>
      <c r="P150" s="99"/>
      <c r="Q150" s="99" t="n">
        <f aca="false">+O150+J150</f>
        <v>-4532.59292786185</v>
      </c>
      <c r="S150" s="32" t="n">
        <v>0.145</v>
      </c>
      <c r="T150" s="101" t="n">
        <v>1.5243403175501</v>
      </c>
      <c r="U150" s="32" t="n">
        <v>1.1148</v>
      </c>
      <c r="V150" s="32" t="n">
        <f aca="false">+U150/T150*1.055056</f>
        <v>0.771597008396613</v>
      </c>
      <c r="W150" s="32" t="n">
        <v>1.167</v>
      </c>
      <c r="X150" s="32" t="n">
        <f aca="false">+W150/T150*1.055056*$AH$6</f>
        <v>0.745193006459919</v>
      </c>
    </row>
    <row r="151" customFormat="false" ht="12.75" hidden="false" customHeight="false" outlineLevel="0" collapsed="false">
      <c r="A151" s="11" t="s">
        <v>178</v>
      </c>
      <c r="B151" s="12" t="n">
        <f aca="false">+A152-A151</f>
        <v>31</v>
      </c>
      <c r="C151" s="12" t="n">
        <f aca="false">+B151*31000</f>
        <v>961000</v>
      </c>
      <c r="D151" s="12" t="n">
        <f aca="false">+C151*E151</f>
        <v>454317.083400333</v>
      </c>
      <c r="E151" s="13" t="n">
        <v>0.472754509261532</v>
      </c>
      <c r="G151" s="32" t="n">
        <v>-0.668024599897299</v>
      </c>
      <c r="H151" s="40" t="n">
        <f aca="false">+S151</f>
        <v>0.145</v>
      </c>
      <c r="I151" s="40" t="n">
        <f aca="false">+X151</f>
        <v>0.745170458786054</v>
      </c>
      <c r="J151" s="99" t="n">
        <f aca="false">((-G151-I151)*D151)+(H151*D151*$AH$6)</f>
        <v>25727.2198403816</v>
      </c>
      <c r="L151" s="32" t="n">
        <f aca="false">+H151</f>
        <v>0.145</v>
      </c>
      <c r="M151" s="32" t="n">
        <f aca="false">+I151</f>
        <v>0.745170458786054</v>
      </c>
      <c r="N151" s="40" t="n">
        <f aca="false">+$AD$25</f>
        <v>-0.678274193548387</v>
      </c>
      <c r="O151" s="99" t="n">
        <f aca="false">((M151+N151)*D151)-(L151*D151*$AH$6)</f>
        <v>-30383.7853339828</v>
      </c>
      <c r="P151" s="99"/>
      <c r="Q151" s="99" t="n">
        <f aca="false">+O151+J151</f>
        <v>-4656.56549360117</v>
      </c>
      <c r="S151" s="32" t="n">
        <v>0.145</v>
      </c>
      <c r="T151" s="101" t="n">
        <v>1.52438644166564</v>
      </c>
      <c r="U151" s="32" t="n">
        <v>1.1148</v>
      </c>
      <c r="V151" s="32" t="n">
        <f aca="false">+U151/T151*1.055056</f>
        <v>0.771573661803785</v>
      </c>
      <c r="W151" s="32" t="n">
        <v>1.167</v>
      </c>
      <c r="X151" s="32" t="n">
        <f aca="false">+W151/T151*1.055056*$AH$6</f>
        <v>0.745170458786054</v>
      </c>
    </row>
    <row r="152" customFormat="false" ht="12.75" hidden="false" customHeight="false" outlineLevel="0" collapsed="false">
      <c r="A152" s="11" t="s">
        <v>179</v>
      </c>
      <c r="B152" s="12" t="n">
        <f aca="false">+A153-A152</f>
        <v>31</v>
      </c>
      <c r="C152" s="12" t="n">
        <f aca="false">+B152*31000</f>
        <v>961000</v>
      </c>
      <c r="D152" s="12" t="n">
        <f aca="false">+C152*E152</f>
        <v>451720.684010285</v>
      </c>
      <c r="E152" s="13" t="n">
        <v>0.470052740905604</v>
      </c>
      <c r="G152" s="32" t="n">
        <v>-0.668027510145284</v>
      </c>
      <c r="H152" s="40" t="n">
        <f aca="false">+S152</f>
        <v>0.145</v>
      </c>
      <c r="I152" s="40" t="n">
        <f aca="false">+X152</f>
        <v>0.745146356299993</v>
      </c>
      <c r="J152" s="99" t="n">
        <f aca="false">((-G152-I152)*D152)+(H152*D152*$AH$6)</f>
        <v>25592.3922775125</v>
      </c>
      <c r="L152" s="32" t="n">
        <f aca="false">+H152</f>
        <v>0.145</v>
      </c>
      <c r="M152" s="32" t="n">
        <f aca="false">+I152</f>
        <v>0.745146356299993</v>
      </c>
      <c r="N152" s="40" t="n">
        <f aca="false">+$AD$25</f>
        <v>-0.678274193548387</v>
      </c>
      <c r="O152" s="99" t="n">
        <f aca="false">((M152+N152)*D152)-(L152*D152*$AH$6)</f>
        <v>-30221.0311131991</v>
      </c>
      <c r="P152" s="99"/>
      <c r="Q152" s="99" t="n">
        <f aca="false">+O152+J152</f>
        <v>-4628.63883568651</v>
      </c>
      <c r="S152" s="40" t="n">
        <v>0.145</v>
      </c>
      <c r="T152" s="101" t="n">
        <v>1.5244357494327</v>
      </c>
      <c r="U152" s="32" t="n">
        <v>1.1148</v>
      </c>
      <c r="V152" s="32" t="n">
        <f aca="false">+U152/T152*1.055056</f>
        <v>0.77154870530798</v>
      </c>
      <c r="W152" s="32" t="n">
        <v>1.167</v>
      </c>
      <c r="X152" s="32" t="n">
        <f aca="false">+W152/T152*1.055056*$AH$6</f>
        <v>0.745146356299993</v>
      </c>
    </row>
    <row r="153" customFormat="false" ht="12.75" hidden="false" customHeight="false" outlineLevel="0" collapsed="false">
      <c r="A153" s="11" t="s">
        <v>180</v>
      </c>
      <c r="B153" s="12" t="n">
        <f aca="false">+A154-A153</f>
        <v>30</v>
      </c>
      <c r="C153" s="12" t="n">
        <f aca="false">+B153*31000</f>
        <v>930000</v>
      </c>
      <c r="D153" s="12" t="n">
        <f aca="false">+C153*E153</f>
        <v>434647.926572816</v>
      </c>
      <c r="E153" s="13" t="n">
        <v>0.467363361906254</v>
      </c>
      <c r="G153" s="32" t="n">
        <v>-0.668030518953503</v>
      </c>
      <c r="H153" s="40" t="n">
        <f aca="false">+S153</f>
        <v>0.145</v>
      </c>
      <c r="I153" s="40" t="n">
        <f aca="false">+X153</f>
        <v>0.745121437544445</v>
      </c>
      <c r="J153" s="99" t="n">
        <f aca="false">((-G153-I153)*D153)+(H153*D153*$AH$6)</f>
        <v>24637.2679316103</v>
      </c>
      <c r="L153" s="32" t="n">
        <f aca="false">+H153</f>
        <v>0.145</v>
      </c>
      <c r="M153" s="32" t="n">
        <f aca="false">+I153</f>
        <v>0.745121437544445</v>
      </c>
      <c r="N153" s="40" t="n">
        <f aca="false">+$AD$25</f>
        <v>-0.678274193548387</v>
      </c>
      <c r="O153" s="99" t="n">
        <f aca="false">((M153+N153)*D153)-(L153*D153*$AH$6)</f>
        <v>-29089.6598547635</v>
      </c>
      <c r="P153" s="99"/>
      <c r="Q153" s="99" t="n">
        <f aca="false">+O153+J153</f>
        <v>-4452.39192315313</v>
      </c>
      <c r="S153" s="40" t="n">
        <v>0.145</v>
      </c>
      <c r="T153" s="101" t="n">
        <v>1.52448673044046</v>
      </c>
      <c r="U153" s="32" t="n">
        <v>1.1148</v>
      </c>
      <c r="V153" s="32" t="n">
        <f aca="false">+U153/T153*1.055056</f>
        <v>0.771522903620273</v>
      </c>
      <c r="W153" s="32" t="n">
        <v>1.167</v>
      </c>
      <c r="X153" s="32" t="n">
        <f aca="false">+W153/T153*1.055056*$AH$6</f>
        <v>0.745121437544445</v>
      </c>
    </row>
    <row r="154" customFormat="false" ht="12.75" hidden="false" customHeight="false" outlineLevel="0" collapsed="false">
      <c r="A154" s="11" t="s">
        <v>181</v>
      </c>
      <c r="B154" s="12" t="n">
        <f aca="false">+A155-A154</f>
        <v>31</v>
      </c>
      <c r="C154" s="12" t="n">
        <f aca="false">+B154*31000</f>
        <v>961000</v>
      </c>
      <c r="D154" s="12" t="n">
        <f aca="false">+C154*E154</f>
        <v>446646.372194054</v>
      </c>
      <c r="E154" s="13" t="n">
        <v>0.464772499681638</v>
      </c>
      <c r="G154" s="32" t="n">
        <v>-0.668033524531631</v>
      </c>
      <c r="H154" s="40" t="n">
        <f aca="false">+S154</f>
        <v>0.145</v>
      </c>
      <c r="I154" s="40" t="n">
        <f aca="false">+X154</f>
        <v>0.745096545540291</v>
      </c>
      <c r="J154" s="99" t="n">
        <f aca="false">((-G154-I154)*D154)+(H154*D154*$AH$6)</f>
        <v>25329.8394777405</v>
      </c>
      <c r="L154" s="32" t="n">
        <f aca="false">+H154</f>
        <v>0.145</v>
      </c>
      <c r="M154" s="32" t="n">
        <f aca="false">+I154</f>
        <v>0.745096545540291</v>
      </c>
      <c r="N154" s="40" t="n">
        <f aca="false">+$AD$25</f>
        <v>-0.678274193548387</v>
      </c>
      <c r="O154" s="99" t="n">
        <f aca="false">((M154+N154)*D154)-(L154*D154*$AH$6)</f>
        <v>-29903.7971429145</v>
      </c>
      <c r="P154" s="99"/>
      <c r="Q154" s="99" t="n">
        <f aca="false">+O154+J154</f>
        <v>-4573.95766517404</v>
      </c>
      <c r="S154" s="40" t="n">
        <v>0.145</v>
      </c>
      <c r="T154" s="101" t="n">
        <v>1.52453766012233</v>
      </c>
      <c r="U154" s="32" t="n">
        <v>1.1148</v>
      </c>
      <c r="V154" s="32" t="n">
        <f aca="false">+U154/T154*1.055056</f>
        <v>0.771497129631828</v>
      </c>
      <c r="W154" s="32" t="n">
        <v>1.167</v>
      </c>
      <c r="X154" s="32" t="n">
        <f aca="false">+W154/T154*1.055056*$AH$6</f>
        <v>0.745096545540291</v>
      </c>
    </row>
    <row r="155" customFormat="false" ht="12.75" hidden="false" customHeight="false" outlineLevel="0" collapsed="false">
      <c r="A155" s="11" t="s">
        <v>182</v>
      </c>
      <c r="B155" s="12" t="n">
        <f aca="false">+A156-A155</f>
        <v>30</v>
      </c>
      <c r="C155" s="12" t="n">
        <f aca="false">+B155*31000</f>
        <v>930000</v>
      </c>
      <c r="D155" s="12" t="n">
        <f aca="false">+C155*E155</f>
        <v>429759.877553829</v>
      </c>
      <c r="E155" s="13" t="n">
        <v>0.46210739521917</v>
      </c>
      <c r="G155" s="32" t="n">
        <v>-0.608036727236528</v>
      </c>
      <c r="H155" s="40" t="n">
        <f aca="false">+S155</f>
        <v>0.325</v>
      </c>
      <c r="I155" s="40" t="n">
        <f aca="false">+X155</f>
        <v>0.745070020944958</v>
      </c>
      <c r="J155" s="99" t="n">
        <f aca="false">((-G155-I155)*D155)+(H155*D155*$AH$6)</f>
        <v>69967.2356319329</v>
      </c>
      <c r="L155" s="32" t="n">
        <f aca="false">+H155</f>
        <v>0.325</v>
      </c>
      <c r="M155" s="32" t="n">
        <f aca="false">+I155</f>
        <v>0.745070020944958</v>
      </c>
      <c r="N155" s="40" t="n">
        <f aca="false">+$AD$21</f>
        <v>-0.606016129032258</v>
      </c>
      <c r="O155" s="99" t="n">
        <f aca="false">((M155+N155)*D155)-(L155*D155*$AH$6)</f>
        <v>-69098.8635950804</v>
      </c>
      <c r="P155" s="99"/>
      <c r="Q155" s="99" t="n">
        <f aca="false">+O155+J155</f>
        <v>868.372036852568</v>
      </c>
      <c r="S155" s="40" t="n">
        <v>0.325</v>
      </c>
      <c r="T155" s="101" t="n">
        <v>1.52459193387294</v>
      </c>
      <c r="U155" s="32" t="n">
        <v>1.1148</v>
      </c>
      <c r="V155" s="32" t="n">
        <f aca="false">+U155/T155*1.055056</f>
        <v>0.771469665205524</v>
      </c>
      <c r="W155" s="32" t="n">
        <v>1.167</v>
      </c>
      <c r="X155" s="32" t="n">
        <f aca="false">+W155/T155*1.055056*$AH$6</f>
        <v>0.745070020944958</v>
      </c>
    </row>
    <row r="156" customFormat="false" ht="12.75" hidden="false" customHeight="false" outlineLevel="0" collapsed="false">
      <c r="A156" s="11" t="s">
        <v>183</v>
      </c>
      <c r="B156" s="12" t="n">
        <f aca="false">+A157-A156</f>
        <v>31</v>
      </c>
      <c r="C156" s="12" t="n">
        <f aca="false">+B156*31000</f>
        <v>961000</v>
      </c>
      <c r="D156" s="12" t="n">
        <f aca="false">+C156*E156</f>
        <v>441617.898999548</v>
      </c>
      <c r="E156" s="13" t="n">
        <v>0.459539957335638</v>
      </c>
      <c r="G156" s="32" t="n">
        <v>-0.608039920427403</v>
      </c>
      <c r="H156" s="40" t="n">
        <f aca="false">+S156</f>
        <v>0.325</v>
      </c>
      <c r="I156" s="40" t="n">
        <f aca="false">+X156</f>
        <v>0.745043575144144</v>
      </c>
      <c r="J156" s="99" t="n">
        <f aca="false">((-G156-I156)*D156)+(H156*D156*$AH$6)</f>
        <v>71910.8748552104</v>
      </c>
      <c r="L156" s="32" t="n">
        <f aca="false">+H156</f>
        <v>0.325</v>
      </c>
      <c r="M156" s="32" t="n">
        <f aca="false">+I156</f>
        <v>0.745043575144144</v>
      </c>
      <c r="N156" s="40" t="n">
        <f aca="false">+$AD$21</f>
        <v>-0.606016129032258</v>
      </c>
      <c r="O156" s="99" t="n">
        <f aca="false">((M156+N156)*D156)-(L156*D156*$AH$6)</f>
        <v>-71017.1323512733</v>
      </c>
      <c r="P156" s="99"/>
      <c r="Q156" s="99" t="n">
        <f aca="false">+O156+J156</f>
        <v>893.742503937043</v>
      </c>
      <c r="S156" s="40" t="n">
        <v>0.325</v>
      </c>
      <c r="T156" s="101" t="n">
        <v>1.52464605024405</v>
      </c>
      <c r="U156" s="32" t="n">
        <v>1.1148</v>
      </c>
      <c r="V156" s="32" t="n">
        <f aca="false">+U156/T156*1.055056</f>
        <v>0.771442282365622</v>
      </c>
      <c r="W156" s="32" t="n">
        <v>1.167</v>
      </c>
      <c r="X156" s="32" t="n">
        <f aca="false">+W156/T156*1.055056*$AH$6</f>
        <v>0.745043575144144</v>
      </c>
    </row>
    <row r="157" customFormat="false" ht="12.75" hidden="false" customHeight="false" outlineLevel="0" collapsed="false">
      <c r="A157" s="11" t="s">
        <v>184</v>
      </c>
      <c r="B157" s="12" t="n">
        <f aca="false">+A158-A157</f>
        <v>31</v>
      </c>
      <c r="C157" s="12" t="n">
        <f aca="false">+B157*31000</f>
        <v>961000</v>
      </c>
      <c r="D157" s="12" t="n">
        <f aca="false">+C157*E157</f>
        <v>439079.928017554</v>
      </c>
      <c r="E157" s="13" t="n">
        <v>0.456898988571856</v>
      </c>
      <c r="G157" s="32" t="n">
        <v>-0.608043316968013</v>
      </c>
      <c r="H157" s="40" t="n">
        <f aca="false">+S157</f>
        <v>0.325</v>
      </c>
      <c r="I157" s="40" t="n">
        <f aca="false">+X157</f>
        <v>0.745015445213944</v>
      </c>
      <c r="J157" s="99" t="n">
        <f aca="false">((-G157-I157)*D157)+(H157*D157*$AH$6)</f>
        <v>71511.4468514029</v>
      </c>
      <c r="L157" s="32" t="n">
        <f aca="false">+H157</f>
        <v>0.325</v>
      </c>
      <c r="M157" s="32" t="n">
        <f aca="false">+I157</f>
        <v>0.745015445213944</v>
      </c>
      <c r="N157" s="40" t="n">
        <f aca="false">+$AD$21</f>
        <v>-0.606016129032258</v>
      </c>
      <c r="O157" s="99" t="n">
        <f aca="false">((M157+N157)*D157)-(L157*D157*$AH$6)</f>
        <v>-70621.3493184936</v>
      </c>
      <c r="P157" s="99"/>
      <c r="Q157" s="99" t="n">
        <f aca="false">+O157+J157</f>
        <v>890.097532909349</v>
      </c>
      <c r="S157" s="40" t="n">
        <v>0.325</v>
      </c>
      <c r="T157" s="101" t="n">
        <v>1.52470361708679</v>
      </c>
      <c r="U157" s="32" t="n">
        <v>1.1148</v>
      </c>
      <c r="V157" s="32" t="n">
        <f aca="false">+U157/T157*1.055056</f>
        <v>0.771413155723529</v>
      </c>
      <c r="W157" s="32" t="n">
        <v>1.167</v>
      </c>
      <c r="X157" s="32" t="n">
        <f aca="false">+W157/T157*1.055056*$AH$6</f>
        <v>0.745015445213944</v>
      </c>
    </row>
    <row r="158" customFormat="false" ht="12.75" hidden="false" customHeight="false" outlineLevel="0" collapsed="false">
      <c r="A158" s="11" t="s">
        <v>185</v>
      </c>
      <c r="B158" s="12" t="n">
        <f aca="false">+A159-A158</f>
        <v>28</v>
      </c>
      <c r="C158" s="12" t="n">
        <f aca="false">+B158*31000</f>
        <v>868000</v>
      </c>
      <c r="D158" s="12" t="n">
        <f aca="false">+C158*E158</f>
        <v>394306.561547614</v>
      </c>
      <c r="E158" s="13" t="n">
        <v>0.454270232197712</v>
      </c>
      <c r="G158" s="32" t="n">
        <v>-0.608046811991145</v>
      </c>
      <c r="H158" s="40" t="n">
        <f aca="false">+S158</f>
        <v>0.325</v>
      </c>
      <c r="I158" s="40" t="n">
        <f aca="false">+X158</f>
        <v>0.744986499657844</v>
      </c>
      <c r="J158" s="99" t="n">
        <f aca="false">((-G158-I158)*D158)+(H158*D158*$AH$6)</f>
        <v>64232.1532485162</v>
      </c>
      <c r="L158" s="32" t="n">
        <f aca="false">+H158</f>
        <v>0.325</v>
      </c>
      <c r="M158" s="32" t="n">
        <f aca="false">+I158</f>
        <v>0.744986499657844</v>
      </c>
      <c r="N158" s="40" t="n">
        <f aca="false">+$AD$21</f>
        <v>-0.606016129032258</v>
      </c>
      <c r="O158" s="99" t="n">
        <f aca="false">((M158+N158)*D158)-(L158*D158*$AH$6)</f>
        <v>-63431.4416334041</v>
      </c>
      <c r="P158" s="99"/>
      <c r="Q158" s="99" t="n">
        <f aca="false">+O158+J158</f>
        <v>800.711615112145</v>
      </c>
      <c r="S158" s="40" t="n">
        <v>0.325</v>
      </c>
      <c r="T158" s="101" t="n">
        <v>1.52476285761545</v>
      </c>
      <c r="U158" s="32" t="n">
        <v>1.1148</v>
      </c>
      <c r="V158" s="32" t="n">
        <f aca="false">+U158/T158*1.055056</f>
        <v>0.771383184555926</v>
      </c>
      <c r="W158" s="32" t="n">
        <v>1.167</v>
      </c>
      <c r="X158" s="32" t="n">
        <f aca="false">+W158/T158*1.055056*$AH$6</f>
        <v>0.744986499657844</v>
      </c>
    </row>
    <row r="159" customFormat="false" ht="12.75" hidden="false" customHeight="false" outlineLevel="0" collapsed="false">
      <c r="A159" s="11" t="s">
        <v>186</v>
      </c>
      <c r="B159" s="12" t="n">
        <f aca="false">+A160-A159</f>
        <v>31</v>
      </c>
      <c r="C159" s="12" t="n">
        <f aca="false">+B159*31000</f>
        <v>961000</v>
      </c>
      <c r="D159" s="12" t="n">
        <f aca="false">+C159*E159</f>
        <v>434281.991299282</v>
      </c>
      <c r="E159" s="13" t="n">
        <v>0.451906338500814</v>
      </c>
      <c r="G159" s="32" t="n">
        <v>-0.608050053420176</v>
      </c>
      <c r="H159" s="40" t="n">
        <f aca="false">+S159</f>
        <v>0.325</v>
      </c>
      <c r="I159" s="40" t="n">
        <f aca="false">+X159</f>
        <v>0.74495965435174</v>
      </c>
      <c r="J159" s="99" t="n">
        <f aca="false">((-G159-I159)*D159)+(H159*D159*$AH$6)</f>
        <v>70757.1777867671</v>
      </c>
      <c r="L159" s="32" t="n">
        <f aca="false">+H159</f>
        <v>0.325</v>
      </c>
      <c r="M159" s="32" t="n">
        <f aca="false">+I159</f>
        <v>0.74495965435174</v>
      </c>
      <c r="N159" s="40" t="n">
        <f aca="false">+$AD$21</f>
        <v>-0.606016129032258</v>
      </c>
      <c r="O159" s="99" t="n">
        <f aca="false">((M159+N159)*D159)-(L159*D159*$AH$6)</f>
        <v>-69873.88105343</v>
      </c>
      <c r="P159" s="99"/>
      <c r="Q159" s="99" t="n">
        <f aca="false">+O159+J159</f>
        <v>883.296733337091</v>
      </c>
      <c r="S159" s="40" t="n">
        <v>0.325</v>
      </c>
      <c r="T159" s="101" t="n">
        <v>1.52481780384698</v>
      </c>
      <c r="U159" s="32" t="n">
        <v>1.1148</v>
      </c>
      <c r="V159" s="32" t="n">
        <f aca="false">+U159/T159*1.055056</f>
        <v>0.771355388055289</v>
      </c>
      <c r="W159" s="32" t="n">
        <v>1.167</v>
      </c>
      <c r="X159" s="32" t="n">
        <f aca="false">+W159/T159*1.055056*$AH$6</f>
        <v>0.74495965435174</v>
      </c>
    </row>
    <row r="160" customFormat="false" ht="12.75" hidden="false" customHeight="false" outlineLevel="0" collapsed="false">
      <c r="A160" s="11" t="s">
        <v>187</v>
      </c>
      <c r="B160" s="12" t="n">
        <f aca="false">+A161-A160</f>
        <v>30</v>
      </c>
      <c r="C160" s="12" t="n">
        <f aca="false">+B160*31000</f>
        <v>930000</v>
      </c>
      <c r="D160" s="12" t="n">
        <f aca="false">+C160*E160</f>
        <v>417849.674889703</v>
      </c>
      <c r="E160" s="13" t="n">
        <v>0.449300725687852</v>
      </c>
      <c r="G160" s="32" t="n">
        <v>-0.708053735831377</v>
      </c>
      <c r="H160" s="40" t="n">
        <f aca="false">+S160</f>
        <v>0.145</v>
      </c>
      <c r="I160" s="40" t="n">
        <f aca="false">+X160</f>
        <v>0.744929156859759</v>
      </c>
      <c r="J160" s="99" t="n">
        <f aca="false">((-G160-I160)*D160)+(H160*D160*$AH$6)</f>
        <v>40489.1205946953</v>
      </c>
      <c r="L160" s="32" t="n">
        <f aca="false">+H160</f>
        <v>0.145</v>
      </c>
      <c r="M160" s="32" t="n">
        <f aca="false">+I160</f>
        <v>0.744929156859759</v>
      </c>
      <c r="N160" s="40" t="n">
        <f aca="false">+$AD$25</f>
        <v>-0.678274193548387</v>
      </c>
      <c r="O160" s="99" t="n">
        <f aca="false">((M160+N160)*D160)-(L160*D160*$AH$6)</f>
        <v>-28045.748533384</v>
      </c>
      <c r="P160" s="99"/>
      <c r="Q160" s="99" t="n">
        <f aca="false">+O160+J160</f>
        <v>12443.3720613114</v>
      </c>
      <c r="S160" s="40" t="n">
        <v>0.145</v>
      </c>
      <c r="T160" s="101" t="n">
        <v>1.5248802300768</v>
      </c>
      <c r="U160" s="32" t="n">
        <v>1.1148</v>
      </c>
      <c r="V160" s="32" t="n">
        <f aca="false">+U160/T160*1.055056</f>
        <v>0.771323809962939</v>
      </c>
      <c r="W160" s="32" t="n">
        <v>1.167</v>
      </c>
      <c r="X160" s="32" t="n">
        <f aca="false">+W160/T160*1.055056*$AH$6</f>
        <v>0.744929156859759</v>
      </c>
    </row>
    <row r="161" customFormat="false" ht="12.75" hidden="false" customHeight="false" outlineLevel="0" collapsed="false">
      <c r="A161" s="11" t="s">
        <v>188</v>
      </c>
      <c r="B161" s="12" t="n">
        <f aca="false">+A162-A161</f>
        <v>31</v>
      </c>
      <c r="C161" s="12" t="n">
        <f aca="false">+B161*31000</f>
        <v>961000</v>
      </c>
      <c r="D161" s="12" t="n">
        <f aca="false">+C161*E161</f>
        <v>429365.856555745</v>
      </c>
      <c r="E161" s="13" t="n">
        <v>0.446790693606394</v>
      </c>
      <c r="G161" s="32" t="n">
        <v>-0.708057393176758</v>
      </c>
      <c r="H161" s="40" t="n">
        <f aca="false">+S161</f>
        <v>0.145</v>
      </c>
      <c r="I161" s="40" t="n">
        <f aca="false">+X161</f>
        <v>0.744898866961256</v>
      </c>
      <c r="J161" s="99" t="n">
        <f aca="false">((-G161-I161)*D161)+(H161*D161*$AH$6)</f>
        <v>41619.6002497003</v>
      </c>
      <c r="L161" s="32" t="n">
        <f aca="false">+H161</f>
        <v>0.145</v>
      </c>
      <c r="M161" s="32" t="n">
        <f aca="false">+I161</f>
        <v>0.744898866961256</v>
      </c>
      <c r="N161" s="40" t="n">
        <f aca="false">+$AD$25</f>
        <v>-0.678274193548387</v>
      </c>
      <c r="O161" s="99" t="n">
        <f aca="false">((M161+N161)*D161)-(L161*D161*$AH$6)</f>
        <v>-28831.7112302939</v>
      </c>
      <c r="P161" s="99"/>
      <c r="Q161" s="99" t="n">
        <f aca="false">+O161+J161</f>
        <v>12787.8890194064</v>
      </c>
      <c r="S161" s="40" t="n">
        <v>0.145</v>
      </c>
      <c r="T161" s="101" t="n">
        <v>1.52494223643692</v>
      </c>
      <c r="U161" s="32" t="n">
        <v>1.1148</v>
      </c>
      <c r="V161" s="32" t="n">
        <f aca="false">+U161/T161*1.055056</f>
        <v>0.77129244681961</v>
      </c>
      <c r="W161" s="32" t="n">
        <v>1.167</v>
      </c>
      <c r="X161" s="32" t="n">
        <f aca="false">+W161/T161*1.055056*$AH$6</f>
        <v>0.744898866961256</v>
      </c>
    </row>
    <row r="162" customFormat="false" ht="12.75" hidden="false" customHeight="false" outlineLevel="0" collapsed="false">
      <c r="A162" s="11" t="s">
        <v>189</v>
      </c>
      <c r="B162" s="12" t="n">
        <f aca="false">+A163-A162</f>
        <v>30</v>
      </c>
      <c r="C162" s="12" t="n">
        <f aca="false">+B162*31000</f>
        <v>930000</v>
      </c>
      <c r="D162" s="12" t="n">
        <f aca="false">+C162*E162</f>
        <v>413114.250678851</v>
      </c>
      <c r="E162" s="13" t="n">
        <v>0.444208871697689</v>
      </c>
      <c r="G162" s="32" t="n">
        <v>-0.708061269262192</v>
      </c>
      <c r="H162" s="40" t="n">
        <f aca="false">+S162</f>
        <v>0.145</v>
      </c>
      <c r="I162" s="40" t="n">
        <f aca="false">+X162</f>
        <v>0.74486676547177</v>
      </c>
      <c r="J162" s="99" t="n">
        <f aca="false">((-G162-I162)*D162)+(H162*D162*$AH$6)</f>
        <v>40059.1507404266</v>
      </c>
      <c r="L162" s="32" t="n">
        <f aca="false">+H162</f>
        <v>0.145</v>
      </c>
      <c r="M162" s="32" t="n">
        <f aca="false">+I162</f>
        <v>0.74486676547177</v>
      </c>
      <c r="N162" s="40" t="n">
        <f aca="false">+$AD$25</f>
        <v>-0.678274193548387</v>
      </c>
      <c r="O162" s="99" t="n">
        <f aca="false">((M162+N162)*D162)-(L162*D162*$AH$6)</f>
        <v>-27753.6852770038</v>
      </c>
      <c r="P162" s="99"/>
      <c r="Q162" s="99" t="n">
        <f aca="false">+O162+J162</f>
        <v>12305.4654634228</v>
      </c>
      <c r="S162" s="40" t="n">
        <v>0.145</v>
      </c>
      <c r="T162" s="101" t="n">
        <v>1.52500795680389</v>
      </c>
      <c r="U162" s="32" t="n">
        <v>1.1148</v>
      </c>
      <c r="V162" s="32" t="n">
        <f aca="false">+U162/T162*1.055056</f>
        <v>0.771259207896219</v>
      </c>
      <c r="W162" s="32" t="n">
        <v>1.167</v>
      </c>
      <c r="X162" s="32" t="n">
        <f aca="false">+W162/T162*1.055056*$AH$6</f>
        <v>0.74486676547177</v>
      </c>
    </row>
    <row r="163" customFormat="false" ht="12.75" hidden="false" customHeight="false" outlineLevel="0" collapsed="false">
      <c r="A163" s="11" t="s">
        <v>190</v>
      </c>
      <c r="B163" s="12" t="n">
        <f aca="false">+A164-A163</f>
        <v>31</v>
      </c>
      <c r="C163" s="12" t="n">
        <f aca="false">+B163*31000</f>
        <v>961000</v>
      </c>
      <c r="D163" s="12" t="n">
        <f aca="false">+C163*E163</f>
        <v>424494.645480145</v>
      </c>
      <c r="E163" s="13" t="n">
        <v>0.441721795504833</v>
      </c>
      <c r="G163" s="32" t="n">
        <v>-0.708065114000923</v>
      </c>
      <c r="H163" s="40" t="n">
        <f aca="false">+S163</f>
        <v>0.145</v>
      </c>
      <c r="I163" s="40" t="n">
        <f aca="false">+X163</f>
        <v>0.74483492359365</v>
      </c>
      <c r="J163" s="99" t="n">
        <f aca="false">((-G163-I163)*D163)+(H163*D163*$AH$6)</f>
        <v>41177.8415772778</v>
      </c>
      <c r="L163" s="32" t="n">
        <f aca="false">+H163</f>
        <v>0.145</v>
      </c>
      <c r="M163" s="32" t="n">
        <f aca="false">+I163</f>
        <v>0.74483492359365</v>
      </c>
      <c r="N163" s="40" t="n">
        <f aca="false">+$AD$25</f>
        <v>-0.678274193548387</v>
      </c>
      <c r="O163" s="99" t="n">
        <f aca="false">((M163+N163)*D163)-(L163*D163*$AH$6)</f>
        <v>-28531.7553612515</v>
      </c>
      <c r="P163" s="99"/>
      <c r="Q163" s="99" t="n">
        <f aca="false">+O163+J163</f>
        <v>12646.0862160263</v>
      </c>
      <c r="S163" s="40" t="n">
        <v>0.145</v>
      </c>
      <c r="T163" s="101" t="n">
        <v>1.5250731512731</v>
      </c>
      <c r="U163" s="32" t="n">
        <v>1.1148</v>
      </c>
      <c r="V163" s="32" t="n">
        <f aca="false">+U163/T163*1.055056</f>
        <v>0.771226237782858</v>
      </c>
      <c r="W163" s="32" t="n">
        <v>1.167</v>
      </c>
      <c r="X163" s="32" t="n">
        <f aca="false">+W163/T163*1.055056*$AH$6</f>
        <v>0.74483492359365</v>
      </c>
    </row>
    <row r="164" customFormat="false" ht="12.75" hidden="false" customHeight="false" outlineLevel="0" collapsed="false">
      <c r="A164" s="11" t="s">
        <v>191</v>
      </c>
      <c r="B164" s="12" t="n">
        <f aca="false">+A165-A164</f>
        <v>31</v>
      </c>
      <c r="C164" s="12" t="n">
        <f aca="false">+B164*31000</f>
        <v>961000</v>
      </c>
      <c r="D164" s="12" t="n">
        <f aca="false">+C164*E164</f>
        <v>422036.243439757</v>
      </c>
      <c r="E164" s="13" t="n">
        <v>0.43916362480724</v>
      </c>
      <c r="G164" s="32" t="n">
        <v>-0.708069183691091</v>
      </c>
      <c r="H164" s="40" t="n">
        <f aca="false">+S164</f>
        <v>0.145</v>
      </c>
      <c r="I164" s="40" t="n">
        <f aca="false">+X164</f>
        <v>0.744801218682234</v>
      </c>
      <c r="J164" s="99" t="n">
        <f aca="false">((-G164-I164)*D164)+(H164*D164*$AH$6)</f>
        <v>40955.3080527849</v>
      </c>
      <c r="L164" s="32" t="n">
        <f aca="false">+H164</f>
        <v>0.145</v>
      </c>
      <c r="M164" s="32" t="n">
        <f aca="false">+I164</f>
        <v>0.744801218682234</v>
      </c>
      <c r="N164" s="40" t="n">
        <f aca="false">+$AD$25</f>
        <v>-0.678274193548387</v>
      </c>
      <c r="O164" s="99" t="n">
        <f aca="false">((M164+N164)*D164)-(L164*D164*$AH$6)</f>
        <v>-28380.7423396335</v>
      </c>
      <c r="P164" s="99"/>
      <c r="Q164" s="99" t="n">
        <f aca="false">+O164+J164</f>
        <v>12574.5657131515</v>
      </c>
      <c r="S164" s="40" t="n">
        <v>0.145</v>
      </c>
      <c r="T164" s="124" t="n">
        <v>1.52514216627224</v>
      </c>
      <c r="U164" s="32" t="n">
        <v>1.1148</v>
      </c>
      <c r="V164" s="32" t="n">
        <f aca="false">+U164/T164*1.055056</f>
        <v>0.771191338624396</v>
      </c>
      <c r="W164" s="32" t="n">
        <v>1.167</v>
      </c>
      <c r="X164" s="32" t="n">
        <f aca="false">+W164/T164*1.055056*$AH$6</f>
        <v>0.744801218682234</v>
      </c>
    </row>
    <row r="165" customFormat="false" ht="12.75" hidden="false" customHeight="false" outlineLevel="0" collapsed="false">
      <c r="A165" s="11" t="s">
        <v>192</v>
      </c>
      <c r="B165" s="12" t="n">
        <f aca="false">+A166-A165</f>
        <v>30</v>
      </c>
      <c r="C165" s="12" t="n">
        <f aca="false">+B165*31000</f>
        <v>930000</v>
      </c>
      <c r="D165" s="12" t="n">
        <f aca="false">+C165*E165</f>
        <v>406054.200577309</v>
      </c>
      <c r="E165" s="13" t="n">
        <v>0.436617419975601</v>
      </c>
      <c r="G165" s="32" t="n">
        <v>-0.708073351743134</v>
      </c>
      <c r="H165" s="40" t="n">
        <f aca="false">+S165</f>
        <v>0.145</v>
      </c>
      <c r="I165" s="40" t="n">
        <f aca="false">+X165</f>
        <v>0.744766699144122</v>
      </c>
      <c r="J165" s="99" t="n">
        <f aca="false">((-G165-I165)*D165)+(H165*D165*$AH$6)</f>
        <v>39420.0853737507</v>
      </c>
      <c r="L165" s="32" t="n">
        <f aca="false">+H165</f>
        <v>0.145</v>
      </c>
      <c r="M165" s="32" t="n">
        <f aca="false">+I165</f>
        <v>0.744766699144122</v>
      </c>
      <c r="N165" s="40" t="n">
        <f aca="false">+$AD$25</f>
        <v>-0.678274193548387</v>
      </c>
      <c r="O165" s="99" t="n">
        <f aca="false">((M165+N165)*D165)-(L165*D165*$AH$6)</f>
        <v>-27320.012015106</v>
      </c>
      <c r="P165" s="99"/>
      <c r="Q165" s="99" t="n">
        <f aca="false">+O165+J165</f>
        <v>12100.0733586447</v>
      </c>
      <c r="S165" s="40" t="n">
        <v>0.145</v>
      </c>
      <c r="T165" s="124" t="n">
        <v>1.52521285579581</v>
      </c>
      <c r="U165" s="32" t="n">
        <v>1.1148</v>
      </c>
      <c r="V165" s="32" t="n">
        <f aca="false">+U165/T165*1.055056</f>
        <v>0.771155595975033</v>
      </c>
      <c r="W165" s="32" t="n">
        <v>1.167</v>
      </c>
      <c r="X165" s="32" t="n">
        <f aca="false">+W165/T165*1.055056*$AH$6</f>
        <v>0.744766699144122</v>
      </c>
    </row>
    <row r="166" customFormat="false" ht="12.75" hidden="false" customHeight="false" outlineLevel="0" collapsed="false">
      <c r="A166" s="11" t="s">
        <v>193</v>
      </c>
      <c r="B166" s="12" t="n">
        <f aca="false">+A167-A166</f>
        <v>31</v>
      </c>
      <c r="C166" s="12" t="n">
        <f aca="false">+B166*31000</f>
        <v>961000</v>
      </c>
      <c r="D166" s="12" t="n">
        <f aca="false">+C166*E166</f>
        <v>417232.286142406</v>
      </c>
      <c r="E166" s="13" t="n">
        <v>0.434164709825605</v>
      </c>
      <c r="G166" s="32" t="n">
        <v>-0.708077478977689</v>
      </c>
      <c r="H166" s="40" t="n">
        <f aca="false">+S166</f>
        <v>0.145</v>
      </c>
      <c r="I166" s="40" t="n">
        <f aca="false">+X166</f>
        <v>0.744732517653818</v>
      </c>
      <c r="J166" s="99" t="n">
        <f aca="false">((-G166-I166)*D166)+(H166*D166*$AH$6)</f>
        <v>40521.2470155705</v>
      </c>
      <c r="L166" s="32" t="n">
        <f aca="false">+H166</f>
        <v>0.145</v>
      </c>
      <c r="M166" s="32" t="n">
        <f aca="false">+I166</f>
        <v>0.744732517653818</v>
      </c>
      <c r="N166" s="40" t="n">
        <f aca="false">+$AD$25</f>
        <v>-0.678274193548387</v>
      </c>
      <c r="O166" s="99" t="n">
        <f aca="false">((M166+N166)*D166)-(L166*D166*$AH$6)</f>
        <v>-28086.3541013485</v>
      </c>
      <c r="P166" s="99"/>
      <c r="Q166" s="99" t="n">
        <f aca="false">+O166+J166</f>
        <v>12434.8929142221</v>
      </c>
      <c r="S166" s="40" t="n">
        <v>0.145</v>
      </c>
      <c r="T166" s="124" t="n">
        <v>1.52528285951823</v>
      </c>
      <c r="U166" s="32" t="n">
        <v>1.1148</v>
      </c>
      <c r="V166" s="32" t="n">
        <f aca="false">+U166/T166*1.055056</f>
        <v>0.771120203351333</v>
      </c>
      <c r="W166" s="32" t="n">
        <v>1.167</v>
      </c>
      <c r="X166" s="32" t="n">
        <f aca="false">+W166/T166*1.055056*$AH$6</f>
        <v>0.744732517653818</v>
      </c>
    </row>
    <row r="167" customFormat="false" ht="12.75" hidden="false" customHeight="false" outlineLevel="0" collapsed="false">
      <c r="A167" s="11" t="s">
        <v>194</v>
      </c>
      <c r="B167" s="12" t="n">
        <f aca="false">+A168-A167</f>
        <v>30</v>
      </c>
      <c r="C167" s="12" t="n">
        <f aca="false">+B167*31000</f>
        <v>930000</v>
      </c>
      <c r="D167" s="12" t="n">
        <f aca="false">+C167*E167</f>
        <v>401427.008972804</v>
      </c>
      <c r="E167" s="13" t="n">
        <v>0.431641945132047</v>
      </c>
      <c r="G167" s="32" t="n">
        <v>-0.648081840525018</v>
      </c>
      <c r="H167" s="40" t="n">
        <f aca="false">+S167</f>
        <v>0.145</v>
      </c>
      <c r="I167" s="40" t="n">
        <f aca="false">+X167</f>
        <v>0.744696395600222</v>
      </c>
      <c r="J167" s="99" t="n">
        <f aca="false">((-G167-I167)*D167)+(H167*D167*$AH$6)</f>
        <v>14916.8825268006</v>
      </c>
      <c r="L167" s="32" t="n">
        <f aca="false">+H167</f>
        <v>0.145</v>
      </c>
      <c r="M167" s="32" t="n">
        <f aca="false">+I167</f>
        <v>0.744696395600222</v>
      </c>
      <c r="N167" s="40" t="n">
        <f aca="false">+$AD$27</f>
        <v>-0.56</v>
      </c>
      <c r="O167" s="99" t="n">
        <f aca="false">((M167+N167)*D167)-(L167*D167*$AH$6)</f>
        <v>20441.5472599768</v>
      </c>
      <c r="P167" s="99"/>
      <c r="Q167" s="99" t="n">
        <f aca="false">+O167+J167</f>
        <v>35358.4297867775</v>
      </c>
      <c r="S167" s="40" t="n">
        <v>0.145</v>
      </c>
      <c r="T167" s="124" t="n">
        <v>1.52535684449993</v>
      </c>
      <c r="U167" s="32" t="n">
        <v>1.1148</v>
      </c>
      <c r="V167" s="32" t="n">
        <f aca="false">+U167/T167*1.055056</f>
        <v>0.771082801405461</v>
      </c>
      <c r="W167" s="32" t="n">
        <v>1.167</v>
      </c>
      <c r="X167" s="32" t="n">
        <f aca="false">+W167/T167*1.055056*$AH$6</f>
        <v>0.744696395600222</v>
      </c>
    </row>
    <row r="168" customFormat="false" ht="12.75" hidden="false" customHeight="false" outlineLevel="0" collapsed="false">
      <c r="A168" s="11" t="s">
        <v>195</v>
      </c>
      <c r="B168" s="12" t="n">
        <v>31</v>
      </c>
      <c r="C168" s="12" t="n">
        <f aca="false">+B168*31000</f>
        <v>961000</v>
      </c>
      <c r="D168" s="12" t="n">
        <f aca="false">+C168*E168</f>
        <v>412472.588981173</v>
      </c>
      <c r="E168" s="13" t="n">
        <v>0.429211851177079</v>
      </c>
      <c r="G168" s="32" t="n">
        <v>-0.648086154976775</v>
      </c>
      <c r="H168" s="40" t="n">
        <f aca="false">+S168</f>
        <v>0.145</v>
      </c>
      <c r="I168" s="40" t="n">
        <f aca="false">+X168</f>
        <v>0.744660663589127</v>
      </c>
      <c r="J168" s="99" t="n">
        <f aca="false">((-G168-I168)*D168)+(H168*D168*$AH$6)</f>
        <v>15343.8503548503</v>
      </c>
      <c r="L168" s="32" t="n">
        <f aca="false">+H168</f>
        <v>0.145</v>
      </c>
      <c r="M168" s="32" t="n">
        <f aca="false">+I168</f>
        <v>0.744660663589127</v>
      </c>
      <c r="N168" s="40" t="n">
        <f aca="false">+$AD$27</f>
        <v>-0.56</v>
      </c>
      <c r="O168" s="99" t="n">
        <f aca="false">((M168+N168)*D168)-(L168*D168*$AH$6)</f>
        <v>20989.2740418168</v>
      </c>
      <c r="P168" s="99"/>
      <c r="Q168" s="99" t="n">
        <f aca="false">+O168+J168</f>
        <v>36333.1243966671</v>
      </c>
      <c r="S168" s="40" t="n">
        <v>0.145</v>
      </c>
      <c r="T168" s="124" t="n">
        <v>1.52543003766073</v>
      </c>
      <c r="U168" s="32" t="n">
        <v>1.1148</v>
      </c>
      <c r="V168" s="32" t="n">
        <f aca="false">+U168/T168*1.055056</f>
        <v>0.771045803322245</v>
      </c>
      <c r="W168" s="32" t="n">
        <v>1.167</v>
      </c>
      <c r="X168" s="32" t="n">
        <f aca="false">+W168/T168*1.055056*$AH$6</f>
        <v>0.744660663589127</v>
      </c>
    </row>
    <row r="169" customFormat="false" ht="12.75" hidden="false" customHeight="false" outlineLevel="0" collapsed="false">
      <c r="E169" s="13"/>
      <c r="N169" s="40"/>
      <c r="U169" s="32"/>
    </row>
    <row r="170" customFormat="false" ht="12.75" hidden="false" customHeight="false" outlineLevel="0" collapsed="false">
      <c r="E170" s="13"/>
      <c r="N170" s="40"/>
      <c r="U170" s="32"/>
    </row>
    <row r="171" customFormat="false" ht="12.75" hidden="false" customHeight="false" outlineLevel="0" collapsed="false">
      <c r="E171" s="13"/>
      <c r="N171" s="40"/>
      <c r="U171" s="32"/>
    </row>
    <row r="172" customFormat="false" ht="12.75" hidden="false" customHeight="false" outlineLevel="0" collapsed="false">
      <c r="E172" s="13"/>
      <c r="N172" s="40"/>
      <c r="U172" s="32"/>
    </row>
    <row r="173" customFormat="false" ht="12.75" hidden="false" customHeight="false" outlineLevel="0" collapsed="false">
      <c r="E173" s="13"/>
      <c r="N173" s="40"/>
      <c r="U173" s="32"/>
    </row>
    <row r="174" customFormat="false" ht="12.75" hidden="false" customHeight="false" outlineLevel="0" collapsed="false">
      <c r="E174" s="13"/>
      <c r="N174" s="40"/>
      <c r="U174" s="32"/>
    </row>
    <row r="175" customFormat="false" ht="12.75" hidden="false" customHeight="false" outlineLevel="0" collapsed="false">
      <c r="E175" s="13"/>
      <c r="N175" s="40"/>
      <c r="U175" s="32"/>
    </row>
    <row r="176" customFormat="false" ht="12.75" hidden="false" customHeight="false" outlineLevel="0" collapsed="false">
      <c r="E176" s="13"/>
      <c r="N176" s="40"/>
      <c r="U176" s="32"/>
    </row>
    <row r="177" customFormat="false" ht="12.75" hidden="false" customHeight="false" outlineLevel="0" collapsed="false">
      <c r="E177" s="13"/>
      <c r="N177" s="40"/>
      <c r="U177" s="32"/>
    </row>
    <row r="178" customFormat="false" ht="12.75" hidden="false" customHeight="false" outlineLevel="0" collapsed="false">
      <c r="E178" s="13"/>
      <c r="N178" s="40"/>
      <c r="U178" s="32"/>
    </row>
    <row r="179" customFormat="false" ht="12.75" hidden="false" customHeight="false" outlineLevel="0" collapsed="false">
      <c r="U179" s="32"/>
    </row>
    <row r="180" customFormat="false" ht="12.75" hidden="false" customHeight="false" outlineLevel="0" collapsed="false">
      <c r="U180" s="32"/>
    </row>
    <row r="181" customFormat="false" ht="12.75" hidden="false" customHeight="false" outlineLevel="0" collapsed="false">
      <c r="U181" s="32"/>
    </row>
    <row r="182" customFormat="false" ht="12.75" hidden="false" customHeight="false" outlineLevel="0" collapsed="false">
      <c r="U182" s="32"/>
    </row>
    <row r="183" customFormat="false" ht="12.75" hidden="false" customHeight="false" outlineLevel="0" collapsed="false">
      <c r="U183" s="32"/>
    </row>
    <row r="184" customFormat="false" ht="12.75" hidden="false" customHeight="false" outlineLevel="0" collapsed="false">
      <c r="U184" s="32"/>
    </row>
    <row r="185" customFormat="false" ht="12.75" hidden="false" customHeight="false" outlineLevel="0" collapsed="false">
      <c r="U185" s="32"/>
    </row>
    <row r="186" customFormat="false" ht="12.75" hidden="false" customHeight="false" outlineLevel="0" collapsed="false">
      <c r="U186" s="32"/>
    </row>
    <row r="187" customFormat="false" ht="12.75" hidden="false" customHeight="false" outlineLevel="0" collapsed="false">
      <c r="U187" s="32"/>
    </row>
    <row r="188" customFormat="false" ht="12.75" hidden="false" customHeight="false" outlineLevel="0" collapsed="false">
      <c r="U188" s="32"/>
    </row>
    <row r="189" customFormat="false" ht="12.75" hidden="false" customHeight="false" outlineLevel="0" collapsed="false">
      <c r="U189" s="32"/>
    </row>
    <row r="190" customFormat="false" ht="12.75" hidden="false" customHeight="false" outlineLevel="0" collapsed="false">
      <c r="U190" s="32"/>
    </row>
    <row r="191" customFormat="false" ht="12.75" hidden="false" customHeight="false" outlineLevel="0" collapsed="false">
      <c r="U191" s="32"/>
    </row>
    <row r="192" customFormat="false" ht="12.75" hidden="false" customHeight="false" outlineLevel="0" collapsed="false">
      <c r="U192" s="32"/>
    </row>
    <row r="193" customFormat="false" ht="12.75" hidden="false" customHeight="false" outlineLevel="0" collapsed="false">
      <c r="U193" s="32"/>
    </row>
    <row r="194" customFormat="false" ht="12.75" hidden="false" customHeight="false" outlineLevel="0" collapsed="false">
      <c r="U194" s="32"/>
    </row>
    <row r="195" customFormat="false" ht="12.75" hidden="false" customHeight="false" outlineLevel="0" collapsed="false">
      <c r="U195" s="32"/>
    </row>
    <row r="196" customFormat="false" ht="12.75" hidden="false" customHeight="false" outlineLevel="0" collapsed="false">
      <c r="U196" s="32"/>
    </row>
    <row r="197" customFormat="false" ht="12.75" hidden="false" customHeight="false" outlineLevel="0" collapsed="false">
      <c r="U197" s="32"/>
    </row>
    <row r="198" customFormat="false" ht="12.75" hidden="false" customHeight="false" outlineLevel="0" collapsed="false">
      <c r="U198" s="32"/>
    </row>
    <row r="199" customFormat="false" ht="12.75" hidden="false" customHeight="false" outlineLevel="0" collapsed="false">
      <c r="U199" s="32"/>
    </row>
    <row r="200" customFormat="false" ht="12.75" hidden="false" customHeight="false" outlineLevel="0" collapsed="false">
      <c r="U200" s="32"/>
    </row>
    <row r="201" customFormat="false" ht="12.75" hidden="false" customHeight="false" outlineLevel="0" collapsed="false">
      <c r="U201" s="32"/>
    </row>
    <row r="202" customFormat="false" ht="12.75" hidden="false" customHeight="false" outlineLevel="0" collapsed="false">
      <c r="U202" s="32"/>
    </row>
    <row r="203" customFormat="false" ht="12.75" hidden="false" customHeight="false" outlineLevel="0" collapsed="false">
      <c r="U203" s="32"/>
    </row>
    <row r="204" customFormat="false" ht="12.75" hidden="false" customHeight="false" outlineLevel="0" collapsed="false">
      <c r="U204" s="32"/>
    </row>
    <row r="205" customFormat="false" ht="12.75" hidden="false" customHeight="false" outlineLevel="0" collapsed="false">
      <c r="U205" s="32"/>
    </row>
    <row r="206" customFormat="false" ht="12.75" hidden="false" customHeight="false" outlineLevel="0" collapsed="false">
      <c r="U206" s="32"/>
    </row>
    <row r="207" customFormat="false" ht="12.75" hidden="false" customHeight="false" outlineLevel="0" collapsed="false">
      <c r="U207" s="32"/>
    </row>
    <row r="208" customFormat="false" ht="12.75" hidden="false" customHeight="false" outlineLevel="0" collapsed="false">
      <c r="U208" s="32"/>
    </row>
    <row r="209" customFormat="false" ht="12.75" hidden="false" customHeight="false" outlineLevel="0" collapsed="false">
      <c r="U209" s="32"/>
    </row>
    <row r="210" customFormat="false" ht="12.75" hidden="false" customHeight="false" outlineLevel="0" collapsed="false">
      <c r="U210" s="32"/>
    </row>
    <row r="211" customFormat="false" ht="12.75" hidden="false" customHeight="false" outlineLevel="0" collapsed="false">
      <c r="U211" s="32"/>
    </row>
    <row r="212" customFormat="false" ht="12.75" hidden="false" customHeight="false" outlineLevel="0" collapsed="false">
      <c r="U212" s="32"/>
    </row>
    <row r="213" customFormat="false" ht="12.75" hidden="false" customHeight="false" outlineLevel="0" collapsed="false">
      <c r="U213" s="32"/>
    </row>
    <row r="214" customFormat="false" ht="12.75" hidden="false" customHeight="false" outlineLevel="0" collapsed="false">
      <c r="U214" s="32"/>
    </row>
    <row r="215" customFormat="false" ht="12.75" hidden="false" customHeight="false" outlineLevel="0" collapsed="false">
      <c r="U215" s="32"/>
    </row>
    <row r="216" customFormat="false" ht="12.75" hidden="false" customHeight="false" outlineLevel="0" collapsed="false">
      <c r="U216" s="32"/>
    </row>
    <row r="217" customFormat="false" ht="12.75" hidden="false" customHeight="false" outlineLevel="0" collapsed="false">
      <c r="U217" s="32"/>
    </row>
    <row r="218" customFormat="false" ht="12.75" hidden="false" customHeight="false" outlineLevel="0" collapsed="false">
      <c r="U218" s="32"/>
    </row>
    <row r="219" customFormat="false" ht="12.75" hidden="false" customHeight="false" outlineLevel="0" collapsed="false">
      <c r="U219" s="32"/>
    </row>
    <row r="220" customFormat="false" ht="12.75" hidden="false" customHeight="false" outlineLevel="0" collapsed="false">
      <c r="U220" s="32"/>
    </row>
    <row r="221" customFormat="false" ht="12.75" hidden="false" customHeight="false" outlineLevel="0" collapsed="false">
      <c r="U221" s="32"/>
    </row>
    <row r="222" customFormat="false" ht="12.75" hidden="false" customHeight="false" outlineLevel="0" collapsed="false">
      <c r="U222" s="32"/>
    </row>
    <row r="223" customFormat="false" ht="12.75" hidden="false" customHeight="false" outlineLevel="0" collapsed="false">
      <c r="U223" s="32"/>
    </row>
    <row r="224" customFormat="false" ht="12.75" hidden="false" customHeight="false" outlineLevel="0" collapsed="false">
      <c r="U224" s="32"/>
    </row>
    <row r="225" customFormat="false" ht="12.75" hidden="false" customHeight="false" outlineLevel="0" collapsed="false">
      <c r="U225" s="32"/>
    </row>
    <row r="226" customFormat="false" ht="12.75" hidden="false" customHeight="false" outlineLevel="0" collapsed="false">
      <c r="U226" s="32"/>
    </row>
    <row r="227" customFormat="false" ht="12.75" hidden="false" customHeight="false" outlineLevel="0" collapsed="false">
      <c r="U227" s="32"/>
    </row>
    <row r="228" customFormat="false" ht="12.75" hidden="false" customHeight="false" outlineLevel="0" collapsed="false">
      <c r="U228" s="32"/>
    </row>
    <row r="229" customFormat="false" ht="12.75" hidden="false" customHeight="false" outlineLevel="0" collapsed="false">
      <c r="U229" s="32"/>
    </row>
    <row r="230" customFormat="false" ht="12.75" hidden="false" customHeight="false" outlineLevel="0" collapsed="false">
      <c r="U230" s="32"/>
    </row>
    <row r="231" customFormat="false" ht="12.75" hidden="false" customHeight="false" outlineLevel="0" collapsed="false">
      <c r="U231" s="32"/>
    </row>
    <row r="232" customFormat="false" ht="12.75" hidden="false" customHeight="false" outlineLevel="0" collapsed="false">
      <c r="U232" s="32"/>
    </row>
    <row r="233" customFormat="false" ht="12.75" hidden="false" customHeight="false" outlineLevel="0" collapsed="false">
      <c r="U233" s="32"/>
    </row>
    <row r="234" customFormat="false" ht="12.75" hidden="false" customHeight="false" outlineLevel="0" collapsed="false">
      <c r="U234" s="32"/>
    </row>
    <row r="235" customFormat="false" ht="12.75" hidden="false" customHeight="false" outlineLevel="0" collapsed="false">
      <c r="U235" s="32"/>
    </row>
    <row r="236" customFormat="false" ht="12.75" hidden="false" customHeight="false" outlineLevel="0" collapsed="false">
      <c r="U236" s="32"/>
    </row>
    <row r="237" customFormat="false" ht="12.75" hidden="false" customHeight="false" outlineLevel="0" collapsed="false">
      <c r="U237" s="32"/>
    </row>
    <row r="238" customFormat="false" ht="12.75" hidden="false" customHeight="false" outlineLevel="0" collapsed="false">
      <c r="U238" s="32"/>
    </row>
    <row r="239" customFormat="false" ht="12.75" hidden="false" customHeight="false" outlineLevel="0" collapsed="false">
      <c r="U239" s="32"/>
    </row>
    <row r="240" customFormat="false" ht="12.75" hidden="false" customHeight="false" outlineLevel="0" collapsed="false">
      <c r="U240" s="32"/>
    </row>
    <row r="241" customFormat="false" ht="12.75" hidden="false" customHeight="false" outlineLevel="0" collapsed="false">
      <c r="U241" s="32"/>
    </row>
    <row r="242" customFormat="false" ht="12.75" hidden="false" customHeight="false" outlineLevel="0" collapsed="false">
      <c r="U242" s="32"/>
    </row>
    <row r="243" customFormat="false" ht="12.75" hidden="false" customHeight="false" outlineLevel="0" collapsed="false">
      <c r="U243" s="32"/>
    </row>
    <row r="244" customFormat="false" ht="12.75" hidden="false" customHeight="false" outlineLevel="0" collapsed="false">
      <c r="U244" s="32"/>
    </row>
    <row r="245" customFormat="false" ht="12.75" hidden="false" customHeight="false" outlineLevel="0" collapsed="false">
      <c r="U245" s="32"/>
    </row>
    <row r="246" customFormat="false" ht="12.75" hidden="false" customHeight="false" outlineLevel="0" collapsed="false">
      <c r="U246" s="32"/>
    </row>
    <row r="247" customFormat="false" ht="12.75" hidden="false" customHeight="false" outlineLevel="0" collapsed="false">
      <c r="U247" s="32"/>
    </row>
    <row r="248" customFormat="false" ht="12.75" hidden="false" customHeight="false" outlineLevel="0" collapsed="false">
      <c r="U248" s="32"/>
    </row>
    <row r="249" customFormat="false" ht="12.75" hidden="false" customHeight="false" outlineLevel="0" collapsed="false">
      <c r="U249" s="32"/>
    </row>
    <row r="250" customFormat="false" ht="12.75" hidden="false" customHeight="false" outlineLevel="0" collapsed="false">
      <c r="U250" s="32"/>
    </row>
    <row r="251" customFormat="false" ht="12.75" hidden="false" customHeight="false" outlineLevel="0" collapsed="false">
      <c r="U251" s="32"/>
    </row>
    <row r="252" customFormat="false" ht="12.75" hidden="false" customHeight="false" outlineLevel="0" collapsed="false">
      <c r="U252" s="32"/>
    </row>
    <row r="253" customFormat="false" ht="12.75" hidden="false" customHeight="false" outlineLevel="0" collapsed="false">
      <c r="U253" s="32"/>
    </row>
    <row r="254" customFormat="false" ht="12.75" hidden="false" customHeight="false" outlineLevel="0" collapsed="false">
      <c r="U254" s="32"/>
    </row>
    <row r="255" customFormat="false" ht="12.75" hidden="false" customHeight="false" outlineLevel="0" collapsed="false">
      <c r="U255" s="32"/>
    </row>
    <row r="256" customFormat="false" ht="12.75" hidden="false" customHeight="false" outlineLevel="0" collapsed="false">
      <c r="U256" s="32"/>
    </row>
    <row r="257" customFormat="false" ht="12.75" hidden="false" customHeight="false" outlineLevel="0" collapsed="false">
      <c r="U257" s="32"/>
    </row>
    <row r="258" customFormat="false" ht="12.75" hidden="false" customHeight="false" outlineLevel="0" collapsed="false">
      <c r="U258" s="32"/>
    </row>
    <row r="259" customFormat="false" ht="12.75" hidden="false" customHeight="false" outlineLevel="0" collapsed="false">
      <c r="U259" s="32"/>
    </row>
    <row r="260" customFormat="false" ht="12.75" hidden="false" customHeight="false" outlineLevel="0" collapsed="false">
      <c r="U260" s="32"/>
    </row>
    <row r="261" customFormat="false" ht="12.75" hidden="false" customHeight="false" outlineLevel="0" collapsed="false">
      <c r="U261" s="32"/>
    </row>
    <row r="262" customFormat="false" ht="12.75" hidden="false" customHeight="false" outlineLevel="0" collapsed="false">
      <c r="U262" s="32"/>
    </row>
    <row r="263" customFormat="false" ht="12.75" hidden="false" customHeight="false" outlineLevel="0" collapsed="false">
      <c r="U263" s="32"/>
    </row>
    <row r="264" customFormat="false" ht="12.75" hidden="false" customHeight="false" outlineLevel="0" collapsed="false">
      <c r="U264" s="32"/>
    </row>
    <row r="265" customFormat="false" ht="12.75" hidden="false" customHeight="false" outlineLevel="0" collapsed="false">
      <c r="U265" s="32"/>
    </row>
    <row r="266" customFormat="false" ht="12.75" hidden="false" customHeight="false" outlineLevel="0" collapsed="false">
      <c r="U266" s="32"/>
    </row>
    <row r="267" customFormat="false" ht="12.75" hidden="false" customHeight="false" outlineLevel="0" collapsed="false">
      <c r="U267" s="32"/>
    </row>
    <row r="268" customFormat="false" ht="12.75" hidden="false" customHeight="false" outlineLevel="0" collapsed="false">
      <c r="U268" s="32"/>
    </row>
    <row r="269" customFormat="false" ht="12.75" hidden="false" customHeight="false" outlineLevel="0" collapsed="false">
      <c r="U269" s="32"/>
    </row>
    <row r="270" customFormat="false" ht="12.75" hidden="false" customHeight="false" outlineLevel="0" collapsed="false">
      <c r="U270" s="32"/>
    </row>
    <row r="271" customFormat="false" ht="12.75" hidden="false" customHeight="false" outlineLevel="0" collapsed="false">
      <c r="U271" s="32"/>
    </row>
    <row r="272" customFormat="false" ht="12.75" hidden="false" customHeight="false" outlineLevel="0" collapsed="false">
      <c r="U272" s="32"/>
    </row>
    <row r="273" customFormat="false" ht="12.75" hidden="false" customHeight="false" outlineLevel="0" collapsed="false">
      <c r="U273" s="32"/>
    </row>
    <row r="274" customFormat="false" ht="12.75" hidden="false" customHeight="false" outlineLevel="0" collapsed="false">
      <c r="U274" s="32"/>
    </row>
    <row r="275" customFormat="false" ht="12.75" hidden="false" customHeight="false" outlineLevel="0" collapsed="false">
      <c r="U275" s="32"/>
    </row>
    <row r="276" customFormat="false" ht="12.75" hidden="false" customHeight="false" outlineLevel="0" collapsed="false">
      <c r="U276" s="32"/>
    </row>
    <row r="277" customFormat="false" ht="12.75" hidden="false" customHeight="false" outlineLevel="0" collapsed="false">
      <c r="U277" s="32"/>
    </row>
    <row r="278" customFormat="false" ht="12.75" hidden="false" customHeight="false" outlineLevel="0" collapsed="false">
      <c r="U278" s="32"/>
    </row>
    <row r="279" customFormat="false" ht="12.75" hidden="false" customHeight="false" outlineLevel="0" collapsed="false">
      <c r="U279" s="32"/>
    </row>
    <row r="280" customFormat="false" ht="12.75" hidden="false" customHeight="false" outlineLevel="0" collapsed="false">
      <c r="U280" s="32"/>
    </row>
    <row r="281" customFormat="false" ht="12.75" hidden="false" customHeight="false" outlineLevel="0" collapsed="false">
      <c r="U281" s="32"/>
    </row>
    <row r="282" customFormat="false" ht="12.75" hidden="false" customHeight="false" outlineLevel="0" collapsed="false">
      <c r="U282" s="32"/>
    </row>
    <row r="283" customFormat="false" ht="12.75" hidden="false" customHeight="false" outlineLevel="0" collapsed="false">
      <c r="U283" s="32"/>
    </row>
    <row r="284" customFormat="false" ht="12.75" hidden="false" customHeight="false" outlineLevel="0" collapsed="false">
      <c r="U284" s="32"/>
    </row>
    <row r="285" customFormat="false" ht="12.75" hidden="false" customHeight="false" outlineLevel="0" collapsed="false">
      <c r="U285" s="32"/>
    </row>
    <row r="286" customFormat="false" ht="12.75" hidden="false" customHeight="false" outlineLevel="0" collapsed="false">
      <c r="U286" s="32"/>
    </row>
    <row r="287" customFormat="false" ht="12.75" hidden="false" customHeight="false" outlineLevel="0" collapsed="false">
      <c r="U287" s="32"/>
    </row>
    <row r="288" customFormat="false" ht="12.75" hidden="false" customHeight="false" outlineLevel="0" collapsed="false">
      <c r="U288" s="32"/>
    </row>
    <row r="289" customFormat="false" ht="12.75" hidden="false" customHeight="false" outlineLevel="0" collapsed="false">
      <c r="U289" s="32"/>
    </row>
    <row r="290" customFormat="false" ht="12.75" hidden="false" customHeight="false" outlineLevel="0" collapsed="false">
      <c r="U290" s="32"/>
    </row>
    <row r="291" customFormat="false" ht="12.75" hidden="false" customHeight="false" outlineLevel="0" collapsed="false">
      <c r="U291" s="32"/>
    </row>
    <row r="292" customFormat="false" ht="12.75" hidden="false" customHeight="false" outlineLevel="0" collapsed="false">
      <c r="U292" s="32"/>
    </row>
    <row r="293" customFormat="false" ht="12.75" hidden="false" customHeight="false" outlineLevel="0" collapsed="false">
      <c r="U293" s="32"/>
    </row>
    <row r="294" customFormat="false" ht="12.75" hidden="false" customHeight="false" outlineLevel="0" collapsed="false">
      <c r="U294" s="32"/>
    </row>
    <row r="295" customFormat="false" ht="12.75" hidden="false" customHeight="false" outlineLevel="0" collapsed="false">
      <c r="U295" s="32"/>
    </row>
    <row r="296" customFormat="false" ht="12.75" hidden="false" customHeight="false" outlineLevel="0" collapsed="false">
      <c r="U296" s="32"/>
    </row>
    <row r="297" customFormat="false" ht="12.75" hidden="false" customHeight="false" outlineLevel="0" collapsed="false">
      <c r="U297" s="32"/>
    </row>
    <row r="298" customFormat="false" ht="12.75" hidden="false" customHeight="false" outlineLevel="0" collapsed="false">
      <c r="U298" s="32"/>
    </row>
    <row r="299" customFormat="false" ht="12.75" hidden="false" customHeight="false" outlineLevel="0" collapsed="false">
      <c r="U299" s="32"/>
    </row>
    <row r="300" customFormat="false" ht="12.75" hidden="false" customHeight="false" outlineLevel="0" collapsed="false">
      <c r="U300" s="32"/>
    </row>
    <row r="301" customFormat="false" ht="12.75" hidden="false" customHeight="false" outlineLevel="0" collapsed="false">
      <c r="U301" s="32"/>
    </row>
    <row r="302" customFormat="false" ht="12.75" hidden="false" customHeight="false" outlineLevel="0" collapsed="false">
      <c r="U302" s="32"/>
    </row>
    <row r="303" customFormat="false" ht="12.75" hidden="false" customHeight="false" outlineLevel="0" collapsed="false">
      <c r="U303" s="32"/>
    </row>
    <row r="304" customFormat="false" ht="12.75" hidden="false" customHeight="false" outlineLevel="0" collapsed="false">
      <c r="U304" s="32"/>
    </row>
    <row r="305" customFormat="false" ht="12.75" hidden="false" customHeight="false" outlineLevel="0" collapsed="false">
      <c r="U305" s="32"/>
    </row>
    <row r="306" customFormat="false" ht="12.75" hidden="false" customHeight="false" outlineLevel="0" collapsed="false">
      <c r="U306" s="32"/>
    </row>
    <row r="307" customFormat="false" ht="12.75" hidden="false" customHeight="false" outlineLevel="0" collapsed="false">
      <c r="U307" s="32"/>
    </row>
    <row r="308" customFormat="false" ht="12.75" hidden="false" customHeight="false" outlineLevel="0" collapsed="false">
      <c r="U308" s="32"/>
    </row>
    <row r="309" customFormat="false" ht="12.75" hidden="false" customHeight="false" outlineLevel="0" collapsed="false">
      <c r="U309" s="32"/>
    </row>
    <row r="310" customFormat="false" ht="12.75" hidden="false" customHeight="false" outlineLevel="0" collapsed="false">
      <c r="U310" s="32"/>
    </row>
    <row r="311" customFormat="false" ht="12.75" hidden="false" customHeight="false" outlineLevel="0" collapsed="false">
      <c r="U311" s="32"/>
    </row>
    <row r="312" customFormat="false" ht="12.75" hidden="false" customHeight="false" outlineLevel="0" collapsed="false">
      <c r="U312" s="32"/>
    </row>
    <row r="313" customFormat="false" ht="12.75" hidden="false" customHeight="false" outlineLevel="0" collapsed="false">
      <c r="U313" s="32"/>
    </row>
    <row r="314" customFormat="false" ht="12.75" hidden="false" customHeight="false" outlineLevel="0" collapsed="false">
      <c r="U314" s="32"/>
    </row>
    <row r="315" customFormat="false" ht="12.75" hidden="false" customHeight="false" outlineLevel="0" collapsed="false">
      <c r="U315" s="32"/>
    </row>
    <row r="316" customFormat="false" ht="12.75" hidden="false" customHeight="false" outlineLevel="0" collapsed="false">
      <c r="U316" s="32"/>
    </row>
    <row r="317" customFormat="false" ht="12.75" hidden="false" customHeight="false" outlineLevel="0" collapsed="false">
      <c r="U317" s="32"/>
    </row>
    <row r="318" customFormat="false" ht="12.75" hidden="false" customHeight="false" outlineLevel="0" collapsed="false">
      <c r="U318" s="32"/>
    </row>
    <row r="319" customFormat="false" ht="12.75" hidden="false" customHeight="false" outlineLevel="0" collapsed="false">
      <c r="U319" s="32"/>
    </row>
    <row r="320" customFormat="false" ht="12.75" hidden="false" customHeight="false" outlineLevel="0" collapsed="false">
      <c r="U320" s="32"/>
    </row>
    <row r="321" customFormat="false" ht="12.75" hidden="false" customHeight="false" outlineLevel="0" collapsed="false">
      <c r="U321" s="32"/>
    </row>
    <row r="322" customFormat="false" ht="12.75" hidden="false" customHeight="false" outlineLevel="0" collapsed="false">
      <c r="U322" s="32"/>
    </row>
    <row r="323" customFormat="false" ht="12.75" hidden="false" customHeight="false" outlineLevel="0" collapsed="false">
      <c r="U323" s="32"/>
    </row>
    <row r="324" customFormat="false" ht="12.75" hidden="false" customHeight="false" outlineLevel="0" collapsed="false">
      <c r="U324" s="32"/>
    </row>
    <row r="325" customFormat="false" ht="12.75" hidden="false" customHeight="false" outlineLevel="0" collapsed="false">
      <c r="U325" s="32"/>
    </row>
    <row r="326" customFormat="false" ht="12.75" hidden="false" customHeight="false" outlineLevel="0" collapsed="false">
      <c r="U326" s="32"/>
    </row>
    <row r="327" customFormat="false" ht="12.75" hidden="false" customHeight="false" outlineLevel="0" collapsed="false">
      <c r="U327" s="32"/>
    </row>
    <row r="328" customFormat="false" ht="12.75" hidden="false" customHeight="false" outlineLevel="0" collapsed="false">
      <c r="U328" s="32"/>
    </row>
    <row r="329" customFormat="false" ht="12.75" hidden="false" customHeight="false" outlineLevel="0" collapsed="false">
      <c r="U329" s="32"/>
    </row>
    <row r="330" customFormat="false" ht="12.75" hidden="false" customHeight="false" outlineLevel="0" collapsed="false">
      <c r="U330" s="32"/>
    </row>
    <row r="331" customFormat="false" ht="12.75" hidden="false" customHeight="false" outlineLevel="0" collapsed="false">
      <c r="U331" s="32"/>
    </row>
    <row r="332" customFormat="false" ht="12.75" hidden="false" customHeight="false" outlineLevel="0" collapsed="false">
      <c r="U332" s="32"/>
    </row>
    <row r="333" customFormat="false" ht="12.75" hidden="false" customHeight="false" outlineLevel="0" collapsed="false">
      <c r="U333" s="32"/>
    </row>
    <row r="334" customFormat="false" ht="12.75" hidden="false" customHeight="false" outlineLevel="0" collapsed="false">
      <c r="U334" s="32"/>
    </row>
    <row r="335" customFormat="false" ht="12.75" hidden="false" customHeight="false" outlineLevel="0" collapsed="false">
      <c r="U335" s="32"/>
    </row>
    <row r="336" customFormat="false" ht="12.75" hidden="false" customHeight="false" outlineLevel="0" collapsed="false">
      <c r="U336" s="32"/>
    </row>
    <row r="337" customFormat="false" ht="12.75" hidden="false" customHeight="false" outlineLevel="0" collapsed="false">
      <c r="U337" s="32"/>
    </row>
    <row r="338" customFormat="false" ht="12.75" hidden="false" customHeight="false" outlineLevel="0" collapsed="false">
      <c r="U338" s="32"/>
    </row>
    <row r="339" customFormat="false" ht="12.75" hidden="false" customHeight="false" outlineLevel="0" collapsed="false">
      <c r="U339" s="32"/>
    </row>
    <row r="340" customFormat="false" ht="12.75" hidden="false" customHeight="false" outlineLevel="0" collapsed="false">
      <c r="U340" s="32"/>
    </row>
    <row r="341" customFormat="false" ht="12.75" hidden="false" customHeight="false" outlineLevel="0" collapsed="false">
      <c r="U341" s="32"/>
    </row>
    <row r="342" customFormat="false" ht="12.75" hidden="false" customHeight="false" outlineLevel="0" collapsed="false">
      <c r="U342" s="32"/>
    </row>
    <row r="343" customFormat="false" ht="12.75" hidden="false" customHeight="false" outlineLevel="0" collapsed="false">
      <c r="U343" s="32"/>
    </row>
    <row r="344" customFormat="false" ht="12.75" hidden="false" customHeight="false" outlineLevel="0" collapsed="false">
      <c r="U344" s="32"/>
    </row>
    <row r="345" customFormat="false" ht="12.75" hidden="false" customHeight="false" outlineLevel="0" collapsed="false">
      <c r="U345" s="32"/>
    </row>
    <row r="346" customFormat="false" ht="12.75" hidden="false" customHeight="false" outlineLevel="0" collapsed="false">
      <c r="U346" s="32"/>
    </row>
    <row r="347" customFormat="false" ht="12.75" hidden="false" customHeight="false" outlineLevel="0" collapsed="false">
      <c r="U347" s="32"/>
    </row>
    <row r="348" customFormat="false" ht="12.75" hidden="false" customHeight="false" outlineLevel="0" collapsed="false">
      <c r="U348" s="32"/>
    </row>
    <row r="349" customFormat="false" ht="12.75" hidden="false" customHeight="false" outlineLevel="0" collapsed="false">
      <c r="U349" s="32"/>
    </row>
    <row r="350" customFormat="false" ht="12.75" hidden="false" customHeight="false" outlineLevel="0" collapsed="false">
      <c r="U350" s="32"/>
    </row>
    <row r="351" customFormat="false" ht="12.75" hidden="false" customHeight="false" outlineLevel="0" collapsed="false">
      <c r="U351" s="32"/>
    </row>
    <row r="352" customFormat="false" ht="12.75" hidden="false" customHeight="false" outlineLevel="0" collapsed="false">
      <c r="U352" s="32"/>
    </row>
    <row r="353" customFormat="false" ht="12.75" hidden="false" customHeight="false" outlineLevel="0" collapsed="false">
      <c r="U353" s="32"/>
    </row>
    <row r="354" customFormat="false" ht="12.75" hidden="false" customHeight="false" outlineLevel="0" collapsed="false">
      <c r="U354" s="32"/>
    </row>
    <row r="355" customFormat="false" ht="12.75" hidden="false" customHeight="false" outlineLevel="0" collapsed="false">
      <c r="U355" s="32"/>
    </row>
    <row r="356" customFormat="false" ht="12.75" hidden="false" customHeight="false" outlineLevel="0" collapsed="false">
      <c r="U356" s="32"/>
    </row>
    <row r="357" customFormat="false" ht="12.75" hidden="false" customHeight="false" outlineLevel="0" collapsed="false">
      <c r="U357" s="32"/>
    </row>
    <row r="358" customFormat="false" ht="12.75" hidden="false" customHeight="false" outlineLevel="0" collapsed="false">
      <c r="U358" s="32"/>
    </row>
    <row r="359" customFormat="false" ht="12.75" hidden="false" customHeight="false" outlineLevel="0" collapsed="false">
      <c r="U359" s="32"/>
    </row>
    <row r="360" customFormat="false" ht="12.75" hidden="false" customHeight="false" outlineLevel="0" collapsed="false">
      <c r="U360" s="32"/>
    </row>
    <row r="361" customFormat="false" ht="12.75" hidden="false" customHeight="false" outlineLevel="0" collapsed="false">
      <c r="U361" s="32"/>
    </row>
    <row r="362" customFormat="false" ht="12.75" hidden="false" customHeight="false" outlineLevel="0" collapsed="false">
      <c r="U362" s="32"/>
    </row>
    <row r="363" customFormat="false" ht="12.75" hidden="false" customHeight="false" outlineLevel="0" collapsed="false">
      <c r="U363" s="32"/>
    </row>
    <row r="364" customFormat="false" ht="12.75" hidden="false" customHeight="false" outlineLevel="0" collapsed="false">
      <c r="U364" s="32"/>
    </row>
    <row r="365" customFormat="false" ht="12.75" hidden="false" customHeight="false" outlineLevel="0" collapsed="false">
      <c r="U365" s="32"/>
    </row>
    <row r="366" customFormat="false" ht="12.75" hidden="false" customHeight="false" outlineLevel="0" collapsed="false">
      <c r="U366" s="32"/>
    </row>
    <row r="367" customFormat="false" ht="12.75" hidden="false" customHeight="false" outlineLevel="0" collapsed="false">
      <c r="U367" s="32"/>
    </row>
    <row r="368" customFormat="false" ht="12.75" hidden="false" customHeight="false" outlineLevel="0" collapsed="false">
      <c r="U368" s="32"/>
    </row>
    <row r="369" customFormat="false" ht="12.75" hidden="false" customHeight="false" outlineLevel="0" collapsed="false">
      <c r="U369" s="32"/>
    </row>
    <row r="370" customFormat="false" ht="12.75" hidden="false" customHeight="false" outlineLevel="0" collapsed="false">
      <c r="U370" s="32"/>
    </row>
    <row r="371" customFormat="false" ht="12.75" hidden="false" customHeight="false" outlineLevel="0" collapsed="false">
      <c r="U371" s="32"/>
    </row>
    <row r="372" customFormat="false" ht="12.75" hidden="false" customHeight="false" outlineLevel="0" collapsed="false">
      <c r="U372" s="32"/>
    </row>
    <row r="373" customFormat="false" ht="12.75" hidden="false" customHeight="false" outlineLevel="0" collapsed="false">
      <c r="U373" s="32"/>
    </row>
    <row r="374" customFormat="false" ht="12.75" hidden="false" customHeight="false" outlineLevel="0" collapsed="false">
      <c r="U374" s="32"/>
    </row>
    <row r="375" customFormat="false" ht="12.75" hidden="false" customHeight="false" outlineLevel="0" collapsed="false">
      <c r="U375" s="32"/>
    </row>
    <row r="376" customFormat="false" ht="12.75" hidden="false" customHeight="false" outlineLevel="0" collapsed="false">
      <c r="U376" s="32"/>
    </row>
    <row r="377" customFormat="false" ht="12.75" hidden="false" customHeight="false" outlineLevel="0" collapsed="false">
      <c r="U377" s="32"/>
    </row>
    <row r="378" customFormat="false" ht="12.75" hidden="false" customHeight="false" outlineLevel="0" collapsed="false">
      <c r="U378" s="32"/>
    </row>
    <row r="379" customFormat="false" ht="12.75" hidden="false" customHeight="false" outlineLevel="0" collapsed="false">
      <c r="U379" s="32"/>
    </row>
    <row r="380" customFormat="false" ht="12.75" hidden="false" customHeight="false" outlineLevel="0" collapsed="false">
      <c r="U380" s="32"/>
    </row>
    <row r="381" customFormat="false" ht="12.75" hidden="false" customHeight="false" outlineLevel="0" collapsed="false">
      <c r="U381" s="32"/>
    </row>
    <row r="382" customFormat="false" ht="12.75" hidden="false" customHeight="false" outlineLevel="0" collapsed="false">
      <c r="U382" s="32"/>
    </row>
    <row r="383" customFormat="false" ht="12.75" hidden="false" customHeight="false" outlineLevel="0" collapsed="false">
      <c r="U383" s="32"/>
    </row>
    <row r="384" customFormat="false" ht="12.75" hidden="false" customHeight="false" outlineLevel="0" collapsed="false">
      <c r="U384" s="32"/>
    </row>
    <row r="385" customFormat="false" ht="12.75" hidden="false" customHeight="false" outlineLevel="0" collapsed="false">
      <c r="U385" s="32"/>
    </row>
    <row r="386" customFormat="false" ht="12.75" hidden="false" customHeight="false" outlineLevel="0" collapsed="false">
      <c r="U386" s="32"/>
    </row>
    <row r="387" customFormat="false" ht="12.75" hidden="false" customHeight="false" outlineLevel="0" collapsed="false">
      <c r="U387" s="32"/>
    </row>
    <row r="388" customFormat="false" ht="12.75" hidden="false" customHeight="false" outlineLevel="0" collapsed="false">
      <c r="U388" s="32"/>
    </row>
    <row r="389" customFormat="false" ht="12.75" hidden="false" customHeight="false" outlineLevel="0" collapsed="false">
      <c r="U389" s="32"/>
    </row>
    <row r="390" customFormat="false" ht="12.75" hidden="false" customHeight="false" outlineLevel="0" collapsed="false">
      <c r="U390" s="32"/>
    </row>
    <row r="391" customFormat="false" ht="12.75" hidden="false" customHeight="false" outlineLevel="0" collapsed="false">
      <c r="U391" s="32"/>
    </row>
    <row r="392" customFormat="false" ht="12.75" hidden="false" customHeight="false" outlineLevel="0" collapsed="false">
      <c r="U392" s="32"/>
    </row>
    <row r="393" customFormat="false" ht="12.75" hidden="false" customHeight="false" outlineLevel="0" collapsed="false">
      <c r="U393" s="32"/>
    </row>
    <row r="394" customFormat="false" ht="12.75" hidden="false" customHeight="false" outlineLevel="0" collapsed="false">
      <c r="U394" s="32"/>
    </row>
    <row r="395" customFormat="false" ht="12.75" hidden="false" customHeight="false" outlineLevel="0" collapsed="false">
      <c r="U395" s="32"/>
    </row>
    <row r="396" customFormat="false" ht="12.75" hidden="false" customHeight="false" outlineLevel="0" collapsed="false">
      <c r="U396" s="32"/>
    </row>
    <row r="397" customFormat="false" ht="12.75" hidden="false" customHeight="false" outlineLevel="0" collapsed="false">
      <c r="U397" s="32"/>
    </row>
    <row r="398" customFormat="false" ht="12.75" hidden="false" customHeight="false" outlineLevel="0" collapsed="false">
      <c r="U398" s="32"/>
    </row>
    <row r="399" customFormat="false" ht="12.75" hidden="false" customHeight="false" outlineLevel="0" collapsed="false">
      <c r="U399" s="32"/>
    </row>
    <row r="400" customFormat="false" ht="12.75" hidden="false" customHeight="false" outlineLevel="0" collapsed="false">
      <c r="U400" s="32"/>
    </row>
    <row r="401" customFormat="false" ht="12.75" hidden="false" customHeight="false" outlineLevel="0" collapsed="false">
      <c r="U401" s="32"/>
    </row>
    <row r="402" customFormat="false" ht="12.75" hidden="false" customHeight="false" outlineLevel="0" collapsed="false">
      <c r="U402" s="32"/>
    </row>
    <row r="403" customFormat="false" ht="12.75" hidden="false" customHeight="false" outlineLevel="0" collapsed="false">
      <c r="U403" s="32"/>
    </row>
    <row r="404" customFormat="false" ht="12.75" hidden="false" customHeight="false" outlineLevel="0" collapsed="false">
      <c r="U404" s="32"/>
    </row>
    <row r="405" customFormat="false" ht="12.75" hidden="false" customHeight="false" outlineLevel="0" collapsed="false">
      <c r="U405" s="32"/>
    </row>
    <row r="406" customFormat="false" ht="12.75" hidden="false" customHeight="false" outlineLevel="0" collapsed="false">
      <c r="U406" s="32"/>
    </row>
    <row r="407" customFormat="false" ht="12.75" hidden="false" customHeight="false" outlineLevel="0" collapsed="false">
      <c r="U407" s="32"/>
    </row>
    <row r="408" customFormat="false" ht="12.75" hidden="false" customHeight="false" outlineLevel="0" collapsed="false">
      <c r="U408" s="32"/>
    </row>
    <row r="409" customFormat="false" ht="12.75" hidden="false" customHeight="false" outlineLevel="0" collapsed="false">
      <c r="U409" s="32"/>
    </row>
    <row r="410" customFormat="false" ht="12.75" hidden="false" customHeight="false" outlineLevel="0" collapsed="false">
      <c r="U410" s="32"/>
    </row>
    <row r="411" customFormat="false" ht="12.75" hidden="false" customHeight="false" outlineLevel="0" collapsed="false">
      <c r="U411" s="32"/>
    </row>
    <row r="412" customFormat="false" ht="12.75" hidden="false" customHeight="false" outlineLevel="0" collapsed="false">
      <c r="U412" s="32"/>
    </row>
    <row r="413" customFormat="false" ht="12.75" hidden="false" customHeight="false" outlineLevel="0" collapsed="false">
      <c r="U413" s="32"/>
    </row>
    <row r="414" customFormat="false" ht="12.75" hidden="false" customHeight="false" outlineLevel="0" collapsed="false">
      <c r="U414" s="32"/>
    </row>
    <row r="415" customFormat="false" ht="12.75" hidden="false" customHeight="false" outlineLevel="0" collapsed="false">
      <c r="U415" s="32"/>
    </row>
    <row r="416" customFormat="false" ht="12.75" hidden="false" customHeight="false" outlineLevel="0" collapsed="false">
      <c r="U416" s="32"/>
    </row>
    <row r="417" customFormat="false" ht="12.75" hidden="false" customHeight="false" outlineLevel="0" collapsed="false">
      <c r="U417" s="32"/>
    </row>
    <row r="418" customFormat="false" ht="12.75" hidden="false" customHeight="false" outlineLevel="0" collapsed="false">
      <c r="U418" s="32"/>
    </row>
    <row r="419" customFormat="false" ht="12.75" hidden="false" customHeight="false" outlineLevel="0" collapsed="false">
      <c r="U419" s="32"/>
    </row>
    <row r="420" customFormat="false" ht="12.75" hidden="false" customHeight="false" outlineLevel="0" collapsed="false">
      <c r="U420" s="32"/>
    </row>
    <row r="421" customFormat="false" ht="12.75" hidden="false" customHeight="false" outlineLevel="0" collapsed="false">
      <c r="U421" s="32"/>
    </row>
    <row r="422" customFormat="false" ht="12.75" hidden="false" customHeight="false" outlineLevel="0" collapsed="false">
      <c r="U422" s="32"/>
    </row>
    <row r="423" customFormat="false" ht="12.75" hidden="false" customHeight="false" outlineLevel="0" collapsed="false">
      <c r="U423" s="32"/>
    </row>
    <row r="424" customFormat="false" ht="12.75" hidden="false" customHeight="false" outlineLevel="0" collapsed="false">
      <c r="U424" s="32"/>
    </row>
    <row r="425" customFormat="false" ht="12.75" hidden="false" customHeight="false" outlineLevel="0" collapsed="false">
      <c r="U425" s="32"/>
    </row>
    <row r="426" customFormat="false" ht="12.75" hidden="false" customHeight="false" outlineLevel="0" collapsed="false">
      <c r="U426" s="32"/>
    </row>
    <row r="427" customFormat="false" ht="12.75" hidden="false" customHeight="false" outlineLevel="0" collapsed="false">
      <c r="U427" s="32"/>
    </row>
    <row r="428" customFormat="false" ht="12.75" hidden="false" customHeight="false" outlineLevel="0" collapsed="false">
      <c r="U428" s="32"/>
    </row>
    <row r="429" customFormat="false" ht="12.75" hidden="false" customHeight="false" outlineLevel="0" collapsed="false">
      <c r="U429" s="32"/>
    </row>
    <row r="430" customFormat="false" ht="12.75" hidden="false" customHeight="false" outlineLevel="0" collapsed="false">
      <c r="U430" s="32"/>
    </row>
    <row r="431" customFormat="false" ht="12.75" hidden="false" customHeight="false" outlineLevel="0" collapsed="false">
      <c r="U431" s="32"/>
    </row>
    <row r="432" customFormat="false" ht="12.75" hidden="false" customHeight="false" outlineLevel="0" collapsed="false">
      <c r="U432" s="32"/>
    </row>
    <row r="433" customFormat="false" ht="12.75" hidden="false" customHeight="false" outlineLevel="0" collapsed="false">
      <c r="U433" s="32"/>
    </row>
    <row r="434" customFormat="false" ht="12.75" hidden="false" customHeight="false" outlineLevel="0" collapsed="false">
      <c r="U434" s="32"/>
    </row>
    <row r="435" customFormat="false" ht="12.75" hidden="false" customHeight="false" outlineLevel="0" collapsed="false">
      <c r="U435" s="32"/>
    </row>
    <row r="436" customFormat="false" ht="12.75" hidden="false" customHeight="false" outlineLevel="0" collapsed="false">
      <c r="U436" s="32"/>
    </row>
    <row r="437" customFormat="false" ht="12.75" hidden="false" customHeight="false" outlineLevel="0" collapsed="false">
      <c r="U437" s="32"/>
    </row>
    <row r="438" customFormat="false" ht="12.75" hidden="false" customHeight="false" outlineLevel="0" collapsed="false">
      <c r="U438" s="32"/>
    </row>
    <row r="439" customFormat="false" ht="12.75" hidden="false" customHeight="false" outlineLevel="0" collapsed="false">
      <c r="U439" s="32"/>
    </row>
    <row r="440" customFormat="false" ht="12.75" hidden="false" customHeight="false" outlineLevel="0" collapsed="false">
      <c r="U440" s="32"/>
    </row>
    <row r="441" customFormat="false" ht="12.75" hidden="false" customHeight="false" outlineLevel="0" collapsed="false">
      <c r="U441" s="32"/>
    </row>
    <row r="442" customFormat="false" ht="12.75" hidden="false" customHeight="false" outlineLevel="0" collapsed="false">
      <c r="U442" s="32"/>
    </row>
    <row r="443" customFormat="false" ht="12.75" hidden="false" customHeight="false" outlineLevel="0" collapsed="false">
      <c r="U443" s="32"/>
    </row>
    <row r="444" customFormat="false" ht="12.75" hidden="false" customHeight="false" outlineLevel="0" collapsed="false">
      <c r="U444" s="32"/>
    </row>
    <row r="445" customFormat="false" ht="12.75" hidden="false" customHeight="false" outlineLevel="0" collapsed="false">
      <c r="U445" s="32"/>
    </row>
    <row r="446" customFormat="false" ht="12.75" hidden="false" customHeight="false" outlineLevel="0" collapsed="false">
      <c r="U446" s="32"/>
    </row>
    <row r="447" customFormat="false" ht="12.75" hidden="false" customHeight="false" outlineLevel="0" collapsed="false">
      <c r="U447" s="32"/>
    </row>
    <row r="448" customFormat="false" ht="12.75" hidden="false" customHeight="false" outlineLevel="0" collapsed="false">
      <c r="U448" s="32"/>
    </row>
    <row r="449" customFormat="false" ht="12.75" hidden="false" customHeight="false" outlineLevel="0" collapsed="false">
      <c r="U449" s="32"/>
    </row>
    <row r="450" customFormat="false" ht="12.75" hidden="false" customHeight="false" outlineLevel="0" collapsed="false">
      <c r="U450" s="32"/>
    </row>
    <row r="451" customFormat="false" ht="12.75" hidden="false" customHeight="false" outlineLevel="0" collapsed="false">
      <c r="U451" s="32"/>
    </row>
    <row r="452" customFormat="false" ht="12.75" hidden="false" customHeight="false" outlineLevel="0" collapsed="false">
      <c r="U452" s="32"/>
    </row>
    <row r="453" customFormat="false" ht="12.75" hidden="false" customHeight="false" outlineLevel="0" collapsed="false">
      <c r="U453" s="32"/>
    </row>
    <row r="454" customFormat="false" ht="12.75" hidden="false" customHeight="false" outlineLevel="0" collapsed="false">
      <c r="U454" s="32"/>
    </row>
    <row r="455" customFormat="false" ht="12.75" hidden="false" customHeight="false" outlineLevel="0" collapsed="false">
      <c r="U455" s="32"/>
    </row>
    <row r="456" customFormat="false" ht="12.75" hidden="false" customHeight="false" outlineLevel="0" collapsed="false">
      <c r="U456" s="32"/>
    </row>
    <row r="457" customFormat="false" ht="12.75" hidden="false" customHeight="false" outlineLevel="0" collapsed="false">
      <c r="U457" s="32"/>
    </row>
    <row r="458" customFormat="false" ht="12.75" hidden="false" customHeight="false" outlineLevel="0" collapsed="false">
      <c r="U458" s="32"/>
    </row>
    <row r="459" customFormat="false" ht="12.75" hidden="false" customHeight="false" outlineLevel="0" collapsed="false">
      <c r="U459" s="32"/>
    </row>
    <row r="460" customFormat="false" ht="12.75" hidden="false" customHeight="false" outlineLevel="0" collapsed="false">
      <c r="U460" s="3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U462" s="32"/>
    </row>
    <row r="463" customFormat="false" ht="12.75" hidden="false" customHeight="false" outlineLevel="0" collapsed="false">
      <c r="U463" s="32"/>
    </row>
    <row r="464" customFormat="false" ht="12.75" hidden="false" customHeight="false" outlineLevel="0" collapsed="false">
      <c r="U464" s="32"/>
    </row>
    <row r="465" customFormat="false" ht="12.75" hidden="false" customHeight="false" outlineLevel="0" collapsed="false">
      <c r="U465" s="32"/>
    </row>
    <row r="466" customFormat="false" ht="12.75" hidden="false" customHeight="false" outlineLevel="0" collapsed="false">
      <c r="U466" s="32"/>
    </row>
    <row r="467" customFormat="false" ht="12.75" hidden="false" customHeight="false" outlineLevel="0" collapsed="false">
      <c r="U467" s="32"/>
    </row>
    <row r="468" customFormat="false" ht="12.75" hidden="false" customHeight="false" outlineLevel="0" collapsed="false">
      <c r="U468" s="32"/>
    </row>
    <row r="469" customFormat="false" ht="12.75" hidden="false" customHeight="false" outlineLevel="0" collapsed="false">
      <c r="U469" s="32"/>
    </row>
    <row r="470" customFormat="false" ht="12.75" hidden="false" customHeight="false" outlineLevel="0" collapsed="false">
      <c r="U470" s="32"/>
    </row>
    <row r="471" customFormat="false" ht="12.75" hidden="false" customHeight="false" outlineLevel="0" collapsed="false">
      <c r="U471" s="32"/>
    </row>
    <row r="472" customFormat="false" ht="12.75" hidden="false" customHeight="false" outlineLevel="0" collapsed="false">
      <c r="U472" s="32"/>
    </row>
    <row r="473" customFormat="false" ht="12.75" hidden="false" customHeight="false" outlineLevel="0" collapsed="false">
      <c r="U473" s="32"/>
    </row>
    <row r="474" customFormat="false" ht="12.75" hidden="false" customHeight="false" outlineLevel="0" collapsed="false">
      <c r="U474" s="32"/>
    </row>
    <row r="475" customFormat="false" ht="12.75" hidden="false" customHeight="false" outlineLevel="0" collapsed="false">
      <c r="U475" s="32"/>
    </row>
    <row r="476" customFormat="false" ht="12.75" hidden="false" customHeight="false" outlineLevel="0" collapsed="false">
      <c r="U476" s="32"/>
    </row>
    <row r="477" customFormat="false" ht="12.75" hidden="false" customHeight="false" outlineLevel="0" collapsed="false">
      <c r="U477" s="32"/>
    </row>
    <row r="478" customFormat="false" ht="12.75" hidden="false" customHeight="false" outlineLevel="0" collapsed="false">
      <c r="U478" s="32"/>
    </row>
    <row r="479" customFormat="false" ht="12.75" hidden="false" customHeight="false" outlineLevel="0" collapsed="false">
      <c r="U479" s="32"/>
    </row>
    <row r="480" customFormat="false" ht="12.75" hidden="false" customHeight="false" outlineLevel="0" collapsed="false">
      <c r="U480" s="32"/>
    </row>
    <row r="481" customFormat="false" ht="12.75" hidden="false" customHeight="false" outlineLevel="0" collapsed="false">
      <c r="U481" s="32"/>
    </row>
    <row r="482" customFormat="false" ht="12.75" hidden="false" customHeight="false" outlineLevel="0" collapsed="false">
      <c r="U482" s="32"/>
    </row>
    <row r="483" customFormat="false" ht="12.75" hidden="false" customHeight="false" outlineLevel="0" collapsed="false">
      <c r="U483" s="32"/>
    </row>
    <row r="484" customFormat="false" ht="12.75" hidden="false" customHeight="false" outlineLevel="0" collapsed="false">
      <c r="U484" s="32"/>
    </row>
    <row r="485" customFormat="false" ht="12.75" hidden="false" customHeight="false" outlineLevel="0" collapsed="false">
      <c r="U485" s="32"/>
    </row>
    <row r="486" customFormat="false" ht="12.75" hidden="false" customHeight="false" outlineLevel="0" collapsed="false">
      <c r="U486" s="32"/>
    </row>
    <row r="487" customFormat="false" ht="12.75" hidden="false" customHeight="false" outlineLevel="0" collapsed="false">
      <c r="U487" s="32"/>
    </row>
    <row r="488" customFormat="false" ht="12.75" hidden="false" customHeight="false" outlineLevel="0" collapsed="false">
      <c r="U488" s="32"/>
    </row>
    <row r="489" customFormat="false" ht="12.75" hidden="false" customHeight="false" outlineLevel="0" collapsed="false">
      <c r="U489" s="32"/>
    </row>
    <row r="490" customFormat="false" ht="12.75" hidden="false" customHeight="false" outlineLevel="0" collapsed="false">
      <c r="U490" s="32"/>
    </row>
    <row r="491" customFormat="false" ht="12.75" hidden="false" customHeight="false" outlineLevel="0" collapsed="false">
      <c r="U491" s="32"/>
    </row>
    <row r="492" customFormat="false" ht="12.75" hidden="false" customHeight="false" outlineLevel="0" collapsed="false">
      <c r="U492" s="32"/>
    </row>
    <row r="493" customFormat="false" ht="12.75" hidden="false" customHeight="false" outlineLevel="0" collapsed="false">
      <c r="U493" s="32"/>
    </row>
    <row r="494" customFormat="false" ht="12.75" hidden="false" customHeight="false" outlineLevel="0" collapsed="false">
      <c r="U494" s="32"/>
    </row>
    <row r="495" customFormat="false" ht="12.75" hidden="false" customHeight="false" outlineLevel="0" collapsed="false">
      <c r="U495" s="32"/>
    </row>
    <row r="496" customFormat="false" ht="12.75" hidden="false" customHeight="false" outlineLevel="0" collapsed="false">
      <c r="U496" s="32"/>
    </row>
    <row r="497" customFormat="false" ht="12.75" hidden="false" customHeight="false" outlineLevel="0" collapsed="false">
      <c r="U497" s="32"/>
    </row>
    <row r="498" customFormat="false" ht="12.75" hidden="false" customHeight="false" outlineLevel="0" collapsed="false">
      <c r="U498" s="32"/>
    </row>
    <row r="499" customFormat="false" ht="12.75" hidden="false" customHeight="false" outlineLevel="0" collapsed="false">
      <c r="U499" s="32"/>
    </row>
    <row r="500" customFormat="false" ht="12.75" hidden="false" customHeight="false" outlineLevel="0" collapsed="false">
      <c r="U500" s="32"/>
    </row>
    <row r="501" customFormat="false" ht="12.75" hidden="false" customHeight="false" outlineLevel="0" collapsed="false">
      <c r="U501" s="32"/>
    </row>
    <row r="502" customFormat="false" ht="12.75" hidden="false" customHeight="false" outlineLevel="0" collapsed="false">
      <c r="U502" s="32"/>
    </row>
    <row r="503" customFormat="false" ht="12.75" hidden="false" customHeight="false" outlineLevel="0" collapsed="false">
      <c r="U503" s="32"/>
    </row>
    <row r="504" customFormat="false" ht="12.75" hidden="false" customHeight="false" outlineLevel="0" collapsed="false">
      <c r="U504" s="32"/>
    </row>
    <row r="505" customFormat="false" ht="12.75" hidden="false" customHeight="false" outlineLevel="0" collapsed="false">
      <c r="U505" s="32"/>
    </row>
    <row r="506" customFormat="false" ht="12.75" hidden="false" customHeight="false" outlineLevel="0" collapsed="false">
      <c r="U506" s="32"/>
    </row>
    <row r="507" customFormat="false" ht="12.75" hidden="false" customHeight="false" outlineLevel="0" collapsed="false">
      <c r="U507" s="32"/>
    </row>
    <row r="508" customFormat="false" ht="12.75" hidden="false" customHeight="false" outlineLevel="0" collapsed="false">
      <c r="U508" s="32"/>
    </row>
    <row r="509" customFormat="false" ht="12.75" hidden="false" customHeight="false" outlineLevel="0" collapsed="false">
      <c r="U509" s="32"/>
    </row>
    <row r="510" customFormat="false" ht="12.75" hidden="false" customHeight="false" outlineLevel="0" collapsed="false">
      <c r="U510" s="32"/>
    </row>
    <row r="511" customFormat="false" ht="12.75" hidden="false" customHeight="false" outlineLevel="0" collapsed="false">
      <c r="U511" s="32"/>
    </row>
    <row r="512" customFormat="false" ht="12.75" hidden="false" customHeight="false" outlineLevel="0" collapsed="false">
      <c r="U512" s="32"/>
    </row>
    <row r="513" customFormat="false" ht="12.75" hidden="false" customHeight="false" outlineLevel="0" collapsed="false">
      <c r="U513" s="32"/>
    </row>
    <row r="514" customFormat="false" ht="12.75" hidden="false" customHeight="false" outlineLevel="0" collapsed="false">
      <c r="U514" s="32"/>
    </row>
    <row r="515" customFormat="false" ht="12.75" hidden="false" customHeight="false" outlineLevel="0" collapsed="false">
      <c r="U515" s="32"/>
    </row>
    <row r="516" customFormat="false" ht="12.75" hidden="false" customHeight="false" outlineLevel="0" collapsed="false">
      <c r="U516" s="32"/>
    </row>
    <row r="517" customFormat="false" ht="12.75" hidden="false" customHeight="false" outlineLevel="0" collapsed="false">
      <c r="U517" s="32"/>
    </row>
    <row r="518" customFormat="false" ht="12.75" hidden="false" customHeight="false" outlineLevel="0" collapsed="false">
      <c r="U518" s="32"/>
    </row>
    <row r="519" customFormat="false" ht="12.75" hidden="false" customHeight="false" outlineLevel="0" collapsed="false">
      <c r="U519" s="32"/>
    </row>
    <row r="520" customFormat="false" ht="12.75" hidden="false" customHeight="false" outlineLevel="0" collapsed="false">
      <c r="U520" s="32"/>
    </row>
    <row r="521" customFormat="false" ht="12.75" hidden="false" customHeight="false" outlineLevel="0" collapsed="false">
      <c r="U521" s="32"/>
    </row>
    <row r="522" customFormat="false" ht="12.75" hidden="false" customHeight="false" outlineLevel="0" collapsed="false">
      <c r="U522" s="32"/>
    </row>
    <row r="523" customFormat="false" ht="12.75" hidden="false" customHeight="false" outlineLevel="0" collapsed="false">
      <c r="U523" s="32"/>
    </row>
    <row r="524" customFormat="false" ht="12.75" hidden="false" customHeight="false" outlineLevel="0" collapsed="false">
      <c r="U524" s="32"/>
    </row>
    <row r="525" customFormat="false" ht="12.75" hidden="false" customHeight="false" outlineLevel="0" collapsed="false">
      <c r="U525" s="32"/>
    </row>
    <row r="526" customFormat="false" ht="12.75" hidden="false" customHeight="false" outlineLevel="0" collapsed="false">
      <c r="U526" s="32"/>
    </row>
    <row r="527" customFormat="false" ht="12.75" hidden="false" customHeight="false" outlineLevel="0" collapsed="false">
      <c r="U527" s="32"/>
    </row>
    <row r="528" customFormat="false" ht="12.75" hidden="false" customHeight="false" outlineLevel="0" collapsed="false">
      <c r="U528" s="32"/>
    </row>
    <row r="529" customFormat="false" ht="12.75" hidden="false" customHeight="false" outlineLevel="0" collapsed="false">
      <c r="U529" s="32"/>
    </row>
    <row r="530" customFormat="false" ht="12.75" hidden="false" customHeight="false" outlineLevel="0" collapsed="false">
      <c r="U530" s="32"/>
    </row>
    <row r="531" customFormat="false" ht="12.75" hidden="false" customHeight="false" outlineLevel="0" collapsed="false">
      <c r="U531" s="32"/>
    </row>
    <row r="532" customFormat="false" ht="12.75" hidden="false" customHeight="false" outlineLevel="0" collapsed="false">
      <c r="U532" s="32"/>
    </row>
    <row r="533" customFormat="false" ht="12.75" hidden="false" customHeight="false" outlineLevel="0" collapsed="false">
      <c r="U533" s="32"/>
    </row>
    <row r="534" customFormat="false" ht="12.75" hidden="false" customHeight="false" outlineLevel="0" collapsed="false">
      <c r="U534" s="32"/>
    </row>
    <row r="535" customFormat="false" ht="12.75" hidden="false" customHeight="false" outlineLevel="0" collapsed="false">
      <c r="U535" s="32"/>
    </row>
    <row r="536" customFormat="false" ht="12.75" hidden="false" customHeight="false" outlineLevel="0" collapsed="false">
      <c r="U536" s="32"/>
    </row>
    <row r="537" customFormat="false" ht="12.75" hidden="false" customHeight="false" outlineLevel="0" collapsed="false">
      <c r="U537" s="32"/>
    </row>
    <row r="538" customFormat="false" ht="12.75" hidden="false" customHeight="false" outlineLevel="0" collapsed="false">
      <c r="U538" s="32"/>
    </row>
    <row r="539" customFormat="false" ht="12.75" hidden="false" customHeight="false" outlineLevel="0" collapsed="false">
      <c r="U539" s="32"/>
    </row>
    <row r="540" customFormat="false" ht="12.75" hidden="false" customHeight="false" outlineLevel="0" collapsed="false">
      <c r="U540" s="32"/>
    </row>
    <row r="541" customFormat="false" ht="12.75" hidden="false" customHeight="false" outlineLevel="0" collapsed="false">
      <c r="U541" s="32"/>
    </row>
    <row r="542" customFormat="false" ht="12.75" hidden="false" customHeight="false" outlineLevel="0" collapsed="false">
      <c r="U542" s="32"/>
    </row>
    <row r="543" customFormat="false" ht="12.75" hidden="false" customHeight="false" outlineLevel="0" collapsed="false">
      <c r="U543" s="32"/>
    </row>
    <row r="544" customFormat="false" ht="12.75" hidden="false" customHeight="false" outlineLevel="0" collapsed="false">
      <c r="U544" s="32"/>
    </row>
    <row r="545" customFormat="false" ht="12.75" hidden="false" customHeight="false" outlineLevel="0" collapsed="false">
      <c r="U545" s="32"/>
    </row>
    <row r="546" customFormat="false" ht="12.75" hidden="false" customHeight="false" outlineLevel="0" collapsed="false">
      <c r="U546" s="32"/>
    </row>
    <row r="547" customFormat="false" ht="12.75" hidden="false" customHeight="false" outlineLevel="0" collapsed="false">
      <c r="U547" s="32"/>
    </row>
    <row r="548" customFormat="false" ht="12.75" hidden="false" customHeight="false" outlineLevel="0" collapsed="false">
      <c r="U548" s="32"/>
    </row>
    <row r="549" customFormat="false" ht="12.75" hidden="false" customHeight="false" outlineLevel="0" collapsed="false">
      <c r="U549" s="32"/>
    </row>
    <row r="550" customFormat="false" ht="12.75" hidden="false" customHeight="false" outlineLevel="0" collapsed="false">
      <c r="U550" s="32"/>
    </row>
    <row r="551" customFormat="false" ht="12.75" hidden="false" customHeight="false" outlineLevel="0" collapsed="false">
      <c r="U551" s="32"/>
    </row>
    <row r="552" customFormat="false" ht="12.75" hidden="false" customHeight="false" outlineLevel="0" collapsed="false">
      <c r="U552" s="32"/>
    </row>
    <row r="553" customFormat="false" ht="12.75" hidden="false" customHeight="false" outlineLevel="0" collapsed="false">
      <c r="U553" s="32"/>
    </row>
    <row r="554" customFormat="false" ht="12.75" hidden="false" customHeight="false" outlineLevel="0" collapsed="false">
      <c r="U554" s="32"/>
    </row>
    <row r="555" customFormat="false" ht="12.75" hidden="false" customHeight="false" outlineLevel="0" collapsed="false">
      <c r="U555" s="32"/>
    </row>
    <row r="556" customFormat="false" ht="12.75" hidden="false" customHeight="false" outlineLevel="0" collapsed="false">
      <c r="U556" s="32"/>
    </row>
    <row r="557" customFormat="false" ht="12.75" hidden="false" customHeight="false" outlineLevel="0" collapsed="false">
      <c r="U557" s="32"/>
    </row>
    <row r="558" customFormat="false" ht="12.75" hidden="false" customHeight="false" outlineLevel="0" collapsed="false">
      <c r="U558" s="32"/>
    </row>
    <row r="559" customFormat="false" ht="12.75" hidden="false" customHeight="false" outlineLevel="0" collapsed="false">
      <c r="U559" s="32"/>
    </row>
    <row r="560" customFormat="false" ht="12.75" hidden="false" customHeight="false" outlineLevel="0" collapsed="false">
      <c r="U560" s="32"/>
    </row>
    <row r="561" customFormat="false" ht="12.75" hidden="false" customHeight="false" outlineLevel="0" collapsed="false">
      <c r="U561" s="32"/>
    </row>
    <row r="562" customFormat="false" ht="12.75" hidden="false" customHeight="false" outlineLevel="0" collapsed="false">
      <c r="U562" s="32"/>
    </row>
    <row r="563" customFormat="false" ht="12.75" hidden="false" customHeight="false" outlineLevel="0" collapsed="false">
      <c r="U563" s="32"/>
    </row>
    <row r="564" customFormat="false" ht="12.75" hidden="false" customHeight="false" outlineLevel="0" collapsed="false">
      <c r="U564" s="32"/>
    </row>
    <row r="565" customFormat="false" ht="12.75" hidden="false" customHeight="false" outlineLevel="0" collapsed="false">
      <c r="U565" s="32"/>
    </row>
    <row r="566" customFormat="false" ht="12.75" hidden="false" customHeight="false" outlineLevel="0" collapsed="false">
      <c r="U566" s="32"/>
    </row>
    <row r="567" customFormat="false" ht="12.75" hidden="false" customHeight="false" outlineLevel="0" collapsed="false">
      <c r="U567" s="32"/>
    </row>
    <row r="568" customFormat="false" ht="12.75" hidden="false" customHeight="false" outlineLevel="0" collapsed="false">
      <c r="U568" s="32"/>
    </row>
    <row r="569" customFormat="false" ht="12.75" hidden="false" customHeight="false" outlineLevel="0" collapsed="false">
      <c r="U569" s="32"/>
    </row>
    <row r="570" customFormat="false" ht="12.75" hidden="false" customHeight="false" outlineLevel="0" collapsed="false">
      <c r="U570" s="32"/>
    </row>
    <row r="571" customFormat="false" ht="12.75" hidden="false" customHeight="false" outlineLevel="0" collapsed="false">
      <c r="U571" s="32"/>
    </row>
    <row r="572" customFormat="false" ht="12.75" hidden="false" customHeight="false" outlineLevel="0" collapsed="false">
      <c r="U572" s="32"/>
    </row>
    <row r="573" customFormat="false" ht="12.75" hidden="false" customHeight="false" outlineLevel="0" collapsed="false">
      <c r="U573" s="32"/>
    </row>
    <row r="574" customFormat="false" ht="12.75" hidden="false" customHeight="false" outlineLevel="0" collapsed="false">
      <c r="U574" s="32"/>
    </row>
    <row r="575" customFormat="false" ht="12.75" hidden="false" customHeight="false" outlineLevel="0" collapsed="false">
      <c r="U575" s="32"/>
    </row>
    <row r="576" customFormat="false" ht="12.75" hidden="false" customHeight="false" outlineLevel="0" collapsed="false">
      <c r="U576" s="32"/>
    </row>
    <row r="577" customFormat="false" ht="12.75" hidden="false" customHeight="false" outlineLevel="0" collapsed="false">
      <c r="U577" s="32"/>
    </row>
    <row r="578" customFormat="false" ht="12.75" hidden="false" customHeight="false" outlineLevel="0" collapsed="false">
      <c r="U578" s="32"/>
    </row>
    <row r="579" customFormat="false" ht="12.75" hidden="false" customHeight="false" outlineLevel="0" collapsed="false">
      <c r="U579" s="32"/>
    </row>
    <row r="580" customFormat="false" ht="12.75" hidden="false" customHeight="false" outlineLevel="0" collapsed="false">
      <c r="U580" s="32"/>
    </row>
    <row r="581" customFormat="false" ht="12.75" hidden="false" customHeight="false" outlineLevel="0" collapsed="false">
      <c r="U581" s="32"/>
    </row>
    <row r="582" customFormat="false" ht="12.75" hidden="false" customHeight="false" outlineLevel="0" collapsed="false">
      <c r="U582" s="32"/>
    </row>
    <row r="583" customFormat="false" ht="12.75" hidden="false" customHeight="false" outlineLevel="0" collapsed="false">
      <c r="U583" s="32"/>
    </row>
    <row r="584" customFormat="false" ht="12.75" hidden="false" customHeight="false" outlineLevel="0" collapsed="false">
      <c r="U584" s="32"/>
    </row>
    <row r="585" customFormat="false" ht="12.75" hidden="false" customHeight="false" outlineLevel="0" collapsed="false">
      <c r="U585" s="32"/>
    </row>
    <row r="586" customFormat="false" ht="12.75" hidden="false" customHeight="false" outlineLevel="0" collapsed="false">
      <c r="U586" s="32"/>
    </row>
    <row r="587" customFormat="false" ht="12.75" hidden="false" customHeight="false" outlineLevel="0" collapsed="false">
      <c r="U587" s="32"/>
    </row>
    <row r="588" customFormat="false" ht="12.75" hidden="false" customHeight="false" outlineLevel="0" collapsed="false">
      <c r="U588" s="32"/>
    </row>
    <row r="589" customFormat="false" ht="12.75" hidden="false" customHeight="false" outlineLevel="0" collapsed="false">
      <c r="U589" s="32"/>
    </row>
    <row r="590" customFormat="false" ht="12.75" hidden="false" customHeight="false" outlineLevel="0" collapsed="false">
      <c r="U590" s="32"/>
    </row>
    <row r="591" customFormat="false" ht="12.75" hidden="false" customHeight="false" outlineLevel="0" collapsed="false">
      <c r="U591" s="32"/>
    </row>
    <row r="592" customFormat="false" ht="12.75" hidden="false" customHeight="false" outlineLevel="0" collapsed="false">
      <c r="U592" s="32"/>
    </row>
    <row r="593" customFormat="false" ht="12.75" hidden="false" customHeight="false" outlineLevel="0" collapsed="false">
      <c r="U593" s="32"/>
    </row>
    <row r="594" customFormat="false" ht="12.75" hidden="false" customHeight="false" outlineLevel="0" collapsed="false">
      <c r="U594" s="32"/>
    </row>
    <row r="595" customFormat="false" ht="12.75" hidden="false" customHeight="false" outlineLevel="0" collapsed="false">
      <c r="U595" s="32"/>
    </row>
    <row r="596" customFormat="false" ht="12.75" hidden="false" customHeight="false" outlineLevel="0" collapsed="false">
      <c r="U596" s="32"/>
    </row>
    <row r="597" customFormat="false" ht="12.75" hidden="false" customHeight="false" outlineLevel="0" collapsed="false">
      <c r="U59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6.99"/>
    <col collapsed="false" customWidth="true" hidden="false" outlineLevel="0" max="3" min="3" style="0" width="18.99"/>
    <col collapsed="false" customWidth="true" hidden="false" outlineLevel="0" max="4" min="4" style="54" width="9.7"/>
    <col collapsed="false" customWidth="true" hidden="false" outlineLevel="0" max="5" min="5" style="0" width="60.14"/>
  </cols>
  <sheetData>
    <row r="1" customFormat="false" ht="18" hidden="false" customHeight="false" outlineLevel="0" collapsed="false">
      <c r="A1" s="125" t="s">
        <v>295</v>
      </c>
    </row>
    <row r="3" customFormat="false" ht="12.75" hidden="false" customHeight="false" outlineLevel="0" collapsed="false">
      <c r="A3" s="126" t="s">
        <v>19</v>
      </c>
      <c r="B3" s="126" t="s">
        <v>296</v>
      </c>
      <c r="C3" s="126" t="s">
        <v>297</v>
      </c>
      <c r="D3" s="127" t="s">
        <v>298</v>
      </c>
      <c r="E3" s="128" t="s">
        <v>299</v>
      </c>
    </row>
    <row r="4" customFormat="false" ht="12.75" hidden="false" customHeight="false" outlineLevel="0" collapsed="false">
      <c r="A4" s="0" t="s">
        <v>300</v>
      </c>
      <c r="B4" s="0" t="s">
        <v>301</v>
      </c>
      <c r="C4" s="0" t="s">
        <v>302</v>
      </c>
      <c r="D4" s="54" t="n">
        <v>31000</v>
      </c>
      <c r="E4" s="0" t="s">
        <v>303</v>
      </c>
    </row>
    <row r="5" customFormat="false" ht="12.75" hidden="false" customHeight="false" outlineLevel="0" collapsed="false">
      <c r="A5" s="0" t="s">
        <v>300</v>
      </c>
      <c r="B5" s="0" t="s">
        <v>304</v>
      </c>
      <c r="C5" s="0" t="s">
        <v>305</v>
      </c>
      <c r="D5" s="54" t="n">
        <v>9600</v>
      </c>
      <c r="E5" s="0" t="s">
        <v>306</v>
      </c>
    </row>
    <row r="7" customFormat="false" ht="12.75" hidden="false" customHeight="false" outlineLevel="0" collapsed="false">
      <c r="A7" s="0" t="s">
        <v>307</v>
      </c>
      <c r="B7" s="0" t="s">
        <v>308</v>
      </c>
      <c r="C7" s="0" t="s">
        <v>302</v>
      </c>
      <c r="D7" s="54" t="n">
        <v>31000</v>
      </c>
      <c r="E7" s="0" t="s">
        <v>309</v>
      </c>
    </row>
    <row r="8" customFormat="false" ht="12.75" hidden="false" customHeight="false" outlineLevel="0" collapsed="false">
      <c r="A8" s="0" t="s">
        <v>307</v>
      </c>
      <c r="B8" s="0" t="s">
        <v>308</v>
      </c>
      <c r="C8" s="0" t="s">
        <v>305</v>
      </c>
      <c r="D8" s="54" t="n">
        <v>9600</v>
      </c>
      <c r="E8" s="0" t="s">
        <v>310</v>
      </c>
    </row>
    <row r="10" customFormat="false" ht="12.75" hidden="false" customHeight="false" outlineLevel="0" collapsed="false">
      <c r="A10" s="0" t="s">
        <v>311</v>
      </c>
      <c r="B10" s="0" t="s">
        <v>312</v>
      </c>
      <c r="C10" s="0" t="s">
        <v>302</v>
      </c>
      <c r="D10" s="54" t="n">
        <v>31000</v>
      </c>
      <c r="E10" s="0" t="s">
        <v>313</v>
      </c>
    </row>
    <row r="11" customFormat="false" ht="12.75" hidden="false" customHeight="false" outlineLevel="0" collapsed="false">
      <c r="A11" s="0" t="s">
        <v>311</v>
      </c>
      <c r="B11" s="0" t="s">
        <v>314</v>
      </c>
      <c r="C11" s="0" t="s">
        <v>305</v>
      </c>
      <c r="D11" s="54" t="n">
        <v>9600</v>
      </c>
      <c r="E11" s="0" t="s">
        <v>315</v>
      </c>
    </row>
    <row r="13" customFormat="false" ht="12.75" hidden="false" customHeight="false" outlineLevel="0" collapsed="false">
      <c r="A13" s="0" t="s">
        <v>311</v>
      </c>
      <c r="B13" s="0" t="s">
        <v>199</v>
      </c>
      <c r="C13" s="0" t="s">
        <v>316</v>
      </c>
      <c r="D13" s="54" t="n">
        <v>15000</v>
      </c>
      <c r="E13" s="0" t="s">
        <v>317</v>
      </c>
    </row>
    <row r="14" customFormat="false" ht="12.75" hidden="false" customHeight="false" outlineLevel="0" collapsed="false">
      <c r="A14" s="0" t="s">
        <v>311</v>
      </c>
      <c r="B14" s="0" t="s">
        <v>201</v>
      </c>
      <c r="C14" s="0" t="s">
        <v>305</v>
      </c>
      <c r="D14" s="54" t="n">
        <v>6400</v>
      </c>
      <c r="E14" s="0" t="s">
        <v>318</v>
      </c>
    </row>
    <row r="15" customFormat="false" ht="12.75" hidden="false" customHeight="false" outlineLevel="0" collapsed="false">
      <c r="A15" s="0" t="s">
        <v>311</v>
      </c>
      <c r="B15" s="0" t="s">
        <v>201</v>
      </c>
      <c r="C15" s="0" t="s">
        <v>319</v>
      </c>
      <c r="D15" s="54" t="n">
        <v>16000</v>
      </c>
      <c r="E15" s="0" t="s">
        <v>318</v>
      </c>
    </row>
    <row r="16" customFormat="false" ht="12.75" hidden="false" customHeight="false" outlineLevel="0" collapsed="false">
      <c r="A16" s="0" t="s">
        <v>311</v>
      </c>
      <c r="B16" s="0" t="s">
        <v>201</v>
      </c>
      <c r="C16" s="0" t="s">
        <v>320</v>
      </c>
      <c r="D16" s="54" t="n">
        <v>31000</v>
      </c>
      <c r="E16" s="0" t="s">
        <v>321</v>
      </c>
    </row>
    <row r="19" customFormat="false" ht="12.75" hidden="false" customHeight="false" outlineLevel="0" collapsed="false">
      <c r="A19" s="0" t="s">
        <v>322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</cols>
  <sheetData>
    <row r="1" customFormat="false" ht="15.75" hidden="false" customHeight="false" outlineLevel="0" collapsed="false">
      <c r="A1" s="129" t="s">
        <v>323</v>
      </c>
    </row>
    <row r="2" customFormat="false" ht="12.75" hidden="false" customHeight="false" outlineLevel="0" collapsed="false">
      <c r="A2" s="130"/>
    </row>
    <row r="3" customFormat="false" ht="12.75" hidden="false" customHeight="false" outlineLevel="0" collapsed="false">
      <c r="A3" s="131" t="s">
        <v>324</v>
      </c>
      <c r="B3" s="132" t="n">
        <v>35186</v>
      </c>
      <c r="C3" s="132" t="n">
        <v>38292</v>
      </c>
      <c r="D3" s="132" t="n">
        <v>40118</v>
      </c>
      <c r="E3" s="132" t="n">
        <v>41944</v>
      </c>
      <c r="F3" s="133"/>
      <c r="G3" s="133"/>
    </row>
    <row r="4" customFormat="false" ht="12.75" hidden="false" customHeight="false" outlineLevel="0" collapsed="false">
      <c r="A4" s="131" t="s">
        <v>325</v>
      </c>
      <c r="B4" s="134" t="n">
        <v>38261</v>
      </c>
      <c r="C4" s="134" t="n">
        <v>40087</v>
      </c>
      <c r="D4" s="134" t="n">
        <v>41913</v>
      </c>
      <c r="E4" s="134" t="n">
        <v>41974</v>
      </c>
      <c r="F4" s="133"/>
      <c r="G4" s="133"/>
    </row>
    <row r="5" customFormat="false" ht="12.75" hidden="false" customHeight="false" outlineLevel="0" collapsed="false">
      <c r="A5" s="0" t="s">
        <v>213</v>
      </c>
      <c r="B5" s="54" t="n">
        <v>31000</v>
      </c>
      <c r="C5" s="54"/>
      <c r="D5" s="54"/>
      <c r="E5" s="54"/>
    </row>
    <row r="6" customFormat="false" ht="12.75" hidden="false" customHeight="false" outlineLevel="0" collapsed="false">
      <c r="A6" s="0" t="s">
        <v>326</v>
      </c>
      <c r="B6" s="54"/>
      <c r="C6" s="54" t="n">
        <v>9600</v>
      </c>
      <c r="D6" s="54"/>
      <c r="E6" s="54"/>
    </row>
    <row r="7" customFormat="false" ht="12.75" hidden="false" customHeight="false" outlineLevel="0" collapsed="false">
      <c r="A7" s="0" t="s">
        <v>199</v>
      </c>
      <c r="B7" s="54"/>
      <c r="C7" s="54" t="n">
        <v>15000</v>
      </c>
      <c r="D7" s="54" t="n">
        <v>15000</v>
      </c>
      <c r="E7" s="54"/>
    </row>
    <row r="8" customFormat="false" ht="12.75" hidden="false" customHeight="false" outlineLevel="0" collapsed="false">
      <c r="A8" s="0" t="s">
        <v>201</v>
      </c>
      <c r="B8" s="54"/>
      <c r="C8" s="54" t="n">
        <v>6400</v>
      </c>
      <c r="D8" s="54" t="n">
        <v>16000</v>
      </c>
      <c r="E8" s="54" t="n">
        <v>31000</v>
      </c>
    </row>
    <row r="9" customFormat="false" ht="12.75" hidden="false" customHeight="false" outlineLevel="0" collapsed="false">
      <c r="B9" s="54"/>
      <c r="C9" s="54"/>
      <c r="D9" s="54"/>
      <c r="E9" s="54"/>
    </row>
    <row r="10" customFormat="false" ht="12.75" hidden="false" customHeight="false" outlineLevel="0" collapsed="false">
      <c r="B10" s="70" t="n">
        <f aca="false">SUM(B5:B9)</f>
        <v>31000</v>
      </c>
      <c r="C10" s="70" t="n">
        <f aca="false">SUM(C5:C9)</f>
        <v>31000</v>
      </c>
      <c r="D10" s="70" t="n">
        <f aca="false">SUM(D5:D9)</f>
        <v>31000</v>
      </c>
      <c r="E10" s="70" t="n">
        <f aca="false">SUM(E5:E9)</f>
        <v>31000</v>
      </c>
    </row>
    <row r="12" customFormat="false" ht="12.75" hidden="false" customHeight="false" outlineLevel="0" collapsed="false">
      <c r="A12" s="135"/>
    </row>
    <row r="13" customFormat="false" ht="12.75" hidden="false" customHeight="false" outlineLevel="0" collapsed="false">
      <c r="A13" s="135"/>
    </row>
    <row r="25" customFormat="false" ht="12.75" hidden="false" customHeight="false" outlineLevel="0" collapsed="false">
      <c r="A25" s="136" t="s">
        <v>327</v>
      </c>
    </row>
    <row r="26" customFormat="false" ht="12.75" hidden="false" customHeight="false" outlineLevel="0" collapsed="false">
      <c r="C26" s="0" t="s">
        <v>328</v>
      </c>
    </row>
    <row r="28" customFormat="false" ht="12.75" hidden="false" customHeight="false" outlineLevel="0" collapsed="false">
      <c r="C28" s="0" t="s">
        <v>251</v>
      </c>
    </row>
    <row r="29" customFormat="false" ht="12.75" hidden="false" customHeight="false" outlineLevel="0" collapsed="false">
      <c r="C29" s="0" t="s">
        <v>329</v>
      </c>
    </row>
    <row r="31" customFormat="false" ht="12.75" hidden="false" customHeight="false" outlineLevel="0" collapsed="false">
      <c r="A31" s="0" t="s">
        <v>330</v>
      </c>
      <c r="B31" s="0" t="s">
        <v>331</v>
      </c>
    </row>
    <row r="32" customFormat="false" ht="12.75" hidden="false" customHeight="false" outlineLevel="0" collapsed="false">
      <c r="A32" s="0" t="s">
        <v>332</v>
      </c>
    </row>
    <row r="40" customFormat="false" ht="12.75" hidden="false" customHeight="false" outlineLevel="0" collapsed="false">
      <c r="A40" s="136" t="s">
        <v>333</v>
      </c>
    </row>
    <row r="41" customFormat="false" ht="12.75" hidden="false" customHeight="false" outlineLevel="0" collapsed="false">
      <c r="C41" s="0" t="s">
        <v>331</v>
      </c>
    </row>
    <row r="43" customFormat="false" ht="12.75" hidden="false" customHeight="false" outlineLevel="0" collapsed="false">
      <c r="C43" s="0" t="s">
        <v>240</v>
      </c>
    </row>
    <row r="44" customFormat="false" ht="12.75" hidden="false" customHeight="false" outlineLevel="0" collapsed="false">
      <c r="C44" s="0" t="s">
        <v>334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</cols>
  <sheetData>
    <row r="1" customFormat="false" ht="15.75" hidden="false" customHeight="false" outlineLevel="0" collapsed="false">
      <c r="A1" s="129" t="s">
        <v>335</v>
      </c>
    </row>
    <row r="2" customFormat="false" ht="12.75" hidden="false" customHeight="false" outlineLevel="0" collapsed="false">
      <c r="A2" s="130"/>
    </row>
    <row r="3" customFormat="false" ht="12.75" hidden="false" customHeight="false" outlineLevel="0" collapsed="false">
      <c r="A3" s="137" t="s">
        <v>336</v>
      </c>
      <c r="B3" s="138"/>
      <c r="C3" s="138"/>
      <c r="D3" s="138"/>
      <c r="E3" s="138"/>
      <c r="F3" s="138"/>
    </row>
    <row r="4" customFormat="false" ht="12.75" hidden="false" customHeight="false" outlineLevel="0" collapsed="false">
      <c r="A4" s="131" t="s">
        <v>324</v>
      </c>
      <c r="B4" s="132" t="n">
        <v>35186</v>
      </c>
      <c r="C4" s="132" t="n">
        <v>38292</v>
      </c>
      <c r="D4" s="132" t="n">
        <v>40118</v>
      </c>
      <c r="E4" s="132" t="n">
        <v>41944</v>
      </c>
      <c r="F4" s="133"/>
      <c r="G4" s="133"/>
    </row>
    <row r="5" customFormat="false" ht="12.75" hidden="false" customHeight="false" outlineLevel="0" collapsed="false">
      <c r="A5" s="131" t="s">
        <v>325</v>
      </c>
      <c r="B5" s="134" t="n">
        <v>38261</v>
      </c>
      <c r="C5" s="134" t="n">
        <v>40087</v>
      </c>
      <c r="D5" s="134" t="n">
        <v>41913</v>
      </c>
      <c r="E5" s="134" t="n">
        <v>41974</v>
      </c>
      <c r="F5" s="133"/>
      <c r="G5" s="133"/>
    </row>
    <row r="6" customFormat="false" ht="12.75" hidden="false" customHeight="false" outlineLevel="0" collapsed="false">
      <c r="A6" s="0" t="s">
        <v>244</v>
      </c>
      <c r="B6" s="54" t="n">
        <v>-15000</v>
      </c>
      <c r="C6" s="54" t="n">
        <v>-15000</v>
      </c>
      <c r="D6" s="54" t="n">
        <v>-15000</v>
      </c>
      <c r="E6" s="54"/>
    </row>
    <row r="7" customFormat="false" ht="12.75" hidden="false" customHeight="false" outlineLevel="0" collapsed="false">
      <c r="A7" s="0" t="s">
        <v>337</v>
      </c>
      <c r="B7" s="54"/>
      <c r="C7" s="54" t="n">
        <v>-6400</v>
      </c>
      <c r="D7" s="54" t="n">
        <v>-16000</v>
      </c>
      <c r="E7" s="54" t="n">
        <v>-31000</v>
      </c>
    </row>
    <row r="8" customFormat="false" ht="12.75" hidden="false" customHeight="false" outlineLevel="0" collapsed="false">
      <c r="A8" s="0" t="s">
        <v>338</v>
      </c>
      <c r="B8" s="54" t="n">
        <v>15000</v>
      </c>
      <c r="C8" s="54"/>
      <c r="D8" s="54"/>
      <c r="E8" s="54"/>
    </row>
    <row r="9" customFormat="false" ht="12.75" hidden="false" customHeight="false" outlineLevel="0" collapsed="false">
      <c r="B9" s="54"/>
      <c r="C9" s="54"/>
      <c r="D9" s="54"/>
      <c r="E9" s="54"/>
    </row>
    <row r="10" customFormat="false" ht="12.75" hidden="false" customHeight="false" outlineLevel="0" collapsed="false">
      <c r="A10" s="0" t="s">
        <v>339</v>
      </c>
      <c r="B10" s="70" t="n">
        <f aca="false">SUM(B6:B9)</f>
        <v>0</v>
      </c>
      <c r="C10" s="70" t="n">
        <f aca="false">SUM(C6:C9)</f>
        <v>-21400</v>
      </c>
      <c r="D10" s="70" t="n">
        <f aca="false">SUM(D6:D9)</f>
        <v>-31000</v>
      </c>
      <c r="E10" s="70" t="n">
        <f aca="false">SUM(E6:E9)</f>
        <v>-31000</v>
      </c>
    </row>
    <row r="12" customFormat="false" ht="12.75" hidden="false" customHeight="false" outlineLevel="0" collapsed="false">
      <c r="A12" s="135" t="s">
        <v>340</v>
      </c>
    </row>
    <row r="13" customFormat="false" ht="12.75" hidden="false" customHeight="false" outlineLevel="0" collapsed="false">
      <c r="A13" s="135"/>
    </row>
    <row r="15" customFormat="false" ht="12.75" hidden="false" customHeight="false" outlineLevel="0" collapsed="false">
      <c r="A15" s="137" t="s">
        <v>341</v>
      </c>
      <c r="B15" s="138"/>
      <c r="C15" s="138"/>
      <c r="D15" s="138"/>
      <c r="E15" s="138"/>
      <c r="F15" s="138"/>
    </row>
    <row r="16" customFormat="false" ht="12.75" hidden="false" customHeight="false" outlineLevel="0" collapsed="false">
      <c r="A16" s="131" t="s">
        <v>324</v>
      </c>
      <c r="B16" s="132" t="n">
        <v>35186</v>
      </c>
      <c r="C16" s="132" t="n">
        <v>36526</v>
      </c>
      <c r="D16" s="132" t="n">
        <v>38292</v>
      </c>
      <c r="E16" s="132" t="n">
        <v>40118</v>
      </c>
      <c r="F16" s="132" t="n">
        <v>41944</v>
      </c>
      <c r="G16" s="133"/>
      <c r="H16" s="133"/>
    </row>
    <row r="17" customFormat="false" ht="12.75" hidden="false" customHeight="false" outlineLevel="0" collapsed="false">
      <c r="A17" s="131" t="s">
        <v>325</v>
      </c>
      <c r="B17" s="134" t="n">
        <v>36495</v>
      </c>
      <c r="C17" s="134" t="n">
        <v>38261</v>
      </c>
      <c r="D17" s="134" t="n">
        <v>40087</v>
      </c>
      <c r="E17" s="134" t="n">
        <v>41913</v>
      </c>
      <c r="F17" s="134" t="n">
        <v>41974</v>
      </c>
      <c r="G17" s="133"/>
      <c r="H17" s="133"/>
    </row>
    <row r="18" customFormat="false" ht="12.75" hidden="false" customHeight="false" outlineLevel="0" collapsed="false">
      <c r="A18" s="0" t="s">
        <v>342</v>
      </c>
      <c r="B18" s="54"/>
      <c r="C18" s="54" t="n">
        <v>-31000</v>
      </c>
      <c r="D18" s="54" t="n">
        <v>-31000</v>
      </c>
      <c r="E18" s="54" t="n">
        <v>-31000</v>
      </c>
      <c r="F18" s="54" t="n">
        <v>-31000</v>
      </c>
    </row>
    <row r="19" customFormat="false" ht="12.75" hidden="false" customHeight="false" outlineLevel="0" collapsed="false">
      <c r="A19" s="0" t="s">
        <v>337</v>
      </c>
      <c r="B19" s="54" t="n">
        <v>31000</v>
      </c>
      <c r="C19" s="54" t="n">
        <v>31000</v>
      </c>
      <c r="D19" s="54" t="n">
        <v>31000</v>
      </c>
      <c r="E19" s="54"/>
      <c r="F19" s="54"/>
    </row>
    <row r="20" customFormat="false" ht="12.75" hidden="false" customHeight="false" outlineLevel="0" collapsed="false">
      <c r="B20" s="54"/>
      <c r="C20" s="54"/>
      <c r="D20" s="54"/>
      <c r="E20" s="54"/>
      <c r="F20" s="54"/>
    </row>
    <row r="21" customFormat="false" ht="12.75" hidden="false" customHeight="false" outlineLevel="0" collapsed="false">
      <c r="A21" s="0" t="s">
        <v>343</v>
      </c>
      <c r="B21" s="70" t="n">
        <f aca="false">SUM(B18:B20)</f>
        <v>31000</v>
      </c>
      <c r="C21" s="70" t="n">
        <f aca="false">SUM(C18:C20)</f>
        <v>0</v>
      </c>
      <c r="D21" s="70" t="n">
        <f aca="false">SUM(D18:D20)</f>
        <v>0</v>
      </c>
      <c r="E21" s="70" t="n">
        <f aca="false">SUM(E18:E20)</f>
        <v>-31000</v>
      </c>
      <c r="F21" s="70" t="n">
        <f aca="false">SUM(F18:F20)</f>
        <v>-31000</v>
      </c>
    </row>
    <row r="23" customFormat="false" ht="12.75" hidden="false" customHeight="false" outlineLevel="0" collapsed="false">
      <c r="A23" s="139" t="s">
        <v>344</v>
      </c>
    </row>
    <row r="24" customFormat="false" ht="12.75" hidden="false" customHeight="false" outlineLevel="0" collapsed="false">
      <c r="A24" s="139" t="s">
        <v>345</v>
      </c>
    </row>
    <row r="25" customFormat="false" ht="12.75" hidden="false" customHeight="false" outlineLevel="0" collapsed="false">
      <c r="A25" s="139" t="s">
        <v>346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kreeve1</cp:lastModifiedBy>
  <cp:lastPrinted>2001-06-03T22:24:49Z</cp:lastPrinted>
  <dcterms:modified xsi:type="dcterms:W3CDTF">2001-06-03T23:27:27Z</dcterms:modified>
  <cp:revision>0</cp:revision>
  <dc:subject/>
  <dc:title/>
</cp:coreProperties>
</file>