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<sst xmlns="http://schemas.openxmlformats.org/spreadsheetml/2006/main" count="41" uniqueCount="34">
  <si>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Agreed</t>
  </si>
  <si>
    <t xml:space="preserve">Necessary</t>
  </si>
  <si>
    <t xml:space="preserve">Amount of </t>
  </si>
  <si>
    <t xml:space="preserve">Existing</t>
  </si>
  <si>
    <t xml:space="preserve">Post-Withdrawl</t>
  </si>
  <si>
    <t xml:space="preserve">Contribution</t>
  </si>
  <si>
    <t xml:space="preserve">Distribution to</t>
  </si>
  <si>
    <t xml:space="preserve">Excess</t>
  </si>
  <si>
    <t xml:space="preserve">Final </t>
  </si>
  <si>
    <t xml:space="preserve">Commitment</t>
  </si>
  <si>
    <t xml:space="preserve">Sharing Ratio</t>
  </si>
  <si>
    <t xml:space="preserve">to Referendum</t>
  </si>
  <si>
    <t xml:space="preserve">Fund Contribution</t>
  </si>
  <si>
    <t xml:space="preserve">Re-contributed</t>
  </si>
  <si>
    <t xml:space="preserve">Sports Financing Corp.</t>
  </si>
  <si>
    <t xml:space="preserve">Enron Sports Corp.</t>
  </si>
  <si>
    <t xml:space="preserve">La Concha Sports Facilities Inc.</t>
  </si>
  <si>
    <t xml:space="preserve">Compaq Houston Investment Corporation</t>
  </si>
  <si>
    <t xml:space="preserve">SBC Management Services, Inc.</t>
  </si>
  <si>
    <t xml:space="preserve">BMC Software Inc.</t>
  </si>
  <si>
    <t xml:space="preserve">El Paso Energy Sports Corporation</t>
  </si>
  <si>
    <t xml:space="preserve">Texaco Inc.</t>
  </si>
  <si>
    <t xml:space="preserve">HSF Investment Company, L.L.C.</t>
  </si>
  <si>
    <t xml:space="preserve">Don A. Sanders</t>
  </si>
  <si>
    <t xml:space="preserve">Matathon Sports Holdings, Inc.</t>
  </si>
  <si>
    <t xml:space="preserve">Texas Commerce Shareholders Company</t>
  </si>
  <si>
    <t xml:space="preserve">Conoco Enterprises Inc.</t>
  </si>
  <si>
    <t xml:space="preserve">Browning-Ferris Industries, Inc.</t>
  </si>
  <si>
    <t xml:space="preserve">Cooper Enterprises LLC</t>
  </si>
  <si>
    <t xml:space="preserve">   Totals</t>
  </si>
  <si>
    <t xml:space="preserve"> </t>
  </si>
  <si>
    <t xml:space="preserve">Amount available for loan to HCHSA:</t>
  </si>
  <si>
    <t xml:space="preserve">Total Post-Distribution Commitment</t>
  </si>
  <si>
    <t xml:space="preserve">Total Contribution to Referendum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</si>
</sst>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0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33.7"/>
    <col collapsed="false" customWidth="true" hidden="false" outlineLevel="0" max="2" min="2" style="1" width="11.85"/>
    <col collapsed="false" customWidth="true" hidden="false" outlineLevel="0" max="3" min="3" style="1" width="11.56"/>
    <col collapsed="false" customWidth="true" hidden="false" outlineLevel="0" max="4" min="4" style="1" width="14.56"/>
    <col collapsed="false" customWidth="true" hidden="false" outlineLevel="0" max="5" min="5" style="1" width="13.7"/>
    <col collapsed="false" customWidth="true" hidden="false" outlineLevel="0" max="6" min="6" style="1" width="12.99"/>
    <col collapsed="false" customWidth="true" hidden="false" outlineLevel="0" max="7" min="7" style="1" width="15.13"/>
    <col collapsed="false" customWidth="true" hidden="false" outlineLevel="0" max="8" min="8" style="1" width="11.85"/>
    <col collapsed="false" customWidth="true" hidden="false" outlineLevel="0" max="9" min="9" style="1" width="12.28"/>
    <col collapsed="false" customWidth="true" hidden="false" outlineLevel="0" max="10" min="10" style="1" width="12.14"/>
    <col collapsed="false" customWidth="false" hidden="false" outlineLevel="0" max="257" min="11" style="1" width="9.14"/>
  </cols>
  <sheetData>
    <row r="1" customFormat="false" ht="12" hidden="false" customHeight="false" outlineLevel="0" collapsed="false">
      <c r="F1" s="2" t="s">
        <v>0</v>
      </c>
      <c r="G1" s="2" t="s">
        <v>1</v>
      </c>
      <c r="H1" s="2" t="s">
        <v>2</v>
      </c>
      <c r="I1" s="2"/>
    </row>
    <row r="2" customFormat="false" ht="12" hidden="false" customHeight="false" outlineLevel="0" collapsed="false">
      <c r="B2" s="3" t="s">
        <v>3</v>
      </c>
      <c r="C2" s="3" t="s">
        <v>3</v>
      </c>
      <c r="D2" s="3" t="s">
        <v>4</v>
      </c>
      <c r="E2" s="3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8</v>
      </c>
    </row>
    <row r="3" customFormat="false" ht="12" hidden="false" customHeight="false" outlineLevel="0" collapsed="false">
      <c r="B3" s="4" t="s">
        <v>9</v>
      </c>
      <c r="C3" s="4" t="s">
        <v>10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9</v>
      </c>
      <c r="J3" s="4" t="s">
        <v>10</v>
      </c>
    </row>
    <row r="4" customFormat="false" ht="12" hidden="false" customHeight="false" outlineLevel="0" collapsed="false">
      <c r="A4" s="1" t="s">
        <v>14</v>
      </c>
      <c r="B4" s="5" t="n">
        <v>1000</v>
      </c>
      <c r="C4" s="6" t="n">
        <f aca="false">B4/B$19</f>
        <v>2.81682206135038E-005</v>
      </c>
      <c r="D4" s="5" t="n">
        <v>1000</v>
      </c>
      <c r="E4" s="6" t="n">
        <f aca="false">D4/D$19</f>
        <v>2.98498552282021E-005</v>
      </c>
      <c r="F4" s="5" t="n">
        <v>0</v>
      </c>
      <c r="G4" s="5" t="n">
        <f aca="false">E4*G$19</f>
        <v>100</v>
      </c>
      <c r="H4" s="7" t="n">
        <f aca="false">G4-F4</f>
        <v>100</v>
      </c>
      <c r="I4" s="7" t="n">
        <f aca="false">D4-G4+H4</f>
        <v>1000</v>
      </c>
      <c r="J4" s="6" t="n">
        <f aca="false">I4/I$19</f>
        <v>3.09587938453918E-005</v>
      </c>
    </row>
    <row r="5" customFormat="false" ht="12" hidden="false" customHeight="false" outlineLevel="0" collapsed="false">
      <c r="A5" s="1" t="s">
        <v>15</v>
      </c>
      <c r="B5" s="5" t="n">
        <v>5000000</v>
      </c>
      <c r="C5" s="6" t="n">
        <f aca="false">B5/B$19</f>
        <v>0.140841103067519</v>
      </c>
      <c r="D5" s="5" t="n">
        <v>5000000</v>
      </c>
      <c r="E5" s="6" t="n">
        <f aca="false">D5/D$19</f>
        <v>0.149249276141011</v>
      </c>
      <c r="F5" s="5" t="n">
        <v>100000</v>
      </c>
      <c r="G5" s="5" t="n">
        <f aca="false">E5*G$19</f>
        <v>500000</v>
      </c>
      <c r="H5" s="7" t="n">
        <f aca="false">G5-F5</f>
        <v>400000</v>
      </c>
      <c r="I5" s="7" t="n">
        <f aca="false">D5-G5+H5</f>
        <v>4900000</v>
      </c>
      <c r="J5" s="6" t="n">
        <f aca="false">I5/I$19</f>
        <v>0.15169808984242</v>
      </c>
    </row>
    <row r="6" customFormat="false" ht="12" hidden="false" customHeight="false" outlineLevel="0" collapsed="false">
      <c r="A6" s="1" t="s">
        <v>16</v>
      </c>
      <c r="B6" s="5" t="n">
        <v>5000000</v>
      </c>
      <c r="C6" s="6" t="n">
        <f aca="false">B6/B$19</f>
        <v>0.140841103067519</v>
      </c>
      <c r="D6" s="5" t="n">
        <v>5000000</v>
      </c>
      <c r="E6" s="6" t="n">
        <f aca="false">D6/D$19</f>
        <v>0.149249276141011</v>
      </c>
      <c r="F6" s="5" t="n">
        <v>100000</v>
      </c>
      <c r="G6" s="5" t="n">
        <f aca="false">E6*G$19</f>
        <v>500000</v>
      </c>
      <c r="H6" s="7" t="n">
        <f aca="false">G6-F6</f>
        <v>400000</v>
      </c>
      <c r="I6" s="7" t="n">
        <f aca="false">D6-G6+H6</f>
        <v>4900000</v>
      </c>
      <c r="J6" s="6" t="n">
        <f aca="false">I6/I$19</f>
        <v>0.15169808984242</v>
      </c>
    </row>
    <row r="7" customFormat="false" ht="12" hidden="false" customHeight="false" outlineLevel="0" collapsed="false">
      <c r="A7" s="1" t="s">
        <v>17</v>
      </c>
      <c r="B7" s="5" t="n">
        <v>5000000</v>
      </c>
      <c r="C7" s="6" t="n">
        <f aca="false">B7/B$19</f>
        <v>0.140841103067519</v>
      </c>
      <c r="D7" s="5" t="n">
        <v>5000000</v>
      </c>
      <c r="E7" s="6" t="n">
        <f aca="false">D7/D$19</f>
        <v>0.149249276141011</v>
      </c>
      <c r="F7" s="5" t="n">
        <v>100000</v>
      </c>
      <c r="G7" s="5" t="n">
        <f aca="false">E7*G$19</f>
        <v>500000</v>
      </c>
      <c r="H7" s="7" t="n">
        <f aca="false">G7-F7</f>
        <v>400000</v>
      </c>
      <c r="I7" s="7" t="n">
        <f aca="false">D7-G7+H7</f>
        <v>4900000</v>
      </c>
      <c r="J7" s="6" t="n">
        <f aca="false">I7/I$19</f>
        <v>0.15169808984242</v>
      </c>
    </row>
    <row r="8" customFormat="false" ht="12" hidden="false" customHeight="false" outlineLevel="0" collapsed="false">
      <c r="A8" s="1" t="s">
        <v>18</v>
      </c>
      <c r="B8" s="5" t="n">
        <v>5000000</v>
      </c>
      <c r="C8" s="6" t="n">
        <f aca="false">B8/B$19</f>
        <v>0.140841103067519</v>
      </c>
      <c r="D8" s="5" t="n">
        <v>5000000</v>
      </c>
      <c r="E8" s="6" t="n">
        <f aca="false">D8/D$19</f>
        <v>0.149249276141011</v>
      </c>
      <c r="F8" s="5" t="n">
        <v>100000</v>
      </c>
      <c r="G8" s="5" t="n">
        <f aca="false">E8*G$19</f>
        <v>500000</v>
      </c>
      <c r="H8" s="7" t="n">
        <f aca="false">G8-F8</f>
        <v>400000</v>
      </c>
      <c r="I8" s="7" t="n">
        <f aca="false">D8-G8+H8</f>
        <v>4900000</v>
      </c>
      <c r="J8" s="6" t="n">
        <f aca="false">I8/I$19</f>
        <v>0.15169808984242</v>
      </c>
    </row>
    <row r="9" customFormat="false" ht="12" hidden="false" customHeight="false" outlineLevel="0" collapsed="false">
      <c r="A9" s="1" t="s">
        <v>19</v>
      </c>
      <c r="B9" s="5" t="n">
        <v>3000000</v>
      </c>
      <c r="C9" s="6" t="n">
        <f aca="false">B9/B$19</f>
        <v>0.0845046618405115</v>
      </c>
      <c r="D9" s="5" t="n">
        <v>3000000</v>
      </c>
      <c r="E9" s="6" t="n">
        <f aca="false">D9/D$19</f>
        <v>0.0895495656846064</v>
      </c>
      <c r="F9" s="5" t="n">
        <v>100000</v>
      </c>
      <c r="G9" s="5" t="n">
        <f aca="false">E9*G$19</f>
        <v>300000</v>
      </c>
      <c r="H9" s="7" t="n">
        <f aca="false">G9-F9</f>
        <v>200000</v>
      </c>
      <c r="I9" s="7" t="n">
        <f aca="false">D9-G9+H9</f>
        <v>2900000</v>
      </c>
      <c r="J9" s="6" t="n">
        <f aca="false">I9/I$19</f>
        <v>0.0897805021516362</v>
      </c>
    </row>
    <row r="10" customFormat="false" ht="12" hidden="false" customHeight="false" outlineLevel="0" collapsed="false">
      <c r="A10" s="1" t="s">
        <v>20</v>
      </c>
      <c r="B10" s="5" t="n">
        <v>2500000</v>
      </c>
      <c r="C10" s="6" t="n">
        <f aca="false">B10/B$19</f>
        <v>0.0704205515337596</v>
      </c>
      <c r="D10" s="5" t="n">
        <v>2500000</v>
      </c>
      <c r="E10" s="6" t="n">
        <f aca="false">D10/D$19</f>
        <v>0.0746246380705054</v>
      </c>
      <c r="F10" s="5" t="n">
        <v>100000</v>
      </c>
      <c r="G10" s="5" t="n">
        <f aca="false">E10*G$19</f>
        <v>250000</v>
      </c>
      <c r="H10" s="7" t="n">
        <f aca="false">G10-F10</f>
        <v>150000</v>
      </c>
      <c r="I10" s="7" t="n">
        <f aca="false">D10-G10+H10</f>
        <v>2400000</v>
      </c>
      <c r="J10" s="6" t="n">
        <f aca="false">I10/I$19</f>
        <v>0.0743011052289403</v>
      </c>
    </row>
    <row r="11" customFormat="false" ht="12" hidden="false" customHeight="false" outlineLevel="0" collapsed="false">
      <c r="A11" s="1" t="s">
        <v>21</v>
      </c>
      <c r="B11" s="5" t="n">
        <v>2500000</v>
      </c>
      <c r="C11" s="6" t="n">
        <f aca="false">B11/B$19</f>
        <v>0.0704205515337596</v>
      </c>
      <c r="D11" s="5" t="n">
        <v>2500000</v>
      </c>
      <c r="E11" s="6" t="n">
        <f aca="false">D11/D$19</f>
        <v>0.0746246380705054</v>
      </c>
      <c r="F11" s="5" t="n">
        <v>100000</v>
      </c>
      <c r="G11" s="5" t="n">
        <f aca="false">E11*G$19</f>
        <v>250000</v>
      </c>
      <c r="H11" s="7" t="n">
        <f aca="false">G11-F11</f>
        <v>150000</v>
      </c>
      <c r="I11" s="7" t="n">
        <f aca="false">D11-G11+H11</f>
        <v>2400000</v>
      </c>
      <c r="J11" s="6" t="n">
        <f aca="false">I11/I$19</f>
        <v>0.0743011052289403</v>
      </c>
    </row>
    <row r="12" customFormat="false" ht="12" hidden="false" customHeight="false" outlineLevel="0" collapsed="false">
      <c r="A12" s="1" t="s">
        <v>22</v>
      </c>
      <c r="B12" s="5" t="n">
        <v>1500000</v>
      </c>
      <c r="C12" s="6" t="n">
        <f aca="false">B12/B$19</f>
        <v>0.0422523309202558</v>
      </c>
      <c r="D12" s="5" t="n">
        <v>1500000</v>
      </c>
      <c r="E12" s="6" t="n">
        <f aca="false">D12/D$19</f>
        <v>0.0447747828423032</v>
      </c>
      <c r="F12" s="5" t="n">
        <v>100000</v>
      </c>
      <c r="G12" s="5" t="n">
        <f aca="false">E12*G$19</f>
        <v>150000</v>
      </c>
      <c r="H12" s="7" t="n">
        <f aca="false">G12-F12</f>
        <v>50000</v>
      </c>
      <c r="I12" s="7" t="n">
        <f aca="false">D12-G12+H12</f>
        <v>1400000</v>
      </c>
      <c r="J12" s="6" t="n">
        <f aca="false">I12/I$19</f>
        <v>0.0433423113835485</v>
      </c>
    </row>
    <row r="13" customFormat="false" ht="12" hidden="false" customHeight="false" outlineLevel="0" collapsed="false">
      <c r="A13" s="1" t="s">
        <v>23</v>
      </c>
      <c r="B13" s="5" t="n">
        <v>1000000</v>
      </c>
      <c r="C13" s="6" t="n">
        <f aca="false">B13/B$19</f>
        <v>0.0281682206135038</v>
      </c>
      <c r="D13" s="5" t="n">
        <v>0</v>
      </c>
      <c r="E13" s="6" t="n">
        <f aca="false">D13/D$19</f>
        <v>0</v>
      </c>
      <c r="F13" s="5" t="n">
        <v>0</v>
      </c>
      <c r="G13" s="5" t="n">
        <f aca="false">E13*G$19</f>
        <v>0</v>
      </c>
      <c r="H13" s="7" t="n">
        <f aca="false">G13-F13</f>
        <v>0</v>
      </c>
      <c r="I13" s="7" t="n">
        <f aca="false">D13-G13+H13</f>
        <v>0</v>
      </c>
      <c r="J13" s="6" t="n">
        <f aca="false">I13/I$19</f>
        <v>0</v>
      </c>
    </row>
    <row r="14" customFormat="false" ht="12" hidden="false" customHeight="false" outlineLevel="0" collapsed="false">
      <c r="A14" s="1" t="s">
        <v>24</v>
      </c>
      <c r="B14" s="5" t="n">
        <v>1000000</v>
      </c>
      <c r="C14" s="6" t="n">
        <f aca="false">B14/B$19</f>
        <v>0.0281682206135038</v>
      </c>
      <c r="D14" s="5" t="n">
        <v>1000000</v>
      </c>
      <c r="E14" s="6" t="n">
        <f aca="false">D14/D$19</f>
        <v>0.0298498552282021</v>
      </c>
      <c r="F14" s="5" t="n">
        <v>100000</v>
      </c>
      <c r="G14" s="5" t="n">
        <f aca="false">E14*G$19</f>
        <v>100000</v>
      </c>
      <c r="H14" s="7" t="n">
        <f aca="false">G14-F14</f>
        <v>0</v>
      </c>
      <c r="I14" s="7" t="n">
        <f aca="false">D14-G14+H14</f>
        <v>900000</v>
      </c>
      <c r="J14" s="6" t="n">
        <f aca="false">I14/I$19</f>
        <v>0.0278629144608526</v>
      </c>
    </row>
    <row r="15" customFormat="false" ht="12" hidden="false" customHeight="false" outlineLevel="0" collapsed="false">
      <c r="A15" s="1" t="s">
        <v>25</v>
      </c>
      <c r="B15" s="5" t="n">
        <v>1000000</v>
      </c>
      <c r="C15" s="6" t="n">
        <f aca="false">B15/B$19</f>
        <v>0.0281682206135038</v>
      </c>
      <c r="D15" s="5" t="n">
        <v>1000000</v>
      </c>
      <c r="E15" s="6" t="n">
        <f aca="false">D15/D$19</f>
        <v>0.0298498552282021</v>
      </c>
      <c r="F15" s="5" t="n">
        <v>100000</v>
      </c>
      <c r="G15" s="5" t="n">
        <f aca="false">E15*G$19</f>
        <v>100000</v>
      </c>
      <c r="H15" s="7" t="n">
        <f aca="false">G15-F15</f>
        <v>0</v>
      </c>
      <c r="I15" s="7" t="n">
        <f aca="false">D15-G15+H15</f>
        <v>900000</v>
      </c>
      <c r="J15" s="6" t="n">
        <f aca="false">I15/I$19</f>
        <v>0.0278629144608526</v>
      </c>
    </row>
    <row r="16" customFormat="false" ht="12" hidden="false" customHeight="false" outlineLevel="0" collapsed="false">
      <c r="A16" s="1" t="s">
        <v>26</v>
      </c>
      <c r="B16" s="5" t="n">
        <v>1000000</v>
      </c>
      <c r="C16" s="6" t="n">
        <f aca="false">B16/B$19</f>
        <v>0.0281682206135038</v>
      </c>
      <c r="D16" s="5" t="n">
        <v>1000000</v>
      </c>
      <c r="E16" s="6" t="n">
        <f aca="false">D16/D$19</f>
        <v>0.0298498552282021</v>
      </c>
      <c r="F16" s="5" t="n">
        <v>100000</v>
      </c>
      <c r="G16" s="5" t="n">
        <f aca="false">E16*G$19</f>
        <v>100000</v>
      </c>
      <c r="H16" s="7" t="n">
        <f aca="false">G16-F16</f>
        <v>0</v>
      </c>
      <c r="I16" s="7" t="n">
        <f aca="false">D16-G16+H16</f>
        <v>900000</v>
      </c>
      <c r="J16" s="6" t="n">
        <f aca="false">I16/I$19</f>
        <v>0.0278629144608526</v>
      </c>
    </row>
    <row r="17" customFormat="false" ht="12" hidden="false" customHeight="false" outlineLevel="0" collapsed="false">
      <c r="A17" s="1" t="s">
        <v>27</v>
      </c>
      <c r="B17" s="5" t="n">
        <v>1000000</v>
      </c>
      <c r="C17" s="6" t="n">
        <f aca="false">B17/B$19</f>
        <v>0.0281682206135038</v>
      </c>
      <c r="D17" s="5" t="n">
        <v>0</v>
      </c>
      <c r="E17" s="6" t="n">
        <f aca="false">D17/D$19</f>
        <v>0</v>
      </c>
      <c r="F17" s="5" t="n">
        <v>0</v>
      </c>
      <c r="G17" s="5" t="n">
        <f aca="false">E17*G$19</f>
        <v>0</v>
      </c>
      <c r="H17" s="7" t="n">
        <f aca="false">G17-F17</f>
        <v>0</v>
      </c>
      <c r="I17" s="7" t="n">
        <f aca="false">D17-G17+H17</f>
        <v>0</v>
      </c>
      <c r="J17" s="6" t="n">
        <f aca="false">I17/I$19</f>
        <v>0</v>
      </c>
    </row>
    <row r="18" customFormat="false" ht="12" hidden="false" customHeight="false" outlineLevel="0" collapsed="false">
      <c r="A18" s="1" t="s">
        <v>28</v>
      </c>
      <c r="B18" s="8" t="n">
        <v>1000000</v>
      </c>
      <c r="C18" s="9" t="n">
        <f aca="false">B18/B$19</f>
        <v>0.0281682206135038</v>
      </c>
      <c r="D18" s="8" t="n">
        <v>1000000</v>
      </c>
      <c r="E18" s="9" t="n">
        <f aca="false">D18/D$19</f>
        <v>0.0298498552282021</v>
      </c>
      <c r="F18" s="8" t="n">
        <v>100000</v>
      </c>
      <c r="G18" s="8" t="n">
        <f aca="false">E18*G$19</f>
        <v>100000</v>
      </c>
      <c r="H18" s="10" t="n">
        <f aca="false">G18-F18</f>
        <v>0</v>
      </c>
      <c r="I18" s="10" t="n">
        <f aca="false">D18-G18+H18</f>
        <v>900000</v>
      </c>
      <c r="J18" s="9" t="n">
        <f aca="false">I18/I$19</f>
        <v>0.0278629144608526</v>
      </c>
    </row>
    <row r="19" customFormat="false" ht="12" hidden="false" customHeight="false" outlineLevel="0" collapsed="false">
      <c r="A19" s="1" t="s">
        <v>29</v>
      </c>
      <c r="B19" s="5" t="n">
        <f aca="false">SUM(B4:B18)</f>
        <v>35501000</v>
      </c>
      <c r="C19" s="6" t="n">
        <f aca="false">SUM(C4:C18)</f>
        <v>1</v>
      </c>
      <c r="D19" s="5" t="n">
        <f aca="false">SUM(D4:D18)</f>
        <v>33501000</v>
      </c>
      <c r="E19" s="6" t="n">
        <f aca="false">SUM(E4:E18)</f>
        <v>1</v>
      </c>
      <c r="F19" s="5" t="n">
        <f aca="false">SUM(F4:F18)</f>
        <v>1200000</v>
      </c>
      <c r="G19" s="11" t="n">
        <f aca="false">F18/E18</f>
        <v>3350100</v>
      </c>
      <c r="H19" s="7" t="n">
        <f aca="false">G19-F19</f>
        <v>2150100</v>
      </c>
      <c r="I19" s="7" t="n">
        <f aca="false">D19-G19+H19</f>
        <v>32301000</v>
      </c>
      <c r="J19" s="6" t="n">
        <f aca="false">I19/I$19</f>
        <v>1</v>
      </c>
    </row>
    <row r="20" customFormat="false" ht="12" hidden="false" customHeight="false" outlineLevel="0" collapsed="false">
      <c r="G20" s="7"/>
    </row>
    <row r="23" customFormat="false" ht="12" hidden="false" customHeight="false" outlineLevel="0" collapsed="false">
      <c r="A23" s="1" t="s">
        <v>30</v>
      </c>
    </row>
    <row r="24" customFormat="false" ht="12" hidden="false" customHeight="false" outlineLevel="0" collapsed="false">
      <c r="A24" s="12" t="s">
        <v>31</v>
      </c>
      <c r="B24" s="5" t="n">
        <f aca="false">SUM(D4:D18)</f>
        <v>33501000</v>
      </c>
      <c r="C24" s="13"/>
    </row>
    <row r="25" customFormat="false" ht="12" hidden="false" customHeight="false" outlineLevel="0" collapsed="false">
      <c r="A25" s="1" t="s">
        <v>32</v>
      </c>
      <c r="B25" s="8" t="n">
        <f aca="false">SUM(F4:F18)</f>
        <v>1200000</v>
      </c>
    </row>
    <row r="26" customFormat="false" ht="12" hidden="false" customHeight="false" outlineLevel="0" collapsed="false">
      <c r="A26" s="1" t="s">
        <v>33</v>
      </c>
      <c r="B26" s="7" t="n">
        <f aca="false">B24-B25</f>
        <v>32301000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2000-09-06T23:57:56Z</dcterms:created>
  <dc:creator>Ken Fenelon</dc:creator>
  <dc:description/>
  <dc:language>en-US</dc:language>
  <cp:lastModifiedBy>Ken Fenelon</cp:lastModifiedBy>
  <cp:revision>0</cp:revision>
  <dc:subject/>
  <dc:title/>
</cp:coreProperties>
</file>