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<sst xmlns="http://schemas.openxmlformats.org/spreadsheetml/2006/main" count="81" uniqueCount="35">
  <si>
    <t xml:space="preserve">Counterparty</t>
  </si>
  <si>
    <t xml:space="preserve">CP ID#</t>
  </si>
  <si>
    <t xml:space="preserve">Credit Watch Rating</t>
  </si>
  <si>
    <t xml:space="preserve">Total # Firm GTCs</t>
  </si>
  <si>
    <t xml:space="preserve">Total # "Spot" GTCs</t>
  </si>
  <si>
    <t xml:space="preserve">Total # Online GTCs</t>
  </si>
  <si>
    <t xml:space="preserve">TOTAL DEALS CLEARING ON GTCs</t>
  </si>
  <si>
    <t xml:space="preserve">BILATERAL MASTER FIRM CONTRACT</t>
  </si>
  <si>
    <t xml:space="preserve">BILATERAL MASTER "SPOT" CONTRACT</t>
  </si>
  <si>
    <t xml:space="preserve">OTHER MASTER CONTRACTS</t>
  </si>
  <si>
    <t xml:space="preserve">NOTES / COMMENTS</t>
  </si>
  <si>
    <t xml:space="preserve">Amerada Hess Corporation</t>
  </si>
  <si>
    <t xml:space="preserve">N/A</t>
  </si>
  <si>
    <t xml:space="preserve">96000379 MPFI 02/01/87</t>
  </si>
  <si>
    <t xml:space="preserve">Altrade Transaction, L.L.C.</t>
  </si>
  <si>
    <t xml:space="preserve">96058535 MPSF 10/31/96</t>
  </si>
  <si>
    <t xml:space="preserve">To be reviewed for online trading.</t>
  </si>
  <si>
    <t xml:space="preserve">Colonial Energy Inc.</t>
  </si>
  <si>
    <t xml:space="preserve">Constellation Power Source, Inc.</t>
  </si>
  <si>
    <t xml:space="preserve">Dynegy Canada Inc.</t>
  </si>
  <si>
    <t xml:space="preserve">Engage Energy Canada L.P.</t>
  </si>
  <si>
    <t xml:space="preserve">Nexen Marketing</t>
  </si>
  <si>
    <t xml:space="preserve">NGTS LLC</t>
  </si>
  <si>
    <t xml:space="preserve">96000982 MPSS 09/01/95</t>
  </si>
  <si>
    <t xml:space="preserve">MPSS rejected for EOL per Credit 10/12/99.</t>
  </si>
  <si>
    <t xml:space="preserve">Nicor Gas Company</t>
  </si>
  <si>
    <t xml:space="preserve">Noble Gas Marketing Inc.</t>
  </si>
  <si>
    <t xml:space="preserve">96001113 MPSFI 08/01/94</t>
  </si>
  <si>
    <t xml:space="preserve">MPSFI rejected for EOL per Credit 10/12/99.</t>
  </si>
  <si>
    <t xml:space="preserve">Prior Energy Corporation</t>
  </si>
  <si>
    <t xml:space="preserve">96001224 MPSS 09/01/94</t>
  </si>
  <si>
    <t xml:space="preserve">Torch Energy TM, Inc.</t>
  </si>
  <si>
    <t xml:space="preserve">GISB assigned to HPL/AEP/Lodisco.</t>
  </si>
  <si>
    <t xml:space="preserve">USGT/Aquila, L.P.</t>
  </si>
  <si>
    <t xml:space="preserve">Upstream Energy Services Company, L.L.C.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</si>
</sst>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[$-409]#,##0_);[RED]\(#,##0\)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 Narrow"/>
      <family val="2"/>
    </font>
    <font>
      <b val="true"/>
      <sz val="10"/>
      <name val="Arial Narrow"/>
      <family val="2"/>
    </font>
    <font>
      <b val="true"/>
      <sz val="12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double"/>
      <right style="thin"/>
      <top style="double"/>
      <bottom style="thin"/>
      <diagonal/>
    </border>
    <border diagonalUp="false" diagonalDown="false">
      <left style="thin"/>
      <right style="thin"/>
      <top style="double"/>
      <bottom style="thin"/>
      <diagonal/>
    </border>
    <border diagonalUp="false" diagonalDown="false">
      <left style="thin"/>
      <right style="double"/>
      <top style="double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double"/>
      <right style="thin"/>
      <top style="thin"/>
      <bottom style="thin"/>
      <diagonal/>
    </border>
    <border diagonalUp="false" diagonalDown="false">
      <left style="thin"/>
      <right style="double"/>
      <top style="thin"/>
      <bottom style="thin"/>
      <diagonal/>
    </border>
    <border diagonalUp="false" diagonalDown="false">
      <left style="double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double"/>
      <top style="thin"/>
      <bottom/>
      <diagonal/>
    </border>
    <border diagonalUp="false" diagonalDown="false">
      <left style="double"/>
      <right style="thin"/>
      <top style="double"/>
      <bottom style="double"/>
      <diagonal/>
    </border>
    <border diagonalUp="false" diagonalDown="false">
      <left style="thin"/>
      <right style="thin"/>
      <top style="double"/>
      <bottom style="double"/>
      <diagonal/>
    </border>
    <border diagonalUp="false" diagonalDown="false">
      <left style="thin"/>
      <right style="double"/>
      <top style="double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2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3.41"/>
    <col collapsed="false" customWidth="true" hidden="false" outlineLevel="0" max="2" min="2" style="2" width="8.56"/>
    <col collapsed="false" customWidth="true" hidden="false" outlineLevel="0" max="3" min="3" style="2" width="10.85"/>
    <col collapsed="false" customWidth="true" hidden="false" outlineLevel="0" max="5" min="4" style="2" width="9.7"/>
    <col collapsed="false" customWidth="true" hidden="false" outlineLevel="0" max="6" min="6" style="2" width="11.13"/>
    <col collapsed="false" customWidth="true" hidden="false" outlineLevel="0" max="7" min="7" style="2" width="11.85"/>
    <col collapsed="false" customWidth="true" hidden="false" outlineLevel="0" max="10" min="8" style="2" width="18.7"/>
    <col collapsed="false" customWidth="true" hidden="false" outlineLevel="0" max="11" min="11" style="3" width="30.7"/>
    <col collapsed="false" customWidth="false" hidden="false" outlineLevel="0" max="257" min="12" style="4" width="9.14"/>
  </cols>
  <sheetData>
    <row r="1" customFormat="false" ht="63.75" hidden="false" customHeight="false" outlineLevel="0" collapsed="false">
      <c r="A1" s="5" t="s">
        <v>0</v>
      </c>
      <c r="B1" s="6" t="s">
        <v>1</v>
      </c>
      <c r="C1" s="7" t="s">
        <v>2</v>
      </c>
      <c r="D1" s="8" t="s">
        <v>3</v>
      </c>
      <c r="E1" s="8" t="s">
        <v>4</v>
      </c>
      <c r="F1" s="8" t="s">
        <v>5</v>
      </c>
      <c r="G1" s="9" t="s">
        <v>6</v>
      </c>
      <c r="H1" s="10" t="s">
        <v>7</v>
      </c>
      <c r="I1" s="11" t="s">
        <v>8</v>
      </c>
      <c r="J1" s="11" t="s">
        <v>9</v>
      </c>
      <c r="K1" s="11" t="s">
        <v>10</v>
      </c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</row>
    <row r="2" customFormat="false" ht="20.1" hidden="false" customHeight="true" outlineLevel="0" collapsed="false">
      <c r="A2" s="12" t="s">
        <v>11</v>
      </c>
      <c r="B2" s="13" t="n">
        <v>8</v>
      </c>
      <c r="C2" s="14" t="s">
        <v>12</v>
      </c>
      <c r="D2" s="15" t="n">
        <v>0</v>
      </c>
      <c r="E2" s="15" t="n">
        <f aca="false">2</f>
        <v>2</v>
      </c>
      <c r="F2" s="15" t="n">
        <f aca="false">226</f>
        <v>226</v>
      </c>
      <c r="G2" s="16" t="n">
        <f aca="false">SUM(D2:F2)</f>
        <v>228</v>
      </c>
      <c r="H2" s="17" t="s">
        <v>12</v>
      </c>
      <c r="I2" s="18" t="s">
        <v>12</v>
      </c>
      <c r="J2" s="18" t="s">
        <v>13</v>
      </c>
      <c r="K2" s="19"/>
    </row>
    <row r="3" customFormat="false" ht="20.1" hidden="false" customHeight="true" outlineLevel="0" collapsed="false">
      <c r="A3" s="20" t="s">
        <v>14</v>
      </c>
      <c r="B3" s="21" t="n">
        <v>49158</v>
      </c>
      <c r="C3" s="22" t="n">
        <v>9</v>
      </c>
      <c r="D3" s="23" t="n">
        <v>0</v>
      </c>
      <c r="E3" s="23" t="n">
        <f aca="false">1+23</f>
        <v>24</v>
      </c>
      <c r="F3" s="23" t="n">
        <v>0</v>
      </c>
      <c r="G3" s="24" t="n">
        <f aca="false">SUM(D3:F3)</f>
        <v>24</v>
      </c>
      <c r="H3" s="25" t="s">
        <v>15</v>
      </c>
      <c r="I3" s="25" t="s">
        <v>12</v>
      </c>
      <c r="J3" s="25" t="s">
        <v>12</v>
      </c>
      <c r="K3" s="26" t="s">
        <v>16</v>
      </c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</row>
    <row r="4" customFormat="false" ht="20.1" hidden="false" customHeight="true" outlineLevel="0" collapsed="false">
      <c r="A4" s="12" t="s">
        <v>17</v>
      </c>
      <c r="B4" s="13" t="n">
        <v>49410</v>
      </c>
      <c r="C4" s="14" t="s">
        <v>12</v>
      </c>
      <c r="D4" s="15" t="n">
        <v>0</v>
      </c>
      <c r="E4" s="15" t="n">
        <v>0</v>
      </c>
      <c r="F4" s="15" t="n">
        <f aca="false">303</f>
        <v>303</v>
      </c>
      <c r="G4" s="16" t="n">
        <f aca="false">SUM(D4:F4)</f>
        <v>303</v>
      </c>
      <c r="H4" s="17" t="s">
        <v>12</v>
      </c>
      <c r="I4" s="18" t="s">
        <v>12</v>
      </c>
      <c r="J4" s="18" t="s">
        <v>12</v>
      </c>
      <c r="K4" s="19"/>
    </row>
    <row r="5" customFormat="false" ht="20.1" hidden="false" customHeight="true" outlineLevel="0" collapsed="false">
      <c r="A5" s="12" t="s">
        <v>18</v>
      </c>
      <c r="B5" s="13" t="n">
        <v>55134</v>
      </c>
      <c r="C5" s="14" t="s">
        <v>12</v>
      </c>
      <c r="D5" s="15" t="n">
        <v>0</v>
      </c>
      <c r="E5" s="15" t="n">
        <f aca="false">2</f>
        <v>2</v>
      </c>
      <c r="F5" s="15" t="n">
        <f aca="false">50+13+238</f>
        <v>301</v>
      </c>
      <c r="G5" s="16" t="n">
        <f aca="false">SUM(D5:F5)</f>
        <v>303</v>
      </c>
      <c r="H5" s="17" t="s">
        <v>12</v>
      </c>
      <c r="I5" s="18" t="s">
        <v>12</v>
      </c>
      <c r="J5" s="18" t="s">
        <v>12</v>
      </c>
      <c r="K5" s="19"/>
    </row>
    <row r="6" customFormat="false" ht="20.1" hidden="false" customHeight="true" outlineLevel="0" collapsed="false">
      <c r="A6" s="12" t="s">
        <v>19</v>
      </c>
      <c r="B6" s="13" t="n">
        <v>65292</v>
      </c>
      <c r="C6" s="14" t="s">
        <v>12</v>
      </c>
      <c r="D6" s="15" t="n">
        <v>0</v>
      </c>
      <c r="E6" s="15" t="n">
        <f aca="false">7</f>
        <v>7</v>
      </c>
      <c r="F6" s="15" t="n">
        <f aca="false">192</f>
        <v>192</v>
      </c>
      <c r="G6" s="16" t="n">
        <f aca="false">SUM(D6:F6)</f>
        <v>199</v>
      </c>
      <c r="H6" s="17" t="s">
        <v>12</v>
      </c>
      <c r="I6" s="18" t="s">
        <v>12</v>
      </c>
      <c r="J6" s="18" t="s">
        <v>12</v>
      </c>
      <c r="K6" s="19"/>
    </row>
    <row r="7" customFormat="false" ht="20.1" hidden="false" customHeight="true" outlineLevel="0" collapsed="false">
      <c r="A7" s="12" t="s">
        <v>20</v>
      </c>
      <c r="B7" s="13" t="n">
        <v>53341</v>
      </c>
      <c r="C7" s="14" t="s">
        <v>12</v>
      </c>
      <c r="D7" s="15" t="n">
        <v>0</v>
      </c>
      <c r="E7" s="15" t="n">
        <v>0</v>
      </c>
      <c r="F7" s="15" t="n">
        <f aca="false">6+138+2</f>
        <v>146</v>
      </c>
      <c r="G7" s="16" t="n">
        <f aca="false">SUM(D7:F7)</f>
        <v>146</v>
      </c>
      <c r="H7" s="17" t="s">
        <v>12</v>
      </c>
      <c r="I7" s="18" t="s">
        <v>12</v>
      </c>
      <c r="J7" s="18" t="s">
        <v>12</v>
      </c>
      <c r="K7" s="19"/>
    </row>
    <row r="8" customFormat="false" ht="20.1" hidden="false" customHeight="true" outlineLevel="0" collapsed="false">
      <c r="A8" s="12" t="s">
        <v>21</v>
      </c>
      <c r="B8" s="13" t="n">
        <v>57251</v>
      </c>
      <c r="C8" s="14" t="s">
        <v>12</v>
      </c>
      <c r="D8" s="15" t="n">
        <v>0</v>
      </c>
      <c r="E8" s="15" t="n">
        <f aca="false">4</f>
        <v>4</v>
      </c>
      <c r="F8" s="15" t="n">
        <f aca="false">1+393</f>
        <v>394</v>
      </c>
      <c r="G8" s="16" t="n">
        <f aca="false">SUM(D8:F8)</f>
        <v>398</v>
      </c>
      <c r="H8" s="17" t="s">
        <v>12</v>
      </c>
      <c r="I8" s="18" t="s">
        <v>12</v>
      </c>
      <c r="J8" s="18" t="s">
        <v>12</v>
      </c>
      <c r="K8" s="19"/>
    </row>
    <row r="9" customFormat="false" ht="20.1" hidden="false" customHeight="true" outlineLevel="0" collapsed="false">
      <c r="A9" s="20" t="s">
        <v>22</v>
      </c>
      <c r="B9" s="21" t="n">
        <v>57700</v>
      </c>
      <c r="C9" s="22" t="n">
        <v>10</v>
      </c>
      <c r="D9" s="23" t="n">
        <v>0</v>
      </c>
      <c r="E9" s="23" t="n">
        <v>0</v>
      </c>
      <c r="F9" s="23" t="n">
        <f aca="false">62</f>
        <v>62</v>
      </c>
      <c r="G9" s="24" t="n">
        <f aca="false">SUM(D9:F9)</f>
        <v>62</v>
      </c>
      <c r="H9" s="25" t="s">
        <v>12</v>
      </c>
      <c r="I9" s="28" t="s">
        <v>23</v>
      </c>
      <c r="J9" s="25" t="s">
        <v>12</v>
      </c>
      <c r="K9" s="26" t="s">
        <v>24</v>
      </c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27"/>
      <c r="HU9" s="27"/>
      <c r="HV9" s="27"/>
      <c r="HW9" s="27"/>
      <c r="HX9" s="27"/>
      <c r="HY9" s="27"/>
      <c r="HZ9" s="27"/>
      <c r="IA9" s="27"/>
      <c r="IB9" s="27"/>
      <c r="IC9" s="27"/>
      <c r="ID9" s="27"/>
      <c r="IE9" s="27"/>
      <c r="IF9" s="27"/>
      <c r="IG9" s="27"/>
      <c r="IH9" s="27"/>
      <c r="II9" s="27"/>
      <c r="IJ9" s="27"/>
      <c r="IK9" s="27"/>
      <c r="IL9" s="27"/>
      <c r="IM9" s="27"/>
      <c r="IN9" s="27"/>
      <c r="IO9" s="27"/>
      <c r="IP9" s="27"/>
      <c r="IQ9" s="27"/>
      <c r="IR9" s="27"/>
      <c r="IS9" s="27"/>
      <c r="IT9" s="27"/>
      <c r="IU9" s="27"/>
      <c r="IV9" s="27"/>
      <c r="IW9" s="27"/>
    </row>
    <row r="10" customFormat="false" ht="20.1" hidden="false" customHeight="true" outlineLevel="0" collapsed="false">
      <c r="A10" s="12" t="s">
        <v>25</v>
      </c>
      <c r="B10" s="13" t="n">
        <v>61057</v>
      </c>
      <c r="C10" s="14" t="s">
        <v>12</v>
      </c>
      <c r="D10" s="15" t="n">
        <v>0</v>
      </c>
      <c r="E10" s="15" t="n">
        <f aca="false">1+1+1</f>
        <v>3</v>
      </c>
      <c r="F10" s="15" t="n">
        <f aca="false">273+18</f>
        <v>291</v>
      </c>
      <c r="G10" s="16" t="n">
        <f aca="false">SUM(D10:F10)</f>
        <v>294</v>
      </c>
      <c r="H10" s="17" t="s">
        <v>12</v>
      </c>
      <c r="I10" s="18" t="s">
        <v>12</v>
      </c>
      <c r="J10" s="18" t="s">
        <v>12</v>
      </c>
      <c r="K10" s="19"/>
    </row>
    <row r="11" customFormat="false" ht="20.1" hidden="false" customHeight="true" outlineLevel="0" collapsed="false">
      <c r="A11" s="12" t="s">
        <v>26</v>
      </c>
      <c r="B11" s="13" t="n">
        <v>155</v>
      </c>
      <c r="C11" s="14" t="s">
        <v>12</v>
      </c>
      <c r="D11" s="15" t="n">
        <v>0</v>
      </c>
      <c r="E11" s="15" t="n">
        <v>0</v>
      </c>
      <c r="F11" s="15" t="n">
        <f aca="false">26+97</f>
        <v>123</v>
      </c>
      <c r="G11" s="16" t="n">
        <f aca="false">SUM(D11:F11)</f>
        <v>123</v>
      </c>
      <c r="H11" s="17" t="s">
        <v>27</v>
      </c>
      <c r="I11" s="18" t="s">
        <v>12</v>
      </c>
      <c r="J11" s="18" t="s">
        <v>12</v>
      </c>
      <c r="K11" s="19" t="s">
        <v>28</v>
      </c>
    </row>
    <row r="12" customFormat="false" ht="20.1" hidden="false" customHeight="true" outlineLevel="0" collapsed="false">
      <c r="A12" s="20" t="s">
        <v>29</v>
      </c>
      <c r="B12" s="21" t="n">
        <v>2630</v>
      </c>
      <c r="C12" s="22" t="n">
        <v>9</v>
      </c>
      <c r="D12" s="23" t="n">
        <v>0</v>
      </c>
      <c r="E12" s="23" t="n">
        <v>0</v>
      </c>
      <c r="F12" s="23" t="n">
        <f aca="false">227</f>
        <v>227</v>
      </c>
      <c r="G12" s="24" t="n">
        <f aca="false">SUM(D12:F12)</f>
        <v>227</v>
      </c>
      <c r="H12" s="25" t="s">
        <v>12</v>
      </c>
      <c r="I12" s="25" t="s">
        <v>30</v>
      </c>
      <c r="J12" s="25" t="s">
        <v>12</v>
      </c>
      <c r="K12" s="26" t="s">
        <v>24</v>
      </c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27"/>
      <c r="HU12" s="27"/>
      <c r="HV12" s="27"/>
      <c r="HW12" s="27"/>
      <c r="HX12" s="27"/>
      <c r="HY12" s="27"/>
      <c r="HZ12" s="27"/>
      <c r="IA12" s="27"/>
      <c r="IB12" s="27"/>
      <c r="IC12" s="27"/>
      <c r="ID12" s="27"/>
      <c r="IE12" s="27"/>
      <c r="IF12" s="27"/>
      <c r="IG12" s="27"/>
      <c r="IH12" s="27"/>
      <c r="II12" s="27"/>
      <c r="IJ12" s="27"/>
      <c r="IK12" s="27"/>
      <c r="IL12" s="27"/>
      <c r="IM12" s="27"/>
      <c r="IN12" s="27"/>
      <c r="IO12" s="27"/>
      <c r="IP12" s="27"/>
      <c r="IQ12" s="27"/>
      <c r="IR12" s="27"/>
      <c r="IS12" s="27"/>
      <c r="IT12" s="27"/>
      <c r="IU12" s="27"/>
      <c r="IV12" s="27"/>
      <c r="IW12" s="27"/>
    </row>
    <row r="13" customFormat="false" ht="20.1" hidden="false" customHeight="true" outlineLevel="0" collapsed="false">
      <c r="A13" s="20" t="s">
        <v>31</v>
      </c>
      <c r="B13" s="21" t="n">
        <v>79508</v>
      </c>
      <c r="C13" s="22" t="n">
        <v>11</v>
      </c>
      <c r="D13" s="23" t="n">
        <f aca="false">57</f>
        <v>57</v>
      </c>
      <c r="E13" s="23" t="n">
        <f aca="false">1+2+12</f>
        <v>15</v>
      </c>
      <c r="F13" s="23" t="n">
        <f aca="false">82+131</f>
        <v>213</v>
      </c>
      <c r="G13" s="24" t="n">
        <f aca="false">SUM(D13:F13)</f>
        <v>285</v>
      </c>
      <c r="H13" s="25" t="s">
        <v>12</v>
      </c>
      <c r="I13" s="28" t="s">
        <v>12</v>
      </c>
      <c r="J13" s="28" t="s">
        <v>12</v>
      </c>
      <c r="K13" s="26" t="s">
        <v>32</v>
      </c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27"/>
      <c r="IF13" s="27"/>
      <c r="IG13" s="27"/>
      <c r="IH13" s="27"/>
      <c r="II13" s="27"/>
      <c r="IJ13" s="27"/>
      <c r="IK13" s="27"/>
      <c r="IL13" s="27"/>
      <c r="IM13" s="27"/>
      <c r="IN13" s="27"/>
      <c r="IO13" s="27"/>
      <c r="IP13" s="27"/>
      <c r="IQ13" s="27"/>
      <c r="IR13" s="27"/>
      <c r="IS13" s="27"/>
      <c r="IT13" s="27"/>
      <c r="IU13" s="27"/>
      <c r="IV13" s="27"/>
      <c r="IW13" s="27"/>
    </row>
    <row r="14" customFormat="false" ht="20.1" hidden="false" customHeight="true" outlineLevel="0" collapsed="false">
      <c r="A14" s="12" t="s">
        <v>33</v>
      </c>
      <c r="B14" s="13" t="n">
        <v>76789</v>
      </c>
      <c r="C14" s="14" t="s">
        <v>12</v>
      </c>
      <c r="D14" s="15" t="n">
        <v>0</v>
      </c>
      <c r="E14" s="15" t="n">
        <f aca="false">3+19</f>
        <v>22</v>
      </c>
      <c r="F14" s="15" t="n">
        <f aca="false">34+488+431</f>
        <v>953</v>
      </c>
      <c r="G14" s="16" t="n">
        <f aca="false">SUM(D14:F14)</f>
        <v>975</v>
      </c>
      <c r="H14" s="17" t="s">
        <v>12</v>
      </c>
      <c r="I14" s="18" t="s">
        <v>12</v>
      </c>
      <c r="J14" s="18" t="s">
        <v>12</v>
      </c>
      <c r="K14" s="19"/>
    </row>
    <row r="15" customFormat="false" ht="20.1" hidden="false" customHeight="true" outlineLevel="0" collapsed="false">
      <c r="A15" s="20" t="s">
        <v>34</v>
      </c>
      <c r="B15" s="21" t="n">
        <v>92260</v>
      </c>
      <c r="C15" s="22" t="n">
        <v>10</v>
      </c>
      <c r="D15" s="23" t="n">
        <v>0</v>
      </c>
      <c r="E15" s="23" t="n">
        <f aca="false">1</f>
        <v>1</v>
      </c>
      <c r="F15" s="23" t="n">
        <f aca="false">59</f>
        <v>59</v>
      </c>
      <c r="G15" s="24" t="n">
        <f aca="false">SUM(D15:F15)</f>
        <v>60</v>
      </c>
      <c r="H15" s="25" t="s">
        <v>12</v>
      </c>
      <c r="I15" s="28" t="s">
        <v>12</v>
      </c>
      <c r="J15" s="28" t="s">
        <v>12</v>
      </c>
      <c r="K15" s="26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  <c r="IB15" s="27"/>
      <c r="IC15" s="27"/>
      <c r="ID15" s="27"/>
      <c r="IE15" s="27"/>
      <c r="IF15" s="27"/>
      <c r="IG15" s="27"/>
      <c r="IH15" s="27"/>
      <c r="II15" s="27"/>
      <c r="IJ15" s="27"/>
      <c r="IK15" s="27"/>
      <c r="IL15" s="27"/>
      <c r="IM15" s="27"/>
      <c r="IN15" s="27"/>
      <c r="IO15" s="27"/>
      <c r="IP15" s="27"/>
      <c r="IQ15" s="27"/>
      <c r="IR15" s="27"/>
      <c r="IS15" s="27"/>
      <c r="IT15" s="27"/>
      <c r="IU15" s="27"/>
      <c r="IV15" s="27"/>
      <c r="IW15" s="27"/>
    </row>
    <row r="16" customFormat="false" ht="20.1" hidden="false" customHeight="true" outlineLevel="0" collapsed="false">
      <c r="A16" s="12"/>
      <c r="B16" s="13"/>
      <c r="C16" s="14"/>
      <c r="D16" s="15"/>
      <c r="E16" s="15"/>
      <c r="F16" s="15"/>
      <c r="G16" s="16"/>
      <c r="H16" s="17"/>
      <c r="I16" s="18"/>
      <c r="J16" s="18"/>
      <c r="K16" s="19"/>
    </row>
    <row r="17" customFormat="false" ht="20.1" hidden="false" customHeight="true" outlineLevel="0" collapsed="false">
      <c r="A17" s="12"/>
      <c r="B17" s="13"/>
      <c r="C17" s="14"/>
      <c r="D17" s="15"/>
      <c r="E17" s="15"/>
      <c r="F17" s="15"/>
      <c r="G17" s="16"/>
      <c r="H17" s="17"/>
      <c r="I17" s="18"/>
      <c r="J17" s="18"/>
      <c r="K17" s="19"/>
    </row>
    <row r="18" customFormat="false" ht="20.1" hidden="false" customHeight="true" outlineLevel="0" collapsed="false">
      <c r="A18" s="12"/>
      <c r="B18" s="13"/>
      <c r="C18" s="14"/>
      <c r="D18" s="15"/>
      <c r="E18" s="15"/>
      <c r="F18" s="15"/>
      <c r="G18" s="16"/>
      <c r="H18" s="17"/>
      <c r="I18" s="18"/>
      <c r="J18" s="18"/>
      <c r="K18" s="19"/>
    </row>
    <row r="19" customFormat="false" ht="20.1" hidden="false" customHeight="true" outlineLevel="0" collapsed="false">
      <c r="A19" s="12"/>
      <c r="B19" s="13"/>
      <c r="C19" s="14"/>
      <c r="D19" s="15"/>
      <c r="E19" s="15"/>
      <c r="F19" s="15"/>
      <c r="G19" s="16"/>
      <c r="H19" s="17"/>
      <c r="I19" s="18"/>
      <c r="J19" s="18"/>
      <c r="K19" s="19"/>
    </row>
    <row r="20" customFormat="false" ht="20.1" hidden="false" customHeight="true" outlineLevel="0" collapsed="false">
      <c r="A20" s="12"/>
      <c r="B20" s="13"/>
      <c r="C20" s="14"/>
      <c r="D20" s="15"/>
      <c r="E20" s="15"/>
      <c r="F20" s="15"/>
      <c r="G20" s="16"/>
      <c r="H20" s="17"/>
      <c r="I20" s="18"/>
      <c r="J20" s="18"/>
      <c r="K20" s="19"/>
    </row>
    <row r="21" customFormat="false" ht="20.1" hidden="false" customHeight="true" outlineLevel="0" collapsed="false">
      <c r="A21" s="12"/>
      <c r="B21" s="13"/>
      <c r="C21" s="14"/>
      <c r="D21" s="15"/>
      <c r="E21" s="15"/>
      <c r="F21" s="15"/>
      <c r="G21" s="16"/>
      <c r="H21" s="17"/>
      <c r="I21" s="18"/>
      <c r="J21" s="18"/>
      <c r="K21" s="19"/>
    </row>
    <row r="22" customFormat="false" ht="20.1" hidden="false" customHeight="true" outlineLevel="0" collapsed="false">
      <c r="A22" s="12"/>
      <c r="B22" s="13"/>
      <c r="C22" s="14"/>
      <c r="D22" s="15"/>
      <c r="E22" s="15"/>
      <c r="F22" s="15"/>
      <c r="G22" s="16"/>
      <c r="H22" s="17"/>
      <c r="I22" s="18"/>
      <c r="J22" s="18"/>
      <c r="K22" s="19"/>
    </row>
    <row r="23" customFormat="false" ht="20.1" hidden="false" customHeight="true" outlineLevel="0" collapsed="false">
      <c r="A23" s="12"/>
      <c r="B23" s="13"/>
      <c r="C23" s="14"/>
      <c r="D23" s="15"/>
      <c r="E23" s="15"/>
      <c r="F23" s="15"/>
      <c r="G23" s="16"/>
      <c r="H23" s="17"/>
      <c r="I23" s="18"/>
      <c r="J23" s="18"/>
      <c r="K23" s="19"/>
    </row>
    <row r="24" customFormat="false" ht="20.1" hidden="false" customHeight="true" outlineLevel="0" collapsed="false">
      <c r="A24" s="12"/>
      <c r="B24" s="13"/>
      <c r="C24" s="14"/>
      <c r="D24" s="15"/>
      <c r="E24" s="15"/>
      <c r="F24" s="15"/>
      <c r="G24" s="16"/>
      <c r="H24" s="17"/>
      <c r="I24" s="18"/>
      <c r="J24" s="18"/>
      <c r="K24" s="19"/>
    </row>
    <row r="25" customFormat="false" ht="20.1" hidden="false" customHeight="true" outlineLevel="0" collapsed="false">
      <c r="A25" s="12"/>
      <c r="B25" s="13"/>
      <c r="C25" s="14"/>
      <c r="D25" s="15"/>
      <c r="E25" s="15"/>
      <c r="F25" s="15"/>
      <c r="G25" s="16"/>
      <c r="H25" s="17"/>
      <c r="I25" s="18"/>
      <c r="J25" s="18"/>
      <c r="K25" s="19"/>
    </row>
    <row r="26" customFormat="false" ht="20.1" hidden="false" customHeight="true" outlineLevel="0" collapsed="false">
      <c r="A26" s="12"/>
      <c r="B26" s="13"/>
      <c r="C26" s="14"/>
      <c r="D26" s="15"/>
      <c r="E26" s="15"/>
      <c r="F26" s="15"/>
      <c r="G26" s="16"/>
      <c r="H26" s="17"/>
      <c r="I26" s="18"/>
      <c r="J26" s="18"/>
      <c r="K26" s="19"/>
    </row>
    <row r="27" customFormat="false" ht="20.1" hidden="false" customHeight="true" outlineLevel="0" collapsed="false">
      <c r="A27" s="12"/>
      <c r="B27" s="13"/>
      <c r="C27" s="14"/>
      <c r="D27" s="15"/>
      <c r="E27" s="15"/>
      <c r="F27" s="15"/>
      <c r="G27" s="16"/>
      <c r="H27" s="17"/>
      <c r="I27" s="18"/>
      <c r="J27" s="18"/>
      <c r="K27" s="19"/>
    </row>
    <row r="28" customFormat="false" ht="20.1" hidden="false" customHeight="true" outlineLevel="0" collapsed="false">
      <c r="A28" s="12"/>
      <c r="B28" s="13"/>
      <c r="C28" s="29"/>
      <c r="D28" s="30"/>
      <c r="E28" s="30"/>
      <c r="F28" s="30"/>
      <c r="G28" s="31"/>
      <c r="H28" s="17"/>
      <c r="I28" s="18"/>
      <c r="J28" s="18"/>
      <c r="K28" s="19"/>
    </row>
    <row r="29" customFormat="false" ht="20.1" hidden="false" customHeight="true" outlineLevel="0" collapsed="false">
      <c r="A29" s="12"/>
      <c r="B29" s="13"/>
      <c r="C29" s="32"/>
      <c r="D29" s="33" t="n">
        <f aca="false">SUM(D2:D28)</f>
        <v>57</v>
      </c>
      <c r="E29" s="33" t="n">
        <f aca="false">SUM(E2:E28)</f>
        <v>80</v>
      </c>
      <c r="F29" s="33" t="n">
        <f aca="false">SUM(F2:F28)</f>
        <v>3490</v>
      </c>
      <c r="G29" s="34" t="n">
        <f aca="false">SUM(D29:F29)</f>
        <v>3627</v>
      </c>
      <c r="H29" s="17"/>
      <c r="I29" s="18"/>
      <c r="J29" s="18"/>
      <c r="K29" s="19"/>
    </row>
    <row r="30" customFormat="false" ht="13.5" hidden="false" customHeight="false" outlineLevel="0" collapsed="false"/>
  </sheetData>
  <printOptions headings="false" gridLines="false" gridLinesSet="true" horizontalCentered="true" verticalCentered="true"/>
  <pageMargins left="0.2" right="0.2" top="0.4" bottom="0.3" header="0" footer="0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&amp;C&amp;"Arial,Bold"&amp;14&amp;F
&amp;10Prepared &amp;D</oddHeader>
    <oddFooter>&amp;L&amp;"Arial Narrow,Regular"&amp;F&amp;R&amp;"Arial Narrow,Regular"Stacey Richardson x30569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2001-07-09T18:04:33Z</dcterms:created>
  <dc:creator>cbalfou</dc:creator>
  <dc:description/>
  <dc:language>en-US</dc:language>
  <cp:lastModifiedBy>srichar2</cp:lastModifiedBy>
  <cp:lastPrinted>2001-10-10T19:41:43Z</cp:lastPrinted>
  <dcterms:modified xsi:type="dcterms:W3CDTF">2001-10-10T19:43:28Z</dcterms:modified>
  <cp:revision>0</cp:revision>
  <dc:subject/>
  <dc:title/>
</cp:coreProperties>
</file>