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R-Template" sheetId="1" state="visible" r:id="rId3"/>
  </sheets>
  <definedNames>
    <definedName function="false" hidden="false" localSheetId="0" name="_xlnm.Print_Titles" vbProcedure="false">'ACR-Template'!$1:$7</definedName>
    <definedName function="false" hidden="false" name="PRINT_AREA_MI" vbProcedure="false">#REF!</definedName>
    <definedName function="false" hidden="false" name="RELAMP" vbProcedure="false">#REF!</definedName>
    <definedName function="false" hidden="false" name="_1995_COST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<sst xmlns="http://schemas.openxmlformats.org/spreadsheetml/2006/main" count="82" uniqueCount="51">
  <si>
    <t xml:space="preserve">CLECA ACR Template</t>
  </si>
  <si>
    <r>
      <rPr>
        <sz val="14"/>
        <rFont val="Times New Roman"/>
        <family val="1"/>
      </rPr>
      <t xml:space="preserve">Based on 1/05/2001 rate </t>
    </r>
    <r>
      <rPr>
        <b val="true"/>
        <u val="single"/>
        <sz val="14"/>
        <rFont val="Times New Roman"/>
        <family val="1"/>
      </rPr>
      <t xml:space="preserve">without </t>
    </r>
    <r>
      <rPr>
        <sz val="14"/>
        <rFont val="Times New Roman"/>
        <family val="1"/>
      </rPr>
      <t xml:space="preserve">the 1¢/kWh EPS</t>
    </r>
  </si>
  <si>
    <t xml:space="preserve">TOP 100 HOURS ALLOCATION</t>
  </si>
  <si>
    <t xml:space="preserve">Rate Group</t>
  </si>
  <si>
    <t xml:space="preserve">2001 Sales Forecast</t>
  </si>
  <si>
    <t xml:space="preserve">Existing Rates (Cents)</t>
  </si>
  <si>
    <t xml:space="preserve">Total Revenue ($MM)</t>
  </si>
  <si>
    <t xml:space="preserve">Revenue Increase ($MM)</t>
  </si>
  <si>
    <t xml:space="preserve">New Revenue ($MM)</t>
  </si>
  <si>
    <t xml:space="preserve">New Rate (Cents)</t>
  </si>
  <si>
    <t xml:space="preserve">Increase in Class Average</t>
  </si>
  <si>
    <t xml:space="preserve">Residential</t>
  </si>
  <si>
    <t xml:space="preserve">   NON-CARE</t>
  </si>
  <si>
    <t xml:space="preserve">Energy Charges - ¢/kWh</t>
  </si>
  <si>
    <t xml:space="preserve">Baseline</t>
  </si>
  <si>
    <t xml:space="preserve">130 % of Baseline</t>
  </si>
  <si>
    <t xml:space="preserve">130% - 200% of BL</t>
  </si>
  <si>
    <t xml:space="preserve">Over 200% of BL</t>
  </si>
  <si>
    <t xml:space="preserve">Fixed Charges</t>
  </si>
  <si>
    <t xml:space="preserve">Single Family Basic Charge - $/month</t>
  </si>
  <si>
    <t xml:space="preserve">Multi. Family Basic Charge - $/month</t>
  </si>
  <si>
    <t xml:space="preserve">Total NON-CARE</t>
  </si>
  <si>
    <t xml:space="preserve">   CARE</t>
  </si>
  <si>
    <t xml:space="preserve">Total CARE</t>
  </si>
  <si>
    <t xml:space="preserve">Total Residential</t>
  </si>
  <si>
    <t xml:space="preserve">Small Commercial</t>
  </si>
  <si>
    <t xml:space="preserve">TOTAL SMALL L&amp;P</t>
  </si>
  <si>
    <t xml:space="preserve">Mdium Light &amp; Power</t>
  </si>
  <si>
    <t xml:space="preserve">TOTAL MEDIUM L&amp;P</t>
  </si>
  <si>
    <t xml:space="preserve">Large Power</t>
  </si>
  <si>
    <t xml:space="preserve">   TOU-8-Sec</t>
  </si>
  <si>
    <t xml:space="preserve">Current Structure</t>
  </si>
  <si>
    <t xml:space="preserve">Summer - On Peak</t>
  </si>
  <si>
    <t xml:space="preserve">Mid Peak</t>
  </si>
  <si>
    <t xml:space="preserve">Max</t>
  </si>
  <si>
    <t xml:space="preserve">Winter - Mid Peak</t>
  </si>
  <si>
    <t xml:space="preserve">Off-Peak</t>
  </si>
  <si>
    <t xml:space="preserve">Customer Charge - $/month</t>
  </si>
  <si>
    <t xml:space="preserve">Facility-Related - $/kW</t>
  </si>
  <si>
    <t xml:space="preserve">Time-Related (On Peak) - $/kW</t>
  </si>
  <si>
    <t xml:space="preserve">Time-Related (Mid Peak) - $/kW</t>
  </si>
  <si>
    <t xml:space="preserve">Total TOU-8-Sec</t>
  </si>
  <si>
    <t xml:space="preserve">   TOU-8-Pri (Includes special contracts sales)</t>
  </si>
  <si>
    <t xml:space="preserve">Total TOU-8-Pri</t>
  </si>
  <si>
    <t xml:space="preserve">   TOU-8-Sub (Includes special contracts sales)</t>
  </si>
  <si>
    <t xml:space="preserve">Total TOU-8-Sub</t>
  </si>
  <si>
    <t xml:space="preserve">Agriculture &amp; Pumping</t>
  </si>
  <si>
    <t xml:space="preserve">Total Agriculture &amp; Pumping</t>
  </si>
  <si>
    <t xml:space="preserve">Street and Area Lighting</t>
  </si>
  <si>
    <t xml:space="preserve">Total Street Light</t>
  </si>
  <si>
    <t xml:space="preserve">TOTAL SYSTEM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</si>
</sst>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m\-d\-yy"/>
    <numFmt numFmtId="166" formatCode="#,##0"/>
    <numFmt numFmtId="167" formatCode="_(* #,##0.00_);_(* \(#,##0.00\);_(* \-??_);_(@_)"/>
    <numFmt numFmtId="168" formatCode="\$#,##0\ ;&quot;($&quot;#,##0\)"/>
    <numFmt numFmtId="169" formatCode="0.00"/>
    <numFmt numFmtId="170" formatCode="#,##0.00&quot; $&quot;;\-#,##0.00&quot; $&quot;"/>
    <numFmt numFmtId="171" formatCode="[$-409]#,##0_);\(#,##0\)"/>
    <numFmt numFmtId="172" formatCode="0.00_)"/>
    <numFmt numFmtId="173" formatCode="0.00%"/>
    <numFmt numFmtId="174" formatCode="0%"/>
    <numFmt numFmtId="175" formatCode="_(* #,##0.0_);_(* \(#,##0.0\);_(* \-??_);_(@_)"/>
    <numFmt numFmtId="176" formatCode="\$#,##0.0_);[RED]&quot;($&quot;#,##0.0\)"/>
    <numFmt numFmtId="177" formatCode="_(* #,##0.000_);_(* \(#,##0.000\);_(* \-??_);_(@_)"/>
    <numFmt numFmtId="178" formatCode="\$#,##0.00_);[RED]&quot;($&quot;#,##0.00\)"/>
    <numFmt numFmtId="179" formatCode="_(* #,##0_);_(* \(#,##0\);_(* \-??_);_(@_)"/>
    <numFmt numFmtId="180" formatCode="[$-409]#,##0.00_);\(#,##0.00\)"/>
    <numFmt numFmtId="181" formatCode="0.000"/>
    <numFmt numFmtId="182" formatCode="[$-409]#,##0_);[RED]\(#,##0\)"/>
    <numFmt numFmtId="183" formatCode="#,##0.0_);[RED]\(#,##0.0\)"/>
    <numFmt numFmtId="184" formatCode="0.0000"/>
    <numFmt numFmtId="185" formatCode="0.0"/>
  </numFmts>
  <fonts count="2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8"/>
      <color rgb="FF9999FF"/>
      <name val="Arial"/>
      <family val="0"/>
    </font>
    <font>
      <sz val="8"/>
      <color rgb="FF9999FF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b val="true"/>
      <u val="single"/>
      <sz val="14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fals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5" fillId="4" borderId="0" applyFont="true" applyBorder="false" applyAlignment="false" applyProtection="false"/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false">
      <alignment horizontal="general" vertical="bottom" textRotation="0" wrapText="false" indent="0" shrinkToFit="false"/>
    </xf>
    <xf numFmtId="173" fontId="0" fillId="0" borderId="0" applyFont="false" applyBorder="false" applyAlignment="false" applyProtection="false"/>
    <xf numFmtId="164" fontId="0" fillId="0" borderId="3" applyFont="false" applyBorder="true" applyAlignment="false" applyProtection="false"/>
    <xf numFmtId="164" fontId="5" fillId="5" borderId="0" applyFont="true" applyBorder="false" applyAlignment="false" applyProtection="false"/>
    <xf numFmtId="171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2" applyFont="true" applyBorder="tru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4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0" borderId="4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5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6" fillId="0" borderId="4" xfId="19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1" fillId="0" borderId="0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0" borderId="0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6" fillId="0" borderId="0" xfId="19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2" fillId="0" borderId="0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0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0" borderId="0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3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3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3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6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0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2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6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6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6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3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6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4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4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4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4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3" fontId="2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6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6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22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2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2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0" borderId="2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2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36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74" fontId="22" fillId="0" borderId="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6" fillId="0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omma0" xfId="21"/>
    <cellStyle name="Comma_Commissioner" xfId="22"/>
    <cellStyle name="Currency0" xfId="23"/>
    <cellStyle name="Date" xfId="24"/>
    <cellStyle name="Fixed" xfId="25"/>
    <cellStyle name="Grey" xfId="26"/>
    <cellStyle name="HEADER" xfId="27"/>
    <cellStyle name="Heading 1 1" xfId="28"/>
    <cellStyle name="Heading 2 1" xfId="29"/>
    <cellStyle name="Heading 1" xfId="30"/>
    <cellStyle name="Heading2" xfId="31"/>
    <cellStyle name="HIGHLIGHT" xfId="32"/>
    <cellStyle name="Input [yellow]" xfId="33"/>
    <cellStyle name="no dec" xfId="34"/>
    <cellStyle name="Normal - Style1" xfId="35"/>
    <cellStyle name="Normal_Commissioner" xfId="36"/>
    <cellStyle name="Normal_Edison Tiered Ratesmud" xfId="37"/>
    <cellStyle name="Normal_SDGE Tiered ratesmud" xfId="38"/>
    <cellStyle name="Normal_Tiered UDC Rate Model_equal_cents" xfId="39"/>
    <cellStyle name="Normal_Total RRQ including ICIP" xfId="40"/>
    <cellStyle name="Percent [2]" xfId="41"/>
    <cellStyle name="Total" xfId="42"/>
    <cellStyle name="Unprot" xfId="43"/>
    <cellStyle name="Unprot$" xfId="44"/>
    <cellStyle name="Unprotect" xfId="4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13.14"/>
    <col collapsed="false" customWidth="true" hidden="false" outlineLevel="0" max="3" min="3" style="1" width="11.7"/>
    <col collapsed="false" customWidth="true" hidden="false" outlineLevel="0" max="4" min="4" style="1" width="10.85"/>
    <col collapsed="false" customWidth="true" hidden="false" outlineLevel="0" max="5" min="5" style="2" width="11.13"/>
    <col collapsed="false" customWidth="true" hidden="false" outlineLevel="0" max="6" min="6" style="1" width="12.99"/>
    <col collapsed="false" customWidth="true" hidden="false" outlineLevel="0" max="7" min="7" style="1" width="12.7"/>
    <col collapsed="false" customWidth="true" hidden="false" outlineLevel="0" max="8" min="8" style="1" width="10.85"/>
    <col collapsed="false" customWidth="true" hidden="false" outlineLevel="0" max="10" min="9" style="1" width="11.7"/>
    <col collapsed="false" customWidth="true" hidden="false" outlineLevel="0" max="13" min="11" style="1" width="12.56"/>
    <col collapsed="false" customWidth="true" hidden="false" outlineLevel="0" max="14" min="14" style="3" width="10.13"/>
    <col collapsed="false" customWidth="false" hidden="false" outlineLevel="0" max="257" min="15" style="1" width="9.14"/>
  </cols>
  <sheetData>
    <row r="1" customFormat="false" ht="20.25" hidden="false" customHeight="false" outlineLevel="0" collapsed="false">
      <c r="A1" s="4"/>
      <c r="B1" s="4"/>
      <c r="C1" s="4"/>
      <c r="D1" s="4"/>
      <c r="E1" s="4"/>
      <c r="F1" s="4"/>
      <c r="G1" s="4"/>
      <c r="H1" s="4"/>
    </row>
    <row r="2" customFormat="false" ht="18.7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8.75" hidden="false" customHeight="fals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E4" s="1"/>
    </row>
    <row r="5" customFormat="false" ht="13.5" hidden="false" customHeight="false" outlineLevel="0" collapsed="false">
      <c r="A5" s="9"/>
      <c r="B5" s="9"/>
      <c r="C5" s="10"/>
      <c r="D5" s="9"/>
      <c r="E5" s="1" t="s">
        <v>2</v>
      </c>
      <c r="H5" s="3"/>
      <c r="I5" s="11"/>
      <c r="J5" s="11"/>
      <c r="K5" s="11"/>
      <c r="L5" s="11"/>
      <c r="M5" s="11"/>
    </row>
    <row r="6" customFormat="false" ht="39" hidden="false" customHeight="false" outlineLevel="0" collapsed="false">
      <c r="A6" s="12" t="s">
        <v>3</v>
      </c>
      <c r="B6" s="13" t="s">
        <v>4</v>
      </c>
      <c r="C6" s="14" t="s">
        <v>5</v>
      </c>
      <c r="D6" s="13" t="s">
        <v>6</v>
      </c>
      <c r="E6" s="15" t="s">
        <v>7</v>
      </c>
      <c r="F6" s="15" t="s">
        <v>8</v>
      </c>
      <c r="G6" s="14" t="s">
        <v>9</v>
      </c>
      <c r="H6" s="16" t="s">
        <v>10</v>
      </c>
      <c r="I6" s="17"/>
      <c r="J6" s="17"/>
      <c r="K6" s="18"/>
      <c r="L6" s="18"/>
      <c r="M6" s="18"/>
      <c r="N6" s="19"/>
    </row>
    <row r="7" customFormat="false" ht="12.75" hidden="false" customHeight="false" outlineLevel="0" collapsed="false">
      <c r="A7" s="20"/>
      <c r="B7" s="21"/>
      <c r="C7" s="22"/>
      <c r="D7" s="21"/>
      <c r="E7" s="1"/>
      <c r="F7" s="23"/>
      <c r="H7" s="3"/>
      <c r="J7" s="23"/>
    </row>
    <row r="8" customFormat="false" ht="12.75" hidden="false" customHeight="false" outlineLevel="0" collapsed="false">
      <c r="A8" s="24" t="s">
        <v>11</v>
      </c>
      <c r="B8" s="25"/>
      <c r="C8" s="26"/>
      <c r="D8" s="25"/>
      <c r="E8" s="1"/>
      <c r="H8" s="27"/>
    </row>
    <row r="9" customFormat="false" ht="12.75" hidden="false" customHeight="false" outlineLevel="0" collapsed="false">
      <c r="A9" s="28" t="s">
        <v>12</v>
      </c>
      <c r="B9" s="25"/>
      <c r="C9" s="26"/>
      <c r="D9" s="25"/>
      <c r="E9" s="1"/>
      <c r="H9" s="27"/>
    </row>
    <row r="10" customFormat="false" ht="12.75" hidden="false" customHeight="false" outlineLevel="0" collapsed="false">
      <c r="A10" s="29" t="s">
        <v>13</v>
      </c>
      <c r="B10" s="30"/>
      <c r="C10" s="31"/>
      <c r="D10" s="32"/>
      <c r="E10" s="1"/>
      <c r="H10" s="27"/>
    </row>
    <row r="11" customFormat="false" ht="12.75" hidden="false" customHeight="false" outlineLevel="0" collapsed="false">
      <c r="A11" s="33" t="s">
        <v>14</v>
      </c>
      <c r="B11" s="30" t="n">
        <v>11799.0785463082</v>
      </c>
      <c r="C11" s="34" t="n">
        <v>12.009</v>
      </c>
      <c r="D11" s="32" t="n">
        <f aca="false">B11*C11/100</f>
        <v>1416.95134262615</v>
      </c>
      <c r="E11" s="35"/>
      <c r="F11" s="36"/>
      <c r="G11" s="37"/>
      <c r="H11" s="27"/>
      <c r="I11" s="35"/>
      <c r="J11" s="36"/>
      <c r="K11" s="37"/>
      <c r="L11" s="37"/>
      <c r="M11" s="37"/>
    </row>
    <row r="12" customFormat="false" ht="12.75" hidden="false" customHeight="false" outlineLevel="0" collapsed="false">
      <c r="A12" s="33" t="s">
        <v>15</v>
      </c>
      <c r="B12" s="30" t="n">
        <v>2372.47860646787</v>
      </c>
      <c r="C12" s="34" t="n">
        <v>14.157</v>
      </c>
      <c r="D12" s="32" t="n">
        <f aca="false">B12*C12/100</f>
        <v>335.871796317656</v>
      </c>
      <c r="E12" s="35"/>
      <c r="F12" s="37"/>
      <c r="G12" s="37"/>
      <c r="H12" s="27"/>
      <c r="I12" s="35"/>
      <c r="J12" s="37"/>
      <c r="K12" s="37"/>
      <c r="L12" s="37"/>
      <c r="M12" s="37"/>
    </row>
    <row r="13" customFormat="false" ht="12.75" hidden="false" customHeight="false" outlineLevel="0" collapsed="false">
      <c r="A13" s="33" t="s">
        <v>16</v>
      </c>
      <c r="B13" s="30" t="n">
        <v>3615.30128013054</v>
      </c>
      <c r="C13" s="34" t="n">
        <v>14.157</v>
      </c>
      <c r="D13" s="32" t="n">
        <f aca="false">B13*C13/100</f>
        <v>511.818202228081</v>
      </c>
      <c r="E13" s="35"/>
      <c r="F13" s="35"/>
      <c r="G13" s="37"/>
      <c r="H13" s="27"/>
      <c r="I13" s="35"/>
      <c r="J13" s="35"/>
      <c r="K13" s="37"/>
      <c r="L13" s="37"/>
      <c r="M13" s="37"/>
    </row>
    <row r="14" customFormat="false" ht="12.75" hidden="false" customHeight="false" outlineLevel="0" collapsed="false">
      <c r="A14" s="33" t="s">
        <v>17</v>
      </c>
      <c r="B14" s="30" t="n">
        <v>4474.98137759666</v>
      </c>
      <c r="C14" s="34" t="n">
        <v>14.157</v>
      </c>
      <c r="D14" s="32" t="n">
        <f aca="false">B14*C14/100</f>
        <v>633.52311362636</v>
      </c>
      <c r="E14" s="35"/>
      <c r="F14" s="35"/>
      <c r="G14" s="37"/>
      <c r="H14" s="27"/>
      <c r="I14" s="35"/>
      <c r="J14" s="35"/>
      <c r="K14" s="37"/>
      <c r="L14" s="37"/>
      <c r="M14" s="37"/>
    </row>
    <row r="15" customFormat="false" ht="12.75" hidden="false" customHeight="false" outlineLevel="0" collapsed="false">
      <c r="A15" s="29" t="s">
        <v>18</v>
      </c>
      <c r="B15" s="30"/>
      <c r="C15" s="31"/>
      <c r="D15" s="32"/>
      <c r="E15" s="1"/>
      <c r="F15" s="35"/>
      <c r="H15" s="27"/>
      <c r="J15" s="35"/>
    </row>
    <row r="16" customFormat="false" ht="12.75" hidden="false" customHeight="false" outlineLevel="0" collapsed="false">
      <c r="A16" s="38" t="s">
        <v>19</v>
      </c>
      <c r="B16" s="39" t="n">
        <v>21027996.1160995</v>
      </c>
      <c r="C16" s="31" t="n">
        <v>1</v>
      </c>
      <c r="D16" s="32" t="n">
        <f aca="false">(B16*C16)/10^6</f>
        <v>21.0279961160995</v>
      </c>
      <c r="E16" s="35"/>
      <c r="F16" s="32"/>
      <c r="H16" s="40"/>
      <c r="I16" s="35"/>
      <c r="J16" s="32"/>
      <c r="N16" s="41"/>
    </row>
    <row r="17" customFormat="false" ht="12.75" hidden="false" customHeight="false" outlineLevel="0" collapsed="false">
      <c r="A17" s="38" t="s">
        <v>20</v>
      </c>
      <c r="B17" s="39" t="n">
        <v>18782674.3043842</v>
      </c>
      <c r="C17" s="31" t="n">
        <v>0.76</v>
      </c>
      <c r="D17" s="32" t="n">
        <f aca="false">(B17*C17)/10^6</f>
        <v>14.274832471332</v>
      </c>
      <c r="E17" s="35"/>
      <c r="F17" s="42"/>
      <c r="H17" s="40"/>
      <c r="I17" s="35"/>
      <c r="J17" s="42"/>
      <c r="N17" s="41"/>
    </row>
    <row r="18" customFormat="false" ht="12.75" hidden="false" customHeight="false" outlineLevel="0" collapsed="false">
      <c r="A18" s="43" t="s">
        <v>21</v>
      </c>
      <c r="B18" s="44" t="n">
        <v>22261.8398105032</v>
      </c>
      <c r="C18" s="45" t="n">
        <f aca="false">D18/$B18*100</f>
        <v>13.1771107345838</v>
      </c>
      <c r="D18" s="46" t="n">
        <f aca="false">SUM(D11:D17)</f>
        <v>2933.46728338567</v>
      </c>
      <c r="E18" s="35"/>
      <c r="F18" s="35"/>
      <c r="G18" s="37"/>
      <c r="H18" s="27"/>
      <c r="I18" s="35"/>
      <c r="J18" s="35"/>
      <c r="K18" s="37"/>
      <c r="L18" s="37"/>
      <c r="M18" s="37"/>
    </row>
    <row r="19" customFormat="false" ht="12.75" hidden="false" customHeight="false" outlineLevel="0" collapsed="false">
      <c r="A19" s="9"/>
      <c r="B19" s="9"/>
      <c r="C19" s="10"/>
      <c r="D19" s="47"/>
      <c r="E19" s="1"/>
      <c r="H19" s="27"/>
    </row>
    <row r="20" customFormat="false" ht="12.75" hidden="false" customHeight="false" outlineLevel="0" collapsed="false">
      <c r="A20" s="24" t="s">
        <v>22</v>
      </c>
      <c r="B20" s="9"/>
      <c r="C20" s="10"/>
      <c r="D20" s="47"/>
      <c r="E20" s="1"/>
      <c r="H20" s="27"/>
    </row>
    <row r="21" customFormat="false" ht="12.75" hidden="false" customHeight="false" outlineLevel="0" collapsed="false">
      <c r="A21" s="29" t="s">
        <v>13</v>
      </c>
      <c r="B21" s="30"/>
      <c r="C21" s="31"/>
      <c r="D21" s="32"/>
      <c r="E21" s="1"/>
      <c r="H21" s="27"/>
    </row>
    <row r="22" customFormat="false" ht="12.75" hidden="false" customHeight="false" outlineLevel="0" collapsed="false">
      <c r="A22" s="33" t="s">
        <v>14</v>
      </c>
      <c r="B22" s="30" t="n">
        <v>1837.90041815668</v>
      </c>
      <c r="C22" s="34" t="n">
        <v>10.142</v>
      </c>
      <c r="D22" s="32" t="n">
        <f aca="false">B22*C22/100</f>
        <v>186.399860409451</v>
      </c>
      <c r="E22" s="1"/>
      <c r="G22" s="34"/>
      <c r="H22" s="27"/>
      <c r="K22" s="34"/>
      <c r="L22" s="34"/>
      <c r="M22" s="34"/>
    </row>
    <row r="23" customFormat="false" ht="12.75" hidden="false" customHeight="false" outlineLevel="0" collapsed="false">
      <c r="A23" s="33" t="s">
        <v>15</v>
      </c>
      <c r="B23" s="30" t="n">
        <v>278.549912686545</v>
      </c>
      <c r="C23" s="34" t="n">
        <v>11.968</v>
      </c>
      <c r="D23" s="32" t="n">
        <f aca="false">B23*C23/100</f>
        <v>33.3368535503256</v>
      </c>
      <c r="E23" s="1"/>
      <c r="G23" s="34"/>
      <c r="H23" s="27"/>
      <c r="K23" s="34"/>
      <c r="L23" s="34"/>
      <c r="M23" s="34"/>
    </row>
    <row r="24" customFormat="false" ht="12.75" hidden="false" customHeight="false" outlineLevel="0" collapsed="false">
      <c r="A24" s="33" t="s">
        <v>16</v>
      </c>
      <c r="B24" s="30" t="n">
        <v>331.020487434039</v>
      </c>
      <c r="C24" s="34" t="n">
        <v>11.968</v>
      </c>
      <c r="D24" s="32" t="n">
        <f aca="false">B24*C24/100</f>
        <v>39.6165319361058</v>
      </c>
      <c r="E24" s="1"/>
      <c r="G24" s="34"/>
      <c r="H24" s="27"/>
      <c r="K24" s="34"/>
      <c r="L24" s="34"/>
      <c r="M24" s="34"/>
    </row>
    <row r="25" customFormat="false" ht="12.75" hidden="false" customHeight="false" outlineLevel="0" collapsed="false">
      <c r="A25" s="33" t="s">
        <v>17</v>
      </c>
      <c r="B25" s="30" t="n">
        <v>209.052539428524</v>
      </c>
      <c r="C25" s="34" t="n">
        <v>11.968</v>
      </c>
      <c r="D25" s="32" t="n">
        <f aca="false">B25*C25/100</f>
        <v>25.0194079188058</v>
      </c>
      <c r="E25" s="1"/>
      <c r="G25" s="34"/>
      <c r="H25" s="27"/>
      <c r="K25" s="34"/>
      <c r="L25" s="34"/>
      <c r="M25" s="34"/>
    </row>
    <row r="26" customFormat="false" ht="12.75" hidden="false" customHeight="false" outlineLevel="0" collapsed="false">
      <c r="A26" s="29" t="s">
        <v>18</v>
      </c>
      <c r="B26" s="30"/>
      <c r="C26" s="31"/>
      <c r="D26" s="32"/>
      <c r="E26" s="1"/>
      <c r="G26" s="31"/>
      <c r="H26" s="27"/>
      <c r="K26" s="31"/>
      <c r="L26" s="31"/>
      <c r="M26" s="31"/>
    </row>
    <row r="27" customFormat="false" ht="12.75" hidden="false" customHeight="false" outlineLevel="0" collapsed="false">
      <c r="A27" s="38" t="s">
        <v>19</v>
      </c>
      <c r="B27" s="39" t="n">
        <v>3160668.83854128</v>
      </c>
      <c r="C27" s="31" t="n">
        <v>0.85</v>
      </c>
      <c r="D27" s="32" t="n">
        <f aca="false">(B27*C27)/10^6</f>
        <v>2.68656851276009</v>
      </c>
      <c r="E27" s="1"/>
      <c r="G27" s="31"/>
      <c r="H27" s="27"/>
      <c r="K27" s="31"/>
      <c r="L27" s="31"/>
      <c r="M27" s="31"/>
    </row>
    <row r="28" customFormat="false" ht="12.75" hidden="false" customHeight="false" outlineLevel="0" collapsed="false">
      <c r="A28" s="38" t="s">
        <v>20</v>
      </c>
      <c r="B28" s="39" t="n">
        <v>2823179.77664478</v>
      </c>
      <c r="C28" s="31" t="n">
        <v>0.65</v>
      </c>
      <c r="D28" s="32" t="n">
        <f aca="false">(B28*C28)/10^6</f>
        <v>1.83506685481911</v>
      </c>
      <c r="E28" s="1"/>
      <c r="G28" s="31"/>
      <c r="H28" s="27"/>
      <c r="K28" s="31"/>
      <c r="L28" s="31"/>
      <c r="M28" s="31"/>
    </row>
    <row r="29" customFormat="false" ht="12.75" hidden="false" customHeight="false" outlineLevel="0" collapsed="false">
      <c r="A29" s="43" t="s">
        <v>23</v>
      </c>
      <c r="B29" s="44" t="n">
        <v>2656.52335770579</v>
      </c>
      <c r="C29" s="45" t="n">
        <f aca="false">D29/$B29*100</f>
        <v>10.874901150192</v>
      </c>
      <c r="D29" s="46" t="n">
        <f aca="false">SUM(D22:D28)</f>
        <v>288.894289182267</v>
      </c>
      <c r="E29" s="48"/>
      <c r="F29" s="36"/>
      <c r="G29" s="11"/>
      <c r="H29" s="27"/>
      <c r="I29" s="48"/>
      <c r="J29" s="36"/>
      <c r="K29" s="11"/>
      <c r="L29" s="11"/>
      <c r="M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false" outlineLevel="0" collapsed="false">
      <c r="A30" s="49"/>
      <c r="B30" s="9"/>
      <c r="C30" s="10"/>
      <c r="D30" s="47"/>
      <c r="E30" s="1"/>
      <c r="H30" s="27"/>
    </row>
    <row r="31" customFormat="false" ht="12.75" hidden="false" customHeight="false" outlineLevel="0" collapsed="false">
      <c r="A31" s="24" t="s">
        <v>24</v>
      </c>
      <c r="B31" s="50" t="n">
        <f aca="false">B29+B18</f>
        <v>24918.363168209</v>
      </c>
      <c r="C31" s="51" t="n">
        <f aca="false">D31/$B31*100</f>
        <v>12.9316743271446</v>
      </c>
      <c r="D31" s="52" t="n">
        <f aca="false">D29+D18</f>
        <v>3222.36157256794</v>
      </c>
      <c r="E31" s="53" t="n">
        <v>1199.71</v>
      </c>
      <c r="F31" s="53" t="n">
        <v>4422.12</v>
      </c>
      <c r="G31" s="54" t="n">
        <v>17.75</v>
      </c>
      <c r="H31" s="55" t="n">
        <v>0.3725</v>
      </c>
      <c r="I31" s="48"/>
      <c r="J31" s="48"/>
      <c r="K31" s="56"/>
      <c r="L31" s="56"/>
      <c r="M31" s="56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false" outlineLevel="0" collapsed="false">
      <c r="A32" s="9"/>
      <c r="B32" s="9"/>
      <c r="C32" s="57"/>
      <c r="D32" s="58"/>
      <c r="E32" s="1"/>
      <c r="H32" s="27"/>
    </row>
    <row r="33" customFormat="false" ht="12.75" hidden="false" customHeight="false" outlineLevel="0" collapsed="false">
      <c r="A33" s="59" t="s">
        <v>25</v>
      </c>
      <c r="B33" s="9"/>
      <c r="C33" s="57"/>
      <c r="D33" s="58"/>
      <c r="E33" s="1"/>
      <c r="H33" s="27"/>
    </row>
    <row r="34" customFormat="false" ht="12.75" hidden="false" customHeight="false" outlineLevel="0" collapsed="false">
      <c r="A34" s="28" t="s">
        <v>26</v>
      </c>
      <c r="B34" s="60" t="n">
        <v>5138.2</v>
      </c>
      <c r="C34" s="51" t="n">
        <v>13.06</v>
      </c>
      <c r="D34" s="61" t="n">
        <v>670.9</v>
      </c>
      <c r="E34" s="53" t="n">
        <v>245.23</v>
      </c>
      <c r="F34" s="53" t="n">
        <v>916.14</v>
      </c>
      <c r="G34" s="54" t="n">
        <v>17.83</v>
      </c>
      <c r="H34" s="55" t="n">
        <v>0.3633</v>
      </c>
    </row>
    <row r="35" customFormat="false" ht="12.75" hidden="false" customHeight="false" outlineLevel="0" collapsed="false">
      <c r="A35" s="49"/>
      <c r="B35" s="62"/>
      <c r="C35" s="45"/>
      <c r="D35" s="62"/>
      <c r="E35" s="11"/>
      <c r="F35" s="11"/>
      <c r="G35" s="11"/>
      <c r="H35" s="27"/>
    </row>
    <row r="36" customFormat="false" ht="12.75" hidden="false" customHeight="false" outlineLevel="0" collapsed="false">
      <c r="A36" s="63" t="s">
        <v>27</v>
      </c>
      <c r="B36" s="64"/>
      <c r="C36" s="45"/>
      <c r="D36" s="64"/>
      <c r="E36" s="11"/>
      <c r="F36" s="11"/>
      <c r="G36" s="11"/>
      <c r="H36" s="27"/>
      <c r="I36" s="35"/>
      <c r="J36" s="36"/>
      <c r="K36" s="37"/>
      <c r="L36" s="37"/>
      <c r="M36" s="37"/>
    </row>
    <row r="37" customFormat="false" ht="12.75" hidden="false" customHeight="false" outlineLevel="0" collapsed="false">
      <c r="A37" s="59" t="s">
        <v>28</v>
      </c>
      <c r="B37" s="50" t="n">
        <v>25233.5</v>
      </c>
      <c r="C37" s="51" t="n">
        <v>10.02</v>
      </c>
      <c r="D37" s="65" t="n">
        <v>2529</v>
      </c>
      <c r="E37" s="53" t="n">
        <v>1048.35</v>
      </c>
      <c r="F37" s="53" t="n">
        <v>3577.35</v>
      </c>
      <c r="G37" s="66" t="n">
        <v>14.18</v>
      </c>
      <c r="H37" s="55" t="n">
        <v>0.4145</v>
      </c>
      <c r="J37" s="35"/>
      <c r="K37" s="37"/>
      <c r="L37" s="37"/>
      <c r="M37" s="37"/>
    </row>
    <row r="38" customFormat="false" ht="12.75" hidden="false" customHeight="false" outlineLevel="0" collapsed="false">
      <c r="A38" s="9"/>
      <c r="B38" s="9"/>
      <c r="C38" s="10"/>
      <c r="D38" s="9"/>
      <c r="E38" s="35"/>
      <c r="H38" s="27"/>
      <c r="I38" s="35"/>
      <c r="J38" s="36"/>
      <c r="K38" s="37"/>
      <c r="L38" s="37"/>
      <c r="M38" s="37"/>
    </row>
    <row r="39" customFormat="false" ht="12.75" hidden="false" customHeight="false" outlineLevel="0" collapsed="false">
      <c r="A39" s="59" t="s">
        <v>29</v>
      </c>
      <c r="B39" s="9"/>
      <c r="C39" s="57"/>
      <c r="D39" s="59"/>
      <c r="E39" s="1"/>
      <c r="H39" s="27"/>
      <c r="J39" s="35"/>
      <c r="K39" s="67"/>
      <c r="L39" s="67"/>
      <c r="M39" s="67"/>
    </row>
    <row r="40" customFormat="false" ht="12.75" hidden="false" customHeight="false" outlineLevel="0" collapsed="false">
      <c r="A40" s="63" t="s">
        <v>30</v>
      </c>
      <c r="B40" s="9"/>
      <c r="C40" s="57"/>
      <c r="D40" s="59"/>
      <c r="E40" s="1"/>
      <c r="H40" s="27"/>
      <c r="J40" s="35"/>
    </row>
    <row r="41" customFormat="false" ht="12.75" hidden="false" customHeight="false" outlineLevel="0" collapsed="false">
      <c r="A41" s="68" t="s">
        <v>31</v>
      </c>
      <c r="B41" s="9"/>
      <c r="C41" s="45"/>
      <c r="D41" s="58"/>
      <c r="E41" s="1"/>
      <c r="H41" s="27"/>
      <c r="J41" s="42"/>
    </row>
    <row r="42" customFormat="false" ht="12.75" hidden="false" customHeight="false" outlineLevel="0" collapsed="false">
      <c r="A42" s="33" t="s">
        <v>32</v>
      </c>
      <c r="B42" s="30" t="n">
        <v>716.503650832648</v>
      </c>
      <c r="C42" s="34" t="n">
        <v>9.485</v>
      </c>
      <c r="D42" s="32" t="n">
        <v>67.96</v>
      </c>
      <c r="E42" s="37" t="n">
        <f aca="false">F42-D42</f>
        <v>215.24</v>
      </c>
      <c r="F42" s="37" t="n">
        <v>283.2</v>
      </c>
      <c r="G42" s="69" t="n">
        <v>39.53</v>
      </c>
      <c r="H42" s="27" t="n">
        <f aca="false">+(G42-C42)/C42</f>
        <v>3.16763310490248</v>
      </c>
      <c r="J42" s="35"/>
      <c r="K42" s="37"/>
      <c r="L42" s="37"/>
      <c r="M42" s="37"/>
    </row>
    <row r="43" customFormat="false" ht="12.75" hidden="false" customHeight="false" outlineLevel="0" collapsed="false">
      <c r="A43" s="33" t="s">
        <v>33</v>
      </c>
      <c r="B43" s="30" t="n">
        <v>949.292886307865</v>
      </c>
      <c r="C43" s="34" t="n">
        <v>5.989</v>
      </c>
      <c r="D43" s="32" t="n">
        <v>56.85</v>
      </c>
      <c r="E43" s="37" t="n">
        <f aca="false">F43-D43</f>
        <v>18.99</v>
      </c>
      <c r="F43" s="37" t="n">
        <v>75.84</v>
      </c>
      <c r="G43" s="70" t="n">
        <v>7.989</v>
      </c>
      <c r="H43" s="27" t="n">
        <f aca="false">+(G43-C43)/C43</f>
        <v>0.3339455668726</v>
      </c>
    </row>
    <row r="44" customFormat="false" ht="12.75" hidden="false" customHeight="false" outlineLevel="0" collapsed="false">
      <c r="A44" s="33" t="s">
        <v>34</v>
      </c>
      <c r="B44" s="30" t="n">
        <v>1433.6863310376</v>
      </c>
      <c r="C44" s="34" t="n">
        <v>3.81</v>
      </c>
      <c r="D44" s="32" t="n">
        <v>54.62</v>
      </c>
      <c r="E44" s="37" t="n">
        <f aca="false">F44-D44</f>
        <v>7.17</v>
      </c>
      <c r="F44" s="37" t="n">
        <v>61.79</v>
      </c>
      <c r="G44" s="70" t="n">
        <v>4.31</v>
      </c>
      <c r="H44" s="27" t="n">
        <f aca="false">+(G44-C44)/C44</f>
        <v>0.131233595800525</v>
      </c>
    </row>
    <row r="45" customFormat="false" ht="12.75" hidden="false" customHeight="false" outlineLevel="0" collapsed="false">
      <c r="A45" s="33" t="s">
        <v>35</v>
      </c>
      <c r="B45" s="30" t="n">
        <v>2785.34420290319</v>
      </c>
      <c r="C45" s="34" t="n">
        <v>7.336</v>
      </c>
      <c r="D45" s="32" t="n">
        <v>204.33</v>
      </c>
      <c r="E45" s="37" t="n">
        <f aca="false">F45-D45</f>
        <v>55.71</v>
      </c>
      <c r="F45" s="37" t="n">
        <v>260.04</v>
      </c>
      <c r="G45" s="70" t="n">
        <v>9.336</v>
      </c>
      <c r="H45" s="27" t="n">
        <f aca="false">+(G45-C45)/C45</f>
        <v>0.272628135223555</v>
      </c>
    </row>
    <row r="46" customFormat="false" ht="12.75" hidden="false" customHeight="false" outlineLevel="0" collapsed="false">
      <c r="A46" s="33" t="s">
        <v>36</v>
      </c>
      <c r="B46" s="30" t="n">
        <v>3005.65467919582</v>
      </c>
      <c r="C46" s="34" t="n">
        <v>3.925</v>
      </c>
      <c r="D46" s="32" t="n">
        <v>117.97</v>
      </c>
      <c r="E46" s="37" t="n">
        <f aca="false">F46-D46</f>
        <v>0</v>
      </c>
      <c r="F46" s="37" t="n">
        <v>117.97</v>
      </c>
      <c r="G46" s="70" t="n">
        <v>3.925</v>
      </c>
      <c r="H46" s="27" t="n">
        <f aca="false">+(G46-C46)/C46</f>
        <v>0</v>
      </c>
    </row>
    <row r="47" customFormat="false" ht="12.75" hidden="false" customHeight="false" outlineLevel="0" collapsed="false">
      <c r="A47" s="29" t="s">
        <v>18</v>
      </c>
      <c r="B47" s="30"/>
      <c r="C47" s="31"/>
      <c r="D47" s="32"/>
      <c r="E47" s="1"/>
      <c r="H47" s="27"/>
    </row>
    <row r="48" customFormat="false" ht="12.75" hidden="false" customHeight="false" outlineLevel="0" collapsed="false">
      <c r="A48" s="38" t="s">
        <v>37</v>
      </c>
      <c r="B48" s="71" t="n">
        <v>29936.9358587058</v>
      </c>
      <c r="C48" s="31" t="n">
        <v>298.65</v>
      </c>
      <c r="D48" s="32" t="n">
        <f aca="false">(C48*B48)/10^6</f>
        <v>8.94066589420248</v>
      </c>
      <c r="E48" s="31" t="n">
        <v>0</v>
      </c>
      <c r="F48" s="31" t="n">
        <v>298.65</v>
      </c>
      <c r="G48" s="31" t="n">
        <v>298.65</v>
      </c>
      <c r="H48" s="27" t="n">
        <v>0</v>
      </c>
    </row>
    <row r="49" customFormat="false" ht="12.75" hidden="false" customHeight="false" outlineLevel="0" collapsed="false">
      <c r="A49" s="38" t="s">
        <v>38</v>
      </c>
      <c r="B49" s="71" t="n">
        <v>22037.5049668266</v>
      </c>
      <c r="C49" s="31" t="n">
        <v>6.4</v>
      </c>
      <c r="D49" s="32" t="n">
        <f aca="false">C49*B49/1000</f>
        <v>141.04003178769</v>
      </c>
      <c r="E49" s="31" t="n">
        <v>0</v>
      </c>
      <c r="F49" s="31" t="n">
        <v>6.4</v>
      </c>
      <c r="G49" s="31" t="n">
        <v>6.4</v>
      </c>
      <c r="H49" s="27" t="n">
        <v>0</v>
      </c>
      <c r="J49" s="35"/>
      <c r="K49" s="37"/>
      <c r="L49" s="37"/>
      <c r="M49" s="37"/>
    </row>
    <row r="50" customFormat="false" ht="12.75" hidden="false" customHeight="false" outlineLevel="0" collapsed="false">
      <c r="A50" s="38" t="s">
        <v>39</v>
      </c>
      <c r="B50" s="71" t="n">
        <v>7212.93674440337</v>
      </c>
      <c r="C50" s="31" t="n">
        <v>17.55</v>
      </c>
      <c r="D50" s="32" t="n">
        <f aca="false">B50*C50/1000</f>
        <v>126.587039864279</v>
      </c>
      <c r="E50" s="31" t="n">
        <v>0</v>
      </c>
      <c r="F50" s="31" t="n">
        <v>17.55</v>
      </c>
      <c r="G50" s="31" t="n">
        <v>17.55</v>
      </c>
      <c r="H50" s="27" t="n">
        <v>0</v>
      </c>
      <c r="J50" s="35"/>
      <c r="K50" s="37"/>
      <c r="L50" s="37"/>
      <c r="M50" s="37"/>
    </row>
    <row r="51" customFormat="false" ht="13.5" hidden="false" customHeight="false" outlineLevel="0" collapsed="false">
      <c r="A51" s="38" t="s">
        <v>40</v>
      </c>
      <c r="B51" s="71" t="n">
        <v>7458.11444505889</v>
      </c>
      <c r="C51" s="31" t="n">
        <v>2.8</v>
      </c>
      <c r="D51" s="32" t="n">
        <f aca="false">B51*C51/1000</f>
        <v>20.8827204461649</v>
      </c>
      <c r="E51" s="31" t="n">
        <v>0</v>
      </c>
      <c r="F51" s="31" t="n">
        <v>0</v>
      </c>
      <c r="G51" s="31" t="n">
        <v>0</v>
      </c>
      <c r="H51" s="27" t="n">
        <v>0</v>
      </c>
      <c r="J51" s="35"/>
      <c r="K51" s="37"/>
      <c r="L51" s="37"/>
      <c r="M51" s="37"/>
    </row>
    <row r="52" customFormat="false" ht="13.5" hidden="false" customHeight="false" outlineLevel="0" collapsed="false">
      <c r="A52" s="49" t="s">
        <v>41</v>
      </c>
      <c r="B52" s="72" t="n">
        <f aca="false">SUM(B42:B46)</f>
        <v>8890.48175027712</v>
      </c>
      <c r="C52" s="73" t="n">
        <f aca="false">D52/$B52*100</f>
        <v>8.98916932108236</v>
      </c>
      <c r="D52" s="74" t="n">
        <f aca="false">SUM(D42:D51)</f>
        <v>799.180457992337</v>
      </c>
      <c r="E52" s="75" t="n">
        <v>297.12</v>
      </c>
      <c r="F52" s="75" t="n">
        <v>1096.32</v>
      </c>
      <c r="G52" s="76" t="n">
        <v>12.33</v>
      </c>
      <c r="H52" s="77" t="n">
        <v>0.3717</v>
      </c>
      <c r="I52" s="35"/>
    </row>
    <row r="53" customFormat="false" ht="12.75" hidden="false" customHeight="false" outlineLevel="0" collapsed="false">
      <c r="A53" s="49"/>
      <c r="B53" s="71"/>
      <c r="C53" s="78"/>
      <c r="D53" s="32"/>
      <c r="E53" s="1"/>
      <c r="H53" s="27"/>
    </row>
    <row r="54" customFormat="false" ht="12.75" hidden="false" customHeight="false" outlineLevel="0" collapsed="false">
      <c r="A54" s="63" t="s">
        <v>42</v>
      </c>
      <c r="B54" s="9"/>
      <c r="C54" s="57"/>
      <c r="D54" s="59"/>
      <c r="E54" s="1"/>
      <c r="H54" s="27"/>
      <c r="I54" s="48"/>
    </row>
    <row r="55" customFormat="false" ht="12.75" hidden="false" customHeight="false" outlineLevel="0" collapsed="false">
      <c r="A55" s="29" t="s">
        <v>13</v>
      </c>
      <c r="B55" s="30"/>
      <c r="C55" s="31"/>
      <c r="D55" s="32"/>
      <c r="E55" s="1"/>
      <c r="H55" s="27"/>
      <c r="I55" s="35"/>
      <c r="J55" s="36"/>
      <c r="K55" s="37"/>
      <c r="L55" s="37"/>
      <c r="M55" s="37"/>
    </row>
    <row r="56" customFormat="false" ht="12.75" hidden="false" customHeight="false" outlineLevel="0" collapsed="false">
      <c r="A56" s="33" t="s">
        <v>32</v>
      </c>
      <c r="B56" s="30" t="n">
        <v>542.063222023043</v>
      </c>
      <c r="C56" s="34" t="n">
        <v>9.422</v>
      </c>
      <c r="D56" s="32" t="n">
        <f aca="false">B56*C56/100</f>
        <v>51.0731967790111</v>
      </c>
      <c r="E56" s="37" t="n">
        <f aca="false">F56-D56</f>
        <v>161.276803220989</v>
      </c>
      <c r="F56" s="37" t="n">
        <v>212.35</v>
      </c>
      <c r="G56" s="69" t="n">
        <v>39.17</v>
      </c>
      <c r="H56" s="27" t="n">
        <f aca="false">+(G56-C56)/C56</f>
        <v>3.15729144555296</v>
      </c>
      <c r="J56" s="35"/>
      <c r="K56" s="37"/>
      <c r="L56" s="37"/>
      <c r="M56" s="37"/>
    </row>
    <row r="57" customFormat="false" ht="12.75" hidden="false" customHeight="false" outlineLevel="0" collapsed="false">
      <c r="A57" s="33" t="s">
        <v>33</v>
      </c>
      <c r="B57" s="30" t="n">
        <v>768.360067942388</v>
      </c>
      <c r="C57" s="34" t="n">
        <v>5.847</v>
      </c>
      <c r="D57" s="32" t="n">
        <f aca="false">B57*C57/100</f>
        <v>44.9260131725914</v>
      </c>
      <c r="E57" s="37" t="n">
        <f aca="false">F57-D57</f>
        <v>15.3739868274086</v>
      </c>
      <c r="F57" s="37" t="n">
        <v>60.3</v>
      </c>
      <c r="G57" s="70" t="n">
        <v>7.847</v>
      </c>
      <c r="H57" s="27" t="n">
        <f aca="false">+(G57-C57)/C57</f>
        <v>0.342055755088079</v>
      </c>
      <c r="J57" s="36"/>
      <c r="K57" s="37"/>
      <c r="L57" s="37"/>
      <c r="M57" s="37"/>
    </row>
    <row r="58" customFormat="false" ht="12.75" hidden="false" customHeight="false" outlineLevel="0" collapsed="false">
      <c r="A58" s="33" t="s">
        <v>36</v>
      </c>
      <c r="B58" s="30" t="n">
        <v>1323.96176204243</v>
      </c>
      <c r="C58" s="34" t="n">
        <v>3.758</v>
      </c>
      <c r="D58" s="32" t="n">
        <f aca="false">B58*C58/100</f>
        <v>49.7544830175544</v>
      </c>
      <c r="E58" s="37" t="n">
        <f aca="false">F58-D58</f>
        <v>6.62551698244563</v>
      </c>
      <c r="F58" s="37" t="n">
        <v>56.38</v>
      </c>
      <c r="G58" s="70" t="n">
        <v>4.258</v>
      </c>
      <c r="H58" s="27" t="n">
        <f aca="false">+(G58-C58)/C58</f>
        <v>0.133049494411921</v>
      </c>
      <c r="J58" s="35"/>
      <c r="K58" s="37"/>
      <c r="L58" s="37"/>
      <c r="M58" s="37"/>
    </row>
    <row r="59" customFormat="false" ht="12.75" hidden="false" customHeight="false" outlineLevel="0" collapsed="false">
      <c r="A59" s="33" t="s">
        <v>35</v>
      </c>
      <c r="B59" s="30" t="n">
        <v>2189.08566737636</v>
      </c>
      <c r="C59" s="34" t="n">
        <v>7.071</v>
      </c>
      <c r="D59" s="32" t="n">
        <f aca="false">B59*C59/100</f>
        <v>154.790247540182</v>
      </c>
      <c r="E59" s="37" t="n">
        <f aca="false">F59-D59</f>
        <v>43.7797524598176</v>
      </c>
      <c r="F59" s="37" t="n">
        <v>198.57</v>
      </c>
      <c r="G59" s="70" t="n">
        <v>9.071</v>
      </c>
      <c r="H59" s="27" t="n">
        <f aca="false">+(G59-C59)/C59</f>
        <v>0.282845424975251</v>
      </c>
      <c r="I59" s="35"/>
    </row>
    <row r="60" customFormat="false" ht="12.75" hidden="false" customHeight="false" outlineLevel="0" collapsed="false">
      <c r="A60" s="33" t="s">
        <v>36</v>
      </c>
      <c r="B60" s="30" t="n">
        <v>2799.85938854802</v>
      </c>
      <c r="C60" s="34" t="n">
        <v>3.874</v>
      </c>
      <c r="D60" s="32" t="n">
        <f aca="false">B60*C60/100</f>
        <v>108.46655271235</v>
      </c>
      <c r="E60" s="37" t="n">
        <f aca="false">F60-D60</f>
        <v>-1.39655271235043</v>
      </c>
      <c r="F60" s="37" t="n">
        <v>107.07</v>
      </c>
      <c r="G60" s="70" t="n">
        <v>3.874</v>
      </c>
      <c r="H60" s="27" t="n">
        <f aca="false">+(G60-C60)/C60</f>
        <v>0</v>
      </c>
      <c r="I60" s="35"/>
      <c r="J60" s="32"/>
    </row>
    <row r="61" customFormat="false" ht="12.75" hidden="false" customHeight="false" outlineLevel="0" collapsed="false">
      <c r="A61" s="29" t="s">
        <v>18</v>
      </c>
      <c r="B61" s="30"/>
      <c r="C61" s="31"/>
      <c r="D61" s="32"/>
      <c r="E61" s="1"/>
      <c r="H61" s="27"/>
      <c r="I61" s="35"/>
      <c r="J61" s="42"/>
    </row>
    <row r="62" customFormat="false" ht="12.75" hidden="false" customHeight="false" outlineLevel="0" collapsed="false">
      <c r="A62" s="38" t="s">
        <v>37</v>
      </c>
      <c r="B62" s="71" t="n">
        <v>10437.7912710953</v>
      </c>
      <c r="C62" s="31" t="n">
        <v>299</v>
      </c>
      <c r="D62" s="32" t="n">
        <f aca="false">(C62*B62)/10^6</f>
        <v>3.12089959005748</v>
      </c>
      <c r="E62" s="1" t="n">
        <v>0</v>
      </c>
      <c r="F62" s="32" t="n">
        <f aca="false">(G62*B62)/10^6</f>
        <v>3.12089959005748</v>
      </c>
      <c r="G62" s="31" t="n">
        <v>299</v>
      </c>
      <c r="H62" s="27" t="n">
        <v>0</v>
      </c>
      <c r="I62" s="35"/>
      <c r="J62" s="42"/>
    </row>
    <row r="63" customFormat="false" ht="12.75" hidden="false" customHeight="false" outlineLevel="0" collapsed="false">
      <c r="A63" s="38" t="s">
        <v>38</v>
      </c>
      <c r="B63" s="71" t="n">
        <v>15833.1235554426</v>
      </c>
      <c r="C63" s="31" t="n">
        <v>6.6</v>
      </c>
      <c r="D63" s="32" t="n">
        <f aca="false">C63*B63/1000</f>
        <v>104.498615465921</v>
      </c>
      <c r="E63" s="1" t="n">
        <v>0</v>
      </c>
      <c r="F63" s="32" t="n">
        <f aca="false">(G63*B63)/1000</f>
        <v>104.498615465921</v>
      </c>
      <c r="G63" s="31" t="n">
        <v>6.6</v>
      </c>
      <c r="H63" s="27" t="n">
        <v>0</v>
      </c>
      <c r="I63" s="35"/>
      <c r="J63" s="35"/>
      <c r="K63" s="79"/>
      <c r="L63" s="79"/>
      <c r="M63" s="79"/>
    </row>
    <row r="64" customFormat="false" ht="12.75" hidden="false" customHeight="false" outlineLevel="0" collapsed="false">
      <c r="A64" s="38" t="s">
        <v>39</v>
      </c>
      <c r="B64" s="71" t="n">
        <v>5106.70670088851</v>
      </c>
      <c r="C64" s="31" t="n">
        <v>17.95</v>
      </c>
      <c r="D64" s="32" t="n">
        <f aca="false">B64*C64/1000</f>
        <v>91.6653852809487</v>
      </c>
      <c r="E64" s="1" t="n">
        <v>0</v>
      </c>
      <c r="F64" s="32" t="n">
        <f aca="false">(G64*B64)/1000</f>
        <v>91.6653852809487</v>
      </c>
      <c r="G64" s="31" t="n">
        <v>17.95</v>
      </c>
      <c r="H64" s="27" t="n">
        <v>0</v>
      </c>
    </row>
    <row r="65" customFormat="false" ht="12.75" hidden="false" customHeight="false" outlineLevel="0" collapsed="false">
      <c r="A65" s="38" t="s">
        <v>40</v>
      </c>
      <c r="B65" s="71" t="n">
        <v>5403.81814805461</v>
      </c>
      <c r="C65" s="31" t="n">
        <v>2.7</v>
      </c>
      <c r="D65" s="32" t="n">
        <f aca="false">B65*C65/1000</f>
        <v>14.5903089997475</v>
      </c>
      <c r="E65" s="1" t="n">
        <v>0</v>
      </c>
      <c r="F65" s="32" t="n">
        <f aca="false">(G65*B65)/1000</f>
        <v>14.5903089997475</v>
      </c>
      <c r="G65" s="31" t="n">
        <v>2.7</v>
      </c>
      <c r="H65" s="27" t="n">
        <v>0</v>
      </c>
    </row>
    <row r="66" customFormat="false" ht="12.75" hidden="false" customHeight="false" outlineLevel="0" collapsed="false">
      <c r="A66" s="49" t="s">
        <v>43</v>
      </c>
      <c r="B66" s="80" t="n">
        <f aca="false">SUM(B56:B60)</f>
        <v>7623.33010793224</v>
      </c>
      <c r="C66" s="51" t="n">
        <f aca="false">D66/$B66*100</f>
        <v>8.17078224003757</v>
      </c>
      <c r="D66" s="61" t="n">
        <f aca="false">SUM(D56:D65)</f>
        <v>622.885702558365</v>
      </c>
      <c r="E66" s="53" t="n">
        <v>226.72</v>
      </c>
      <c r="F66" s="53" t="n">
        <v>849.62</v>
      </c>
      <c r="G66" s="81" t="n">
        <v>11.15</v>
      </c>
      <c r="H66" s="55" t="n">
        <v>0.3641</v>
      </c>
    </row>
    <row r="67" customFormat="false" ht="12.75" hidden="false" customHeight="false" outlineLevel="0" collapsed="false">
      <c r="A67" s="49"/>
      <c r="B67" s="71"/>
      <c r="C67" s="78"/>
      <c r="D67" s="32"/>
      <c r="E67" s="1"/>
      <c r="H67" s="27"/>
    </row>
    <row r="68" customFormat="false" ht="12.75" hidden="false" customHeight="false" outlineLevel="0" collapsed="false">
      <c r="A68" s="63" t="s">
        <v>44</v>
      </c>
      <c r="B68" s="9"/>
      <c r="C68" s="57"/>
      <c r="D68" s="59"/>
      <c r="E68" s="1"/>
      <c r="H68" s="27"/>
    </row>
    <row r="69" customFormat="false" ht="12.75" hidden="false" customHeight="false" outlineLevel="0" collapsed="false">
      <c r="A69" s="29" t="s">
        <v>13</v>
      </c>
      <c r="B69" s="30"/>
      <c r="C69" s="31"/>
      <c r="D69" s="32"/>
      <c r="E69" s="1"/>
      <c r="H69" s="27"/>
      <c r="I69" s="35"/>
    </row>
    <row r="70" customFormat="false" ht="12.75" hidden="false" customHeight="false" outlineLevel="0" collapsed="false">
      <c r="A70" s="33" t="s">
        <v>32</v>
      </c>
      <c r="B70" s="30" t="n">
        <v>481.200874735649</v>
      </c>
      <c r="C70" s="34" t="n">
        <v>7.397</v>
      </c>
      <c r="D70" s="32" t="n">
        <f aca="false">B70*C70/100</f>
        <v>35.594428704196</v>
      </c>
      <c r="E70" s="35" t="n">
        <f aca="false">+F70-D70</f>
        <v>141.295571295804</v>
      </c>
      <c r="F70" s="82" t="n">
        <v>176.89</v>
      </c>
      <c r="G70" s="69" t="n">
        <v>36.76</v>
      </c>
      <c r="H70" s="27" t="n">
        <f aca="false">+(G70-C70)/C70</f>
        <v>3.96958226307963</v>
      </c>
    </row>
    <row r="71" customFormat="false" ht="12.75" hidden="false" customHeight="false" outlineLevel="0" collapsed="false">
      <c r="A71" s="33" t="s">
        <v>33</v>
      </c>
      <c r="B71" s="30" t="n">
        <v>752.892329020465</v>
      </c>
      <c r="C71" s="34" t="n">
        <v>5.053</v>
      </c>
      <c r="D71" s="32" t="n">
        <f aca="false">B71*C71/100</f>
        <v>38.0436493854041</v>
      </c>
      <c r="E71" s="35" t="n">
        <f aca="false">+F71-D71</f>
        <v>15.0563506145959</v>
      </c>
      <c r="F71" s="37" t="n">
        <v>53.1</v>
      </c>
      <c r="G71" s="70" t="n">
        <v>7.053</v>
      </c>
      <c r="H71" s="27" t="n">
        <f aca="false">+(G71-C71)/C71</f>
        <v>0.39580447259054</v>
      </c>
    </row>
    <row r="72" customFormat="false" ht="12.75" hidden="false" customHeight="false" outlineLevel="0" collapsed="false">
      <c r="A72" s="33" t="s">
        <v>36</v>
      </c>
      <c r="B72" s="30" t="n">
        <v>1539.99510308036</v>
      </c>
      <c r="C72" s="34" t="n">
        <v>3.755</v>
      </c>
      <c r="D72" s="32" t="n">
        <f aca="false">B72*C72/100</f>
        <v>57.8268161206677</v>
      </c>
      <c r="E72" s="35" t="n">
        <f aca="false">+F72-D72</f>
        <v>0.00318387933234732</v>
      </c>
      <c r="F72" s="42" t="n">
        <v>57.83</v>
      </c>
      <c r="G72" s="34" t="n">
        <v>3.755</v>
      </c>
      <c r="H72" s="27" t="n">
        <f aca="false">+(G72-C72)/C72</f>
        <v>0</v>
      </c>
    </row>
    <row r="73" customFormat="false" ht="12.75" hidden="false" customHeight="false" outlineLevel="0" collapsed="false">
      <c r="A73" s="33" t="s">
        <v>35</v>
      </c>
      <c r="B73" s="30" t="n">
        <v>2196.84422259376</v>
      </c>
      <c r="C73" s="34" t="n">
        <v>6.093</v>
      </c>
      <c r="D73" s="32" t="n">
        <f aca="false">B73*C73/100</f>
        <v>133.853718482638</v>
      </c>
      <c r="E73" s="35" t="n">
        <f aca="false">+F73-D73</f>
        <v>43.936281517362</v>
      </c>
      <c r="F73" s="36" t="n">
        <v>177.79</v>
      </c>
      <c r="G73" s="70" t="n">
        <v>8.093</v>
      </c>
      <c r="H73" s="27" t="n">
        <f aca="false">+(G73-C73)/C73</f>
        <v>0.328245527654686</v>
      </c>
      <c r="I73" s="35"/>
    </row>
    <row r="74" customFormat="false" ht="12.75" hidden="false" customHeight="false" outlineLevel="0" collapsed="false">
      <c r="A74" s="33" t="s">
        <v>36</v>
      </c>
      <c r="B74" s="30" t="n">
        <v>3360.15504219505</v>
      </c>
      <c r="C74" s="34" t="n">
        <v>3.872</v>
      </c>
      <c r="D74" s="32" t="n">
        <f aca="false">B74*C74/100</f>
        <v>130.105203233792</v>
      </c>
      <c r="E74" s="35" t="n">
        <f aca="false">+F74-D74</f>
        <v>0.00479676620773262</v>
      </c>
      <c r="F74" s="42" t="n">
        <v>130.11</v>
      </c>
      <c r="G74" s="34" t="n">
        <v>3.872</v>
      </c>
      <c r="H74" s="27" t="n">
        <f aca="false">+(G74-C74)/C74</f>
        <v>0</v>
      </c>
      <c r="I74" s="35"/>
    </row>
    <row r="75" customFormat="false" ht="12.75" hidden="false" customHeight="false" outlineLevel="0" collapsed="false">
      <c r="A75" s="29" t="s">
        <v>18</v>
      </c>
      <c r="B75" s="30"/>
      <c r="C75" s="31"/>
      <c r="D75" s="32"/>
      <c r="E75" s="1"/>
      <c r="H75" s="27"/>
      <c r="I75" s="35"/>
    </row>
    <row r="76" customFormat="false" ht="12.75" hidden="false" customHeight="false" outlineLevel="0" collapsed="false">
      <c r="A76" s="38" t="s">
        <v>37</v>
      </c>
      <c r="B76" s="71" t="n">
        <v>2225.59322513815</v>
      </c>
      <c r="C76" s="31" t="n">
        <v>349.45</v>
      </c>
      <c r="D76" s="32" t="n">
        <f aca="false">(C76*B76)/10^6</f>
        <v>0.777733552524528</v>
      </c>
      <c r="E76" s="1" t="n">
        <v>0</v>
      </c>
      <c r="F76" s="32" t="n">
        <f aca="false">(G76*B76)/10^6</f>
        <v>0.777733552524528</v>
      </c>
      <c r="G76" s="31" t="n">
        <v>349.45</v>
      </c>
      <c r="H76" s="27" t="n">
        <v>0</v>
      </c>
      <c r="I76" s="35"/>
    </row>
    <row r="77" customFormat="false" ht="12.75" hidden="false" customHeight="false" outlineLevel="0" collapsed="false">
      <c r="A77" s="38" t="s">
        <v>38</v>
      </c>
      <c r="B77" s="71" t="n">
        <v>13879.0267377412</v>
      </c>
      <c r="C77" s="31" t="n">
        <v>0.65</v>
      </c>
      <c r="D77" s="32" t="n">
        <f aca="false">C77*B77/1000</f>
        <v>9.0213673795318</v>
      </c>
      <c r="E77" s="1" t="n">
        <v>0</v>
      </c>
      <c r="F77" s="32" t="n">
        <f aca="false">(G77*B77)/1000</f>
        <v>9.0213673795318</v>
      </c>
      <c r="G77" s="31" t="n">
        <v>0.65</v>
      </c>
      <c r="H77" s="27" t="n">
        <v>0</v>
      </c>
      <c r="I77" s="35"/>
      <c r="J77" s="35"/>
      <c r="K77" s="79"/>
      <c r="L77" s="79"/>
      <c r="M77" s="79"/>
    </row>
    <row r="78" customFormat="false" ht="12.75" hidden="false" customHeight="false" outlineLevel="0" collapsed="false">
      <c r="A78" s="38" t="s">
        <v>39</v>
      </c>
      <c r="B78" s="71" t="n">
        <v>3620.73154244339</v>
      </c>
      <c r="C78" s="31" t="n">
        <v>16.15</v>
      </c>
      <c r="D78" s="32" t="n">
        <f aca="false">B78*C78/1000</f>
        <v>58.4748144104607</v>
      </c>
      <c r="E78" s="1" t="n">
        <v>0</v>
      </c>
      <c r="F78" s="32" t="n">
        <f aca="false">(G78*B78)/1000</f>
        <v>58.4748144104607</v>
      </c>
      <c r="G78" s="31" t="n">
        <v>16.15</v>
      </c>
      <c r="H78" s="27" t="n">
        <v>0</v>
      </c>
    </row>
    <row r="79" customFormat="false" ht="12.75" hidden="false" customHeight="false" outlineLevel="0" collapsed="false">
      <c r="A79" s="38" t="s">
        <v>40</v>
      </c>
      <c r="B79" s="71" t="n">
        <v>4117.5754826659</v>
      </c>
      <c r="C79" s="31" t="n">
        <v>2.45</v>
      </c>
      <c r="D79" s="32" t="n">
        <f aca="false">B79*C79/1000</f>
        <v>10.0880599325314</v>
      </c>
      <c r="E79" s="1" t="n">
        <v>0</v>
      </c>
      <c r="F79" s="32" t="n">
        <f aca="false">(G79*B79)/1000</f>
        <v>10.0880599325314</v>
      </c>
      <c r="G79" s="31" t="n">
        <v>2.45</v>
      </c>
      <c r="H79" s="27" t="n">
        <v>0</v>
      </c>
      <c r="J79" s="48"/>
      <c r="K79" s="56"/>
      <c r="L79" s="56"/>
      <c r="M79" s="56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</row>
    <row r="80" customFormat="false" ht="12.75" hidden="false" customHeight="false" outlineLevel="0" collapsed="false">
      <c r="A80" s="49" t="s">
        <v>45</v>
      </c>
      <c r="B80" s="80" t="n">
        <f aca="false">SUM(B70:B74)</f>
        <v>8331.08757162529</v>
      </c>
      <c r="C80" s="51" t="n">
        <f aca="false">D80/$B80*100</f>
        <v>5.68696208182237</v>
      </c>
      <c r="D80" s="61" t="n">
        <f aca="false">SUM(D70:D79)</f>
        <v>473.785791201746</v>
      </c>
      <c r="E80" s="53" t="n">
        <v>200.28</v>
      </c>
      <c r="F80" s="53" t="n">
        <v>674.08</v>
      </c>
      <c r="G80" s="83" t="n">
        <v>8.09</v>
      </c>
      <c r="H80" s="55" t="n">
        <v>0.424</v>
      </c>
    </row>
    <row r="81" customFormat="false" ht="12.75" hidden="false" customHeight="false" outlineLevel="0" collapsed="false">
      <c r="A81" s="49"/>
      <c r="B81" s="71"/>
      <c r="C81" s="78"/>
      <c r="D81" s="32"/>
      <c r="E81" s="1"/>
      <c r="H81" s="27"/>
    </row>
    <row r="82" customFormat="false" ht="12.75" hidden="false" customHeight="false" outlineLevel="0" collapsed="false">
      <c r="A82" s="9"/>
      <c r="B82" s="9"/>
      <c r="C82" s="10"/>
      <c r="D82" s="9"/>
      <c r="E82" s="1"/>
      <c r="H82" s="27"/>
    </row>
    <row r="83" customFormat="false" ht="12.75" hidden="false" customHeight="false" outlineLevel="0" collapsed="false">
      <c r="A83" s="59" t="s">
        <v>46</v>
      </c>
      <c r="B83" s="59"/>
      <c r="C83" s="57"/>
      <c r="D83" s="59"/>
      <c r="E83" s="1"/>
      <c r="H83" s="27"/>
      <c r="I83" s="35"/>
    </row>
    <row r="84" customFormat="false" ht="12.75" hidden="false" customHeight="false" outlineLevel="0" collapsed="false">
      <c r="A84" s="49"/>
      <c r="B84" s="71"/>
      <c r="C84" s="78"/>
      <c r="D84" s="32"/>
      <c r="E84" s="1"/>
      <c r="H84" s="27"/>
      <c r="J84" s="37"/>
      <c r="K84" s="84"/>
      <c r="L84" s="84"/>
      <c r="M84" s="37"/>
    </row>
    <row r="85" customFormat="false" ht="12.75" hidden="false" customHeight="false" outlineLevel="0" collapsed="false">
      <c r="A85" s="85" t="s">
        <v>47</v>
      </c>
      <c r="B85" s="50" t="n">
        <v>3115.9</v>
      </c>
      <c r="C85" s="51" t="n">
        <v>9.11</v>
      </c>
      <c r="D85" s="65" t="n">
        <v>283.8</v>
      </c>
      <c r="E85" s="53" t="n">
        <v>87.58</v>
      </c>
      <c r="F85" s="53" t="n">
        <v>371.38</v>
      </c>
      <c r="G85" s="54" t="n">
        <v>11.92</v>
      </c>
      <c r="H85" s="55" t="n">
        <v>0.3083</v>
      </c>
      <c r="J85" s="37"/>
      <c r="K85" s="70"/>
      <c r="L85" s="70"/>
      <c r="M85" s="70"/>
    </row>
    <row r="86" customFormat="false" ht="12.75" hidden="false" customHeight="false" outlineLevel="0" collapsed="false">
      <c r="A86" s="9"/>
      <c r="B86" s="9"/>
      <c r="C86" s="10"/>
      <c r="D86" s="9"/>
      <c r="E86" s="1"/>
      <c r="H86" s="27"/>
      <c r="J86" s="37"/>
      <c r="K86" s="70"/>
      <c r="L86" s="70"/>
      <c r="M86" s="70"/>
    </row>
    <row r="87" customFormat="false" ht="12.75" hidden="false" customHeight="false" outlineLevel="0" collapsed="false">
      <c r="A87" s="63" t="s">
        <v>48</v>
      </c>
      <c r="B87" s="59"/>
      <c r="C87" s="57"/>
      <c r="D87" s="59"/>
      <c r="E87" s="1"/>
      <c r="H87" s="27"/>
      <c r="I87" s="35"/>
      <c r="J87" s="37"/>
      <c r="K87" s="70"/>
      <c r="L87" s="70"/>
      <c r="M87" s="70"/>
    </row>
    <row r="88" customFormat="false" ht="12.75" hidden="false" customHeight="false" outlineLevel="0" collapsed="false">
      <c r="A88" s="49" t="s">
        <v>49</v>
      </c>
      <c r="B88" s="80" t="n">
        <v>529.3</v>
      </c>
      <c r="C88" s="51" t="n">
        <v>13.77</v>
      </c>
      <c r="D88" s="61" t="n">
        <v>72.9</v>
      </c>
      <c r="E88" s="86" t="n">
        <v>0</v>
      </c>
      <c r="F88" s="86" t="n">
        <v>72.9</v>
      </c>
      <c r="G88" s="86" t="n">
        <v>13.77</v>
      </c>
      <c r="H88" s="55" t="n">
        <v>0.0002</v>
      </c>
      <c r="I88" s="35"/>
      <c r="J88" s="37"/>
      <c r="K88" s="70"/>
      <c r="L88" s="70"/>
      <c r="M88" s="70"/>
    </row>
    <row r="89" customFormat="false" ht="13.5" hidden="false" customHeight="false" outlineLevel="0" collapsed="false">
      <c r="A89" s="87"/>
      <c r="B89" s="39"/>
      <c r="C89" s="78"/>
      <c r="D89" s="32"/>
      <c r="E89" s="1"/>
      <c r="H89" s="27"/>
      <c r="I89" s="35"/>
    </row>
    <row r="90" customFormat="false" ht="14.25" hidden="false" customHeight="false" outlineLevel="0" collapsed="false">
      <c r="A90" s="88" t="s">
        <v>50</v>
      </c>
      <c r="B90" s="89" t="n">
        <v>83780.2</v>
      </c>
      <c r="C90" s="90" t="n">
        <v>10.35</v>
      </c>
      <c r="D90" s="91" t="n">
        <v>8674.9</v>
      </c>
      <c r="E90" s="92" t="n">
        <v>3305</v>
      </c>
      <c r="F90" s="92" t="n">
        <v>11979.9</v>
      </c>
      <c r="G90" s="93" t="n">
        <v>14.3</v>
      </c>
      <c r="H90" s="94" t="n">
        <v>0.3816</v>
      </c>
      <c r="I90" s="35"/>
      <c r="J90" s="42"/>
      <c r="M90" s="42"/>
    </row>
    <row r="91" customFormat="false" ht="13.5" hidden="false" customHeight="false" outlineLevel="0" collapsed="false">
      <c r="A91" s="88"/>
      <c r="B91" s="95"/>
      <c r="C91" s="45"/>
      <c r="D91" s="46"/>
      <c r="E91" s="46"/>
      <c r="H91" s="27"/>
      <c r="I91" s="35"/>
      <c r="J91" s="42"/>
      <c r="M91" s="42"/>
    </row>
    <row r="92" customFormat="false" ht="12.75" hidden="false" customHeight="false" outlineLevel="0" collapsed="false">
      <c r="H92" s="27"/>
      <c r="J92" s="42"/>
      <c r="M92" s="42"/>
    </row>
    <row r="93" customFormat="false" ht="12.75" hidden="false" customHeight="false" outlineLevel="0" collapsed="false">
      <c r="H93" s="27"/>
      <c r="J93" s="42"/>
      <c r="M93" s="42"/>
    </row>
    <row r="94" customFormat="false" ht="12.75" hidden="false" customHeight="false" outlineLevel="0" collapsed="false">
      <c r="H94" s="27"/>
      <c r="J94" s="35"/>
      <c r="K94" s="96"/>
      <c r="L94" s="96"/>
      <c r="M94" s="35"/>
    </row>
    <row r="95" customFormat="false" ht="12.75" hidden="false" customHeight="false" outlineLevel="0" collapsed="false">
      <c r="H95" s="27"/>
    </row>
    <row r="96" customFormat="false" ht="12.75" hidden="false" customHeight="false" outlineLevel="0" collapsed="false">
      <c r="H96" s="27"/>
    </row>
    <row r="97" customFormat="false" ht="12.75" hidden="false" customHeight="false" outlineLevel="0" collapsed="false">
      <c r="F97" s="35"/>
      <c r="G97" s="37"/>
      <c r="H97" s="27"/>
      <c r="I97" s="35"/>
    </row>
    <row r="98" customFormat="false" ht="12.75" hidden="false" customHeight="false" outlineLevel="0" collapsed="false">
      <c r="F98" s="97"/>
      <c r="G98" s="36"/>
      <c r="H98" s="27"/>
      <c r="J98" s="37"/>
      <c r="K98" s="84"/>
      <c r="L98" s="69"/>
      <c r="M98" s="37"/>
    </row>
    <row r="99" customFormat="false" ht="12.75" hidden="false" customHeight="false" outlineLevel="0" collapsed="false">
      <c r="H99" s="27"/>
      <c r="I99" s="48"/>
      <c r="J99" s="37"/>
      <c r="K99" s="70"/>
      <c r="L99" s="70"/>
      <c r="M99" s="37"/>
    </row>
    <row r="100" customFormat="false" ht="12.75" hidden="false" customHeight="false" outlineLevel="0" collapsed="false">
      <c r="H100" s="27"/>
      <c r="J100" s="37"/>
      <c r="K100" s="70"/>
      <c r="L100" s="70"/>
      <c r="M100" s="37"/>
    </row>
    <row r="101" customFormat="false" ht="12.75" hidden="false" customHeight="false" outlineLevel="0" collapsed="false">
      <c r="H101" s="27"/>
      <c r="J101" s="37"/>
      <c r="K101" s="70"/>
      <c r="L101" s="70"/>
      <c r="M101" s="37"/>
    </row>
    <row r="102" customFormat="false" ht="12.75" hidden="false" customHeight="false" outlineLevel="0" collapsed="false">
      <c r="H102" s="27"/>
      <c r="J102" s="37"/>
      <c r="K102" s="70"/>
      <c r="L102" s="70"/>
      <c r="M102" s="37"/>
    </row>
    <row r="103" customFormat="false" ht="12.75" hidden="false" customHeight="false" outlineLevel="0" collapsed="false">
      <c r="H103" s="27"/>
      <c r="I103" s="48"/>
    </row>
    <row r="104" customFormat="false" ht="12.75" hidden="false" customHeight="false" outlineLevel="0" collapsed="false">
      <c r="H104" s="27"/>
      <c r="J104" s="42"/>
      <c r="K104" s="37"/>
      <c r="L104" s="37"/>
      <c r="M104" s="42"/>
    </row>
    <row r="105" customFormat="false" ht="12.75" hidden="false" customHeight="false" outlineLevel="0" collapsed="false">
      <c r="H105" s="27"/>
      <c r="J105" s="42"/>
      <c r="K105" s="37"/>
      <c r="L105" s="37"/>
      <c r="M105" s="42"/>
    </row>
    <row r="106" customFormat="false" ht="12.75" hidden="false" customHeight="false" outlineLevel="0" collapsed="false">
      <c r="H106" s="27"/>
      <c r="J106" s="42"/>
      <c r="K106" s="37"/>
      <c r="L106" s="37"/>
      <c r="M106" s="42"/>
    </row>
    <row r="107" customFormat="false" ht="12.75" hidden="false" customHeight="false" outlineLevel="0" collapsed="false">
      <c r="H107" s="27"/>
      <c r="J107" s="42"/>
      <c r="K107" s="37"/>
      <c r="L107" s="37"/>
      <c r="M107" s="42"/>
    </row>
    <row r="108" customFormat="false" ht="12.75" hidden="false" customHeight="false" outlineLevel="0" collapsed="false">
      <c r="H108" s="27"/>
      <c r="J108" s="35"/>
      <c r="K108" s="96"/>
      <c r="L108" s="96"/>
      <c r="M108" s="35"/>
    </row>
    <row r="109" customFormat="false" ht="12.75" hidden="false" customHeight="false" outlineLevel="0" collapsed="false">
      <c r="H109" s="27"/>
    </row>
    <row r="110" customFormat="false" ht="12.75" hidden="false" customHeight="false" outlineLevel="0" collapsed="false">
      <c r="H110" s="27"/>
    </row>
    <row r="111" customFormat="false" ht="12.75" hidden="false" customHeight="false" outlineLevel="0" collapsed="false">
      <c r="H111" s="27"/>
    </row>
    <row r="112" customFormat="false" ht="12.75" hidden="false" customHeight="false" outlineLevel="0" collapsed="false">
      <c r="H112" s="27"/>
      <c r="J112" s="82"/>
      <c r="K112" s="84"/>
      <c r="L112" s="84"/>
      <c r="M112" s="82"/>
    </row>
    <row r="113" customFormat="false" ht="12.75" hidden="false" customHeight="false" outlineLevel="0" collapsed="false">
      <c r="H113" s="27"/>
      <c r="J113" s="37"/>
      <c r="K113" s="70"/>
      <c r="L113" s="70"/>
      <c r="M113" s="37"/>
    </row>
    <row r="114" customFormat="false" ht="12.75" hidden="false" customHeight="false" outlineLevel="0" collapsed="false">
      <c r="H114" s="27"/>
      <c r="J114" s="42"/>
      <c r="K114" s="34"/>
      <c r="L114" s="34"/>
      <c r="M114" s="37"/>
    </row>
    <row r="115" customFormat="false" ht="12.75" hidden="false" customHeight="false" outlineLevel="0" collapsed="false">
      <c r="H115" s="27"/>
      <c r="I115" s="35"/>
      <c r="J115" s="36"/>
      <c r="K115" s="70"/>
      <c r="L115" s="70"/>
      <c r="M115" s="37"/>
    </row>
    <row r="116" customFormat="false" ht="12.75" hidden="false" customHeight="false" outlineLevel="0" collapsed="false">
      <c r="H116" s="27"/>
      <c r="J116" s="42"/>
      <c r="K116" s="34"/>
      <c r="L116" s="34"/>
      <c r="M116" s="37"/>
    </row>
    <row r="117" customFormat="false" ht="12.75" hidden="false" customHeight="false" outlineLevel="0" collapsed="false">
      <c r="H117" s="27"/>
    </row>
    <row r="118" customFormat="false" ht="12.75" hidden="false" customHeight="false" outlineLevel="0" collapsed="false">
      <c r="H118" s="27"/>
      <c r="J118" s="42"/>
      <c r="K118" s="37"/>
      <c r="L118" s="37"/>
      <c r="M118" s="42"/>
    </row>
    <row r="119" customFormat="false" ht="12.75" hidden="false" customHeight="false" outlineLevel="0" collapsed="false">
      <c r="H119" s="27"/>
      <c r="J119" s="42"/>
      <c r="K119" s="37"/>
      <c r="L119" s="37"/>
      <c r="M119" s="42"/>
    </row>
    <row r="120" customFormat="false" ht="12.75" hidden="false" customHeight="false" outlineLevel="0" collapsed="false">
      <c r="H120" s="27"/>
      <c r="J120" s="42"/>
      <c r="K120" s="37"/>
      <c r="L120" s="37"/>
      <c r="M120" s="42"/>
    </row>
    <row r="121" customFormat="false" ht="12.75" hidden="false" customHeight="false" outlineLevel="0" collapsed="false">
      <c r="H121" s="27"/>
      <c r="J121" s="42"/>
      <c r="K121" s="37"/>
      <c r="L121" s="37"/>
      <c r="M121" s="42"/>
    </row>
    <row r="122" customFormat="false" ht="12.75" hidden="false" customHeight="false" outlineLevel="0" collapsed="false">
      <c r="H122" s="27"/>
      <c r="J122" s="35"/>
      <c r="K122" s="79"/>
      <c r="L122" s="79"/>
      <c r="M122" s="35"/>
    </row>
    <row r="123" customFormat="false" ht="12.75" hidden="false" customHeight="false" outlineLevel="0" collapsed="false">
      <c r="H123" s="27"/>
    </row>
    <row r="124" customFormat="false" ht="12.75" hidden="false" customHeight="false" outlineLevel="0" collapsed="false">
      <c r="H124" s="27"/>
      <c r="J124" s="48"/>
      <c r="K124" s="56"/>
      <c r="L124" s="56"/>
      <c r="M124" s="56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</row>
    <row r="125" customFormat="false" ht="12.75" hidden="false" customHeight="false" outlineLevel="0" collapsed="false">
      <c r="H125" s="27"/>
    </row>
    <row r="126" customFormat="false" ht="12.75" hidden="false" customHeight="false" outlineLevel="0" collapsed="false">
      <c r="H126" s="40"/>
    </row>
    <row r="127" customFormat="false" ht="12.75" hidden="false" customHeight="false" outlineLevel="0" collapsed="false">
      <c r="H127" s="40"/>
    </row>
    <row r="128" customFormat="false" ht="12.75" hidden="false" customHeight="false" outlineLevel="0" collapsed="false">
      <c r="H128" s="40"/>
      <c r="J128" s="48"/>
    </row>
    <row r="129" customFormat="false" ht="12.75" hidden="false" customHeight="false" outlineLevel="0" collapsed="false">
      <c r="H129" s="40"/>
    </row>
    <row r="130" customFormat="false" ht="12.75" hidden="false" customHeight="false" outlineLevel="0" collapsed="false">
      <c r="H130" s="40"/>
    </row>
    <row r="131" customFormat="false" ht="12.75" hidden="false" customHeight="false" outlineLevel="0" collapsed="false">
      <c r="H131" s="40"/>
    </row>
    <row r="132" customFormat="false" ht="12.75" hidden="false" customHeight="false" outlineLevel="0" collapsed="false">
      <c r="H132" s="40"/>
    </row>
    <row r="133" customFormat="false" ht="12.75" hidden="false" customHeight="false" outlineLevel="0" collapsed="false">
      <c r="H133" s="40"/>
    </row>
    <row r="134" customFormat="false" ht="12.75" hidden="false" customHeight="false" outlineLevel="0" collapsed="false">
      <c r="H134" s="40"/>
    </row>
    <row r="135" customFormat="false" ht="12.75" hidden="false" customHeight="false" outlineLevel="0" collapsed="false">
      <c r="H135" s="40"/>
    </row>
    <row r="136" customFormat="false" ht="12.75" hidden="false" customHeight="false" outlineLevel="0" collapsed="false">
      <c r="H136" s="40"/>
      <c r="K136" s="37"/>
      <c r="L136" s="37"/>
      <c r="M136" s="37"/>
    </row>
    <row r="137" customFormat="false" ht="12.75" hidden="false" customHeight="false" outlineLevel="0" collapsed="false">
      <c r="H137" s="40"/>
    </row>
    <row r="138" customFormat="false" ht="12.75" hidden="false" customHeight="false" outlineLevel="0" collapsed="false">
      <c r="H138" s="40"/>
    </row>
    <row r="139" customFormat="false" ht="12.75" hidden="false" customHeight="false" outlineLevel="0" collapsed="false">
      <c r="H139" s="40"/>
    </row>
    <row r="140" customFormat="false" ht="12.75" hidden="false" customHeight="false" outlineLevel="0" collapsed="false">
      <c r="H140" s="40"/>
      <c r="J140" s="35"/>
    </row>
    <row r="141" customFormat="false" ht="12.75" hidden="false" customHeight="false" outlineLevel="0" collapsed="false">
      <c r="H141" s="40"/>
    </row>
    <row r="142" customFormat="false" ht="12.75" hidden="false" customHeight="false" outlineLevel="0" collapsed="false">
      <c r="H142" s="40"/>
    </row>
    <row r="143" customFormat="false" ht="12.75" hidden="false" customHeight="false" outlineLevel="0" collapsed="false">
      <c r="H143" s="40"/>
    </row>
    <row r="144" customFormat="false" ht="12.75" hidden="false" customHeight="false" outlineLevel="0" collapsed="false">
      <c r="H144" s="40"/>
    </row>
    <row r="145" customFormat="false" ht="12.75" hidden="false" customHeight="false" outlineLevel="0" collapsed="false">
      <c r="H145" s="40"/>
    </row>
    <row r="146" customFormat="false" ht="12.75" hidden="false" customHeight="false" outlineLevel="0" collapsed="false">
      <c r="H146" s="40"/>
    </row>
    <row r="147" customFormat="false" ht="12.75" hidden="false" customHeight="false" outlineLevel="0" collapsed="false">
      <c r="H147" s="40"/>
    </row>
    <row r="148" customFormat="false" ht="12.75" hidden="false" customHeight="false" outlineLevel="0" collapsed="false">
      <c r="H148" s="40"/>
      <c r="K148" s="79"/>
      <c r="L148" s="79"/>
      <c r="M148" s="79"/>
    </row>
    <row r="149" customFormat="false" ht="12.75" hidden="false" customHeight="false" outlineLevel="0" collapsed="false">
      <c r="H149" s="40"/>
    </row>
    <row r="150" customFormat="false" ht="12.75" hidden="false" customHeight="false" outlineLevel="0" collapsed="false">
      <c r="H150" s="40"/>
    </row>
    <row r="151" customFormat="false" ht="12.75" hidden="false" customHeight="false" outlineLevel="0" collapsed="false">
      <c r="H151" s="40"/>
    </row>
    <row r="152" customFormat="false" ht="12.75" hidden="false" customHeight="false" outlineLevel="0" collapsed="false">
      <c r="H152" s="40"/>
    </row>
    <row r="153" customFormat="false" ht="12.75" hidden="false" customHeight="false" outlineLevel="0" collapsed="false">
      <c r="H153" s="40"/>
    </row>
    <row r="154" customFormat="false" ht="12.75" hidden="false" customHeight="false" outlineLevel="0" collapsed="false">
      <c r="H154" s="40"/>
    </row>
    <row r="155" customFormat="false" ht="12.75" hidden="false" customHeight="false" outlineLevel="0" collapsed="false">
      <c r="H155" s="40"/>
    </row>
    <row r="156" customFormat="false" ht="12.75" hidden="false" customHeight="false" outlineLevel="0" collapsed="false">
      <c r="H156" s="40"/>
    </row>
    <row r="157" customFormat="false" ht="12.75" hidden="false" customHeight="false" outlineLevel="0" collapsed="false">
      <c r="H157" s="40"/>
    </row>
    <row r="158" customFormat="false" ht="12.75" hidden="false" customHeight="false" outlineLevel="0" collapsed="false">
      <c r="H158" s="40"/>
    </row>
    <row r="159" customFormat="false" ht="12.75" hidden="false" customHeight="false" outlineLevel="0" collapsed="false">
      <c r="H159" s="40"/>
    </row>
    <row r="160" customFormat="false" ht="12.75" hidden="false" customHeight="false" outlineLevel="0" collapsed="false">
      <c r="H160" s="40"/>
    </row>
    <row r="161" customFormat="false" ht="12.75" hidden="false" customHeight="false" outlineLevel="0" collapsed="false">
      <c r="H161" s="40"/>
      <c r="K161" s="79"/>
      <c r="L161" s="79"/>
      <c r="M161" s="79"/>
    </row>
    <row r="162" customFormat="false" ht="12.75" hidden="false" customHeight="false" outlineLevel="0" collapsed="false">
      <c r="H162" s="40"/>
    </row>
    <row r="163" customFormat="false" ht="12.75" hidden="false" customHeight="false" outlineLevel="0" collapsed="false">
      <c r="H163" s="40"/>
    </row>
    <row r="164" customFormat="false" ht="12.75" hidden="false" customHeight="false" outlineLevel="0" collapsed="false">
      <c r="H164" s="40"/>
    </row>
    <row r="165" customFormat="false" ht="12.75" hidden="false" customHeight="false" outlineLevel="0" collapsed="false">
      <c r="H165" s="40"/>
    </row>
    <row r="166" customFormat="false" ht="12.75" hidden="false" customHeight="false" outlineLevel="0" collapsed="false">
      <c r="H166" s="40"/>
    </row>
    <row r="167" customFormat="false" ht="12.75" hidden="false" customHeight="false" outlineLevel="0" collapsed="false">
      <c r="H167" s="40"/>
    </row>
    <row r="168" customFormat="false" ht="12.75" hidden="false" customHeight="false" outlineLevel="0" collapsed="false">
      <c r="H168" s="40"/>
    </row>
    <row r="169" customFormat="false" ht="12.75" hidden="false" customHeight="false" outlineLevel="0" collapsed="false">
      <c r="H169" s="40"/>
    </row>
    <row r="170" customFormat="false" ht="12.75" hidden="false" customHeight="false" outlineLevel="0" collapsed="false">
      <c r="H170" s="40"/>
    </row>
    <row r="171" customFormat="false" ht="12.75" hidden="false" customHeight="false" outlineLevel="0" collapsed="false">
      <c r="H171" s="40"/>
    </row>
    <row r="172" customFormat="false" ht="12.75" hidden="false" customHeight="false" outlineLevel="0" collapsed="false">
      <c r="H172" s="40"/>
    </row>
    <row r="173" customFormat="false" ht="12.75" hidden="false" customHeight="false" outlineLevel="0" collapsed="false">
      <c r="H173" s="40"/>
    </row>
    <row r="174" customFormat="false" ht="12.75" hidden="false" customHeight="false" outlineLevel="0" collapsed="false">
      <c r="H174" s="40"/>
      <c r="K174" s="98"/>
      <c r="L174" s="98"/>
      <c r="M174" s="98"/>
    </row>
    <row r="175" customFormat="false" ht="12.75" hidden="false" customHeight="false" outlineLevel="0" collapsed="false">
      <c r="H175" s="40"/>
    </row>
    <row r="176" customFormat="false" ht="12.75" hidden="false" customHeight="false" outlineLevel="0" collapsed="false">
      <c r="H176" s="40"/>
      <c r="K176" s="56"/>
      <c r="L176" s="56"/>
      <c r="M176" s="56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</row>
    <row r="177" customFormat="false" ht="12.75" hidden="false" customHeight="false" outlineLevel="0" collapsed="false">
      <c r="H177" s="40"/>
    </row>
    <row r="178" customFormat="false" ht="12.75" hidden="false" customHeight="false" outlineLevel="0" collapsed="false">
      <c r="H178" s="40"/>
    </row>
    <row r="179" customFormat="false" ht="12.75" hidden="false" customHeight="false" outlineLevel="0" collapsed="false">
      <c r="H179" s="40"/>
    </row>
    <row r="180" customFormat="false" ht="12.75" hidden="false" customHeight="false" outlineLevel="0" collapsed="false">
      <c r="H180" s="40"/>
    </row>
    <row r="181" customFormat="false" ht="12.75" hidden="false" customHeight="false" outlineLevel="0" collapsed="false">
      <c r="H181" s="40"/>
    </row>
    <row r="182" customFormat="false" ht="12.75" hidden="false" customHeight="false" outlineLevel="0" collapsed="false">
      <c r="H182" s="40"/>
    </row>
    <row r="183" customFormat="false" ht="12.75" hidden="false" customHeight="false" outlineLevel="0" collapsed="false">
      <c r="H183" s="40"/>
    </row>
    <row r="184" customFormat="false" ht="12.75" hidden="false" customHeight="false" outlineLevel="0" collapsed="false">
      <c r="H184" s="40"/>
    </row>
    <row r="185" customFormat="false" ht="12.75" hidden="false" customHeight="false" outlineLevel="0" collapsed="false">
      <c r="H185" s="40"/>
    </row>
    <row r="186" customFormat="false" ht="12.75" hidden="false" customHeight="false" outlineLevel="0" collapsed="false">
      <c r="H186" s="40"/>
    </row>
    <row r="187" customFormat="false" ht="12.75" hidden="false" customHeight="false" outlineLevel="0" collapsed="false">
      <c r="H187" s="40"/>
    </row>
    <row r="188" customFormat="false" ht="12.75" hidden="false" customHeight="false" outlineLevel="0" collapsed="false">
      <c r="H188" s="40"/>
      <c r="K188" s="37"/>
      <c r="L188" s="37"/>
      <c r="M188" s="37"/>
    </row>
    <row r="189" customFormat="false" ht="12.75" hidden="false" customHeight="false" outlineLevel="0" collapsed="false">
      <c r="H189" s="40"/>
    </row>
    <row r="190" customFormat="false" ht="12.75" hidden="false" customHeight="false" outlineLevel="0" collapsed="false">
      <c r="H190" s="40"/>
    </row>
    <row r="191" customFormat="false" ht="12.75" hidden="false" customHeight="false" outlineLevel="0" collapsed="false">
      <c r="H191" s="40"/>
    </row>
    <row r="192" customFormat="false" ht="12.75" hidden="false" customHeight="false" outlineLevel="0" collapsed="false">
      <c r="H192" s="40"/>
    </row>
    <row r="193" customFormat="false" ht="12.75" hidden="false" customHeight="false" outlineLevel="0" collapsed="false">
      <c r="H193" s="40"/>
    </row>
    <row r="194" customFormat="false" ht="12.75" hidden="false" customHeight="false" outlineLevel="0" collapsed="false">
      <c r="H194" s="40"/>
    </row>
    <row r="195" customFormat="false" ht="12.75" hidden="false" customHeight="false" outlineLevel="0" collapsed="false">
      <c r="H195" s="40"/>
    </row>
    <row r="196" customFormat="false" ht="12.75" hidden="false" customHeight="false" outlineLevel="0" collapsed="false">
      <c r="H196" s="40"/>
    </row>
    <row r="197" customFormat="false" ht="12.75" hidden="false" customHeight="false" outlineLevel="0" collapsed="false">
      <c r="H197" s="40"/>
    </row>
    <row r="198" customFormat="false" ht="12.75" hidden="false" customHeight="false" outlineLevel="0" collapsed="false">
      <c r="H198" s="40"/>
    </row>
    <row r="199" customFormat="false" ht="12.75" hidden="false" customHeight="false" outlineLevel="0" collapsed="false">
      <c r="H199" s="40"/>
    </row>
    <row r="200" customFormat="false" ht="12.75" hidden="false" customHeight="false" outlineLevel="0" collapsed="false">
      <c r="H200" s="40"/>
    </row>
    <row r="201" customFormat="false" ht="12.75" hidden="false" customHeight="false" outlineLevel="0" collapsed="false">
      <c r="H201" s="40"/>
    </row>
    <row r="202" customFormat="false" ht="12.75" hidden="false" customHeight="false" outlineLevel="0" collapsed="false">
      <c r="H202" s="40"/>
    </row>
    <row r="203" customFormat="false" ht="12.75" hidden="false" customHeight="false" outlineLevel="0" collapsed="false">
      <c r="H203" s="40"/>
    </row>
    <row r="204" customFormat="false" ht="12.75" hidden="false" customHeight="false" outlineLevel="0" collapsed="false">
      <c r="H204" s="40"/>
    </row>
    <row r="205" customFormat="false" ht="12.75" hidden="false" customHeight="false" outlineLevel="0" collapsed="false">
      <c r="H205" s="40"/>
    </row>
    <row r="206" customFormat="false" ht="12.75" hidden="false" customHeight="false" outlineLevel="0" collapsed="false">
      <c r="H206" s="40"/>
    </row>
    <row r="207" customFormat="false" ht="12.75" hidden="false" customHeight="false" outlineLevel="0" collapsed="false">
      <c r="H207" s="40"/>
    </row>
    <row r="208" customFormat="false" ht="12.75" hidden="false" customHeight="false" outlineLevel="0" collapsed="false">
      <c r="H208" s="40"/>
    </row>
    <row r="209" customFormat="false" ht="12.75" hidden="false" customHeight="false" outlineLevel="0" collapsed="false">
      <c r="H209" s="40"/>
    </row>
    <row r="210" customFormat="false" ht="12.75" hidden="false" customHeight="false" outlineLevel="0" collapsed="false">
      <c r="H210" s="40"/>
    </row>
    <row r="211" customFormat="false" ht="12.75" hidden="false" customHeight="false" outlineLevel="0" collapsed="false">
      <c r="H211" s="40"/>
    </row>
    <row r="212" customFormat="false" ht="12.75" hidden="false" customHeight="false" outlineLevel="0" collapsed="false">
      <c r="H212" s="40"/>
    </row>
    <row r="213" customFormat="false" ht="12.75" hidden="false" customHeight="false" outlineLevel="0" collapsed="false">
      <c r="H213" s="40"/>
    </row>
    <row r="214" customFormat="false" ht="12.75" hidden="false" customHeight="false" outlineLevel="0" collapsed="false">
      <c r="H214" s="40"/>
    </row>
    <row r="215" customFormat="false" ht="12.75" hidden="false" customHeight="false" outlineLevel="0" collapsed="false">
      <c r="H215" s="40"/>
    </row>
    <row r="216" customFormat="false" ht="12.75" hidden="false" customHeight="false" outlineLevel="0" collapsed="false">
      <c r="H216" s="40"/>
    </row>
    <row r="217" customFormat="false" ht="12.75" hidden="false" customHeight="false" outlineLevel="0" collapsed="false">
      <c r="H217" s="40"/>
    </row>
    <row r="218" customFormat="false" ht="12.75" hidden="false" customHeight="false" outlineLevel="0" collapsed="false">
      <c r="H218" s="40"/>
    </row>
    <row r="219" customFormat="false" ht="12.75" hidden="false" customHeight="false" outlineLevel="0" collapsed="false">
      <c r="H219" s="40"/>
    </row>
    <row r="220" customFormat="false" ht="12.75" hidden="false" customHeight="false" outlineLevel="0" collapsed="false">
      <c r="H220" s="40"/>
    </row>
    <row r="221" customFormat="false" ht="12.75" hidden="false" customHeight="false" outlineLevel="0" collapsed="false">
      <c r="H221" s="40"/>
    </row>
    <row r="222" customFormat="false" ht="12.75" hidden="false" customHeight="false" outlineLevel="0" collapsed="false">
      <c r="H222" s="40"/>
    </row>
    <row r="223" customFormat="false" ht="12.75" hidden="false" customHeight="false" outlineLevel="0" collapsed="false">
      <c r="H223" s="40"/>
    </row>
    <row r="224" customFormat="false" ht="12.75" hidden="false" customHeight="false" outlineLevel="0" collapsed="false">
      <c r="H224" s="40"/>
    </row>
    <row r="225" customFormat="false" ht="12.75" hidden="false" customHeight="false" outlineLevel="0" collapsed="false">
      <c r="H225" s="40"/>
    </row>
    <row r="226" customFormat="false" ht="12.75" hidden="false" customHeight="false" outlineLevel="0" collapsed="false">
      <c r="H226" s="40"/>
    </row>
    <row r="227" customFormat="false" ht="12.75" hidden="false" customHeight="false" outlineLevel="0" collapsed="false">
      <c r="H227" s="40"/>
    </row>
    <row r="228" customFormat="false" ht="12.75" hidden="false" customHeight="false" outlineLevel="0" collapsed="false">
      <c r="H228" s="40"/>
    </row>
    <row r="229" customFormat="false" ht="12.75" hidden="false" customHeight="false" outlineLevel="0" collapsed="false">
      <c r="H229" s="40"/>
    </row>
    <row r="230" customFormat="false" ht="12.75" hidden="false" customHeight="false" outlineLevel="0" collapsed="false">
      <c r="H230" s="40"/>
    </row>
    <row r="231" customFormat="false" ht="12.75" hidden="false" customHeight="false" outlineLevel="0" collapsed="false">
      <c r="H231" s="40"/>
    </row>
    <row r="232" customFormat="false" ht="12.75" hidden="false" customHeight="false" outlineLevel="0" collapsed="false">
      <c r="H232" s="40"/>
    </row>
    <row r="233" customFormat="false" ht="12.75" hidden="false" customHeight="false" outlineLevel="0" collapsed="false">
      <c r="H233" s="40"/>
    </row>
    <row r="234" customFormat="false" ht="12.75" hidden="false" customHeight="false" outlineLevel="0" collapsed="false">
      <c r="H234" s="40"/>
    </row>
    <row r="235" customFormat="false" ht="12.75" hidden="false" customHeight="false" outlineLevel="0" collapsed="false">
      <c r="H235" s="40"/>
    </row>
    <row r="236" customFormat="false" ht="12.75" hidden="false" customHeight="false" outlineLevel="0" collapsed="false">
      <c r="H236" s="40"/>
    </row>
    <row r="237" customFormat="false" ht="12.75" hidden="false" customHeight="false" outlineLevel="0" collapsed="false">
      <c r="H237" s="40"/>
    </row>
    <row r="238" customFormat="false" ht="12.75" hidden="false" customHeight="false" outlineLevel="0" collapsed="false">
      <c r="H238" s="40"/>
    </row>
    <row r="239" customFormat="false" ht="12.75" hidden="false" customHeight="false" outlineLevel="0" collapsed="false">
      <c r="H239" s="40"/>
    </row>
    <row r="240" customFormat="false" ht="12.75" hidden="false" customHeight="false" outlineLevel="0" collapsed="false">
      <c r="H240" s="40"/>
    </row>
    <row r="241" customFormat="false" ht="12.75" hidden="false" customHeight="false" outlineLevel="0" collapsed="false">
      <c r="H241" s="40"/>
    </row>
    <row r="242" customFormat="false" ht="12.75" hidden="false" customHeight="false" outlineLevel="0" collapsed="false">
      <c r="H242" s="40"/>
    </row>
    <row r="243" customFormat="false" ht="12.75" hidden="false" customHeight="false" outlineLevel="0" collapsed="false">
      <c r="H243" s="40"/>
    </row>
    <row r="244" customFormat="false" ht="12.75" hidden="false" customHeight="false" outlineLevel="0" collapsed="false">
      <c r="H244" s="40"/>
    </row>
    <row r="245" customFormat="false" ht="12.75" hidden="false" customHeight="false" outlineLevel="0" collapsed="false">
      <c r="H245" s="40"/>
    </row>
    <row r="246" customFormat="false" ht="12.75" hidden="false" customHeight="false" outlineLevel="0" collapsed="false">
      <c r="H246" s="40"/>
    </row>
    <row r="247" customFormat="false" ht="12.75" hidden="false" customHeight="false" outlineLevel="0" collapsed="false">
      <c r="H247" s="40"/>
    </row>
    <row r="248" customFormat="false" ht="12.75" hidden="false" customHeight="false" outlineLevel="0" collapsed="false">
      <c r="H248" s="40"/>
    </row>
    <row r="249" customFormat="false" ht="12.75" hidden="false" customHeight="false" outlineLevel="0" collapsed="false">
      <c r="H249" s="40"/>
    </row>
    <row r="250" customFormat="false" ht="12.75" hidden="false" customHeight="false" outlineLevel="0" collapsed="false">
      <c r="H250" s="40"/>
    </row>
    <row r="251" customFormat="false" ht="12.75" hidden="false" customHeight="false" outlineLevel="0" collapsed="false">
      <c r="H251" s="40"/>
    </row>
    <row r="252" customFormat="false" ht="12.75" hidden="false" customHeight="false" outlineLevel="0" collapsed="false">
      <c r="H252" s="40"/>
    </row>
    <row r="253" customFormat="false" ht="12.75" hidden="false" customHeight="false" outlineLevel="0" collapsed="false">
      <c r="H253" s="40"/>
    </row>
    <row r="254" customFormat="false" ht="12.75" hidden="false" customHeight="false" outlineLevel="0" collapsed="false">
      <c r="H254" s="40"/>
    </row>
    <row r="255" customFormat="false" ht="12.75" hidden="false" customHeight="false" outlineLevel="0" collapsed="false">
      <c r="H255" s="40"/>
    </row>
    <row r="256" customFormat="false" ht="12.75" hidden="false" customHeight="false" outlineLevel="0" collapsed="false">
      <c r="H256" s="40"/>
    </row>
    <row r="257" customFormat="false" ht="12.75" hidden="false" customHeight="false" outlineLevel="0" collapsed="false">
      <c r="H257" s="40"/>
    </row>
    <row r="258" customFormat="false" ht="12.75" hidden="false" customHeight="false" outlineLevel="0" collapsed="false">
      <c r="H258" s="40"/>
    </row>
    <row r="259" customFormat="false" ht="12.75" hidden="false" customHeight="false" outlineLevel="0" collapsed="false">
      <c r="H259" s="40"/>
    </row>
    <row r="260" customFormat="false" ht="12.75" hidden="false" customHeight="false" outlineLevel="0" collapsed="false">
      <c r="H260" s="40"/>
    </row>
    <row r="261" customFormat="false" ht="12.75" hidden="false" customHeight="false" outlineLevel="0" collapsed="false">
      <c r="H261" s="40"/>
    </row>
    <row r="262" customFormat="false" ht="12.75" hidden="false" customHeight="false" outlineLevel="0" collapsed="false">
      <c r="H262" s="40"/>
    </row>
    <row r="263" customFormat="false" ht="12.75" hidden="false" customHeight="false" outlineLevel="0" collapsed="false">
      <c r="H263" s="40"/>
    </row>
    <row r="264" customFormat="false" ht="12.75" hidden="false" customHeight="false" outlineLevel="0" collapsed="false">
      <c r="H264" s="40"/>
    </row>
    <row r="265" customFormat="false" ht="12.75" hidden="false" customHeight="false" outlineLevel="0" collapsed="false">
      <c r="H265" s="40"/>
    </row>
    <row r="266" customFormat="false" ht="12.75" hidden="false" customHeight="false" outlineLevel="0" collapsed="false">
      <c r="H266" s="40"/>
    </row>
    <row r="267" customFormat="false" ht="12.75" hidden="false" customHeight="false" outlineLevel="0" collapsed="false">
      <c r="H267" s="40"/>
    </row>
    <row r="268" customFormat="false" ht="12.75" hidden="false" customHeight="false" outlineLevel="0" collapsed="false">
      <c r="H268" s="40"/>
    </row>
    <row r="269" customFormat="false" ht="12.75" hidden="false" customHeight="false" outlineLevel="0" collapsed="false">
      <c r="H269" s="40"/>
    </row>
    <row r="270" customFormat="false" ht="12.75" hidden="false" customHeight="false" outlineLevel="0" collapsed="false">
      <c r="H270" s="40"/>
    </row>
    <row r="271" customFormat="false" ht="12.75" hidden="false" customHeight="false" outlineLevel="0" collapsed="false">
      <c r="H271" s="40"/>
    </row>
    <row r="272" customFormat="false" ht="12.75" hidden="false" customHeight="false" outlineLevel="0" collapsed="false">
      <c r="H272" s="40"/>
    </row>
    <row r="273" customFormat="false" ht="12.75" hidden="false" customHeight="false" outlineLevel="0" collapsed="false">
      <c r="H273" s="40"/>
    </row>
    <row r="274" customFormat="false" ht="12.75" hidden="false" customHeight="false" outlineLevel="0" collapsed="false">
      <c r="H274" s="40"/>
    </row>
    <row r="275" customFormat="false" ht="12.75" hidden="false" customHeight="false" outlineLevel="0" collapsed="false">
      <c r="H275" s="40"/>
    </row>
    <row r="276" customFormat="false" ht="12.75" hidden="false" customHeight="false" outlineLevel="0" collapsed="false">
      <c r="H276" s="40"/>
    </row>
    <row r="277" customFormat="false" ht="12.75" hidden="false" customHeight="false" outlineLevel="0" collapsed="false">
      <c r="H277" s="40"/>
    </row>
    <row r="278" customFormat="false" ht="12.75" hidden="false" customHeight="false" outlineLevel="0" collapsed="false">
      <c r="H278" s="40"/>
    </row>
    <row r="279" customFormat="false" ht="12.75" hidden="false" customHeight="false" outlineLevel="0" collapsed="false">
      <c r="H279" s="40"/>
    </row>
    <row r="280" customFormat="false" ht="12.75" hidden="false" customHeight="false" outlineLevel="0" collapsed="false">
      <c r="H280" s="40"/>
    </row>
    <row r="281" customFormat="false" ht="12.75" hidden="false" customHeight="false" outlineLevel="0" collapsed="false">
      <c r="H281" s="40"/>
    </row>
    <row r="282" customFormat="false" ht="12.75" hidden="false" customHeight="false" outlineLevel="0" collapsed="false">
      <c r="H282" s="40"/>
    </row>
    <row r="283" customFormat="false" ht="12.75" hidden="false" customHeight="false" outlineLevel="0" collapsed="false">
      <c r="H283" s="40"/>
    </row>
    <row r="284" customFormat="false" ht="12.75" hidden="false" customHeight="false" outlineLevel="0" collapsed="false">
      <c r="H284" s="40"/>
    </row>
    <row r="285" customFormat="false" ht="12.75" hidden="false" customHeight="false" outlineLevel="0" collapsed="false">
      <c r="H285" s="40"/>
    </row>
    <row r="286" customFormat="false" ht="12.75" hidden="false" customHeight="false" outlineLevel="0" collapsed="false">
      <c r="H286" s="40"/>
    </row>
    <row r="287" customFormat="false" ht="12.75" hidden="false" customHeight="false" outlineLevel="0" collapsed="false">
      <c r="H287" s="40"/>
    </row>
    <row r="288" customFormat="false" ht="12.75" hidden="false" customHeight="false" outlineLevel="0" collapsed="false">
      <c r="H288" s="40"/>
    </row>
    <row r="289" customFormat="false" ht="12.75" hidden="false" customHeight="false" outlineLevel="0" collapsed="false">
      <c r="H289" s="40"/>
    </row>
    <row r="290" customFormat="false" ht="12.75" hidden="false" customHeight="false" outlineLevel="0" collapsed="false">
      <c r="H290" s="40"/>
    </row>
    <row r="291" customFormat="false" ht="12.75" hidden="false" customHeight="false" outlineLevel="0" collapsed="false">
      <c r="H291" s="40"/>
    </row>
    <row r="292" customFormat="false" ht="12.75" hidden="false" customHeight="false" outlineLevel="0" collapsed="false">
      <c r="H292" s="40"/>
    </row>
    <row r="293" customFormat="false" ht="12.75" hidden="false" customHeight="false" outlineLevel="0" collapsed="false">
      <c r="H293" s="40"/>
    </row>
    <row r="294" customFormat="false" ht="12.75" hidden="false" customHeight="false" outlineLevel="0" collapsed="false">
      <c r="H294" s="40"/>
    </row>
    <row r="295" customFormat="false" ht="12.75" hidden="false" customHeight="false" outlineLevel="0" collapsed="false">
      <c r="H295" s="40"/>
    </row>
    <row r="296" customFormat="false" ht="12.75" hidden="false" customHeight="false" outlineLevel="0" collapsed="false">
      <c r="H296" s="40"/>
    </row>
    <row r="297" customFormat="false" ht="12.75" hidden="false" customHeight="false" outlineLevel="0" collapsed="false">
      <c r="H297" s="40"/>
    </row>
    <row r="298" customFormat="false" ht="12.75" hidden="false" customHeight="false" outlineLevel="0" collapsed="false">
      <c r="H298" s="40"/>
    </row>
    <row r="299" customFormat="false" ht="12.75" hidden="false" customHeight="false" outlineLevel="0" collapsed="false">
      <c r="H299" s="40"/>
    </row>
    <row r="300" customFormat="false" ht="12.75" hidden="false" customHeight="false" outlineLevel="0" collapsed="false">
      <c r="H300" s="40"/>
    </row>
    <row r="301" customFormat="false" ht="12.75" hidden="false" customHeight="false" outlineLevel="0" collapsed="false">
      <c r="H301" s="40"/>
    </row>
    <row r="302" customFormat="false" ht="12.75" hidden="false" customHeight="false" outlineLevel="0" collapsed="false">
      <c r="H302" s="40"/>
    </row>
    <row r="303" customFormat="false" ht="12.75" hidden="false" customHeight="false" outlineLevel="0" collapsed="false">
      <c r="H303" s="40"/>
    </row>
    <row r="304" customFormat="false" ht="12.75" hidden="false" customHeight="false" outlineLevel="0" collapsed="false">
      <c r="H304" s="40"/>
    </row>
    <row r="305" customFormat="false" ht="12.75" hidden="false" customHeight="false" outlineLevel="0" collapsed="false">
      <c r="H305" s="40"/>
    </row>
    <row r="306" customFormat="false" ht="12.75" hidden="false" customHeight="false" outlineLevel="0" collapsed="false">
      <c r="H306" s="40"/>
    </row>
    <row r="307" customFormat="false" ht="12.75" hidden="false" customHeight="false" outlineLevel="0" collapsed="false">
      <c r="H307" s="40"/>
    </row>
    <row r="308" customFormat="false" ht="12.75" hidden="false" customHeight="false" outlineLevel="0" collapsed="false">
      <c r="H308" s="40"/>
    </row>
    <row r="309" customFormat="false" ht="12.75" hidden="false" customHeight="false" outlineLevel="0" collapsed="false">
      <c r="H309" s="40"/>
    </row>
    <row r="310" customFormat="false" ht="12.75" hidden="false" customHeight="false" outlineLevel="0" collapsed="false">
      <c r="H310" s="40"/>
    </row>
    <row r="311" customFormat="false" ht="12.75" hidden="false" customHeight="false" outlineLevel="0" collapsed="false">
      <c r="H311" s="40"/>
    </row>
    <row r="312" customFormat="false" ht="12.75" hidden="false" customHeight="false" outlineLevel="0" collapsed="false">
      <c r="H312" s="40"/>
    </row>
    <row r="313" customFormat="false" ht="12.75" hidden="false" customHeight="false" outlineLevel="0" collapsed="false">
      <c r="H313" s="40"/>
    </row>
    <row r="314" customFormat="false" ht="12.75" hidden="false" customHeight="false" outlineLevel="0" collapsed="false">
      <c r="H314" s="40"/>
    </row>
    <row r="315" customFormat="false" ht="12.75" hidden="false" customHeight="false" outlineLevel="0" collapsed="false">
      <c r="H315" s="40"/>
    </row>
    <row r="316" customFormat="false" ht="12.75" hidden="false" customHeight="false" outlineLevel="0" collapsed="false">
      <c r="H316" s="40"/>
    </row>
    <row r="317" customFormat="false" ht="12.75" hidden="false" customHeight="false" outlineLevel="0" collapsed="false">
      <c r="H317" s="40"/>
    </row>
    <row r="318" customFormat="false" ht="12.75" hidden="false" customHeight="false" outlineLevel="0" collapsed="false">
      <c r="H318" s="40"/>
    </row>
    <row r="319" customFormat="false" ht="12.75" hidden="false" customHeight="false" outlineLevel="0" collapsed="false">
      <c r="H319" s="40"/>
    </row>
    <row r="320" customFormat="false" ht="12.75" hidden="false" customHeight="false" outlineLevel="0" collapsed="false">
      <c r="H320" s="40"/>
    </row>
    <row r="321" customFormat="false" ht="12.75" hidden="false" customHeight="false" outlineLevel="0" collapsed="false">
      <c r="H321" s="40"/>
    </row>
    <row r="322" customFormat="false" ht="12.75" hidden="false" customHeight="false" outlineLevel="0" collapsed="false">
      <c r="H322" s="40"/>
    </row>
    <row r="323" customFormat="false" ht="12.75" hidden="false" customHeight="false" outlineLevel="0" collapsed="false">
      <c r="H323" s="40"/>
    </row>
    <row r="324" customFormat="false" ht="12.75" hidden="false" customHeight="false" outlineLevel="0" collapsed="false">
      <c r="H324" s="40"/>
    </row>
    <row r="325" customFormat="false" ht="12.75" hidden="false" customHeight="false" outlineLevel="0" collapsed="false">
      <c r="H325" s="40"/>
    </row>
    <row r="326" customFormat="false" ht="12.75" hidden="false" customHeight="false" outlineLevel="0" collapsed="false">
      <c r="H326" s="40"/>
    </row>
    <row r="327" customFormat="false" ht="12.75" hidden="false" customHeight="false" outlineLevel="0" collapsed="false">
      <c r="H327" s="40"/>
    </row>
    <row r="328" customFormat="false" ht="12.75" hidden="false" customHeight="false" outlineLevel="0" collapsed="false">
      <c r="H328" s="40"/>
    </row>
    <row r="329" customFormat="false" ht="12.75" hidden="false" customHeight="false" outlineLevel="0" collapsed="false">
      <c r="H329" s="40"/>
    </row>
    <row r="330" customFormat="false" ht="12.75" hidden="false" customHeight="false" outlineLevel="0" collapsed="false">
      <c r="H330" s="40"/>
    </row>
    <row r="331" customFormat="false" ht="12.75" hidden="false" customHeight="false" outlineLevel="0" collapsed="false">
      <c r="H331" s="40"/>
    </row>
    <row r="332" customFormat="false" ht="12.75" hidden="false" customHeight="false" outlineLevel="0" collapsed="false">
      <c r="H332" s="40"/>
    </row>
    <row r="333" customFormat="false" ht="12.75" hidden="false" customHeight="false" outlineLevel="0" collapsed="false">
      <c r="H333" s="40"/>
    </row>
    <row r="334" customFormat="false" ht="12.75" hidden="false" customHeight="false" outlineLevel="0" collapsed="false">
      <c r="H334" s="40"/>
    </row>
    <row r="335" customFormat="false" ht="12.75" hidden="false" customHeight="false" outlineLevel="0" collapsed="false">
      <c r="H335" s="40"/>
    </row>
    <row r="336" customFormat="false" ht="12.75" hidden="false" customHeight="false" outlineLevel="0" collapsed="false">
      <c r="H336" s="40"/>
    </row>
    <row r="337" customFormat="false" ht="12.75" hidden="false" customHeight="false" outlineLevel="0" collapsed="false">
      <c r="H337" s="40"/>
    </row>
    <row r="338" customFormat="false" ht="12.75" hidden="false" customHeight="false" outlineLevel="0" collapsed="false">
      <c r="H338" s="40"/>
    </row>
    <row r="339" customFormat="false" ht="12.75" hidden="false" customHeight="false" outlineLevel="0" collapsed="false">
      <c r="H339" s="40"/>
    </row>
    <row r="340" customFormat="false" ht="12.75" hidden="false" customHeight="false" outlineLevel="0" collapsed="false">
      <c r="H340" s="40"/>
    </row>
    <row r="341" customFormat="false" ht="12.75" hidden="false" customHeight="false" outlineLevel="0" collapsed="false">
      <c r="H341" s="40"/>
    </row>
    <row r="342" customFormat="false" ht="12.75" hidden="false" customHeight="false" outlineLevel="0" collapsed="false">
      <c r="H342" s="40"/>
    </row>
    <row r="343" customFormat="false" ht="12.75" hidden="false" customHeight="false" outlineLevel="0" collapsed="false">
      <c r="H343" s="40"/>
    </row>
    <row r="344" customFormat="false" ht="12.75" hidden="false" customHeight="false" outlineLevel="0" collapsed="false">
      <c r="H344" s="40"/>
    </row>
    <row r="345" customFormat="false" ht="12.75" hidden="false" customHeight="false" outlineLevel="0" collapsed="false">
      <c r="H345" s="40"/>
    </row>
    <row r="346" customFormat="false" ht="12.75" hidden="false" customHeight="false" outlineLevel="0" collapsed="false">
      <c r="H346" s="40"/>
    </row>
    <row r="347" customFormat="false" ht="12.75" hidden="false" customHeight="false" outlineLevel="0" collapsed="false">
      <c r="H347" s="40"/>
    </row>
    <row r="348" customFormat="false" ht="12.75" hidden="false" customHeight="false" outlineLevel="0" collapsed="false">
      <c r="H348" s="40"/>
    </row>
    <row r="349" customFormat="false" ht="12.75" hidden="false" customHeight="false" outlineLevel="0" collapsed="false">
      <c r="H349" s="40"/>
    </row>
    <row r="350" customFormat="false" ht="12.75" hidden="false" customHeight="false" outlineLevel="0" collapsed="false">
      <c r="H350" s="40"/>
    </row>
    <row r="351" customFormat="false" ht="12.75" hidden="false" customHeight="false" outlineLevel="0" collapsed="false">
      <c r="H351" s="40"/>
    </row>
    <row r="352" customFormat="false" ht="12.75" hidden="false" customHeight="false" outlineLevel="0" collapsed="false">
      <c r="H352" s="40"/>
    </row>
    <row r="353" customFormat="false" ht="12.75" hidden="false" customHeight="false" outlineLevel="0" collapsed="false">
      <c r="H353" s="40"/>
    </row>
    <row r="354" customFormat="false" ht="12.75" hidden="false" customHeight="false" outlineLevel="0" collapsed="false">
      <c r="H354" s="40"/>
    </row>
    <row r="355" customFormat="false" ht="12.75" hidden="false" customHeight="false" outlineLevel="0" collapsed="false">
      <c r="H355" s="40"/>
    </row>
    <row r="356" customFormat="false" ht="12.75" hidden="false" customHeight="false" outlineLevel="0" collapsed="false">
      <c r="H356" s="40"/>
    </row>
    <row r="357" customFormat="false" ht="12.75" hidden="false" customHeight="false" outlineLevel="0" collapsed="false">
      <c r="H357" s="40"/>
    </row>
    <row r="358" customFormat="false" ht="12.75" hidden="false" customHeight="false" outlineLevel="0" collapsed="false">
      <c r="H358" s="40"/>
    </row>
    <row r="359" customFormat="false" ht="12.75" hidden="false" customHeight="false" outlineLevel="0" collapsed="false">
      <c r="H359" s="40"/>
    </row>
    <row r="360" customFormat="false" ht="12.75" hidden="false" customHeight="false" outlineLevel="0" collapsed="false">
      <c r="H360" s="40"/>
    </row>
    <row r="361" customFormat="false" ht="12.75" hidden="false" customHeight="false" outlineLevel="0" collapsed="false">
      <c r="H361" s="40"/>
    </row>
    <row r="362" customFormat="false" ht="12.75" hidden="false" customHeight="false" outlineLevel="0" collapsed="false">
      <c r="H362" s="40"/>
    </row>
    <row r="363" customFormat="false" ht="12.75" hidden="false" customHeight="false" outlineLevel="0" collapsed="false">
      <c r="H363" s="40"/>
    </row>
    <row r="364" customFormat="false" ht="12.75" hidden="false" customHeight="false" outlineLevel="0" collapsed="false">
      <c r="H364" s="40"/>
    </row>
    <row r="365" customFormat="false" ht="12.75" hidden="false" customHeight="false" outlineLevel="0" collapsed="false">
      <c r="H365" s="40"/>
    </row>
    <row r="366" customFormat="false" ht="12.75" hidden="false" customHeight="false" outlineLevel="0" collapsed="false">
      <c r="H366" s="40"/>
    </row>
    <row r="367" customFormat="false" ht="12.75" hidden="false" customHeight="false" outlineLevel="0" collapsed="false">
      <c r="H367" s="40"/>
    </row>
    <row r="368" customFormat="false" ht="12.75" hidden="false" customHeight="false" outlineLevel="0" collapsed="false">
      <c r="H368" s="40"/>
    </row>
    <row r="369" customFormat="false" ht="12.75" hidden="false" customHeight="false" outlineLevel="0" collapsed="false">
      <c r="H369" s="40"/>
    </row>
    <row r="370" customFormat="false" ht="12.75" hidden="false" customHeight="false" outlineLevel="0" collapsed="false">
      <c r="H370" s="40"/>
    </row>
    <row r="371" customFormat="false" ht="12.75" hidden="false" customHeight="false" outlineLevel="0" collapsed="false">
      <c r="H371" s="40"/>
    </row>
    <row r="372" customFormat="false" ht="12.75" hidden="false" customHeight="false" outlineLevel="0" collapsed="false">
      <c r="H372" s="40"/>
    </row>
    <row r="373" customFormat="false" ht="12.75" hidden="false" customHeight="false" outlineLevel="0" collapsed="false">
      <c r="H373" s="40"/>
    </row>
    <row r="374" customFormat="false" ht="12.75" hidden="false" customHeight="false" outlineLevel="0" collapsed="false">
      <c r="H374" s="40"/>
    </row>
    <row r="375" customFormat="false" ht="12.75" hidden="false" customHeight="false" outlineLevel="0" collapsed="false">
      <c r="H375" s="40"/>
    </row>
    <row r="376" customFormat="false" ht="12.75" hidden="false" customHeight="false" outlineLevel="0" collapsed="false">
      <c r="H376" s="40"/>
    </row>
    <row r="377" customFormat="false" ht="12.75" hidden="false" customHeight="false" outlineLevel="0" collapsed="false">
      <c r="H377" s="40"/>
    </row>
    <row r="378" customFormat="false" ht="12.75" hidden="false" customHeight="false" outlineLevel="0" collapsed="false">
      <c r="H378" s="40"/>
    </row>
    <row r="379" customFormat="false" ht="12.75" hidden="false" customHeight="false" outlineLevel="0" collapsed="false">
      <c r="H379" s="40"/>
    </row>
    <row r="380" customFormat="false" ht="12.75" hidden="false" customHeight="false" outlineLevel="0" collapsed="false">
      <c r="H380" s="40"/>
    </row>
    <row r="381" customFormat="false" ht="12.75" hidden="false" customHeight="false" outlineLevel="0" collapsed="false">
      <c r="H381" s="40"/>
    </row>
    <row r="382" customFormat="false" ht="12.75" hidden="false" customHeight="false" outlineLevel="0" collapsed="false">
      <c r="H382" s="40"/>
    </row>
    <row r="383" customFormat="false" ht="12.75" hidden="false" customHeight="false" outlineLevel="0" collapsed="false">
      <c r="H383" s="40"/>
    </row>
    <row r="384" customFormat="false" ht="12.75" hidden="false" customHeight="false" outlineLevel="0" collapsed="false">
      <c r="H384" s="40"/>
    </row>
    <row r="385" customFormat="false" ht="12.75" hidden="false" customHeight="false" outlineLevel="0" collapsed="false">
      <c r="H385" s="40"/>
    </row>
    <row r="386" customFormat="false" ht="12.75" hidden="false" customHeight="false" outlineLevel="0" collapsed="false">
      <c r="H386" s="40"/>
    </row>
    <row r="387" customFormat="false" ht="12.75" hidden="false" customHeight="false" outlineLevel="0" collapsed="false">
      <c r="H387" s="40"/>
    </row>
    <row r="388" customFormat="false" ht="12.75" hidden="false" customHeight="false" outlineLevel="0" collapsed="false">
      <c r="H388" s="40"/>
    </row>
    <row r="389" customFormat="false" ht="12.75" hidden="false" customHeight="false" outlineLevel="0" collapsed="false">
      <c r="H389" s="40"/>
    </row>
    <row r="390" customFormat="false" ht="12.75" hidden="false" customHeight="false" outlineLevel="0" collapsed="false">
      <c r="H390" s="40"/>
    </row>
    <row r="391" customFormat="false" ht="12.75" hidden="false" customHeight="false" outlineLevel="0" collapsed="false">
      <c r="H391" s="40"/>
    </row>
    <row r="392" customFormat="false" ht="12.75" hidden="false" customHeight="false" outlineLevel="0" collapsed="false">
      <c r="H392" s="40"/>
    </row>
    <row r="393" customFormat="false" ht="12.75" hidden="false" customHeight="false" outlineLevel="0" collapsed="false">
      <c r="H393" s="40"/>
    </row>
    <row r="394" customFormat="false" ht="12.75" hidden="false" customHeight="false" outlineLevel="0" collapsed="false">
      <c r="H394" s="40"/>
    </row>
    <row r="395" customFormat="false" ht="12.75" hidden="false" customHeight="false" outlineLevel="0" collapsed="false">
      <c r="H395" s="40"/>
    </row>
    <row r="396" customFormat="false" ht="12.75" hidden="false" customHeight="false" outlineLevel="0" collapsed="false">
      <c r="H396" s="40"/>
    </row>
    <row r="397" customFormat="false" ht="12.75" hidden="false" customHeight="false" outlineLevel="0" collapsed="false">
      <c r="H397" s="40"/>
    </row>
    <row r="398" customFormat="false" ht="12.75" hidden="false" customHeight="false" outlineLevel="0" collapsed="false">
      <c r="H398" s="40"/>
    </row>
    <row r="399" customFormat="false" ht="12.75" hidden="false" customHeight="false" outlineLevel="0" collapsed="false">
      <c r="H399" s="40"/>
    </row>
    <row r="400" customFormat="false" ht="12.75" hidden="false" customHeight="false" outlineLevel="0" collapsed="false">
      <c r="H400" s="40"/>
    </row>
    <row r="401" customFormat="false" ht="12.75" hidden="false" customHeight="false" outlineLevel="0" collapsed="false">
      <c r="H401" s="40"/>
    </row>
    <row r="402" customFormat="false" ht="12.75" hidden="false" customHeight="false" outlineLevel="0" collapsed="false">
      <c r="H402" s="40"/>
    </row>
    <row r="403" customFormat="false" ht="12.75" hidden="false" customHeight="false" outlineLevel="0" collapsed="false">
      <c r="H403" s="40"/>
    </row>
    <row r="404" customFormat="false" ht="12.75" hidden="false" customHeight="false" outlineLevel="0" collapsed="false">
      <c r="H404" s="40"/>
    </row>
    <row r="405" customFormat="false" ht="12.75" hidden="false" customHeight="false" outlineLevel="0" collapsed="false">
      <c r="H405" s="40"/>
    </row>
    <row r="406" customFormat="false" ht="12.75" hidden="false" customHeight="false" outlineLevel="0" collapsed="false">
      <c r="H406" s="40"/>
    </row>
    <row r="407" customFormat="false" ht="12.75" hidden="false" customHeight="false" outlineLevel="0" collapsed="false">
      <c r="H407" s="40"/>
    </row>
    <row r="408" customFormat="false" ht="12.75" hidden="false" customHeight="false" outlineLevel="0" collapsed="false">
      <c r="H408" s="40"/>
    </row>
    <row r="409" customFormat="false" ht="12.75" hidden="false" customHeight="false" outlineLevel="0" collapsed="false">
      <c r="H409" s="40"/>
    </row>
    <row r="410" customFormat="false" ht="12.75" hidden="false" customHeight="false" outlineLevel="0" collapsed="false">
      <c r="H410" s="40"/>
    </row>
    <row r="411" customFormat="false" ht="12.75" hidden="false" customHeight="false" outlineLevel="0" collapsed="false">
      <c r="H411" s="40"/>
    </row>
    <row r="412" customFormat="false" ht="12.75" hidden="false" customHeight="false" outlineLevel="0" collapsed="false">
      <c r="H412" s="40"/>
    </row>
    <row r="413" customFormat="false" ht="12.75" hidden="false" customHeight="false" outlineLevel="0" collapsed="false">
      <c r="H413" s="40"/>
    </row>
    <row r="414" customFormat="false" ht="12.75" hidden="false" customHeight="false" outlineLevel="0" collapsed="false">
      <c r="H414" s="40"/>
    </row>
    <row r="415" customFormat="false" ht="12.75" hidden="false" customHeight="false" outlineLevel="0" collapsed="false">
      <c r="H415" s="40"/>
    </row>
    <row r="416" customFormat="false" ht="12.75" hidden="false" customHeight="false" outlineLevel="0" collapsed="false">
      <c r="H416" s="40"/>
    </row>
    <row r="417" customFormat="false" ht="12.75" hidden="false" customHeight="false" outlineLevel="0" collapsed="false">
      <c r="H417" s="40"/>
    </row>
    <row r="418" customFormat="false" ht="12.75" hidden="false" customHeight="false" outlineLevel="0" collapsed="false">
      <c r="H418" s="40"/>
    </row>
    <row r="419" customFormat="false" ht="12.75" hidden="false" customHeight="false" outlineLevel="0" collapsed="false">
      <c r="H419" s="40"/>
    </row>
    <row r="420" customFormat="false" ht="12.75" hidden="false" customHeight="false" outlineLevel="0" collapsed="false">
      <c r="H420" s="40"/>
    </row>
    <row r="421" customFormat="false" ht="12.75" hidden="false" customHeight="false" outlineLevel="0" collapsed="false">
      <c r="H421" s="40"/>
    </row>
    <row r="422" customFormat="false" ht="12.75" hidden="false" customHeight="false" outlineLevel="0" collapsed="false">
      <c r="H422" s="40"/>
    </row>
    <row r="423" customFormat="false" ht="12.75" hidden="false" customHeight="false" outlineLevel="0" collapsed="false">
      <c r="H423" s="40"/>
    </row>
    <row r="424" customFormat="false" ht="12.75" hidden="false" customHeight="false" outlineLevel="0" collapsed="false">
      <c r="H424" s="40"/>
    </row>
    <row r="425" customFormat="false" ht="12.75" hidden="false" customHeight="false" outlineLevel="0" collapsed="false">
      <c r="H425" s="40"/>
    </row>
    <row r="426" customFormat="false" ht="12.75" hidden="false" customHeight="false" outlineLevel="0" collapsed="false">
      <c r="H426" s="40"/>
    </row>
    <row r="427" customFormat="false" ht="12.75" hidden="false" customHeight="false" outlineLevel="0" collapsed="false">
      <c r="H427" s="40"/>
    </row>
    <row r="428" customFormat="false" ht="12.75" hidden="false" customHeight="false" outlineLevel="0" collapsed="false">
      <c r="H428" s="40"/>
    </row>
    <row r="429" customFormat="false" ht="12.75" hidden="false" customHeight="false" outlineLevel="0" collapsed="false">
      <c r="H429" s="40"/>
    </row>
    <row r="430" customFormat="false" ht="12.75" hidden="false" customHeight="false" outlineLevel="0" collapsed="false">
      <c r="H430" s="40"/>
    </row>
    <row r="431" customFormat="false" ht="12.75" hidden="false" customHeight="false" outlineLevel="0" collapsed="false">
      <c r="H431" s="40"/>
    </row>
    <row r="432" customFormat="false" ht="12.75" hidden="false" customHeight="false" outlineLevel="0" collapsed="false">
      <c r="H432" s="40"/>
    </row>
    <row r="433" customFormat="false" ht="12.75" hidden="false" customHeight="false" outlineLevel="0" collapsed="false">
      <c r="H433" s="40"/>
    </row>
    <row r="434" customFormat="false" ht="12.75" hidden="false" customHeight="false" outlineLevel="0" collapsed="false">
      <c r="H434" s="40"/>
    </row>
    <row r="435" customFormat="false" ht="12.75" hidden="false" customHeight="false" outlineLevel="0" collapsed="false">
      <c r="H435" s="40"/>
    </row>
    <row r="436" customFormat="false" ht="12.75" hidden="false" customHeight="false" outlineLevel="0" collapsed="false">
      <c r="H436" s="40"/>
    </row>
    <row r="437" customFormat="false" ht="12.75" hidden="false" customHeight="false" outlineLevel="0" collapsed="false">
      <c r="H437" s="40"/>
    </row>
    <row r="438" customFormat="false" ht="12.75" hidden="false" customHeight="false" outlineLevel="0" collapsed="false">
      <c r="H438" s="40"/>
    </row>
    <row r="439" customFormat="false" ht="12.75" hidden="false" customHeight="false" outlineLevel="0" collapsed="false">
      <c r="H439" s="40"/>
    </row>
    <row r="440" customFormat="false" ht="12.75" hidden="false" customHeight="false" outlineLevel="0" collapsed="false">
      <c r="H440" s="40"/>
    </row>
    <row r="441" customFormat="false" ht="12.75" hidden="false" customHeight="false" outlineLevel="0" collapsed="false">
      <c r="H441" s="40"/>
    </row>
    <row r="442" customFormat="false" ht="12.75" hidden="false" customHeight="false" outlineLevel="0" collapsed="false">
      <c r="H442" s="40"/>
    </row>
    <row r="443" customFormat="false" ht="12.75" hidden="false" customHeight="false" outlineLevel="0" collapsed="false">
      <c r="H443" s="40"/>
    </row>
    <row r="444" customFormat="false" ht="12.75" hidden="false" customHeight="false" outlineLevel="0" collapsed="false">
      <c r="H444" s="40"/>
    </row>
    <row r="445" customFormat="false" ht="12.75" hidden="false" customHeight="false" outlineLevel="0" collapsed="false">
      <c r="H445" s="40"/>
    </row>
    <row r="446" customFormat="false" ht="12.75" hidden="false" customHeight="false" outlineLevel="0" collapsed="false">
      <c r="H446" s="40"/>
    </row>
    <row r="447" customFormat="false" ht="12.75" hidden="false" customHeight="false" outlineLevel="0" collapsed="false">
      <c r="H447" s="40"/>
    </row>
    <row r="448" customFormat="false" ht="12.75" hidden="false" customHeight="false" outlineLevel="0" collapsed="false">
      <c r="H448" s="40"/>
    </row>
    <row r="449" customFormat="false" ht="12.75" hidden="false" customHeight="false" outlineLevel="0" collapsed="false">
      <c r="H449" s="40"/>
    </row>
    <row r="450" customFormat="false" ht="12.75" hidden="false" customHeight="false" outlineLevel="0" collapsed="false">
      <c r="H450" s="40"/>
    </row>
    <row r="451" customFormat="false" ht="12.75" hidden="false" customHeight="false" outlineLevel="0" collapsed="false">
      <c r="H451" s="40"/>
    </row>
    <row r="452" customFormat="false" ht="12.75" hidden="false" customHeight="false" outlineLevel="0" collapsed="false">
      <c r="H452" s="40"/>
    </row>
    <row r="453" customFormat="false" ht="12.75" hidden="false" customHeight="false" outlineLevel="0" collapsed="false">
      <c r="H453" s="40"/>
    </row>
    <row r="454" customFormat="false" ht="12.75" hidden="false" customHeight="false" outlineLevel="0" collapsed="false">
      <c r="H454" s="40"/>
    </row>
    <row r="455" customFormat="false" ht="12.75" hidden="false" customHeight="false" outlineLevel="0" collapsed="false">
      <c r="H455" s="40"/>
    </row>
    <row r="456" customFormat="false" ht="12.75" hidden="false" customHeight="false" outlineLevel="0" collapsed="false">
      <c r="H456" s="40"/>
    </row>
    <row r="457" customFormat="false" ht="12.75" hidden="false" customHeight="false" outlineLevel="0" collapsed="false">
      <c r="H457" s="40"/>
    </row>
    <row r="458" customFormat="false" ht="12.75" hidden="false" customHeight="false" outlineLevel="0" collapsed="false">
      <c r="H458" s="40"/>
    </row>
    <row r="459" customFormat="false" ht="12.75" hidden="false" customHeight="false" outlineLevel="0" collapsed="false">
      <c r="H459" s="40"/>
    </row>
    <row r="460" customFormat="false" ht="12.75" hidden="false" customHeight="false" outlineLevel="0" collapsed="false">
      <c r="H460" s="40"/>
    </row>
    <row r="461" customFormat="false" ht="12.75" hidden="false" customHeight="false" outlineLevel="0" collapsed="false">
      <c r="H461" s="40"/>
    </row>
    <row r="462" customFormat="false" ht="12.75" hidden="false" customHeight="false" outlineLevel="0" collapsed="false">
      <c r="H462" s="40"/>
    </row>
    <row r="463" customFormat="false" ht="12.75" hidden="false" customHeight="false" outlineLevel="0" collapsed="false">
      <c r="H463" s="40"/>
    </row>
    <row r="464" customFormat="false" ht="12.75" hidden="false" customHeight="false" outlineLevel="0" collapsed="false">
      <c r="H464" s="40"/>
    </row>
    <row r="465" customFormat="false" ht="12.75" hidden="false" customHeight="false" outlineLevel="0" collapsed="false">
      <c r="H465" s="40"/>
    </row>
    <row r="466" customFormat="false" ht="12.75" hidden="false" customHeight="false" outlineLevel="0" collapsed="false">
      <c r="H466" s="40"/>
    </row>
    <row r="467" customFormat="false" ht="12.75" hidden="false" customHeight="false" outlineLevel="0" collapsed="false">
      <c r="H467" s="40"/>
    </row>
    <row r="468" customFormat="false" ht="12.75" hidden="false" customHeight="false" outlineLevel="0" collapsed="false">
      <c r="H468" s="40"/>
    </row>
    <row r="469" customFormat="false" ht="12.75" hidden="false" customHeight="false" outlineLevel="0" collapsed="false">
      <c r="H469" s="40"/>
    </row>
    <row r="470" customFormat="false" ht="12.75" hidden="false" customHeight="false" outlineLevel="0" collapsed="false">
      <c r="H470" s="40"/>
    </row>
    <row r="471" customFormat="false" ht="12.75" hidden="false" customHeight="false" outlineLevel="0" collapsed="false">
      <c r="H471" s="40"/>
    </row>
    <row r="472" customFormat="false" ht="12.75" hidden="false" customHeight="false" outlineLevel="0" collapsed="false">
      <c r="H472" s="40"/>
    </row>
    <row r="473" customFormat="false" ht="12.75" hidden="false" customHeight="false" outlineLevel="0" collapsed="false">
      <c r="H473" s="40"/>
    </row>
    <row r="474" customFormat="false" ht="12.75" hidden="false" customHeight="false" outlineLevel="0" collapsed="false">
      <c r="H474" s="40"/>
    </row>
    <row r="475" customFormat="false" ht="12.75" hidden="false" customHeight="false" outlineLevel="0" collapsed="false">
      <c r="H475" s="40"/>
    </row>
    <row r="476" customFormat="false" ht="12.75" hidden="false" customHeight="false" outlineLevel="0" collapsed="false">
      <c r="H476" s="40"/>
    </row>
    <row r="477" customFormat="false" ht="12.75" hidden="false" customHeight="false" outlineLevel="0" collapsed="false">
      <c r="H477" s="40"/>
    </row>
    <row r="478" customFormat="false" ht="12.75" hidden="false" customHeight="false" outlineLevel="0" collapsed="false">
      <c r="H478" s="40"/>
    </row>
    <row r="479" customFormat="false" ht="12.75" hidden="false" customHeight="false" outlineLevel="0" collapsed="false">
      <c r="H479" s="40"/>
    </row>
    <row r="480" customFormat="false" ht="12.75" hidden="false" customHeight="false" outlineLevel="0" collapsed="false">
      <c r="H480" s="40"/>
    </row>
    <row r="481" customFormat="false" ht="12.75" hidden="false" customHeight="false" outlineLevel="0" collapsed="false">
      <c r="H481" s="40"/>
    </row>
    <row r="482" customFormat="false" ht="12.75" hidden="false" customHeight="false" outlineLevel="0" collapsed="false">
      <c r="H482" s="40"/>
    </row>
    <row r="483" customFormat="false" ht="12.75" hidden="false" customHeight="false" outlineLevel="0" collapsed="false">
      <c r="H483" s="40"/>
    </row>
    <row r="484" customFormat="false" ht="12.75" hidden="false" customHeight="false" outlineLevel="0" collapsed="false">
      <c r="H484" s="40"/>
    </row>
    <row r="485" customFormat="false" ht="12.75" hidden="false" customHeight="false" outlineLevel="0" collapsed="false">
      <c r="H485" s="40"/>
    </row>
    <row r="486" customFormat="false" ht="12.75" hidden="false" customHeight="false" outlineLevel="0" collapsed="false">
      <c r="H486" s="40"/>
    </row>
    <row r="487" customFormat="false" ht="12.75" hidden="false" customHeight="false" outlineLevel="0" collapsed="false">
      <c r="H487" s="40"/>
    </row>
    <row r="488" customFormat="false" ht="12.75" hidden="false" customHeight="false" outlineLevel="0" collapsed="false">
      <c r="H488" s="40"/>
    </row>
    <row r="489" customFormat="false" ht="12.75" hidden="false" customHeight="false" outlineLevel="0" collapsed="false">
      <c r="H489" s="40"/>
    </row>
    <row r="490" customFormat="false" ht="12.75" hidden="false" customHeight="false" outlineLevel="0" collapsed="false">
      <c r="H490" s="40"/>
    </row>
    <row r="491" customFormat="false" ht="12.75" hidden="false" customHeight="false" outlineLevel="0" collapsed="false">
      <c r="H491" s="40"/>
    </row>
    <row r="492" customFormat="false" ht="12.75" hidden="false" customHeight="false" outlineLevel="0" collapsed="false">
      <c r="H492" s="40"/>
    </row>
    <row r="493" customFormat="false" ht="12.75" hidden="false" customHeight="false" outlineLevel="0" collapsed="false">
      <c r="H493" s="40"/>
    </row>
    <row r="494" customFormat="false" ht="12.75" hidden="false" customHeight="false" outlineLevel="0" collapsed="false">
      <c r="H494" s="40"/>
    </row>
    <row r="495" customFormat="false" ht="12.75" hidden="false" customHeight="false" outlineLevel="0" collapsed="false">
      <c r="H495" s="40"/>
    </row>
    <row r="496" customFormat="false" ht="12.75" hidden="false" customHeight="false" outlineLevel="0" collapsed="false">
      <c r="H496" s="40"/>
    </row>
    <row r="497" customFormat="false" ht="12.75" hidden="false" customHeight="false" outlineLevel="0" collapsed="false">
      <c r="H497" s="40"/>
    </row>
    <row r="498" customFormat="false" ht="12.75" hidden="false" customHeight="false" outlineLevel="0" collapsed="false">
      <c r="H498" s="40"/>
    </row>
    <row r="499" customFormat="false" ht="12.75" hidden="false" customHeight="false" outlineLevel="0" collapsed="false">
      <c r="H499" s="40"/>
    </row>
    <row r="500" customFormat="false" ht="12.75" hidden="false" customHeight="false" outlineLevel="0" collapsed="false">
      <c r="H500" s="40"/>
    </row>
    <row r="501" customFormat="false" ht="12.75" hidden="false" customHeight="false" outlineLevel="0" collapsed="false">
      <c r="H501" s="40"/>
    </row>
    <row r="502" customFormat="false" ht="12.75" hidden="false" customHeight="false" outlineLevel="0" collapsed="false">
      <c r="H502" s="40"/>
    </row>
    <row r="503" customFormat="false" ht="12.75" hidden="false" customHeight="false" outlineLevel="0" collapsed="false">
      <c r="H503" s="40"/>
    </row>
    <row r="504" customFormat="false" ht="12.75" hidden="false" customHeight="false" outlineLevel="0" collapsed="false">
      <c r="H504" s="40"/>
    </row>
    <row r="505" customFormat="false" ht="12.75" hidden="false" customHeight="false" outlineLevel="0" collapsed="false">
      <c r="H505" s="40"/>
    </row>
    <row r="506" customFormat="false" ht="12.75" hidden="false" customHeight="false" outlineLevel="0" collapsed="false">
      <c r="H506" s="40"/>
    </row>
    <row r="507" customFormat="false" ht="12.75" hidden="false" customHeight="false" outlineLevel="0" collapsed="false">
      <c r="H507" s="40"/>
    </row>
    <row r="508" customFormat="false" ht="12.75" hidden="false" customHeight="false" outlineLevel="0" collapsed="false">
      <c r="H508" s="40"/>
    </row>
    <row r="509" customFormat="false" ht="12.75" hidden="false" customHeight="false" outlineLevel="0" collapsed="false">
      <c r="H509" s="40"/>
    </row>
    <row r="510" customFormat="false" ht="12.75" hidden="false" customHeight="false" outlineLevel="0" collapsed="false">
      <c r="H510" s="40"/>
    </row>
    <row r="511" customFormat="false" ht="12.75" hidden="false" customHeight="false" outlineLevel="0" collapsed="false">
      <c r="H511" s="40"/>
    </row>
    <row r="512" customFormat="false" ht="12.75" hidden="false" customHeight="false" outlineLevel="0" collapsed="false">
      <c r="H512" s="40"/>
    </row>
    <row r="513" customFormat="false" ht="12.75" hidden="false" customHeight="false" outlineLevel="0" collapsed="false">
      <c r="H513" s="40"/>
    </row>
    <row r="514" customFormat="false" ht="12.75" hidden="false" customHeight="false" outlineLevel="0" collapsed="false">
      <c r="H514" s="40"/>
    </row>
    <row r="515" customFormat="false" ht="12.75" hidden="false" customHeight="false" outlineLevel="0" collapsed="false">
      <c r="H515" s="40"/>
    </row>
    <row r="516" customFormat="false" ht="12.75" hidden="false" customHeight="false" outlineLevel="0" collapsed="false">
      <c r="H516" s="40"/>
    </row>
    <row r="517" customFormat="false" ht="12.75" hidden="false" customHeight="false" outlineLevel="0" collapsed="false">
      <c r="H517" s="40"/>
    </row>
    <row r="518" customFormat="false" ht="12.75" hidden="false" customHeight="false" outlineLevel="0" collapsed="false">
      <c r="H518" s="40"/>
    </row>
    <row r="519" customFormat="false" ht="12.75" hidden="false" customHeight="false" outlineLevel="0" collapsed="false">
      <c r="H519" s="40"/>
    </row>
    <row r="520" customFormat="false" ht="12.75" hidden="false" customHeight="false" outlineLevel="0" collapsed="false">
      <c r="H520" s="40"/>
    </row>
    <row r="521" customFormat="false" ht="12.75" hidden="false" customHeight="false" outlineLevel="0" collapsed="false">
      <c r="H521" s="40"/>
    </row>
    <row r="522" customFormat="false" ht="12.75" hidden="false" customHeight="false" outlineLevel="0" collapsed="false">
      <c r="H522" s="40"/>
    </row>
    <row r="523" customFormat="false" ht="12.75" hidden="false" customHeight="false" outlineLevel="0" collapsed="false">
      <c r="H523" s="40"/>
    </row>
    <row r="524" customFormat="false" ht="12.75" hidden="false" customHeight="false" outlineLevel="0" collapsed="false">
      <c r="H524" s="40"/>
    </row>
    <row r="525" customFormat="false" ht="12.75" hidden="false" customHeight="false" outlineLevel="0" collapsed="false">
      <c r="H525" s="40"/>
    </row>
    <row r="526" customFormat="false" ht="12.75" hidden="false" customHeight="false" outlineLevel="0" collapsed="false">
      <c r="H526" s="40"/>
    </row>
    <row r="527" customFormat="false" ht="12.75" hidden="false" customHeight="false" outlineLevel="0" collapsed="false">
      <c r="H527" s="40"/>
    </row>
    <row r="528" customFormat="false" ht="12.75" hidden="false" customHeight="false" outlineLevel="0" collapsed="false">
      <c r="H528" s="40"/>
    </row>
    <row r="529" customFormat="false" ht="12.75" hidden="false" customHeight="false" outlineLevel="0" collapsed="false">
      <c r="H529" s="40"/>
    </row>
    <row r="530" customFormat="false" ht="12.75" hidden="false" customHeight="false" outlineLevel="0" collapsed="false">
      <c r="H530" s="40"/>
    </row>
    <row r="531" customFormat="false" ht="12.75" hidden="false" customHeight="false" outlineLevel="0" collapsed="false">
      <c r="H531" s="40"/>
    </row>
    <row r="532" customFormat="false" ht="12.75" hidden="false" customHeight="false" outlineLevel="0" collapsed="false">
      <c r="H532" s="40"/>
    </row>
    <row r="533" customFormat="false" ht="12.75" hidden="false" customHeight="false" outlineLevel="0" collapsed="false">
      <c r="H533" s="40"/>
    </row>
    <row r="534" customFormat="false" ht="12.75" hidden="false" customHeight="false" outlineLevel="0" collapsed="false">
      <c r="H534" s="40"/>
    </row>
    <row r="535" customFormat="false" ht="12.75" hidden="false" customHeight="false" outlineLevel="0" collapsed="false">
      <c r="H535" s="40"/>
    </row>
    <row r="536" customFormat="false" ht="12.75" hidden="false" customHeight="false" outlineLevel="0" collapsed="false">
      <c r="H536" s="40"/>
    </row>
    <row r="537" customFormat="false" ht="12.75" hidden="false" customHeight="false" outlineLevel="0" collapsed="false">
      <c r="H537" s="40"/>
    </row>
    <row r="538" customFormat="false" ht="12.75" hidden="false" customHeight="false" outlineLevel="0" collapsed="false">
      <c r="H538" s="40"/>
    </row>
    <row r="539" customFormat="false" ht="12.75" hidden="false" customHeight="false" outlineLevel="0" collapsed="false">
      <c r="H539" s="40"/>
    </row>
    <row r="540" customFormat="false" ht="12.75" hidden="false" customHeight="false" outlineLevel="0" collapsed="false">
      <c r="H540" s="40"/>
    </row>
    <row r="541" customFormat="false" ht="12.75" hidden="false" customHeight="false" outlineLevel="0" collapsed="false">
      <c r="H541" s="40"/>
    </row>
    <row r="542" customFormat="false" ht="12.75" hidden="false" customHeight="false" outlineLevel="0" collapsed="false">
      <c r="H542" s="40"/>
    </row>
    <row r="543" customFormat="false" ht="12.75" hidden="false" customHeight="false" outlineLevel="0" collapsed="false">
      <c r="H543" s="40"/>
    </row>
    <row r="544" customFormat="false" ht="12.75" hidden="false" customHeight="false" outlineLevel="0" collapsed="false">
      <c r="H544" s="40"/>
    </row>
    <row r="545" customFormat="false" ht="12.75" hidden="false" customHeight="false" outlineLevel="0" collapsed="false">
      <c r="H545" s="40"/>
    </row>
    <row r="546" customFormat="false" ht="12.75" hidden="false" customHeight="false" outlineLevel="0" collapsed="false">
      <c r="H546" s="40"/>
    </row>
    <row r="547" customFormat="false" ht="12.75" hidden="false" customHeight="false" outlineLevel="0" collapsed="false">
      <c r="H547" s="40"/>
    </row>
    <row r="548" customFormat="false" ht="12.75" hidden="false" customHeight="false" outlineLevel="0" collapsed="false">
      <c r="H548" s="40"/>
    </row>
    <row r="549" customFormat="false" ht="12.75" hidden="false" customHeight="false" outlineLevel="0" collapsed="false">
      <c r="H549" s="40"/>
    </row>
    <row r="550" customFormat="false" ht="12.75" hidden="false" customHeight="false" outlineLevel="0" collapsed="false">
      <c r="H550" s="40"/>
    </row>
    <row r="551" customFormat="false" ht="12.75" hidden="false" customHeight="false" outlineLevel="0" collapsed="false">
      <c r="H551" s="40"/>
    </row>
    <row r="552" customFormat="false" ht="12.75" hidden="false" customHeight="false" outlineLevel="0" collapsed="false">
      <c r="H552" s="40"/>
    </row>
    <row r="553" customFormat="false" ht="12.75" hidden="false" customHeight="false" outlineLevel="0" collapsed="false">
      <c r="H553" s="40"/>
    </row>
    <row r="554" customFormat="false" ht="12.75" hidden="false" customHeight="false" outlineLevel="0" collapsed="false">
      <c r="H554" s="40"/>
    </row>
    <row r="555" customFormat="false" ht="12.75" hidden="false" customHeight="false" outlineLevel="0" collapsed="false">
      <c r="H555" s="40"/>
    </row>
    <row r="556" customFormat="false" ht="12.75" hidden="false" customHeight="false" outlineLevel="0" collapsed="false">
      <c r="H556" s="40"/>
    </row>
    <row r="557" customFormat="false" ht="12.75" hidden="false" customHeight="false" outlineLevel="0" collapsed="false">
      <c r="H557" s="40"/>
    </row>
    <row r="558" customFormat="false" ht="12.75" hidden="false" customHeight="false" outlineLevel="0" collapsed="false">
      <c r="H558" s="40"/>
    </row>
    <row r="559" customFormat="false" ht="12.75" hidden="false" customHeight="false" outlineLevel="0" collapsed="false">
      <c r="H559" s="40"/>
    </row>
    <row r="560" customFormat="false" ht="12.75" hidden="false" customHeight="false" outlineLevel="0" collapsed="false">
      <c r="H560" s="40"/>
    </row>
    <row r="561" customFormat="false" ht="12.75" hidden="false" customHeight="false" outlineLevel="0" collapsed="false">
      <c r="H561" s="40"/>
    </row>
    <row r="562" customFormat="false" ht="12.75" hidden="false" customHeight="false" outlineLevel="0" collapsed="false">
      <c r="H562" s="40"/>
    </row>
    <row r="563" customFormat="false" ht="12.75" hidden="false" customHeight="false" outlineLevel="0" collapsed="false">
      <c r="H563" s="40"/>
    </row>
    <row r="564" customFormat="false" ht="12.75" hidden="false" customHeight="false" outlineLevel="0" collapsed="false">
      <c r="H564" s="40"/>
    </row>
    <row r="565" customFormat="false" ht="12.75" hidden="false" customHeight="false" outlineLevel="0" collapsed="false">
      <c r="H565" s="40"/>
    </row>
    <row r="566" customFormat="false" ht="12.75" hidden="false" customHeight="false" outlineLevel="0" collapsed="false">
      <c r="H566" s="40"/>
    </row>
    <row r="567" customFormat="false" ht="12.75" hidden="false" customHeight="false" outlineLevel="0" collapsed="false">
      <c r="H567" s="40"/>
    </row>
    <row r="568" customFormat="false" ht="12.75" hidden="false" customHeight="false" outlineLevel="0" collapsed="false">
      <c r="H568" s="40"/>
    </row>
    <row r="569" customFormat="false" ht="12.75" hidden="false" customHeight="false" outlineLevel="0" collapsed="false">
      <c r="H569" s="40"/>
    </row>
    <row r="570" customFormat="false" ht="12.75" hidden="false" customHeight="false" outlineLevel="0" collapsed="false">
      <c r="H570" s="40"/>
    </row>
    <row r="571" customFormat="false" ht="12.75" hidden="false" customHeight="false" outlineLevel="0" collapsed="false">
      <c r="H571" s="40"/>
    </row>
    <row r="572" customFormat="false" ht="12.75" hidden="false" customHeight="false" outlineLevel="0" collapsed="false">
      <c r="H572" s="40"/>
    </row>
    <row r="573" customFormat="false" ht="12.75" hidden="false" customHeight="false" outlineLevel="0" collapsed="false">
      <c r="H573" s="40"/>
    </row>
    <row r="574" customFormat="false" ht="12.75" hidden="false" customHeight="false" outlineLevel="0" collapsed="false">
      <c r="H574" s="40"/>
    </row>
    <row r="575" customFormat="false" ht="12.75" hidden="false" customHeight="false" outlineLevel="0" collapsed="false">
      <c r="H575" s="40"/>
    </row>
    <row r="576" customFormat="false" ht="12.75" hidden="false" customHeight="false" outlineLevel="0" collapsed="false">
      <c r="H576" s="40"/>
    </row>
    <row r="577" customFormat="false" ht="12.75" hidden="false" customHeight="false" outlineLevel="0" collapsed="false">
      <c r="H577" s="40"/>
    </row>
    <row r="578" customFormat="false" ht="12.75" hidden="false" customHeight="false" outlineLevel="0" collapsed="false">
      <c r="H578" s="40"/>
    </row>
    <row r="579" customFormat="false" ht="12.75" hidden="false" customHeight="false" outlineLevel="0" collapsed="false">
      <c r="H579" s="40"/>
    </row>
    <row r="580" customFormat="false" ht="12.75" hidden="false" customHeight="false" outlineLevel="0" collapsed="false">
      <c r="H580" s="40"/>
    </row>
    <row r="581" customFormat="false" ht="12.75" hidden="false" customHeight="false" outlineLevel="0" collapsed="false">
      <c r="H581" s="40"/>
    </row>
    <row r="582" customFormat="false" ht="12.75" hidden="false" customHeight="false" outlineLevel="0" collapsed="false">
      <c r="H582" s="40"/>
    </row>
    <row r="583" customFormat="false" ht="12.75" hidden="false" customHeight="false" outlineLevel="0" collapsed="false">
      <c r="H583" s="40"/>
    </row>
    <row r="584" customFormat="false" ht="12.75" hidden="false" customHeight="false" outlineLevel="0" collapsed="false">
      <c r="H584" s="40"/>
    </row>
    <row r="585" customFormat="false" ht="12.75" hidden="false" customHeight="false" outlineLevel="0" collapsed="false">
      <c r="H585" s="40"/>
    </row>
    <row r="586" customFormat="false" ht="12.75" hidden="false" customHeight="false" outlineLevel="0" collapsed="false">
      <c r="H586" s="40"/>
    </row>
    <row r="587" customFormat="false" ht="12.75" hidden="false" customHeight="false" outlineLevel="0" collapsed="false">
      <c r="H587" s="40"/>
    </row>
    <row r="588" customFormat="false" ht="12.75" hidden="false" customHeight="false" outlineLevel="0" collapsed="false">
      <c r="H588" s="40"/>
    </row>
    <row r="589" customFormat="false" ht="12.75" hidden="false" customHeight="false" outlineLevel="0" collapsed="false">
      <c r="H589" s="40"/>
    </row>
    <row r="590" customFormat="false" ht="12.75" hidden="false" customHeight="false" outlineLevel="0" collapsed="false">
      <c r="H590" s="40"/>
    </row>
    <row r="591" customFormat="false" ht="12.75" hidden="false" customHeight="false" outlineLevel="0" collapsed="false">
      <c r="H591" s="40"/>
    </row>
    <row r="592" customFormat="false" ht="12.75" hidden="false" customHeight="false" outlineLevel="0" collapsed="false">
      <c r="H592" s="40"/>
    </row>
    <row r="593" customFormat="false" ht="12.75" hidden="false" customHeight="false" outlineLevel="0" collapsed="false">
      <c r="H593" s="40"/>
    </row>
    <row r="594" customFormat="false" ht="12.75" hidden="false" customHeight="false" outlineLevel="0" collapsed="false">
      <c r="H594" s="40"/>
    </row>
    <row r="595" customFormat="false" ht="12.75" hidden="false" customHeight="false" outlineLevel="0" collapsed="false">
      <c r="H595" s="40"/>
    </row>
    <row r="596" customFormat="false" ht="12.75" hidden="false" customHeight="false" outlineLevel="0" collapsed="false">
      <c r="H596" s="40"/>
    </row>
    <row r="597" customFormat="false" ht="12.75" hidden="false" customHeight="false" outlineLevel="0" collapsed="false">
      <c r="H597" s="40"/>
    </row>
    <row r="598" customFormat="false" ht="12.75" hidden="false" customHeight="false" outlineLevel="0" collapsed="false">
      <c r="H598" s="40"/>
    </row>
    <row r="599" customFormat="false" ht="12.75" hidden="false" customHeight="false" outlineLevel="0" collapsed="false">
      <c r="H599" s="40"/>
    </row>
    <row r="600" customFormat="false" ht="12.75" hidden="false" customHeight="false" outlineLevel="0" collapsed="false">
      <c r="H600" s="40"/>
    </row>
    <row r="601" customFormat="false" ht="12.75" hidden="false" customHeight="false" outlineLevel="0" collapsed="false">
      <c r="H601" s="40"/>
    </row>
    <row r="602" customFormat="false" ht="12.75" hidden="false" customHeight="false" outlineLevel="0" collapsed="false">
      <c r="H602" s="40"/>
    </row>
    <row r="603" customFormat="false" ht="12.75" hidden="false" customHeight="false" outlineLevel="0" collapsed="false">
      <c r="H603" s="40"/>
    </row>
    <row r="604" customFormat="false" ht="12.75" hidden="false" customHeight="false" outlineLevel="0" collapsed="false">
      <c r="H604" s="40"/>
    </row>
    <row r="605" customFormat="false" ht="12.75" hidden="false" customHeight="false" outlineLevel="0" collapsed="false">
      <c r="H605" s="40"/>
    </row>
    <row r="606" customFormat="false" ht="12.75" hidden="false" customHeight="false" outlineLevel="0" collapsed="false">
      <c r="H606" s="40"/>
    </row>
    <row r="607" customFormat="false" ht="12.75" hidden="false" customHeight="false" outlineLevel="0" collapsed="false">
      <c r="H607" s="40"/>
    </row>
    <row r="608" customFormat="false" ht="12.75" hidden="false" customHeight="false" outlineLevel="0" collapsed="false">
      <c r="H608" s="40"/>
    </row>
    <row r="609" customFormat="false" ht="12.75" hidden="false" customHeight="false" outlineLevel="0" collapsed="false">
      <c r="H609" s="40"/>
    </row>
    <row r="610" customFormat="false" ht="12.75" hidden="false" customHeight="false" outlineLevel="0" collapsed="false">
      <c r="H610" s="40"/>
    </row>
    <row r="611" customFormat="false" ht="12.75" hidden="false" customHeight="false" outlineLevel="0" collapsed="false">
      <c r="H611" s="40"/>
    </row>
    <row r="612" customFormat="false" ht="12.75" hidden="false" customHeight="false" outlineLevel="0" collapsed="false">
      <c r="H612" s="40"/>
    </row>
    <row r="613" customFormat="false" ht="12.75" hidden="false" customHeight="false" outlineLevel="0" collapsed="false">
      <c r="H613" s="40"/>
    </row>
    <row r="614" customFormat="false" ht="12.75" hidden="false" customHeight="false" outlineLevel="0" collapsed="false">
      <c r="H614" s="40"/>
    </row>
    <row r="615" customFormat="false" ht="12.75" hidden="false" customHeight="false" outlineLevel="0" collapsed="false">
      <c r="H615" s="40"/>
    </row>
    <row r="616" customFormat="false" ht="12.75" hidden="false" customHeight="false" outlineLevel="0" collapsed="false">
      <c r="H616" s="40"/>
    </row>
    <row r="617" customFormat="false" ht="12.75" hidden="false" customHeight="false" outlineLevel="0" collapsed="false">
      <c r="H617" s="40"/>
    </row>
    <row r="618" customFormat="false" ht="12.75" hidden="false" customHeight="false" outlineLevel="0" collapsed="false">
      <c r="H618" s="40"/>
    </row>
    <row r="619" customFormat="false" ht="12.75" hidden="false" customHeight="false" outlineLevel="0" collapsed="false">
      <c r="H619" s="40"/>
    </row>
    <row r="620" customFormat="false" ht="12.75" hidden="false" customHeight="false" outlineLevel="0" collapsed="false">
      <c r="H620" s="40"/>
    </row>
    <row r="621" customFormat="false" ht="12.75" hidden="false" customHeight="false" outlineLevel="0" collapsed="false">
      <c r="H621" s="40"/>
    </row>
    <row r="622" customFormat="false" ht="12.75" hidden="false" customHeight="false" outlineLevel="0" collapsed="false">
      <c r="H622" s="40"/>
    </row>
    <row r="623" customFormat="false" ht="12.75" hidden="false" customHeight="false" outlineLevel="0" collapsed="false">
      <c r="H623" s="40"/>
    </row>
    <row r="624" customFormat="false" ht="12.75" hidden="false" customHeight="false" outlineLevel="0" collapsed="false">
      <c r="H624" s="40"/>
    </row>
    <row r="625" customFormat="false" ht="12.75" hidden="false" customHeight="false" outlineLevel="0" collapsed="false">
      <c r="H625" s="40"/>
    </row>
    <row r="626" customFormat="false" ht="12.75" hidden="false" customHeight="false" outlineLevel="0" collapsed="false">
      <c r="H626" s="40"/>
    </row>
    <row r="627" customFormat="false" ht="12.75" hidden="false" customHeight="false" outlineLevel="0" collapsed="false">
      <c r="H627" s="40"/>
    </row>
    <row r="628" customFormat="false" ht="12.75" hidden="false" customHeight="false" outlineLevel="0" collapsed="false">
      <c r="H628" s="40"/>
    </row>
    <row r="629" customFormat="false" ht="12.75" hidden="false" customHeight="false" outlineLevel="0" collapsed="false">
      <c r="H629" s="40"/>
    </row>
    <row r="630" customFormat="false" ht="12.75" hidden="false" customHeight="false" outlineLevel="0" collapsed="false">
      <c r="H630" s="40"/>
    </row>
    <row r="631" customFormat="false" ht="12.75" hidden="false" customHeight="false" outlineLevel="0" collapsed="false">
      <c r="H631" s="40"/>
    </row>
    <row r="632" customFormat="false" ht="12.75" hidden="false" customHeight="false" outlineLevel="0" collapsed="false">
      <c r="H632" s="40"/>
    </row>
    <row r="633" customFormat="false" ht="12.75" hidden="false" customHeight="false" outlineLevel="0" collapsed="false">
      <c r="H633" s="40"/>
    </row>
    <row r="634" customFormat="false" ht="12.75" hidden="false" customHeight="false" outlineLevel="0" collapsed="false">
      <c r="H634" s="40"/>
    </row>
    <row r="635" customFormat="false" ht="12.75" hidden="false" customHeight="false" outlineLevel="0" collapsed="false">
      <c r="H635" s="40"/>
    </row>
    <row r="636" customFormat="false" ht="12.75" hidden="false" customHeight="false" outlineLevel="0" collapsed="false">
      <c r="H636" s="40"/>
    </row>
    <row r="637" customFormat="false" ht="12.75" hidden="false" customHeight="false" outlineLevel="0" collapsed="false">
      <c r="H637" s="40"/>
    </row>
    <row r="638" customFormat="false" ht="12.75" hidden="false" customHeight="false" outlineLevel="0" collapsed="false">
      <c r="H638" s="40"/>
    </row>
    <row r="639" customFormat="false" ht="12.75" hidden="false" customHeight="false" outlineLevel="0" collapsed="false">
      <c r="H639" s="40"/>
    </row>
    <row r="640" customFormat="false" ht="12.75" hidden="false" customHeight="false" outlineLevel="0" collapsed="false">
      <c r="H640" s="40"/>
    </row>
    <row r="641" customFormat="false" ht="12.75" hidden="false" customHeight="false" outlineLevel="0" collapsed="false">
      <c r="H641" s="40"/>
    </row>
    <row r="642" customFormat="false" ht="12.75" hidden="false" customHeight="false" outlineLevel="0" collapsed="false">
      <c r="H642" s="40"/>
    </row>
    <row r="643" customFormat="false" ht="12.75" hidden="false" customHeight="false" outlineLevel="0" collapsed="false">
      <c r="H643" s="40"/>
    </row>
    <row r="644" customFormat="false" ht="12.75" hidden="false" customHeight="false" outlineLevel="0" collapsed="false">
      <c r="H644" s="40"/>
    </row>
    <row r="645" customFormat="false" ht="12.75" hidden="false" customHeight="false" outlineLevel="0" collapsed="false">
      <c r="H645" s="40"/>
    </row>
    <row r="646" customFormat="false" ht="12.75" hidden="false" customHeight="false" outlineLevel="0" collapsed="false">
      <c r="H646" s="40"/>
    </row>
    <row r="647" customFormat="false" ht="12.75" hidden="false" customHeight="false" outlineLevel="0" collapsed="false">
      <c r="H647" s="40"/>
    </row>
    <row r="648" customFormat="false" ht="12.75" hidden="false" customHeight="false" outlineLevel="0" collapsed="false">
      <c r="H648" s="40"/>
    </row>
    <row r="649" customFormat="false" ht="12.75" hidden="false" customHeight="false" outlineLevel="0" collapsed="false">
      <c r="H649" s="40"/>
    </row>
    <row r="650" customFormat="false" ht="12.75" hidden="false" customHeight="false" outlineLevel="0" collapsed="false">
      <c r="H650" s="40"/>
    </row>
    <row r="651" customFormat="false" ht="12.75" hidden="false" customHeight="false" outlineLevel="0" collapsed="false">
      <c r="H651" s="40"/>
    </row>
    <row r="652" customFormat="false" ht="12.75" hidden="false" customHeight="false" outlineLevel="0" collapsed="false">
      <c r="H652" s="40"/>
    </row>
    <row r="653" customFormat="false" ht="12.75" hidden="false" customHeight="false" outlineLevel="0" collapsed="false">
      <c r="H653" s="40"/>
    </row>
    <row r="654" customFormat="false" ht="12.75" hidden="false" customHeight="false" outlineLevel="0" collapsed="false">
      <c r="H654" s="40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5" right="0.240277777777778" top="0.5" bottom="0.45" header="0.511811023622047" footer="0.240277777777778"/>
  <pageSetup paperSize="1" scale="100" fitToWidth="1" fitToHeight="9" pageOrder="downThenOver" orientation="portrait" blackAndWhite="false" draft="false" cellComments="none" horizontalDpi="300" verticalDpi="300" copies="1"/>
  <headerFooter differentFirst="false" differentOddEven="false">
    <oddHeader/>
    <oddFooter>&amp;R&amp;"MS Sans Serif,Regular"Page &amp;P of &amp;N</oddFooter>
  </headerFooter>
  <rowBreaks count="1" manualBreakCount="1">
    <brk id="17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2001-04-05T14:30:56Z</dcterms:created>
  <dc:creator>Standard Configuration</dc:creator>
  <dc:description/>
  <dc:language>en-US</dc:language>
  <cp:lastModifiedBy>Barbara R. Barkovich</cp:lastModifiedBy>
  <cp:lastPrinted>2001-04-14T02:19:49Z</cp:lastPrinted>
  <dcterms:modified xsi:type="dcterms:W3CDTF">2001-04-13T18:33:06Z</dcterms:modified>
  <cp:revision>0</cp:revision>
  <dc:subject/>
  <dc:title/>
</cp:coreProperties>
</file>