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Master Tally" sheetId="2" state="visible" r:id="rId4"/>
  </sheets>
  <definedNames>
    <definedName function="false" hidden="false" localSheetId="0" name="_xlnm.Print_Area" vbProcedure="false">REPORT!$A$1:$F$43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<sst xmlns="http://schemas.openxmlformats.org/spreadsheetml/2006/main" count="345" uniqueCount="35">
  <si>
    <t xml:space="preserve">RUTHERFORD CONSULTING </t>
  </si>
  <si>
    <t xml:space="preserve">EXPENSE REPORT TRACKER</t>
  </si>
  <si>
    <t xml:space="preserve">TOTAL TEAM EXPENSE $'s</t>
  </si>
  <si>
    <t xml:space="preserve">CUMULATIVE</t>
  </si>
  <si>
    <t xml:space="preserve">BUSINESS ANALYSIS</t>
  </si>
  <si>
    <t xml:space="preserve">RESULTS DELIVERY</t>
  </si>
  <si>
    <t xml:space="preserve">TEAM EXPENSE $'s as % of Total</t>
  </si>
  <si>
    <t xml:space="preserve">THE TOTAL AMMOUNT EXPENSED BY RUTHERFORD</t>
  </si>
  <si>
    <t xml:space="preserve">CONSULTING TO DATE IS:</t>
  </si>
  <si>
    <r>
      <rPr>
        <sz val="10"/>
        <rFont val="Arial"/>
        <family val="0"/>
      </rPr>
      <t xml:space="preserve">This is</t>
    </r>
    <r>
      <rPr>
        <b val="true"/>
        <sz val="10"/>
        <rFont val="Arial"/>
        <family val="2"/>
      </rPr>
      <t xml:space="preserve"> inclusive of Charly Barnum, Marie Bortman, Mike Placer, Ravi Karumanchiri and </t>
    </r>
  </si>
  <si>
    <r>
      <rPr>
        <b val="true"/>
        <sz val="10"/>
        <rFont val="Arial"/>
        <family val="2"/>
      </rPr>
      <t xml:space="preserve">Chadi Atie</t>
    </r>
    <r>
      <rPr>
        <sz val="10"/>
        <rFont val="Arial"/>
        <family val="0"/>
      </rPr>
      <t xml:space="preserve"> through </t>
    </r>
    <r>
      <rPr>
        <b val="true"/>
        <sz val="10"/>
        <color rgb="FFFF0000"/>
        <rFont val="Arial"/>
        <family val="2"/>
      </rPr>
      <t xml:space="preserve">unto the 7th of April</t>
    </r>
    <r>
      <rPr>
        <sz val="10"/>
        <rFont val="Arial"/>
        <family val="0"/>
      </rPr>
      <t xml:space="preserve">, which was the Saturday immediately following the</t>
    </r>
  </si>
  <si>
    <t xml:space="preserve">transition from one team to the other.</t>
  </si>
  <si>
    <t xml:space="preserve">RUTHERFORD CONSULTING CONSOLIDATED EXPENSE REPORT     -     RUTHERFORD CONSULTING CONSOLIDATED EXPENSE REPORT     -     RUTHERFORD CONSULTING CONSOLIDATED EXPENSE REPORT     -     RUTHERFORD CONSULTING</t>
  </si>
  <si>
    <t xml:space="preserve">Period End</t>
  </si>
  <si>
    <t xml:space="preserve">CHARLY BARNUM</t>
  </si>
  <si>
    <t xml:space="preserve">Breakfast</t>
  </si>
  <si>
    <t xml:space="preserve">Lunch</t>
  </si>
  <si>
    <t xml:space="preserve">Dinner</t>
  </si>
  <si>
    <t xml:space="preserve">per Diem</t>
  </si>
  <si>
    <t xml:space="preserve">Hotel</t>
  </si>
  <si>
    <t xml:space="preserve">EXECUTIVE LODGING</t>
  </si>
  <si>
    <t xml:space="preserve">Air Travel</t>
  </si>
  <si>
    <t xml:space="preserve">Ground Travel</t>
  </si>
  <si>
    <t xml:space="preserve">Computer</t>
  </si>
  <si>
    <t xml:space="preserve">Misc.</t>
  </si>
  <si>
    <t xml:space="preserve">TOTAL</t>
  </si>
  <si>
    <t xml:space="preserve">MARIE BORTMAN</t>
  </si>
  <si>
    <t xml:space="preserve">MIKE PLACER</t>
  </si>
  <si>
    <t xml:space="preserve">RAVI KARUMANCHIRI</t>
  </si>
  <si>
    <t xml:space="preserve">CHADI ATIE</t>
  </si>
  <si>
    <t xml:space="preserve">GRAND TOTAL</t>
  </si>
  <si>
    <t xml:space="preserve">CUMULATIVE TOTAL</t>
  </si>
  <si>
    <t xml:space="preserve">TOTAL TEAM $'s</t>
  </si>
  <si>
    <t xml:space="preserve">PROOF</t>
  </si>
  <si>
    <t xml:space="preserve">TOTAL TEAM %'s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</si>
</sst>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0%"/>
    <numFmt numFmtId="167" formatCode="0.000%"/>
    <numFmt numFmtId="168" formatCode="\$#,##0.00"/>
    <numFmt numFmtId="169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.5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4"/>
      <name val="Arial Black"/>
      <family val="2"/>
    </font>
    <font>
      <sz val="14"/>
      <name val="Arial"/>
      <family val="0"/>
    </font>
    <font>
      <b val="true"/>
      <sz val="10"/>
      <color rgb="FFFF0000"/>
      <name val="Arial"/>
      <family val="2"/>
    </font>
    <font>
      <u val="single"/>
      <sz val="15"/>
      <name val="Arial Black"/>
      <family val="2"/>
    </font>
    <font>
      <sz val="12"/>
      <name val="Arial Black"/>
      <family val="2"/>
    </font>
    <font>
      <sz val="11"/>
      <name val="Arial Black"/>
      <family val="2"/>
    </font>
    <font>
      <sz val="11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2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2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5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4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4" borderId="2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4" borderId="3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4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4" borderId="3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4" borderId="3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4" borderId="16" xfId="19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b val="1"/>
        <i val="0"/>
        <color rgb="00FFFFFF"/>
      </font>
      <fill>
        <patternFill>
          <bgColor rgb="FF00FF00"/>
        </patternFill>
      </fill>
    </dxf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15.41"/>
    <col collapsed="false" customWidth="true" hidden="false" outlineLevel="0" max="6" min="4" style="2" width="13.7"/>
    <col collapsed="false" customWidth="true" hidden="false" outlineLevel="0" max="7" min="7" style="1" width="11.28"/>
    <col collapsed="false" customWidth="true" hidden="false" outlineLevel="0" max="15" min="8" style="1" width="10.71"/>
    <col collapsed="false" customWidth="false" hidden="false" outlineLevel="0" max="257" min="16" style="1" width="9.14"/>
  </cols>
  <sheetData>
    <row r="1" customFormat="false" ht="21" hidden="false" customHeight="false" outlineLevel="0" collapsed="false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</row>
    <row r="2" customFormat="false" ht="21" hidden="false" customHeight="false" outlineLevel="0" collapsed="false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</row>
    <row r="3" customFormat="false" ht="21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21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customFormat="false" ht="15.75" hidden="false" customHeight="false" outlineLevel="0" collapsed="false">
      <c r="A6" s="5" t="s">
        <v>2</v>
      </c>
      <c r="B6" s="5"/>
      <c r="C6" s="5"/>
      <c r="D6" s="5"/>
      <c r="E6" s="5"/>
      <c r="F6" s="5"/>
    </row>
    <row r="7" customFormat="false" ht="15.75" hidden="false" customHeight="false" outlineLevel="0" collapsed="false">
      <c r="A7" s="6"/>
      <c r="B7" s="6"/>
      <c r="C7" s="6"/>
      <c r="D7" s="6"/>
      <c r="E7" s="6"/>
      <c r="F7" s="6"/>
    </row>
    <row r="8" customFormat="false" ht="27" hidden="false" customHeight="true" outlineLevel="0" collapsed="false">
      <c r="A8" s="7"/>
      <c r="B8" s="7"/>
      <c r="C8" s="7"/>
      <c r="D8" s="8" t="s">
        <v>3</v>
      </c>
      <c r="E8" s="8" t="s">
        <v>4</v>
      </c>
      <c r="F8" s="8" t="s">
        <v>5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false" outlineLevel="0" collapsed="false">
      <c r="A9" s="9" t="str">
        <f aca="false">'Master Tally'!A120</f>
        <v>Breakfast</v>
      </c>
      <c r="B9" s="10"/>
      <c r="C9" s="11"/>
      <c r="D9" s="12" t="n">
        <f aca="false">'Master Tally'!B120</f>
        <v>147.48</v>
      </c>
      <c r="E9" s="13" t="n">
        <f aca="false">SUM('Master Tally'!B88:C88)</f>
        <v>51.87</v>
      </c>
      <c r="F9" s="13" t="n">
        <f aca="false">SUM('Master Tally'!D88:AB88)</f>
        <v>95.61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9" t="str">
        <f aca="false">'Master Tally'!A121</f>
        <v>Lunch</v>
      </c>
      <c r="B10" s="10"/>
      <c r="C10" s="11"/>
      <c r="D10" s="12" t="n">
        <f aca="false">'Master Tally'!B121</f>
        <v>276.61</v>
      </c>
      <c r="E10" s="13" t="n">
        <f aca="false">SUM('Master Tally'!B89:C89)</f>
        <v>33.39</v>
      </c>
      <c r="F10" s="13" t="n">
        <f aca="false">SUM('Master Tally'!D89:AB89)</f>
        <v>243.22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9" t="str">
        <f aca="false">'Master Tally'!A122</f>
        <v>Dinner</v>
      </c>
      <c r="B11" s="10"/>
      <c r="C11" s="11"/>
      <c r="D11" s="12" t="n">
        <f aca="false">'Master Tally'!B122</f>
        <v>2297.18</v>
      </c>
      <c r="E11" s="13" t="n">
        <f aca="false">SUM('Master Tally'!B90:C90)</f>
        <v>137.91</v>
      </c>
      <c r="F11" s="13" t="n">
        <f aca="false">SUM('Master Tally'!D90:AB90)</f>
        <v>2159.27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9" t="str">
        <f aca="false">'Master Tally'!A123</f>
        <v>per Diem</v>
      </c>
      <c r="B12" s="10"/>
      <c r="C12" s="11"/>
      <c r="D12" s="12" t="n">
        <f aca="false">'Master Tally'!B123</f>
        <v>11340.8</v>
      </c>
      <c r="E12" s="13" t="n">
        <f aca="false">SUM('Master Tally'!B91:C91)</f>
        <v>1029.4</v>
      </c>
      <c r="F12" s="13" t="n">
        <f aca="false">SUM('Master Tally'!D91:AB91)</f>
        <v>10311.4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9" t="str">
        <f aca="false">'Master Tally'!A124</f>
        <v>Hotel</v>
      </c>
      <c r="B13" s="10"/>
      <c r="C13" s="11"/>
      <c r="D13" s="12" t="n">
        <f aca="false">'Master Tally'!B124</f>
        <v>28357.49</v>
      </c>
      <c r="E13" s="13" t="n">
        <f aca="false">SUM('Master Tally'!B92:C92)</f>
        <v>3705.66</v>
      </c>
      <c r="F13" s="13" t="n">
        <f aca="false">SUM('Master Tally'!D92:AB92)</f>
        <v>24651.83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9" t="str">
        <f aca="false">'Master Tally'!A125</f>
        <v>EXECUTIVE LODGING</v>
      </c>
      <c r="B14" s="10"/>
      <c r="C14" s="11"/>
      <c r="D14" s="12" t="n">
        <f aca="false">'Master Tally'!B125</f>
        <v>8242.5</v>
      </c>
      <c r="E14" s="13" t="n">
        <f aca="false">SUM('Master Tally'!B93:C93)</f>
        <v>0</v>
      </c>
      <c r="F14" s="13" t="n">
        <f aca="false">SUM('Master Tally'!D93:AB93)</f>
        <v>8242.5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9" t="str">
        <f aca="false">'Master Tally'!A126</f>
        <v>Air Travel</v>
      </c>
      <c r="B15" s="10"/>
      <c r="C15" s="11"/>
      <c r="D15" s="12" t="n">
        <f aca="false">'Master Tally'!B126</f>
        <v>37227.56</v>
      </c>
      <c r="E15" s="13" t="n">
        <f aca="false">SUM('Master Tally'!B94:C94)</f>
        <v>4861.75</v>
      </c>
      <c r="F15" s="13" t="n">
        <f aca="false">SUM('Master Tally'!D94:AB94)</f>
        <v>32365.81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9" t="str">
        <f aca="false">'Master Tally'!A127</f>
        <v>Ground Travel</v>
      </c>
      <c r="B16" s="10"/>
      <c r="C16" s="11"/>
      <c r="D16" s="12" t="n">
        <f aca="false">'Master Tally'!B127</f>
        <v>7683.82</v>
      </c>
      <c r="E16" s="13" t="n">
        <f aca="false">SUM('Master Tally'!B95:C95)</f>
        <v>850</v>
      </c>
      <c r="F16" s="13" t="n">
        <f aca="false">SUM('Master Tally'!D95:AB95)</f>
        <v>6833.82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9" t="str">
        <f aca="false">'Master Tally'!A128</f>
        <v>Computer</v>
      </c>
      <c r="B17" s="10"/>
      <c r="C17" s="11"/>
      <c r="D17" s="12" t="n">
        <f aca="false">'Master Tally'!B128</f>
        <v>4103.71</v>
      </c>
      <c r="E17" s="13" t="n">
        <f aca="false">SUM('Master Tally'!B96:C96)</f>
        <v>435</v>
      </c>
      <c r="F17" s="13" t="n">
        <f aca="false">SUM('Master Tally'!D96:AB96)</f>
        <v>3668.71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9" t="str">
        <f aca="false">'Master Tally'!A129</f>
        <v>Misc.</v>
      </c>
      <c r="B18" s="10"/>
      <c r="C18" s="11"/>
      <c r="D18" s="12" t="n">
        <f aca="false">'Master Tally'!B129</f>
        <v>3622.44</v>
      </c>
      <c r="E18" s="13" t="n">
        <f aca="false">SUM('Master Tally'!B97:C97)</f>
        <v>597.05</v>
      </c>
      <c r="F18" s="13" t="n">
        <f aca="false">SUM('Master Tally'!D97:AB97)</f>
        <v>3025.39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9" t="str">
        <f aca="false">'Master Tally'!A130</f>
        <v>TOTAL</v>
      </c>
      <c r="B19" s="15"/>
      <c r="C19" s="16"/>
      <c r="D19" s="17" t="n">
        <f aca="false">'Master Tally'!B130</f>
        <v>103299.59</v>
      </c>
      <c r="E19" s="18" t="n">
        <f aca="false">SUM(E9:E18)</f>
        <v>11702.03</v>
      </c>
      <c r="F19" s="18" t="n">
        <f aca="false">SUM(F9:F18)</f>
        <v>91597.56</v>
      </c>
      <c r="G19" s="19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14"/>
      <c r="D20" s="20"/>
      <c r="E20" s="20"/>
      <c r="F20" s="20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14"/>
      <c r="D21" s="20"/>
      <c r="E21" s="20"/>
      <c r="F21" s="20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5.75" hidden="false" customHeight="false" outlineLevel="0" collapsed="false">
      <c r="A22" s="5" t="s">
        <v>6</v>
      </c>
      <c r="B22" s="5"/>
      <c r="C22" s="5"/>
      <c r="D22" s="5"/>
      <c r="E22" s="5"/>
      <c r="F22" s="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5.75" hidden="false" customHeight="false" outlineLevel="0" collapsed="false">
      <c r="A23" s="5"/>
      <c r="B23" s="5"/>
      <c r="C23" s="5"/>
      <c r="D23" s="21"/>
      <c r="E23" s="20"/>
      <c r="F23" s="20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27" hidden="false" customHeight="true" outlineLevel="0" collapsed="false">
      <c r="A24" s="7"/>
      <c r="B24" s="7"/>
      <c r="C24" s="7"/>
      <c r="D24" s="22" t="s">
        <v>3</v>
      </c>
      <c r="E24" s="23" t="s">
        <v>4</v>
      </c>
      <c r="F24" s="8" t="s">
        <v>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2.75" hidden="false" customHeight="false" outlineLevel="0" collapsed="false">
      <c r="A25" s="9" t="str">
        <f aca="false">'Master Tally'!A135</f>
        <v>Breakfast</v>
      </c>
      <c r="B25" s="10"/>
      <c r="C25" s="11"/>
      <c r="D25" s="24" t="n">
        <f aca="false">D9/D$19</f>
        <v>0.00142769201697703</v>
      </c>
      <c r="E25" s="24" t="n">
        <f aca="false">E9/E$19</f>
        <v>0.00443256426449086</v>
      </c>
      <c r="F25" s="24" t="n">
        <f aca="false">F9/F$19</f>
        <v>0.00104380509699167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9" t="str">
        <f aca="false">'Master Tally'!A136</f>
        <v>Lunch</v>
      </c>
      <c r="B26" s="10"/>
      <c r="C26" s="11"/>
      <c r="D26" s="24" t="n">
        <f aca="false">D10/D$19</f>
        <v>0.00267774538117721</v>
      </c>
      <c r="E26" s="24" t="n">
        <f aca="false">E10/E$19</f>
        <v>0.00285335108523906</v>
      </c>
      <c r="F26" s="24" t="n">
        <f aca="false">F10/F$19</f>
        <v>0.00265531090566168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9" t="str">
        <f aca="false">'Master Tally'!A137</f>
        <v>Dinner</v>
      </c>
      <c r="B27" s="10"/>
      <c r="C27" s="11"/>
      <c r="D27" s="24" t="n">
        <f aca="false">D11/D$19</f>
        <v>0.0222380359883326</v>
      </c>
      <c r="E27" s="24" t="n">
        <f aca="false">E11/E$19</f>
        <v>0.0117851347159424</v>
      </c>
      <c r="F27" s="24" t="n">
        <f aca="false">F11/F$19</f>
        <v>0.023573444532802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9" t="str">
        <f aca="false">'Master Tally'!A138</f>
        <v>per Diem</v>
      </c>
      <c r="B28" s="10"/>
      <c r="C28" s="11"/>
      <c r="D28" s="24" t="n">
        <f aca="false">D12/D$19</f>
        <v>0.109785527706354</v>
      </c>
      <c r="E28" s="24" t="n">
        <f aca="false">E12/E$19</f>
        <v>0.0879676432208771</v>
      </c>
      <c r="F28" s="24" t="n">
        <f aca="false">F12/F$19</f>
        <v>0.11257286766154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9" t="str">
        <f aca="false">'Master Tally'!A139</f>
        <v>Hotel</v>
      </c>
      <c r="B29" s="10"/>
      <c r="C29" s="11"/>
      <c r="D29" s="24" t="n">
        <f aca="false">D13/D$19</f>
        <v>0.27451696565301</v>
      </c>
      <c r="E29" s="24" t="n">
        <f aca="false">E13/E$19</f>
        <v>0.316668133648606</v>
      </c>
      <c r="F29" s="24" t="n">
        <f aca="false">F13/F$19</f>
        <v>0.269131950676415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9" t="str">
        <f aca="false">'Master Tally'!A140</f>
        <v>EXECUTIVE LODGING</v>
      </c>
      <c r="B30" s="10"/>
      <c r="C30" s="11"/>
      <c r="D30" s="24" t="n">
        <f aca="false">D14/D$19</f>
        <v>0.0797921850415863</v>
      </c>
      <c r="E30" s="24" t="n">
        <f aca="false">E14/E$19</f>
        <v>0</v>
      </c>
      <c r="F30" s="24" t="n">
        <f aca="false">F14/F$19</f>
        <v>0.0899860214617071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9" t="str">
        <f aca="false">'Master Tally'!A141</f>
        <v>Air Travel</v>
      </c>
      <c r="B31" s="10"/>
      <c r="C31" s="11"/>
      <c r="D31" s="24" t="n">
        <f aca="false">D15/D$19</f>
        <v>0.360384392619564</v>
      </c>
      <c r="E31" s="24" t="n">
        <f aca="false">E15/E$19</f>
        <v>0.415462103583737</v>
      </c>
      <c r="F31" s="24" t="n">
        <f aca="false">F15/F$19</f>
        <v>0.353347949443195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9" t="str">
        <f aca="false">'Master Tally'!A142</f>
        <v>Ground Travel</v>
      </c>
      <c r="B32" s="10"/>
      <c r="C32" s="11"/>
      <c r="D32" s="24" t="n">
        <f aca="false">D16/D$19</f>
        <v>0.0743838383095228</v>
      </c>
      <c r="E32" s="24" t="n">
        <f aca="false">E16/E$19</f>
        <v>0.0726369698248936</v>
      </c>
      <c r="F32" s="24" t="n">
        <f aca="false">F16/F$19</f>
        <v>0.0746070091823407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9" t="str">
        <f aca="false">'Master Tally'!A143</f>
        <v>Computer</v>
      </c>
      <c r="B33" s="10"/>
      <c r="C33" s="11"/>
      <c r="D33" s="24" t="n">
        <f aca="false">D17/D$19</f>
        <v>0.0397262951382479</v>
      </c>
      <c r="E33" s="24" t="n">
        <f aca="false">E17/E$19</f>
        <v>0.037173037498622</v>
      </c>
      <c r="F33" s="24" t="n">
        <f aca="false">F17/F$19</f>
        <v>0.0400524861142589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9" t="str">
        <f aca="false">'Master Tally'!A144</f>
        <v>Misc.</v>
      </c>
      <c r="B34" s="10"/>
      <c r="C34" s="11"/>
      <c r="D34" s="24" t="n">
        <f aca="false">D18/D$19</f>
        <v>0.0350673221452283</v>
      </c>
      <c r="E34" s="24" t="n">
        <f aca="false">E18/E$19</f>
        <v>0.0510210621575915</v>
      </c>
      <c r="F34" s="24" t="n">
        <f aca="false">F18/F$19</f>
        <v>0.0330291549250875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9" t="str">
        <f aca="false">'Master Tally'!A145</f>
        <v>TOTAL</v>
      </c>
      <c r="B35" s="10"/>
      <c r="C35" s="11"/>
      <c r="D35" s="25" t="n">
        <f aca="false">SUM(D25:D34)</f>
        <v>1</v>
      </c>
      <c r="E35" s="25" t="n">
        <f aca="false">SUM(E25:E34)</f>
        <v>1</v>
      </c>
      <c r="F35" s="25" t="n">
        <f aca="false">SUM(F25:F34)</f>
        <v>1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14"/>
      <c r="D36" s="20"/>
      <c r="E36" s="20"/>
      <c r="F36" s="20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22.5" hidden="false" customHeight="false" outlineLevel="0" collapsed="false">
      <c r="A37" s="26" t="s">
        <v>7</v>
      </c>
      <c r="B37" s="27"/>
      <c r="C37" s="27"/>
      <c r="D37" s="28"/>
      <c r="E37" s="28"/>
      <c r="F37" s="28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</row>
    <row r="38" customFormat="false" ht="22.5" hidden="false" customHeight="false" outlineLevel="0" collapsed="false">
      <c r="A38" s="26" t="s">
        <v>8</v>
      </c>
      <c r="B38" s="27"/>
      <c r="C38" s="27"/>
      <c r="D38" s="29" t="n">
        <f aca="false">D19</f>
        <v>103299.59</v>
      </c>
      <c r="E38" s="29"/>
      <c r="F38" s="28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</row>
    <row r="39" customFormat="false" ht="12.75" hidden="false" customHeight="false" outlineLevel="0" collapsed="false">
      <c r="A39" s="14"/>
      <c r="B39" s="14"/>
      <c r="C39" s="14"/>
      <c r="D39" s="20"/>
      <c r="E39" s="20"/>
      <c r="F39" s="20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 t="s">
        <v>9</v>
      </c>
      <c r="B40" s="14"/>
      <c r="C40" s="14"/>
      <c r="D40" s="20"/>
      <c r="E40" s="20"/>
      <c r="F40" s="20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30" t="s">
        <v>10</v>
      </c>
      <c r="B41" s="14"/>
      <c r="C41" s="14"/>
      <c r="D41" s="20"/>
      <c r="E41" s="20"/>
      <c r="F41" s="20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 t="s">
        <v>11</v>
      </c>
      <c r="B42" s="14"/>
      <c r="C42" s="14"/>
      <c r="D42" s="20"/>
      <c r="E42" s="20"/>
      <c r="F42" s="20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14"/>
      <c r="D43" s="20"/>
      <c r="E43" s="20"/>
      <c r="F43" s="20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14"/>
      <c r="D44" s="20"/>
      <c r="E44" s="20"/>
      <c r="F44" s="20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</sheetData>
  <mergeCells count="5">
    <mergeCell ref="A1:F1"/>
    <mergeCell ref="A2:F2"/>
    <mergeCell ref="A6:F6"/>
    <mergeCell ref="A22:F22"/>
    <mergeCell ref="D38:E3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&amp;LPrinted On:&amp;D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75" activePane="bottomRight" state="frozen"/>
      <selection pane="topLeft" activeCell="A1" activeCellId="0" sqref="A1"/>
      <selection pane="topRight" activeCell="B1" activeCellId="0" sqref="B1"/>
      <selection pane="bottomLeft" activeCell="A75" activeCellId="0" sqref="A75"/>
      <selection pane="bottomRight" activeCell="A75" activeCellId="0" sqref="A7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" width="27.85"/>
    <col collapsed="false" customWidth="true" hidden="false" outlineLevel="0" max="28" min="2" style="31" width="17.7"/>
    <col collapsed="false" customWidth="false" hidden="false" outlineLevel="0" max="257" min="29" style="31" width="9.14"/>
  </cols>
  <sheetData>
    <row r="1" customFormat="false" ht="23.25" hidden="false" customHeight="false" outlineLevel="0" collapsed="false">
      <c r="A1" s="32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/>
    </row>
    <row r="2" customFormat="false" ht="13.5" hidden="false" customHeight="false" outlineLevel="0" collapsed="false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7"/>
    </row>
    <row r="3" customFormat="false" ht="12.75" hidden="false" customHeight="false" outlineLevel="0" collapsed="false">
      <c r="A3" s="38"/>
      <c r="B3" s="39" t="s">
        <v>13</v>
      </c>
      <c r="C3" s="39" t="s">
        <v>13</v>
      </c>
      <c r="D3" s="39" t="s">
        <v>13</v>
      </c>
      <c r="E3" s="39" t="s">
        <v>13</v>
      </c>
      <c r="F3" s="39" t="s">
        <v>13</v>
      </c>
      <c r="G3" s="39" t="s">
        <v>13</v>
      </c>
      <c r="H3" s="39" t="s">
        <v>13</v>
      </c>
      <c r="I3" s="39" t="s">
        <v>13</v>
      </c>
      <c r="J3" s="39" t="s">
        <v>13</v>
      </c>
      <c r="K3" s="39" t="s">
        <v>13</v>
      </c>
      <c r="L3" s="39" t="s">
        <v>13</v>
      </c>
      <c r="M3" s="39" t="s">
        <v>13</v>
      </c>
      <c r="N3" s="39" t="s">
        <v>13</v>
      </c>
      <c r="O3" s="39" t="s">
        <v>13</v>
      </c>
      <c r="P3" s="39" t="s">
        <v>13</v>
      </c>
      <c r="Q3" s="39" t="s">
        <v>13</v>
      </c>
      <c r="R3" s="39" t="s">
        <v>13</v>
      </c>
      <c r="S3" s="39" t="s">
        <v>13</v>
      </c>
      <c r="T3" s="39" t="s">
        <v>13</v>
      </c>
      <c r="U3" s="39" t="s">
        <v>13</v>
      </c>
      <c r="V3" s="39" t="s">
        <v>13</v>
      </c>
      <c r="W3" s="39" t="s">
        <v>13</v>
      </c>
      <c r="X3" s="39" t="s">
        <v>13</v>
      </c>
      <c r="Y3" s="39" t="s">
        <v>13</v>
      </c>
      <c r="Z3" s="39" t="s">
        <v>13</v>
      </c>
      <c r="AA3" s="39" t="s">
        <v>13</v>
      </c>
      <c r="AB3" s="40" t="s">
        <v>13</v>
      </c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</row>
    <row r="4" customFormat="false" ht="20.25" hidden="false" customHeight="false" outlineLevel="0" collapsed="false">
      <c r="A4" s="42" t="s">
        <v>14</v>
      </c>
      <c r="B4" s="43" t="n">
        <v>36890</v>
      </c>
      <c r="C4" s="43" t="n">
        <v>36904</v>
      </c>
      <c r="D4" s="43" t="n">
        <v>36918</v>
      </c>
      <c r="E4" s="43" t="n">
        <v>36932</v>
      </c>
      <c r="F4" s="43" t="n">
        <v>36946</v>
      </c>
      <c r="G4" s="43" t="n">
        <v>36960</v>
      </c>
      <c r="H4" s="43" t="n">
        <v>36974</v>
      </c>
      <c r="I4" s="43" t="n">
        <v>36988</v>
      </c>
      <c r="J4" s="43" t="n">
        <v>37002</v>
      </c>
      <c r="K4" s="43" t="n">
        <v>37016</v>
      </c>
      <c r="L4" s="43" t="n">
        <v>37030</v>
      </c>
      <c r="M4" s="43" t="n">
        <v>37044</v>
      </c>
      <c r="N4" s="43" t="n">
        <v>37058</v>
      </c>
      <c r="O4" s="43" t="n">
        <v>37072</v>
      </c>
      <c r="P4" s="43" t="n">
        <v>37086</v>
      </c>
      <c r="Q4" s="43" t="n">
        <v>37100</v>
      </c>
      <c r="R4" s="43" t="n">
        <v>37114</v>
      </c>
      <c r="S4" s="43" t="n">
        <v>37128</v>
      </c>
      <c r="T4" s="43" t="n">
        <v>37142</v>
      </c>
      <c r="U4" s="43" t="n">
        <v>37156</v>
      </c>
      <c r="V4" s="43" t="n">
        <v>37170</v>
      </c>
      <c r="W4" s="43" t="n">
        <v>37184</v>
      </c>
      <c r="X4" s="43" t="n">
        <v>37198</v>
      </c>
      <c r="Y4" s="43" t="n">
        <v>37212</v>
      </c>
      <c r="Z4" s="43" t="n">
        <v>37226</v>
      </c>
      <c r="AA4" s="43" t="n">
        <v>37240</v>
      </c>
      <c r="AB4" s="44" t="n">
        <v>37254</v>
      </c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</row>
    <row r="5" customFormat="false" ht="12.75" hidden="false" customHeight="false" outlineLevel="0" collapsed="false">
      <c r="A5" s="46" t="s">
        <v>15</v>
      </c>
      <c r="B5" s="47" t="n">
        <v>27.45</v>
      </c>
      <c r="C5" s="47" t="n">
        <v>0</v>
      </c>
      <c r="D5" s="47" t="n">
        <v>0</v>
      </c>
      <c r="E5" s="47" t="n">
        <v>0</v>
      </c>
      <c r="F5" s="47" t="n">
        <v>0</v>
      </c>
      <c r="G5" s="47" t="n">
        <v>0</v>
      </c>
      <c r="H5" s="47"/>
      <c r="I5" s="48" t="n">
        <v>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/>
    </row>
    <row r="6" customFormat="false" ht="12.75" hidden="false" customHeight="false" outlineLevel="0" collapsed="false">
      <c r="A6" s="50" t="s">
        <v>16</v>
      </c>
      <c r="B6" s="47" t="n">
        <v>0</v>
      </c>
      <c r="C6" s="47" t="n">
        <v>0</v>
      </c>
      <c r="D6" s="47" t="n">
        <v>0</v>
      </c>
      <c r="E6" s="47" t="n">
        <v>0</v>
      </c>
      <c r="F6" s="47" t="n">
        <v>54.93</v>
      </c>
      <c r="G6" s="47" t="n">
        <v>0</v>
      </c>
      <c r="H6" s="47"/>
      <c r="I6" s="48" t="n">
        <v>72.4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9"/>
    </row>
    <row r="7" customFormat="false" ht="12.75" hidden="false" customHeight="false" outlineLevel="0" collapsed="false">
      <c r="A7" s="50" t="s">
        <v>17</v>
      </c>
      <c r="B7" s="47" t="n">
        <v>41.71</v>
      </c>
      <c r="C7" s="47" t="n">
        <v>0</v>
      </c>
      <c r="D7" s="47" t="n">
        <v>28</v>
      </c>
      <c r="E7" s="47" t="n">
        <v>0</v>
      </c>
      <c r="F7" s="47" t="n">
        <v>90.62</v>
      </c>
      <c r="G7" s="47" t="n">
        <v>0</v>
      </c>
      <c r="H7" s="47" t="n">
        <v>65</v>
      </c>
      <c r="I7" s="48" t="n">
        <v>129.38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9"/>
    </row>
    <row r="8" customFormat="false" ht="12.75" hidden="false" customHeight="false" outlineLevel="0" collapsed="false">
      <c r="A8" s="50" t="s">
        <v>18</v>
      </c>
      <c r="B8" s="47" t="n">
        <v>160</v>
      </c>
      <c r="C8" s="47" t="n">
        <v>252</v>
      </c>
      <c r="D8" s="47" t="n">
        <v>378</v>
      </c>
      <c r="E8" s="47" t="n">
        <v>197.4</v>
      </c>
      <c r="F8" s="47" t="n">
        <v>323.4</v>
      </c>
      <c r="G8" s="47" t="n">
        <v>420</v>
      </c>
      <c r="H8" s="47" t="n">
        <v>336</v>
      </c>
      <c r="I8" s="48" t="n">
        <v>252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9"/>
    </row>
    <row r="9" customFormat="false" ht="12.75" hidden="false" customHeight="false" outlineLevel="0" collapsed="false">
      <c r="A9" s="50" t="s">
        <v>19</v>
      </c>
      <c r="B9" s="47" t="n">
        <v>291.6</v>
      </c>
      <c r="C9" s="47" t="n">
        <v>940.68</v>
      </c>
      <c r="D9" s="47" t="n">
        <v>1093.97</v>
      </c>
      <c r="E9" s="47" t="n">
        <v>603.72</v>
      </c>
      <c r="F9" s="47" t="n">
        <v>1031.94</v>
      </c>
      <c r="G9" s="47" t="n">
        <v>515.97</v>
      </c>
      <c r="H9" s="47"/>
      <c r="I9" s="48" t="n">
        <v>0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9"/>
    </row>
    <row r="10" customFormat="false" ht="12.75" hidden="false" customHeight="false" outlineLevel="0" collapsed="false">
      <c r="A10" s="50" t="s">
        <v>20</v>
      </c>
      <c r="B10" s="47" t="n">
        <v>0</v>
      </c>
      <c r="C10" s="47" t="n">
        <v>0</v>
      </c>
      <c r="D10" s="47" t="n">
        <v>0</v>
      </c>
      <c r="E10" s="47" t="n">
        <v>0</v>
      </c>
      <c r="F10" s="47" t="n">
        <v>0</v>
      </c>
      <c r="G10" s="47" t="n">
        <v>549.5</v>
      </c>
      <c r="H10" s="47" t="n">
        <v>549.5</v>
      </c>
      <c r="I10" s="48" t="n">
        <v>549.5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9"/>
    </row>
    <row r="11" customFormat="false" ht="12.75" hidden="false" customHeight="false" outlineLevel="0" collapsed="false">
      <c r="A11" s="50" t="s">
        <v>21</v>
      </c>
      <c r="B11" s="47" t="n">
        <v>1273.5</v>
      </c>
      <c r="C11" s="47" t="n">
        <v>306.5</v>
      </c>
      <c r="D11" s="47" t="n">
        <v>1505</v>
      </c>
      <c r="E11" s="47" t="n">
        <v>1361.62</v>
      </c>
      <c r="F11" s="47" t="n">
        <v>548</v>
      </c>
      <c r="G11" s="47" t="n">
        <v>1616</v>
      </c>
      <c r="H11" s="47" t="n">
        <v>306.5</v>
      </c>
      <c r="I11" s="48" t="n">
        <v>701.5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9"/>
    </row>
    <row r="12" customFormat="false" ht="12.75" hidden="false" customHeight="false" outlineLevel="0" collapsed="false">
      <c r="A12" s="50" t="s">
        <v>22</v>
      </c>
      <c r="B12" s="47" t="n">
        <v>174.8</v>
      </c>
      <c r="C12" s="47" t="n">
        <v>328</v>
      </c>
      <c r="D12" s="47" t="n">
        <v>429.2</v>
      </c>
      <c r="E12" s="47" t="n">
        <v>283.6</v>
      </c>
      <c r="F12" s="47" t="n">
        <v>334.8</v>
      </c>
      <c r="G12" s="47" t="n">
        <v>310.6</v>
      </c>
      <c r="H12" s="47" t="n">
        <v>358.2</v>
      </c>
      <c r="I12" s="48" t="n">
        <v>441.6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9"/>
    </row>
    <row r="13" customFormat="false" ht="12.75" hidden="false" customHeight="false" outlineLevel="0" collapsed="false">
      <c r="A13" s="50" t="s">
        <v>23</v>
      </c>
      <c r="B13" s="47" t="n">
        <v>75</v>
      </c>
      <c r="C13" s="47" t="n">
        <v>135</v>
      </c>
      <c r="D13" s="47" t="n">
        <v>135</v>
      </c>
      <c r="E13" s="47" t="n">
        <v>150</v>
      </c>
      <c r="F13" s="47" t="n">
        <v>150</v>
      </c>
      <c r="G13" s="47" t="n">
        <v>150</v>
      </c>
      <c r="H13" s="47" t="n">
        <v>135</v>
      </c>
      <c r="I13" s="48" t="n">
        <v>105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9"/>
    </row>
    <row r="14" customFormat="false" ht="12.75" hidden="false" customHeight="false" outlineLevel="0" collapsed="false">
      <c r="A14" s="50" t="s">
        <v>24</v>
      </c>
      <c r="B14" s="47" t="n">
        <v>85</v>
      </c>
      <c r="C14" s="47" t="n">
        <v>407.4</v>
      </c>
      <c r="D14" s="47" t="n">
        <v>115.6</v>
      </c>
      <c r="E14" s="47" t="n">
        <v>454.71</v>
      </c>
      <c r="F14" s="47" t="n">
        <v>51.62</v>
      </c>
      <c r="G14" s="47" t="n">
        <v>270.17</v>
      </c>
      <c r="H14" s="47" t="n">
        <v>-30</v>
      </c>
      <c r="I14" s="48" t="n">
        <v>252.66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9"/>
    </row>
    <row r="15" customFormat="false" ht="13.5" hidden="false" customHeight="false" outlineLevel="0" collapsed="false">
      <c r="A15" s="51" t="s">
        <v>25</v>
      </c>
      <c r="B15" s="52" t="n">
        <f aca="false">SUM(B5:B14)</f>
        <v>2129.06</v>
      </c>
      <c r="C15" s="52" t="n">
        <f aca="false">SUM(C5:C14)</f>
        <v>2369.58</v>
      </c>
      <c r="D15" s="52" t="n">
        <f aca="false">SUM(D5:D14)</f>
        <v>3684.77</v>
      </c>
      <c r="E15" s="52" t="n">
        <f aca="false">SUM(E5:E14)</f>
        <v>3051.05</v>
      </c>
      <c r="F15" s="52" t="n">
        <f aca="false">SUM(F5:F14)</f>
        <v>2585.31</v>
      </c>
      <c r="G15" s="52" t="n">
        <f aca="false">SUM(G5:G14)</f>
        <v>3832.24</v>
      </c>
      <c r="H15" s="52" t="n">
        <f aca="false">SUM(H5:H14)</f>
        <v>1720.2</v>
      </c>
      <c r="I15" s="52" t="n">
        <f aca="false">SUM(I5:I14)</f>
        <v>2504.04</v>
      </c>
      <c r="J15" s="52" t="n">
        <f aca="false">SUM(J5:J14)</f>
        <v>0</v>
      </c>
      <c r="K15" s="52" t="n">
        <f aca="false">SUM(K5:K14)</f>
        <v>0</v>
      </c>
      <c r="L15" s="52" t="n">
        <f aca="false">SUM(L5:L14)</f>
        <v>0</v>
      </c>
      <c r="M15" s="52" t="n">
        <f aca="false">SUM(M5:M14)</f>
        <v>0</v>
      </c>
      <c r="N15" s="52" t="n">
        <f aca="false">SUM(N5:N14)</f>
        <v>0</v>
      </c>
      <c r="O15" s="52" t="n">
        <f aca="false">SUM(O5:O14)</f>
        <v>0</v>
      </c>
      <c r="P15" s="52" t="n">
        <f aca="false">SUM(P5:P14)</f>
        <v>0</v>
      </c>
      <c r="Q15" s="52" t="n">
        <f aca="false">SUM(Q5:Q14)</f>
        <v>0</v>
      </c>
      <c r="R15" s="52" t="n">
        <f aca="false">SUM(R5:R14)</f>
        <v>0</v>
      </c>
      <c r="S15" s="52" t="n">
        <f aca="false">SUM(S5:S14)</f>
        <v>0</v>
      </c>
      <c r="T15" s="52" t="n">
        <f aca="false">SUM(T5:T14)</f>
        <v>0</v>
      </c>
      <c r="U15" s="52" t="n">
        <f aca="false">SUM(U5:U14)</f>
        <v>0</v>
      </c>
      <c r="V15" s="52" t="n">
        <f aca="false">SUM(V5:V14)</f>
        <v>0</v>
      </c>
      <c r="W15" s="52" t="n">
        <f aca="false">SUM(W5:W14)</f>
        <v>0</v>
      </c>
      <c r="X15" s="52" t="n">
        <f aca="false">SUM(X5:X14)</f>
        <v>0</v>
      </c>
      <c r="Y15" s="52" t="n">
        <f aca="false">SUM(Y5:Y14)</f>
        <v>0</v>
      </c>
      <c r="Z15" s="52" t="n">
        <f aca="false">SUM(Z5:Z14)</f>
        <v>0</v>
      </c>
      <c r="AA15" s="52" t="n">
        <f aca="false">SUM(AA5:AA14)</f>
        <v>0</v>
      </c>
      <c r="AB15" s="53" t="n">
        <f aca="false">SUM(AB5:AB14)</f>
        <v>0</v>
      </c>
    </row>
    <row r="16" customFormat="false" ht="12.75" hidden="false" customHeight="false" outlineLevel="0" collapsed="false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7"/>
    </row>
    <row r="17" customFormat="false" ht="13.5" hidden="false" customHeight="false" outlineLevel="0" collapsed="false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7"/>
    </row>
    <row r="18" customFormat="false" ht="12.75" hidden="false" customHeight="false" outlineLevel="0" collapsed="false">
      <c r="A18" s="38"/>
      <c r="B18" s="39" t="s">
        <v>13</v>
      </c>
      <c r="C18" s="39" t="s">
        <v>13</v>
      </c>
      <c r="D18" s="39" t="s">
        <v>13</v>
      </c>
      <c r="E18" s="39" t="s">
        <v>13</v>
      </c>
      <c r="F18" s="39" t="s">
        <v>13</v>
      </c>
      <c r="G18" s="39" t="s">
        <v>13</v>
      </c>
      <c r="H18" s="39" t="s">
        <v>13</v>
      </c>
      <c r="I18" s="39" t="s">
        <v>13</v>
      </c>
      <c r="J18" s="39" t="s">
        <v>13</v>
      </c>
      <c r="K18" s="39" t="s">
        <v>13</v>
      </c>
      <c r="L18" s="39" t="s">
        <v>13</v>
      </c>
      <c r="M18" s="39" t="s">
        <v>13</v>
      </c>
      <c r="N18" s="39" t="s">
        <v>13</v>
      </c>
      <c r="O18" s="39" t="s">
        <v>13</v>
      </c>
      <c r="P18" s="39" t="s">
        <v>13</v>
      </c>
      <c r="Q18" s="39" t="s">
        <v>13</v>
      </c>
      <c r="R18" s="39" t="s">
        <v>13</v>
      </c>
      <c r="S18" s="39" t="s">
        <v>13</v>
      </c>
      <c r="T18" s="39" t="s">
        <v>13</v>
      </c>
      <c r="U18" s="39" t="s">
        <v>13</v>
      </c>
      <c r="V18" s="39" t="s">
        <v>13</v>
      </c>
      <c r="W18" s="39" t="s">
        <v>13</v>
      </c>
      <c r="X18" s="39" t="s">
        <v>13</v>
      </c>
      <c r="Y18" s="39" t="s">
        <v>13</v>
      </c>
      <c r="Z18" s="39" t="s">
        <v>13</v>
      </c>
      <c r="AA18" s="39" t="s">
        <v>13</v>
      </c>
      <c r="AB18" s="40" t="s">
        <v>13</v>
      </c>
    </row>
    <row r="19" customFormat="false" ht="20.25" hidden="false" customHeight="false" outlineLevel="0" collapsed="false">
      <c r="A19" s="42" t="s">
        <v>26</v>
      </c>
      <c r="B19" s="43" t="n">
        <v>36890</v>
      </c>
      <c r="C19" s="43" t="n">
        <v>36904</v>
      </c>
      <c r="D19" s="43" t="n">
        <v>36918</v>
      </c>
      <c r="E19" s="43" t="n">
        <v>36932</v>
      </c>
      <c r="F19" s="43" t="n">
        <v>36946</v>
      </c>
      <c r="G19" s="43" t="n">
        <v>36960</v>
      </c>
      <c r="H19" s="43" t="n">
        <v>36974</v>
      </c>
      <c r="I19" s="43" t="n">
        <v>36988</v>
      </c>
      <c r="J19" s="43" t="n">
        <v>37002</v>
      </c>
      <c r="K19" s="43" t="n">
        <v>37016</v>
      </c>
      <c r="L19" s="43" t="n">
        <v>37030</v>
      </c>
      <c r="M19" s="43" t="n">
        <v>37044</v>
      </c>
      <c r="N19" s="43" t="n">
        <v>37058</v>
      </c>
      <c r="O19" s="43" t="n">
        <v>37072</v>
      </c>
      <c r="P19" s="43" t="n">
        <v>37086</v>
      </c>
      <c r="Q19" s="43" t="n">
        <v>37100</v>
      </c>
      <c r="R19" s="43" t="n">
        <v>37114</v>
      </c>
      <c r="S19" s="43" t="n">
        <v>37128</v>
      </c>
      <c r="T19" s="43" t="n">
        <v>37142</v>
      </c>
      <c r="U19" s="43" t="n">
        <v>37156</v>
      </c>
      <c r="V19" s="43" t="n">
        <v>37170</v>
      </c>
      <c r="W19" s="43" t="n">
        <v>37184</v>
      </c>
      <c r="X19" s="43" t="n">
        <v>37198</v>
      </c>
      <c r="Y19" s="43" t="n">
        <v>37212</v>
      </c>
      <c r="Z19" s="43" t="n">
        <v>37226</v>
      </c>
      <c r="AA19" s="43" t="n">
        <v>37240</v>
      </c>
      <c r="AB19" s="44" t="n">
        <v>37254</v>
      </c>
    </row>
    <row r="20" customFormat="false" ht="12.75" hidden="false" customHeight="false" outlineLevel="0" collapsed="false">
      <c r="A20" s="46" t="s">
        <v>15</v>
      </c>
      <c r="B20" s="47" t="n">
        <v>0</v>
      </c>
      <c r="C20" s="47" t="n">
        <v>11.7</v>
      </c>
      <c r="D20" s="47" t="n">
        <v>0</v>
      </c>
      <c r="E20" s="47" t="n">
        <v>0</v>
      </c>
      <c r="F20" s="47" t="n">
        <v>27.86</v>
      </c>
      <c r="G20" s="47" t="n">
        <v>8.76</v>
      </c>
      <c r="H20" s="47"/>
      <c r="I20" s="48" t="n">
        <v>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9"/>
    </row>
    <row r="21" customFormat="false" ht="12.75" hidden="false" customHeight="false" outlineLevel="0" collapsed="false">
      <c r="A21" s="50" t="s">
        <v>16</v>
      </c>
      <c r="B21" s="47" t="n">
        <v>33.39</v>
      </c>
      <c r="C21" s="47" t="n">
        <v>0</v>
      </c>
      <c r="D21" s="47" t="n">
        <v>15.83</v>
      </c>
      <c r="E21" s="47" t="n">
        <v>0</v>
      </c>
      <c r="F21" s="47" t="n">
        <v>22.24</v>
      </c>
      <c r="G21" s="47" t="n">
        <v>4.96</v>
      </c>
      <c r="H21" s="47"/>
      <c r="I21" s="48" t="n">
        <v>0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9"/>
    </row>
    <row r="22" customFormat="false" ht="12.75" hidden="false" customHeight="false" outlineLevel="0" collapsed="false">
      <c r="A22" s="50" t="s">
        <v>17</v>
      </c>
      <c r="B22" s="47" t="n">
        <v>0</v>
      </c>
      <c r="C22" s="47" t="n">
        <v>49.2</v>
      </c>
      <c r="D22" s="47" t="n">
        <v>115.3</v>
      </c>
      <c r="E22" s="47" t="n">
        <v>0</v>
      </c>
      <c r="F22" s="47" t="n">
        <v>257.74</v>
      </c>
      <c r="G22" s="47" t="n">
        <v>97.9</v>
      </c>
      <c r="H22" s="47" t="n">
        <v>50</v>
      </c>
      <c r="I22" s="48" t="n">
        <v>73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9"/>
    </row>
    <row r="23" customFormat="false" ht="12.75" hidden="false" customHeight="false" outlineLevel="0" collapsed="false">
      <c r="A23" s="50" t="s">
        <v>18</v>
      </c>
      <c r="B23" s="47" t="n">
        <v>113.4</v>
      </c>
      <c r="C23" s="47" t="n">
        <v>336</v>
      </c>
      <c r="D23" s="47" t="n">
        <v>294</v>
      </c>
      <c r="E23" s="47" t="n">
        <v>407.4</v>
      </c>
      <c r="F23" s="47" t="n">
        <v>244</v>
      </c>
      <c r="G23" s="47" t="n">
        <v>336</v>
      </c>
      <c r="H23" s="47" t="n">
        <v>378</v>
      </c>
      <c r="I23" s="48" t="n">
        <v>239.4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9"/>
    </row>
    <row r="24" customFormat="false" ht="12.75" hidden="false" customHeight="false" outlineLevel="0" collapsed="false">
      <c r="A24" s="50" t="s">
        <v>19</v>
      </c>
      <c r="B24" s="47" t="n">
        <v>435.24</v>
      </c>
      <c r="C24" s="47" t="n">
        <v>1254.24</v>
      </c>
      <c r="D24" s="47" t="n">
        <v>1623.96</v>
      </c>
      <c r="E24" s="47" t="n">
        <v>1614.6</v>
      </c>
      <c r="F24" s="47" t="n">
        <v>955.83</v>
      </c>
      <c r="G24" s="47" t="n">
        <v>859.95</v>
      </c>
      <c r="H24" s="47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9"/>
    </row>
    <row r="25" customFormat="false" ht="12.75" hidden="false" customHeight="false" outlineLevel="0" collapsed="false">
      <c r="A25" s="50" t="s">
        <v>20</v>
      </c>
      <c r="B25" s="47" t="n">
        <v>0</v>
      </c>
      <c r="C25" s="47" t="n">
        <v>0</v>
      </c>
      <c r="D25" s="47" t="n">
        <v>0</v>
      </c>
      <c r="E25" s="47" t="n">
        <v>0</v>
      </c>
      <c r="F25" s="47" t="n">
        <v>0</v>
      </c>
      <c r="G25" s="47" t="n">
        <v>549.5</v>
      </c>
      <c r="H25" s="47" t="n">
        <v>549.5</v>
      </c>
      <c r="I25" s="48" t="n">
        <v>549.5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9"/>
    </row>
    <row r="26" customFormat="false" ht="12.75" hidden="false" customHeight="false" outlineLevel="0" collapsed="false">
      <c r="A26" s="50" t="s">
        <v>21</v>
      </c>
      <c r="B26" s="47" t="n">
        <v>1351</v>
      </c>
      <c r="C26" s="47" t="n">
        <v>950.75</v>
      </c>
      <c r="D26" s="47" t="n">
        <v>1656.5</v>
      </c>
      <c r="E26" s="47" t="n">
        <v>1527.5</v>
      </c>
      <c r="F26" s="47" t="n">
        <v>283.5</v>
      </c>
      <c r="G26" s="47" t="n">
        <v>784.5</v>
      </c>
      <c r="H26" s="47" t="n">
        <v>567</v>
      </c>
      <c r="I26" s="48" t="n">
        <v>1068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9"/>
    </row>
    <row r="27" customFormat="false" ht="12.75" hidden="false" customHeight="false" outlineLevel="0" collapsed="false">
      <c r="A27" s="50" t="s">
        <v>22</v>
      </c>
      <c r="B27" s="47" t="n">
        <v>96.52</v>
      </c>
      <c r="C27" s="47" t="n">
        <v>138.54</v>
      </c>
      <c r="D27" s="47" t="n">
        <v>164.29</v>
      </c>
      <c r="E27" s="47" t="n">
        <v>135.04</v>
      </c>
      <c r="F27" s="47" t="n">
        <v>182.43</v>
      </c>
      <c r="G27" s="47" t="n">
        <v>259.91</v>
      </c>
      <c r="H27" s="47" t="n">
        <v>254.41</v>
      </c>
      <c r="I27" s="48" t="n">
        <v>224.73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9"/>
    </row>
    <row r="28" customFormat="false" ht="12.75" hidden="false" customHeight="false" outlineLevel="0" collapsed="false">
      <c r="A28" s="50" t="s">
        <v>23</v>
      </c>
      <c r="B28" s="47" t="n">
        <v>60</v>
      </c>
      <c r="C28" s="47" t="n">
        <v>105</v>
      </c>
      <c r="D28" s="47" t="n">
        <v>120</v>
      </c>
      <c r="E28" s="47" t="n">
        <v>120</v>
      </c>
      <c r="F28" s="47" t="n">
        <v>90</v>
      </c>
      <c r="G28" s="47" t="n">
        <v>120</v>
      </c>
      <c r="H28" s="47" t="n">
        <v>120</v>
      </c>
      <c r="I28" s="48" t="n">
        <v>105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9"/>
    </row>
    <row r="29" customFormat="false" ht="12.75" hidden="false" customHeight="false" outlineLevel="0" collapsed="false">
      <c r="A29" s="50" t="s">
        <v>24</v>
      </c>
      <c r="B29" s="47" t="n">
        <v>15</v>
      </c>
      <c r="C29" s="47" t="n">
        <v>64.65</v>
      </c>
      <c r="D29" s="47" t="n">
        <v>125.94</v>
      </c>
      <c r="E29" s="47" t="n">
        <v>69.13</v>
      </c>
      <c r="F29" s="47" t="n">
        <v>265.03</v>
      </c>
      <c r="G29" s="47" t="n">
        <v>213.92</v>
      </c>
      <c r="H29" s="47" t="n">
        <v>57.75</v>
      </c>
      <c r="I29" s="48" t="n">
        <v>35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9"/>
    </row>
    <row r="30" customFormat="false" ht="13.5" hidden="false" customHeight="false" outlineLevel="0" collapsed="false">
      <c r="A30" s="54" t="s">
        <v>25</v>
      </c>
      <c r="B30" s="52" t="n">
        <f aca="false">SUM(B20:B29)</f>
        <v>2104.55</v>
      </c>
      <c r="C30" s="52" t="n">
        <f aca="false">SUM(C20:C29)</f>
        <v>2910.08</v>
      </c>
      <c r="D30" s="52" t="n">
        <f aca="false">SUM(D20:D29)</f>
        <v>4115.82</v>
      </c>
      <c r="E30" s="52" t="n">
        <f aca="false">SUM(E20:E29)</f>
        <v>3873.67</v>
      </c>
      <c r="F30" s="52" t="n">
        <f aca="false">SUM(F20:F29)</f>
        <v>2328.63</v>
      </c>
      <c r="G30" s="52" t="n">
        <f aca="false">SUM(G20:G29)</f>
        <v>3235.4</v>
      </c>
      <c r="H30" s="52" t="n">
        <f aca="false">SUM(H20:H29)</f>
        <v>1976.66</v>
      </c>
      <c r="I30" s="52" t="n">
        <f aca="false">SUM(I20:I29)</f>
        <v>2294.63</v>
      </c>
      <c r="J30" s="52" t="n">
        <f aca="false">SUM(J20:J29)</f>
        <v>0</v>
      </c>
      <c r="K30" s="52" t="n">
        <f aca="false">SUM(K20:K29)</f>
        <v>0</v>
      </c>
      <c r="L30" s="52" t="n">
        <f aca="false">SUM(L20:L29)</f>
        <v>0</v>
      </c>
      <c r="M30" s="52" t="n">
        <f aca="false">SUM(M20:M29)</f>
        <v>0</v>
      </c>
      <c r="N30" s="52" t="n">
        <f aca="false">SUM(N20:N29)</f>
        <v>0</v>
      </c>
      <c r="O30" s="52" t="n">
        <f aca="false">SUM(O20:O29)</f>
        <v>0</v>
      </c>
      <c r="P30" s="52" t="n">
        <f aca="false">SUM(P20:P29)</f>
        <v>0</v>
      </c>
      <c r="Q30" s="52" t="n">
        <f aca="false">SUM(Q20:Q29)</f>
        <v>0</v>
      </c>
      <c r="R30" s="52" t="n">
        <f aca="false">SUM(R20:R29)</f>
        <v>0</v>
      </c>
      <c r="S30" s="52" t="n">
        <f aca="false">SUM(S20:S29)</f>
        <v>0</v>
      </c>
      <c r="T30" s="52" t="n">
        <f aca="false">SUM(T20:T29)</f>
        <v>0</v>
      </c>
      <c r="U30" s="52" t="n">
        <f aca="false">SUM(U20:U29)</f>
        <v>0</v>
      </c>
      <c r="V30" s="52" t="n">
        <f aca="false">SUM(V20:V29)</f>
        <v>0</v>
      </c>
      <c r="W30" s="52" t="n">
        <f aca="false">SUM(W20:W29)</f>
        <v>0</v>
      </c>
      <c r="X30" s="52" t="n">
        <f aca="false">SUM(X20:X29)</f>
        <v>0</v>
      </c>
      <c r="Y30" s="52" t="n">
        <f aca="false">SUM(Y20:Y29)</f>
        <v>0</v>
      </c>
      <c r="Z30" s="52" t="n">
        <f aca="false">SUM(Z20:Z29)</f>
        <v>0</v>
      </c>
      <c r="AA30" s="52" t="n">
        <f aca="false">SUM(AA20:AA29)</f>
        <v>0</v>
      </c>
      <c r="AB30" s="53" t="n">
        <f aca="false">SUM(AB20:AB29)</f>
        <v>0</v>
      </c>
    </row>
    <row r="31" customFormat="false" ht="12.75" hidden="false" customHeight="false" outlineLevel="0" collapsed="false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7"/>
    </row>
    <row r="32" customFormat="false" ht="13.5" hidden="false" customHeight="false" outlineLevel="0" collapsed="false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7"/>
    </row>
    <row r="33" customFormat="false" ht="12.75" hidden="false" customHeight="false" outlineLevel="0" collapsed="false">
      <c r="A33" s="38"/>
      <c r="B33" s="39" t="s">
        <v>13</v>
      </c>
      <c r="C33" s="39" t="s">
        <v>13</v>
      </c>
      <c r="D33" s="39" t="s">
        <v>13</v>
      </c>
      <c r="E33" s="39" t="s">
        <v>13</v>
      </c>
      <c r="F33" s="39" t="s">
        <v>13</v>
      </c>
      <c r="G33" s="39" t="s">
        <v>13</v>
      </c>
      <c r="H33" s="39" t="s">
        <v>13</v>
      </c>
      <c r="I33" s="39" t="s">
        <v>13</v>
      </c>
      <c r="J33" s="39" t="s">
        <v>13</v>
      </c>
      <c r="K33" s="39" t="s">
        <v>13</v>
      </c>
      <c r="L33" s="39" t="s">
        <v>13</v>
      </c>
      <c r="M33" s="39" t="s">
        <v>13</v>
      </c>
      <c r="N33" s="39" t="s">
        <v>13</v>
      </c>
      <c r="O33" s="39" t="s">
        <v>13</v>
      </c>
      <c r="P33" s="39" t="s">
        <v>13</v>
      </c>
      <c r="Q33" s="39" t="s">
        <v>13</v>
      </c>
      <c r="R33" s="39" t="s">
        <v>13</v>
      </c>
      <c r="S33" s="39" t="s">
        <v>13</v>
      </c>
      <c r="T33" s="39" t="s">
        <v>13</v>
      </c>
      <c r="U33" s="39" t="s">
        <v>13</v>
      </c>
      <c r="V33" s="39" t="s">
        <v>13</v>
      </c>
      <c r="W33" s="39" t="s">
        <v>13</v>
      </c>
      <c r="X33" s="39" t="s">
        <v>13</v>
      </c>
      <c r="Y33" s="39" t="s">
        <v>13</v>
      </c>
      <c r="Z33" s="39" t="s">
        <v>13</v>
      </c>
      <c r="AA33" s="39" t="s">
        <v>13</v>
      </c>
      <c r="AB33" s="40" t="s">
        <v>13</v>
      </c>
    </row>
    <row r="34" customFormat="false" ht="20.25" hidden="false" customHeight="false" outlineLevel="0" collapsed="false">
      <c r="A34" s="42" t="s">
        <v>27</v>
      </c>
      <c r="B34" s="43" t="n">
        <v>36890</v>
      </c>
      <c r="C34" s="43" t="n">
        <v>36904</v>
      </c>
      <c r="D34" s="43" t="n">
        <v>36918</v>
      </c>
      <c r="E34" s="43" t="n">
        <v>36932</v>
      </c>
      <c r="F34" s="43" t="n">
        <v>36946</v>
      </c>
      <c r="G34" s="43" t="n">
        <v>36960</v>
      </c>
      <c r="H34" s="43" t="n">
        <v>36974</v>
      </c>
      <c r="I34" s="43" t="n">
        <v>36988</v>
      </c>
      <c r="J34" s="43" t="n">
        <v>37002</v>
      </c>
      <c r="K34" s="43" t="n">
        <v>37016</v>
      </c>
      <c r="L34" s="43" t="n">
        <v>37030</v>
      </c>
      <c r="M34" s="43" t="n">
        <v>37044</v>
      </c>
      <c r="N34" s="43" t="n">
        <v>37058</v>
      </c>
      <c r="O34" s="43" t="n">
        <v>37072</v>
      </c>
      <c r="P34" s="43" t="n">
        <v>37086</v>
      </c>
      <c r="Q34" s="43" t="n">
        <v>37100</v>
      </c>
      <c r="R34" s="43" t="n">
        <v>37114</v>
      </c>
      <c r="S34" s="43" t="n">
        <v>37128</v>
      </c>
      <c r="T34" s="43" t="n">
        <v>37142</v>
      </c>
      <c r="U34" s="43" t="n">
        <v>37156</v>
      </c>
      <c r="V34" s="43" t="n">
        <v>37170</v>
      </c>
      <c r="W34" s="43" t="n">
        <v>37184</v>
      </c>
      <c r="X34" s="43" t="n">
        <v>37198</v>
      </c>
      <c r="Y34" s="43" t="n">
        <v>37212</v>
      </c>
      <c r="Z34" s="43" t="n">
        <v>37226</v>
      </c>
      <c r="AA34" s="43" t="n">
        <v>37240</v>
      </c>
      <c r="AB34" s="44" t="n">
        <v>37254</v>
      </c>
    </row>
    <row r="35" customFormat="false" ht="12.75" hidden="false" customHeight="false" outlineLevel="0" collapsed="false">
      <c r="A35" s="46" t="s">
        <v>15</v>
      </c>
      <c r="B35" s="47"/>
      <c r="C35" s="47" t="n">
        <v>12.72</v>
      </c>
      <c r="D35" s="47" t="n">
        <v>0</v>
      </c>
      <c r="E35" s="47" t="n">
        <v>0</v>
      </c>
      <c r="F35" s="47" t="n">
        <v>0</v>
      </c>
      <c r="G35" s="47" t="n">
        <v>0</v>
      </c>
      <c r="H35" s="47" t="n">
        <v>0</v>
      </c>
      <c r="I35" s="48" t="n">
        <v>0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9"/>
    </row>
    <row r="36" customFormat="false" ht="12.75" hidden="false" customHeight="false" outlineLevel="0" collapsed="false">
      <c r="A36" s="50" t="s">
        <v>16</v>
      </c>
      <c r="B36" s="47"/>
      <c r="C36" s="47" t="n">
        <v>0</v>
      </c>
      <c r="D36" s="47" t="n">
        <v>0</v>
      </c>
      <c r="E36" s="47" t="n">
        <v>0</v>
      </c>
      <c r="F36" s="47" t="n">
        <v>0</v>
      </c>
      <c r="G36" s="47" t="n">
        <v>6.77</v>
      </c>
      <c r="H36" s="47" t="n">
        <v>0</v>
      </c>
      <c r="I36" s="48" t="n">
        <v>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9"/>
    </row>
    <row r="37" customFormat="false" ht="12.75" hidden="false" customHeight="false" outlineLevel="0" collapsed="false">
      <c r="A37" s="50" t="s">
        <v>17</v>
      </c>
      <c r="B37" s="47"/>
      <c r="C37" s="47" t="n">
        <v>47</v>
      </c>
      <c r="D37" s="47" t="n">
        <v>50.1</v>
      </c>
      <c r="E37" s="47" t="n">
        <v>79</v>
      </c>
      <c r="F37" s="47" t="n">
        <v>69</v>
      </c>
      <c r="G37" s="47" t="n">
        <v>73</v>
      </c>
      <c r="H37" s="47" t="n">
        <v>21</v>
      </c>
      <c r="I37" s="48" t="n">
        <v>68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9"/>
    </row>
    <row r="38" customFormat="false" ht="12.75" hidden="false" customHeight="false" outlineLevel="0" collapsed="false">
      <c r="A38" s="50" t="s">
        <v>18</v>
      </c>
      <c r="B38" s="47"/>
      <c r="C38" s="47" t="n">
        <v>168</v>
      </c>
      <c r="D38" s="47" t="n">
        <v>378</v>
      </c>
      <c r="E38" s="47" t="n">
        <v>365.4</v>
      </c>
      <c r="F38" s="47" t="n">
        <v>365.4</v>
      </c>
      <c r="G38" s="47" t="n">
        <v>378</v>
      </c>
      <c r="H38" s="47" t="n">
        <v>378</v>
      </c>
      <c r="I38" s="48" t="n">
        <v>281.4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9"/>
    </row>
    <row r="39" customFormat="false" ht="12.75" hidden="false" customHeight="false" outlineLevel="0" collapsed="false">
      <c r="A39" s="50" t="s">
        <v>19</v>
      </c>
      <c r="B39" s="47"/>
      <c r="C39" s="47" t="n">
        <v>783.9</v>
      </c>
      <c r="D39" s="47" t="n">
        <v>1623.96</v>
      </c>
      <c r="E39" s="47" t="n">
        <v>1270.62</v>
      </c>
      <c r="F39" s="47" t="n">
        <v>1547.91</v>
      </c>
      <c r="G39" s="47" t="n">
        <v>859.95</v>
      </c>
      <c r="H39" s="47"/>
      <c r="I39" s="48" t="n">
        <v>0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9"/>
    </row>
    <row r="40" customFormat="false" ht="12.75" hidden="false" customHeight="false" outlineLevel="0" collapsed="false">
      <c r="A40" s="50" t="s">
        <v>20</v>
      </c>
      <c r="B40" s="47" t="n">
        <v>0</v>
      </c>
      <c r="C40" s="47" t="n">
        <v>0</v>
      </c>
      <c r="D40" s="47" t="n">
        <v>0</v>
      </c>
      <c r="E40" s="47" t="n">
        <v>0</v>
      </c>
      <c r="F40" s="47" t="n">
        <v>0</v>
      </c>
      <c r="G40" s="47" t="n">
        <v>549.5</v>
      </c>
      <c r="H40" s="47" t="n">
        <v>549.5</v>
      </c>
      <c r="I40" s="48" t="n">
        <v>549.5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9"/>
    </row>
    <row r="41" customFormat="false" ht="12.75" hidden="false" customHeight="false" outlineLevel="0" collapsed="false">
      <c r="A41" s="50" t="s">
        <v>21</v>
      </c>
      <c r="B41" s="47"/>
      <c r="C41" s="47" t="n">
        <v>980</v>
      </c>
      <c r="D41" s="47" t="n">
        <v>1858.5</v>
      </c>
      <c r="E41" s="47" t="n">
        <v>2766.5</v>
      </c>
      <c r="F41" s="47" t="n">
        <v>1153.5</v>
      </c>
      <c r="G41" s="47" t="n">
        <v>0</v>
      </c>
      <c r="H41" s="47" t="n">
        <v>1323.25</v>
      </c>
      <c r="I41" s="48" t="n">
        <v>300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9"/>
    </row>
    <row r="42" customFormat="false" ht="12.75" hidden="false" customHeight="false" outlineLevel="0" collapsed="false">
      <c r="A42" s="50" t="s">
        <v>22</v>
      </c>
      <c r="B42" s="47"/>
      <c r="C42" s="47" t="n">
        <v>112.14</v>
      </c>
      <c r="D42" s="47" t="n">
        <v>206.29</v>
      </c>
      <c r="E42" s="47" t="n">
        <v>173.14</v>
      </c>
      <c r="F42" s="47" t="n">
        <v>204.29</v>
      </c>
      <c r="G42" s="47" t="n">
        <v>198.06</v>
      </c>
      <c r="H42" s="47" t="n">
        <v>132.14</v>
      </c>
      <c r="I42" s="48" t="n">
        <v>312.29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9"/>
    </row>
    <row r="43" customFormat="false" ht="12.75" hidden="false" customHeight="false" outlineLevel="0" collapsed="false">
      <c r="A43" s="50" t="s">
        <v>23</v>
      </c>
      <c r="B43" s="47"/>
      <c r="C43" s="47" t="n">
        <v>60</v>
      </c>
      <c r="D43" s="47" t="n">
        <v>150</v>
      </c>
      <c r="E43" s="47" t="n">
        <v>150</v>
      </c>
      <c r="F43" s="47" t="n">
        <v>150</v>
      </c>
      <c r="G43" s="47" t="n">
        <v>150</v>
      </c>
      <c r="H43" s="47" t="n">
        <v>135</v>
      </c>
      <c r="I43" s="48" t="n">
        <v>120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9"/>
    </row>
    <row r="44" customFormat="false" ht="12.75" hidden="false" customHeight="false" outlineLevel="0" collapsed="false">
      <c r="A44" s="50" t="s">
        <v>24</v>
      </c>
      <c r="B44" s="47"/>
      <c r="C44" s="47" t="n">
        <v>25</v>
      </c>
      <c r="D44" s="47" t="n">
        <v>111.74</v>
      </c>
      <c r="E44" s="47" t="n">
        <v>40</v>
      </c>
      <c r="F44" s="47" t="n">
        <v>141.2</v>
      </c>
      <c r="G44" s="47" t="n">
        <v>84.24</v>
      </c>
      <c r="H44" s="47" t="n">
        <v>70.32</v>
      </c>
      <c r="I44" s="48" t="n">
        <v>40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9"/>
    </row>
    <row r="45" customFormat="false" ht="13.5" hidden="false" customHeight="false" outlineLevel="0" collapsed="false">
      <c r="A45" s="54" t="s">
        <v>25</v>
      </c>
      <c r="B45" s="52" t="n">
        <f aca="false">SUM(B35:B44)</f>
        <v>0</v>
      </c>
      <c r="C45" s="52" t="n">
        <f aca="false">SUM(C35:C44)</f>
        <v>2188.76</v>
      </c>
      <c r="D45" s="52" t="n">
        <f aca="false">SUM(D35:D44)</f>
        <v>4378.59</v>
      </c>
      <c r="E45" s="52" t="n">
        <f aca="false">SUM(E35:E44)</f>
        <v>4844.66</v>
      </c>
      <c r="F45" s="52" t="n">
        <f aca="false">SUM(F35:F44)</f>
        <v>3631.3</v>
      </c>
      <c r="G45" s="52" t="n">
        <f aca="false">SUM(G35:G44)</f>
        <v>2299.52</v>
      </c>
      <c r="H45" s="52" t="n">
        <f aca="false">SUM(H35:H44)</f>
        <v>2609.21</v>
      </c>
      <c r="I45" s="52" t="n">
        <f aca="false">SUM(I35:I44)</f>
        <v>1671.19</v>
      </c>
      <c r="J45" s="52" t="n">
        <f aca="false">SUM(J35:J44)</f>
        <v>0</v>
      </c>
      <c r="K45" s="52" t="n">
        <f aca="false">SUM(K35:K44)</f>
        <v>0</v>
      </c>
      <c r="L45" s="52" t="n">
        <f aca="false">SUM(L35:L44)</f>
        <v>0</v>
      </c>
      <c r="M45" s="52" t="n">
        <f aca="false">SUM(M35:M44)</f>
        <v>0</v>
      </c>
      <c r="N45" s="52" t="n">
        <f aca="false">SUM(N35:N44)</f>
        <v>0</v>
      </c>
      <c r="O45" s="52" t="n">
        <f aca="false">SUM(O35:O44)</f>
        <v>0</v>
      </c>
      <c r="P45" s="52" t="n">
        <f aca="false">SUM(P35:P44)</f>
        <v>0</v>
      </c>
      <c r="Q45" s="52" t="n">
        <f aca="false">SUM(Q35:Q44)</f>
        <v>0</v>
      </c>
      <c r="R45" s="52" t="n">
        <f aca="false">SUM(R35:R44)</f>
        <v>0</v>
      </c>
      <c r="S45" s="52" t="n">
        <f aca="false">SUM(S35:S44)</f>
        <v>0</v>
      </c>
      <c r="T45" s="52" t="n">
        <f aca="false">SUM(T35:T44)</f>
        <v>0</v>
      </c>
      <c r="U45" s="52" t="n">
        <f aca="false">SUM(U35:U44)</f>
        <v>0</v>
      </c>
      <c r="V45" s="52" t="n">
        <f aca="false">SUM(V35:V44)</f>
        <v>0</v>
      </c>
      <c r="W45" s="52" t="n">
        <f aca="false">SUM(W35:W44)</f>
        <v>0</v>
      </c>
      <c r="X45" s="52" t="n">
        <f aca="false">SUM(X35:X44)</f>
        <v>0</v>
      </c>
      <c r="Y45" s="52" t="n">
        <f aca="false">SUM(Y35:Y44)</f>
        <v>0</v>
      </c>
      <c r="Z45" s="52" t="n">
        <f aca="false">SUM(Z35:Z44)</f>
        <v>0</v>
      </c>
      <c r="AA45" s="52" t="n">
        <f aca="false">SUM(AA35:AA44)</f>
        <v>0</v>
      </c>
      <c r="AB45" s="53" t="n">
        <f aca="false">SUM(AB35:AB44)</f>
        <v>0</v>
      </c>
    </row>
    <row r="46" customFormat="false" ht="12.75" hidden="false" customHeight="false" outlineLevel="0" collapsed="false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7"/>
    </row>
    <row r="47" customFormat="false" ht="13.5" hidden="false" customHeight="false" outlineLevel="0" collapsed="false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7"/>
    </row>
    <row r="48" customFormat="false" ht="12.75" hidden="false" customHeight="false" outlineLevel="0" collapsed="false">
      <c r="A48" s="38"/>
      <c r="B48" s="39" t="s">
        <v>13</v>
      </c>
      <c r="C48" s="39" t="s">
        <v>13</v>
      </c>
      <c r="D48" s="39" t="s">
        <v>13</v>
      </c>
      <c r="E48" s="39" t="s">
        <v>13</v>
      </c>
      <c r="F48" s="39" t="s">
        <v>13</v>
      </c>
      <c r="G48" s="39" t="s">
        <v>13</v>
      </c>
      <c r="H48" s="39" t="s">
        <v>13</v>
      </c>
      <c r="I48" s="39" t="s">
        <v>13</v>
      </c>
      <c r="J48" s="39" t="s">
        <v>13</v>
      </c>
      <c r="K48" s="39" t="s">
        <v>13</v>
      </c>
      <c r="L48" s="39" t="s">
        <v>13</v>
      </c>
      <c r="M48" s="39" t="s">
        <v>13</v>
      </c>
      <c r="N48" s="39" t="s">
        <v>13</v>
      </c>
      <c r="O48" s="39" t="s">
        <v>13</v>
      </c>
      <c r="P48" s="39" t="s">
        <v>13</v>
      </c>
      <c r="Q48" s="39" t="s">
        <v>13</v>
      </c>
      <c r="R48" s="39" t="s">
        <v>13</v>
      </c>
      <c r="S48" s="39" t="s">
        <v>13</v>
      </c>
      <c r="T48" s="39" t="s">
        <v>13</v>
      </c>
      <c r="U48" s="39" t="s">
        <v>13</v>
      </c>
      <c r="V48" s="39" t="s">
        <v>13</v>
      </c>
      <c r="W48" s="39" t="s">
        <v>13</v>
      </c>
      <c r="X48" s="39" t="s">
        <v>13</v>
      </c>
      <c r="Y48" s="39" t="s">
        <v>13</v>
      </c>
      <c r="Z48" s="39" t="s">
        <v>13</v>
      </c>
      <c r="AA48" s="39" t="s">
        <v>13</v>
      </c>
      <c r="AB48" s="40" t="s">
        <v>13</v>
      </c>
    </row>
    <row r="49" customFormat="false" ht="20.25" hidden="false" customHeight="false" outlineLevel="0" collapsed="false">
      <c r="A49" s="42" t="s">
        <v>28</v>
      </c>
      <c r="B49" s="43" t="n">
        <v>36890</v>
      </c>
      <c r="C49" s="43" t="n">
        <v>36904</v>
      </c>
      <c r="D49" s="43" t="n">
        <v>36918</v>
      </c>
      <c r="E49" s="43" t="n">
        <v>36932</v>
      </c>
      <c r="F49" s="43" t="n">
        <v>36946</v>
      </c>
      <c r="G49" s="43" t="n">
        <v>36960</v>
      </c>
      <c r="H49" s="43" t="n">
        <v>36974</v>
      </c>
      <c r="I49" s="43" t="n">
        <v>36988</v>
      </c>
      <c r="J49" s="43" t="n">
        <v>37002</v>
      </c>
      <c r="K49" s="43" t="n">
        <v>37016</v>
      </c>
      <c r="L49" s="43" t="n">
        <v>37030</v>
      </c>
      <c r="M49" s="43" t="n">
        <v>37044</v>
      </c>
      <c r="N49" s="43" t="n">
        <v>37058</v>
      </c>
      <c r="O49" s="43" t="n">
        <v>37072</v>
      </c>
      <c r="P49" s="43" t="n">
        <v>37086</v>
      </c>
      <c r="Q49" s="43" t="n">
        <v>37100</v>
      </c>
      <c r="R49" s="43" t="n">
        <v>37114</v>
      </c>
      <c r="S49" s="43" t="n">
        <v>37128</v>
      </c>
      <c r="T49" s="43" t="n">
        <v>37142</v>
      </c>
      <c r="U49" s="43" t="n">
        <v>37156</v>
      </c>
      <c r="V49" s="43" t="n">
        <v>37170</v>
      </c>
      <c r="W49" s="43" t="n">
        <v>37184</v>
      </c>
      <c r="X49" s="43" t="n">
        <v>37198</v>
      </c>
      <c r="Y49" s="43" t="n">
        <v>37212</v>
      </c>
      <c r="Z49" s="43" t="n">
        <v>37226</v>
      </c>
      <c r="AA49" s="43" t="n">
        <v>37240</v>
      </c>
      <c r="AB49" s="44" t="n">
        <v>37254</v>
      </c>
    </row>
    <row r="50" customFormat="false" ht="12.75" hidden="false" customHeight="false" outlineLevel="0" collapsed="false">
      <c r="A50" s="46" t="s">
        <v>15</v>
      </c>
      <c r="B50" s="47"/>
      <c r="C50" s="47"/>
      <c r="D50" s="47" t="n">
        <v>14.85</v>
      </c>
      <c r="E50" s="47" t="n">
        <v>44.14</v>
      </c>
      <c r="F50" s="47" t="n">
        <v>0</v>
      </c>
      <c r="G50" s="47" t="n">
        <v>0</v>
      </c>
      <c r="H50" s="47"/>
      <c r="I50" s="48" t="n">
        <v>0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</row>
    <row r="51" customFormat="false" ht="12.75" hidden="false" customHeight="false" outlineLevel="0" collapsed="false">
      <c r="A51" s="50" t="s">
        <v>16</v>
      </c>
      <c r="B51" s="47"/>
      <c r="C51" s="47"/>
      <c r="D51" s="47" t="n">
        <v>35.62</v>
      </c>
      <c r="E51" s="47" t="n">
        <v>23.72</v>
      </c>
      <c r="F51" s="47" t="n">
        <v>6.75</v>
      </c>
      <c r="G51" s="47" t="n">
        <v>0</v>
      </c>
      <c r="H51" s="47"/>
      <c r="I51" s="48" t="n">
        <v>0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</row>
    <row r="52" customFormat="false" ht="12.75" hidden="false" customHeight="false" outlineLevel="0" collapsed="false">
      <c r="A52" s="50" t="s">
        <v>17</v>
      </c>
      <c r="B52" s="47"/>
      <c r="C52" s="47"/>
      <c r="D52" s="47" t="n">
        <v>176.23</v>
      </c>
      <c r="E52" s="47" t="n">
        <v>68.46</v>
      </c>
      <c r="F52" s="47" t="n">
        <v>157.32</v>
      </c>
      <c r="G52" s="47" t="n">
        <v>0</v>
      </c>
      <c r="H52" s="47"/>
      <c r="I52" s="48" t="n">
        <v>433.01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9"/>
    </row>
    <row r="53" customFormat="false" ht="12.75" hidden="false" customHeight="false" outlineLevel="0" collapsed="false">
      <c r="A53" s="50" t="s">
        <v>18</v>
      </c>
      <c r="B53" s="47"/>
      <c r="C53" s="47"/>
      <c r="D53" s="47" t="n">
        <v>210</v>
      </c>
      <c r="E53" s="47" t="n">
        <v>323.4</v>
      </c>
      <c r="F53" s="47" t="n">
        <v>239.4</v>
      </c>
      <c r="G53" s="47" t="n">
        <v>462</v>
      </c>
      <c r="H53" s="47" t="n">
        <v>462</v>
      </c>
      <c r="I53" s="48" t="n">
        <v>252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9"/>
    </row>
    <row r="54" customFormat="false" ht="12.75" hidden="false" customHeight="false" outlineLevel="0" collapsed="false">
      <c r="A54" s="50" t="s">
        <v>19</v>
      </c>
      <c r="B54" s="47"/>
      <c r="C54" s="47"/>
      <c r="D54" s="47" t="n">
        <v>1464.81</v>
      </c>
      <c r="E54" s="47" t="n">
        <v>1614.6</v>
      </c>
      <c r="F54" s="47" t="n">
        <v>1547.91</v>
      </c>
      <c r="G54" s="47" t="n">
        <v>859.95</v>
      </c>
      <c r="H54" s="47"/>
      <c r="I54" s="48" t="n">
        <v>0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9"/>
    </row>
    <row r="55" customFormat="false" ht="12.75" hidden="false" customHeight="false" outlineLevel="0" collapsed="false">
      <c r="A55" s="50" t="s">
        <v>20</v>
      </c>
      <c r="B55" s="47" t="n">
        <v>0</v>
      </c>
      <c r="C55" s="47" t="n">
        <v>0</v>
      </c>
      <c r="D55" s="47" t="n">
        <v>0</v>
      </c>
      <c r="E55" s="47" t="n">
        <v>0</v>
      </c>
      <c r="F55" s="47" t="n">
        <v>0</v>
      </c>
      <c r="G55" s="47" t="n">
        <v>549.5</v>
      </c>
      <c r="H55" s="47" t="n">
        <v>549.5</v>
      </c>
      <c r="I55" s="48" t="n">
        <v>549.5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9"/>
    </row>
    <row r="56" customFormat="false" ht="12.75" hidden="false" customHeight="false" outlineLevel="0" collapsed="false">
      <c r="A56" s="50" t="s">
        <v>21</v>
      </c>
      <c r="B56" s="47"/>
      <c r="C56" s="47"/>
      <c r="D56" s="47" t="n">
        <v>3198.8</v>
      </c>
      <c r="E56" s="47" t="n">
        <v>1489.72</v>
      </c>
      <c r="F56" s="47" t="n">
        <v>0</v>
      </c>
      <c r="G56" s="47" t="n">
        <v>166</v>
      </c>
      <c r="H56" s="47" t="n">
        <v>1871.77</v>
      </c>
      <c r="I56" s="48" t="n">
        <v>593.65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9"/>
    </row>
    <row r="57" customFormat="false" ht="12.75" hidden="false" customHeight="false" outlineLevel="0" collapsed="false">
      <c r="A57" s="50" t="s">
        <v>22</v>
      </c>
      <c r="B57" s="47"/>
      <c r="C57" s="47"/>
      <c r="D57" s="47" t="n">
        <v>299</v>
      </c>
      <c r="E57" s="47" t="n">
        <v>216</v>
      </c>
      <c r="F57" s="47" t="n">
        <v>200</v>
      </c>
      <c r="G57" s="47" t="n">
        <v>150</v>
      </c>
      <c r="H57" s="47" t="n">
        <v>269</v>
      </c>
      <c r="I57" s="48" t="n">
        <v>195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9"/>
    </row>
    <row r="58" customFormat="false" ht="12.75" hidden="false" customHeight="false" outlineLevel="0" collapsed="false">
      <c r="A58" s="50" t="s">
        <v>23</v>
      </c>
      <c r="B58" s="47"/>
      <c r="C58" s="47"/>
      <c r="D58" s="47" t="n">
        <v>90</v>
      </c>
      <c r="E58" s="47" t="n">
        <v>120</v>
      </c>
      <c r="F58" s="47" t="n">
        <v>120</v>
      </c>
      <c r="G58" s="47" t="n">
        <v>68.71</v>
      </c>
      <c r="H58" s="47" t="n">
        <v>120</v>
      </c>
      <c r="I58" s="48" t="n">
        <v>90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9"/>
    </row>
    <row r="59" customFormat="false" ht="12.75" hidden="false" customHeight="false" outlineLevel="0" collapsed="false">
      <c r="A59" s="50" t="s">
        <v>24</v>
      </c>
      <c r="B59" s="47"/>
      <c r="C59" s="47"/>
      <c r="D59" s="47" t="n">
        <v>90.51</v>
      </c>
      <c r="E59" s="47" t="n">
        <v>50</v>
      </c>
      <c r="F59" s="47" t="n">
        <v>137.92</v>
      </c>
      <c r="G59" s="47"/>
      <c r="H59" s="47" t="n">
        <v>50</v>
      </c>
      <c r="I59" s="48" t="n">
        <v>30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9"/>
    </row>
    <row r="60" customFormat="false" ht="13.5" hidden="false" customHeight="false" outlineLevel="0" collapsed="false">
      <c r="A60" s="54" t="s">
        <v>25</v>
      </c>
      <c r="B60" s="52" t="n">
        <f aca="false">SUM(B50:B59)</f>
        <v>0</v>
      </c>
      <c r="C60" s="52" t="n">
        <f aca="false">SUM(C50:C59)</f>
        <v>0</v>
      </c>
      <c r="D60" s="52" t="n">
        <f aca="false">SUM(D50:D59)</f>
        <v>5579.82</v>
      </c>
      <c r="E60" s="52" t="n">
        <f aca="false">SUM(E50:E59)</f>
        <v>3950.04</v>
      </c>
      <c r="F60" s="52" t="n">
        <f aca="false">SUM(F50:F59)</f>
        <v>2409.3</v>
      </c>
      <c r="G60" s="52" t="n">
        <f aca="false">SUM(G50:G59)</f>
        <v>2256.16</v>
      </c>
      <c r="H60" s="52" t="n">
        <f aca="false">SUM(H50:H59)</f>
        <v>3322.27</v>
      </c>
      <c r="I60" s="52" t="n">
        <f aca="false">SUM(I50:I59)</f>
        <v>2143.16</v>
      </c>
      <c r="J60" s="52" t="n">
        <f aca="false">SUM(J50:J59)</f>
        <v>0</v>
      </c>
      <c r="K60" s="52" t="n">
        <f aca="false">SUM(K50:K59)</f>
        <v>0</v>
      </c>
      <c r="L60" s="52" t="n">
        <f aca="false">SUM(L50:L59)</f>
        <v>0</v>
      </c>
      <c r="M60" s="52" t="n">
        <f aca="false">SUM(M50:M59)</f>
        <v>0</v>
      </c>
      <c r="N60" s="52" t="n">
        <f aca="false">SUM(N50:N59)</f>
        <v>0</v>
      </c>
      <c r="O60" s="52" t="n">
        <f aca="false">SUM(O50:O59)</f>
        <v>0</v>
      </c>
      <c r="P60" s="52" t="n">
        <f aca="false">SUM(P50:P59)</f>
        <v>0</v>
      </c>
      <c r="Q60" s="52" t="n">
        <f aca="false">SUM(Q50:Q59)</f>
        <v>0</v>
      </c>
      <c r="R60" s="52" t="n">
        <f aca="false">SUM(R50:R59)</f>
        <v>0</v>
      </c>
      <c r="S60" s="52" t="n">
        <f aca="false">SUM(S50:S59)</f>
        <v>0</v>
      </c>
      <c r="T60" s="52" t="n">
        <f aca="false">SUM(T50:T59)</f>
        <v>0</v>
      </c>
      <c r="U60" s="52" t="n">
        <f aca="false">SUM(U50:U59)</f>
        <v>0</v>
      </c>
      <c r="V60" s="52" t="n">
        <f aca="false">SUM(V50:V59)</f>
        <v>0</v>
      </c>
      <c r="W60" s="52" t="n">
        <f aca="false">SUM(W50:W59)</f>
        <v>0</v>
      </c>
      <c r="X60" s="52" t="n">
        <f aca="false">SUM(X50:X59)</f>
        <v>0</v>
      </c>
      <c r="Y60" s="52" t="n">
        <f aca="false">SUM(Y50:Y59)</f>
        <v>0</v>
      </c>
      <c r="Z60" s="52" t="n">
        <f aca="false">SUM(Z50:Z59)</f>
        <v>0</v>
      </c>
      <c r="AA60" s="52" t="n">
        <f aca="false">SUM(AA50:AA59)</f>
        <v>0</v>
      </c>
      <c r="AB60" s="53" t="n">
        <f aca="false">SUM(AB50:AB59)</f>
        <v>0</v>
      </c>
    </row>
    <row r="61" customFormat="false" ht="12.75" hidden="false" customHeight="false" outlineLevel="0" collapsed="false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7"/>
    </row>
    <row r="62" customFormat="false" ht="13.5" hidden="false" customHeight="false" outlineLevel="0" collapsed="false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7"/>
    </row>
    <row r="63" customFormat="false" ht="12.75" hidden="false" customHeight="false" outlineLevel="0" collapsed="false">
      <c r="A63" s="38"/>
      <c r="B63" s="39" t="s">
        <v>13</v>
      </c>
      <c r="C63" s="39" t="s">
        <v>13</v>
      </c>
      <c r="D63" s="39" t="s">
        <v>13</v>
      </c>
      <c r="E63" s="39" t="s">
        <v>13</v>
      </c>
      <c r="F63" s="39" t="s">
        <v>13</v>
      </c>
      <c r="G63" s="39" t="s">
        <v>13</v>
      </c>
      <c r="H63" s="39" t="s">
        <v>13</v>
      </c>
      <c r="I63" s="39" t="s">
        <v>13</v>
      </c>
      <c r="J63" s="39" t="s">
        <v>13</v>
      </c>
      <c r="K63" s="39" t="s">
        <v>13</v>
      </c>
      <c r="L63" s="39" t="s">
        <v>13</v>
      </c>
      <c r="M63" s="39" t="s">
        <v>13</v>
      </c>
      <c r="N63" s="39" t="s">
        <v>13</v>
      </c>
      <c r="O63" s="39" t="s">
        <v>13</v>
      </c>
      <c r="P63" s="39" t="s">
        <v>13</v>
      </c>
      <c r="Q63" s="39" t="s">
        <v>13</v>
      </c>
      <c r="R63" s="39" t="s">
        <v>13</v>
      </c>
      <c r="S63" s="39" t="s">
        <v>13</v>
      </c>
      <c r="T63" s="39" t="s">
        <v>13</v>
      </c>
      <c r="U63" s="39" t="s">
        <v>13</v>
      </c>
      <c r="V63" s="39" t="s">
        <v>13</v>
      </c>
      <c r="W63" s="39" t="s">
        <v>13</v>
      </c>
      <c r="X63" s="39" t="s">
        <v>13</v>
      </c>
      <c r="Y63" s="39" t="s">
        <v>13</v>
      </c>
      <c r="Z63" s="39" t="s">
        <v>13</v>
      </c>
      <c r="AA63" s="39" t="s">
        <v>13</v>
      </c>
      <c r="AB63" s="40" t="s">
        <v>13</v>
      </c>
      <c r="AC63" s="55"/>
      <c r="AD63" s="55"/>
      <c r="AE63" s="55"/>
      <c r="AF63" s="55"/>
      <c r="AG63" s="55"/>
      <c r="AH63" s="55"/>
      <c r="AI63" s="55"/>
      <c r="AJ63" s="55"/>
      <c r="AK63" s="55"/>
    </row>
    <row r="64" customFormat="false" ht="20.25" hidden="false" customHeight="false" outlineLevel="0" collapsed="false">
      <c r="A64" s="42" t="s">
        <v>29</v>
      </c>
      <c r="B64" s="43" t="n">
        <v>36890</v>
      </c>
      <c r="C64" s="43" t="n">
        <v>36904</v>
      </c>
      <c r="D64" s="43" t="n">
        <v>36918</v>
      </c>
      <c r="E64" s="43" t="n">
        <v>36932</v>
      </c>
      <c r="F64" s="43" t="n">
        <v>36946</v>
      </c>
      <c r="G64" s="43" t="n">
        <v>36960</v>
      </c>
      <c r="H64" s="43" t="n">
        <v>36974</v>
      </c>
      <c r="I64" s="43" t="n">
        <v>36988</v>
      </c>
      <c r="J64" s="43" t="n">
        <v>37002</v>
      </c>
      <c r="K64" s="43" t="n">
        <v>37016</v>
      </c>
      <c r="L64" s="43" t="n">
        <v>37030</v>
      </c>
      <c r="M64" s="43" t="n">
        <v>37044</v>
      </c>
      <c r="N64" s="43" t="n">
        <v>37058</v>
      </c>
      <c r="O64" s="43" t="n">
        <v>37072</v>
      </c>
      <c r="P64" s="43" t="n">
        <v>37086</v>
      </c>
      <c r="Q64" s="43" t="n">
        <v>37100</v>
      </c>
      <c r="R64" s="43" t="n">
        <v>37114</v>
      </c>
      <c r="S64" s="43" t="n">
        <v>37128</v>
      </c>
      <c r="T64" s="43" t="n">
        <v>37142</v>
      </c>
      <c r="U64" s="43" t="n">
        <v>37156</v>
      </c>
      <c r="V64" s="43" t="n">
        <v>37170</v>
      </c>
      <c r="W64" s="43" t="n">
        <v>37184</v>
      </c>
      <c r="X64" s="43" t="n">
        <v>37198</v>
      </c>
      <c r="Y64" s="43" t="n">
        <v>37212</v>
      </c>
      <c r="Z64" s="43" t="n">
        <v>37226</v>
      </c>
      <c r="AA64" s="43" t="n">
        <v>37240</v>
      </c>
      <c r="AB64" s="44" t="n">
        <v>37254</v>
      </c>
      <c r="AC64" s="55"/>
      <c r="AD64" s="55"/>
      <c r="AE64" s="55"/>
      <c r="AF64" s="55"/>
      <c r="AG64" s="55"/>
      <c r="AH64" s="55"/>
      <c r="AI64" s="55"/>
      <c r="AJ64" s="55"/>
      <c r="AK64" s="55"/>
    </row>
    <row r="65" customFormat="false" ht="12.75" hidden="false" customHeight="false" outlineLevel="0" collapsed="false">
      <c r="A65" s="46" t="s">
        <v>15</v>
      </c>
      <c r="B65" s="47"/>
      <c r="C65" s="47"/>
      <c r="D65" s="47" t="n">
        <v>0</v>
      </c>
      <c r="E65" s="47" t="n">
        <v>0</v>
      </c>
      <c r="F65" s="47" t="n">
        <v>0</v>
      </c>
      <c r="G65" s="47" t="n">
        <v>0</v>
      </c>
      <c r="H65" s="47"/>
      <c r="I65" s="48" t="n">
        <v>0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9"/>
      <c r="AC65" s="55"/>
      <c r="AD65" s="55"/>
      <c r="AE65" s="55"/>
      <c r="AF65" s="55"/>
      <c r="AG65" s="55"/>
      <c r="AH65" s="55"/>
      <c r="AI65" s="55"/>
      <c r="AJ65" s="55"/>
      <c r="AK65" s="55"/>
    </row>
    <row r="66" customFormat="false" ht="12.75" hidden="false" customHeight="false" outlineLevel="0" collapsed="false">
      <c r="A66" s="50" t="s">
        <v>16</v>
      </c>
      <c r="B66" s="47"/>
      <c r="C66" s="47"/>
      <c r="D66" s="47" t="n">
        <v>0</v>
      </c>
      <c r="E66" s="47" t="n">
        <v>0</v>
      </c>
      <c r="F66" s="47" t="n">
        <v>0</v>
      </c>
      <c r="G66" s="47" t="n">
        <v>0</v>
      </c>
      <c r="H66" s="47"/>
      <c r="I66" s="48" t="n">
        <v>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9"/>
      <c r="AC66" s="55"/>
      <c r="AD66" s="55"/>
      <c r="AE66" s="55"/>
      <c r="AF66" s="55"/>
      <c r="AG66" s="55"/>
      <c r="AH66" s="55"/>
      <c r="AI66" s="55"/>
      <c r="AJ66" s="55"/>
      <c r="AK66" s="55"/>
    </row>
    <row r="67" customFormat="false" ht="12.75" hidden="false" customHeight="false" outlineLevel="0" collapsed="false">
      <c r="A67" s="50" t="s">
        <v>17</v>
      </c>
      <c r="B67" s="47"/>
      <c r="C67" s="47"/>
      <c r="D67" s="47" t="n">
        <v>0</v>
      </c>
      <c r="E67" s="47" t="n">
        <v>0</v>
      </c>
      <c r="F67" s="47" t="n">
        <v>0</v>
      </c>
      <c r="G67" s="47" t="n">
        <v>0</v>
      </c>
      <c r="H67" s="47"/>
      <c r="I67" s="48" t="n">
        <v>57.21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9"/>
      <c r="AC67" s="55"/>
      <c r="AD67" s="55"/>
      <c r="AE67" s="55"/>
      <c r="AF67" s="55"/>
      <c r="AG67" s="55"/>
      <c r="AH67" s="55"/>
      <c r="AI67" s="55"/>
      <c r="AJ67" s="55"/>
      <c r="AK67" s="55"/>
    </row>
    <row r="68" customFormat="false" ht="12.75" hidden="false" customHeight="false" outlineLevel="0" collapsed="false">
      <c r="A68" s="50" t="s">
        <v>18</v>
      </c>
      <c r="B68" s="47"/>
      <c r="C68" s="47"/>
      <c r="D68" s="47" t="n">
        <v>420</v>
      </c>
      <c r="E68" s="47" t="n">
        <v>407.4</v>
      </c>
      <c r="F68" s="47" t="n">
        <v>407.4</v>
      </c>
      <c r="G68" s="47" t="n">
        <v>420</v>
      </c>
      <c r="H68" s="47" t="n">
        <v>336</v>
      </c>
      <c r="I68" s="48" t="n">
        <v>420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9"/>
      <c r="AC68" s="55"/>
      <c r="AD68" s="55"/>
      <c r="AE68" s="55"/>
      <c r="AF68" s="55"/>
      <c r="AG68" s="55"/>
      <c r="AH68" s="55"/>
      <c r="AI68" s="55"/>
      <c r="AJ68" s="55"/>
      <c r="AK68" s="55"/>
    </row>
    <row r="69" customFormat="false" ht="12.75" hidden="false" customHeight="false" outlineLevel="0" collapsed="false">
      <c r="A69" s="50" t="s">
        <v>19</v>
      </c>
      <c r="B69" s="47"/>
      <c r="C69" s="47"/>
      <c r="D69" s="47" t="n">
        <v>1623.96</v>
      </c>
      <c r="E69" s="47" t="n">
        <v>1702.35</v>
      </c>
      <c r="F69" s="47" t="n">
        <v>1547.91</v>
      </c>
      <c r="G69" s="47" t="n">
        <v>687.96</v>
      </c>
      <c r="H69" s="47"/>
      <c r="I69" s="48" t="n">
        <v>0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9"/>
      <c r="AC69" s="55"/>
      <c r="AD69" s="55"/>
      <c r="AE69" s="55"/>
      <c r="AF69" s="55"/>
      <c r="AG69" s="55"/>
      <c r="AH69" s="55"/>
      <c r="AI69" s="55"/>
      <c r="AJ69" s="55"/>
      <c r="AK69" s="55"/>
    </row>
    <row r="70" customFormat="false" ht="12.75" hidden="false" customHeight="false" outlineLevel="0" collapsed="false">
      <c r="A70" s="50" t="s">
        <v>20</v>
      </c>
      <c r="B70" s="47" t="n">
        <v>0</v>
      </c>
      <c r="C70" s="47" t="n">
        <v>0</v>
      </c>
      <c r="D70" s="47" t="n">
        <v>0</v>
      </c>
      <c r="E70" s="47" t="n">
        <v>0</v>
      </c>
      <c r="F70" s="47" t="n">
        <v>0</v>
      </c>
      <c r="G70" s="47" t="n">
        <v>549.5</v>
      </c>
      <c r="H70" s="47" t="n">
        <v>549.5</v>
      </c>
      <c r="I70" s="48" t="n">
        <v>549.5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9"/>
      <c r="AC70" s="55"/>
      <c r="AD70" s="55"/>
      <c r="AE70" s="55"/>
      <c r="AF70" s="55"/>
      <c r="AG70" s="55"/>
      <c r="AH70" s="55"/>
      <c r="AI70" s="55"/>
      <c r="AJ70" s="55"/>
      <c r="AK70" s="55"/>
    </row>
    <row r="71" customFormat="false" ht="12.75" hidden="false" customHeight="false" outlineLevel="0" collapsed="false">
      <c r="A71" s="50" t="s">
        <v>21</v>
      </c>
      <c r="B71" s="47"/>
      <c r="C71" s="47"/>
      <c r="D71" s="47" t="n">
        <v>1761.5</v>
      </c>
      <c r="E71" s="47" t="n">
        <v>1439.5</v>
      </c>
      <c r="F71" s="47" t="n">
        <v>721.5</v>
      </c>
      <c r="G71" s="47" t="n">
        <v>1133</v>
      </c>
      <c r="H71" s="47" t="n">
        <v>356.5</v>
      </c>
      <c r="I71" s="48" t="n">
        <v>306.5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9"/>
      <c r="AC71" s="55"/>
      <c r="AD71" s="55"/>
      <c r="AE71" s="55"/>
      <c r="AF71" s="55"/>
      <c r="AG71" s="55"/>
      <c r="AH71" s="55"/>
      <c r="AI71" s="55"/>
      <c r="AJ71" s="55"/>
      <c r="AK71" s="55"/>
    </row>
    <row r="72" customFormat="false" ht="12.75" hidden="false" customHeight="false" outlineLevel="0" collapsed="false">
      <c r="A72" s="50" t="s">
        <v>22</v>
      </c>
      <c r="B72" s="47"/>
      <c r="C72" s="47"/>
      <c r="D72" s="47" t="n">
        <v>147.2</v>
      </c>
      <c r="E72" s="47" t="n">
        <v>78.2</v>
      </c>
      <c r="F72" s="47" t="n">
        <v>57.2</v>
      </c>
      <c r="G72" s="47" t="n">
        <v>149.4</v>
      </c>
      <c r="H72" s="47" t="n">
        <v>198.4</v>
      </c>
      <c r="I72" s="48" t="n">
        <v>269.4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9"/>
      <c r="AC72" s="55"/>
      <c r="AD72" s="55"/>
      <c r="AE72" s="55"/>
      <c r="AF72" s="55"/>
      <c r="AG72" s="55"/>
      <c r="AH72" s="55"/>
      <c r="AI72" s="55"/>
      <c r="AJ72" s="55"/>
      <c r="AK72" s="55"/>
    </row>
    <row r="73" customFormat="false" ht="12.75" hidden="false" customHeight="false" outlineLevel="0" collapsed="false">
      <c r="A73" s="50" t="s">
        <v>23</v>
      </c>
      <c r="B73" s="47"/>
      <c r="C73" s="47"/>
      <c r="D73" s="47" t="n">
        <v>120</v>
      </c>
      <c r="E73" s="47" t="n">
        <v>120</v>
      </c>
      <c r="F73" s="47" t="n">
        <v>120</v>
      </c>
      <c r="G73" s="47" t="n">
        <v>120</v>
      </c>
      <c r="H73" s="47" t="n">
        <v>105</v>
      </c>
      <c r="I73" s="48" t="n">
        <v>120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9"/>
      <c r="AC73" s="55"/>
      <c r="AD73" s="55"/>
      <c r="AE73" s="55"/>
      <c r="AF73" s="55"/>
      <c r="AG73" s="55"/>
      <c r="AH73" s="55"/>
      <c r="AI73" s="55"/>
      <c r="AJ73" s="55"/>
      <c r="AK73" s="55"/>
    </row>
    <row r="74" customFormat="false" ht="12.75" hidden="false" customHeight="false" outlineLevel="0" collapsed="false">
      <c r="A74" s="50" t="s">
        <v>24</v>
      </c>
      <c r="B74" s="47"/>
      <c r="C74" s="47"/>
      <c r="D74" s="47" t="n">
        <v>50</v>
      </c>
      <c r="E74" s="47" t="n">
        <v>50</v>
      </c>
      <c r="F74" s="47" t="n">
        <v>50</v>
      </c>
      <c r="G74" s="47" t="n">
        <v>50</v>
      </c>
      <c r="H74" s="47" t="n">
        <v>47.93</v>
      </c>
      <c r="I74" s="48" t="n">
        <v>50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9"/>
      <c r="AC74" s="55"/>
      <c r="AD74" s="55"/>
      <c r="AE74" s="55"/>
      <c r="AF74" s="55"/>
      <c r="AG74" s="55"/>
      <c r="AH74" s="55"/>
      <c r="AI74" s="55"/>
      <c r="AJ74" s="55"/>
      <c r="AK74" s="55"/>
    </row>
    <row r="75" customFormat="false" ht="13.5" hidden="false" customHeight="false" outlineLevel="0" collapsed="false">
      <c r="A75" s="54" t="s">
        <v>25</v>
      </c>
      <c r="B75" s="52" t="n">
        <f aca="false">SUM(B65:B74)</f>
        <v>0</v>
      </c>
      <c r="C75" s="52" t="n">
        <f aca="false">SUM(C65:C74)</f>
        <v>0</v>
      </c>
      <c r="D75" s="52" t="n">
        <f aca="false">SUM(D65:D74)</f>
        <v>4122.66</v>
      </c>
      <c r="E75" s="52" t="n">
        <f aca="false">SUM(E65:E74)</f>
        <v>3797.45</v>
      </c>
      <c r="F75" s="52" t="n">
        <f aca="false">SUM(F65:F74)</f>
        <v>2904.01</v>
      </c>
      <c r="G75" s="52" t="n">
        <f aca="false">SUM(G65:G74)</f>
        <v>3109.86</v>
      </c>
      <c r="H75" s="52" t="n">
        <f aca="false">SUM(H65:H74)</f>
        <v>1593.33</v>
      </c>
      <c r="I75" s="52" t="n">
        <f aca="false">SUM(I65:I74)</f>
        <v>1772.61</v>
      </c>
      <c r="J75" s="52" t="n">
        <f aca="false">SUM(J65:J74)</f>
        <v>0</v>
      </c>
      <c r="K75" s="52" t="n">
        <f aca="false">SUM(K65:K74)</f>
        <v>0</v>
      </c>
      <c r="L75" s="52" t="n">
        <f aca="false">SUM(L65:L74)</f>
        <v>0</v>
      </c>
      <c r="M75" s="52" t="n">
        <f aca="false">SUM(M65:M74)</f>
        <v>0</v>
      </c>
      <c r="N75" s="52" t="n">
        <f aca="false">SUM(N65:N74)</f>
        <v>0</v>
      </c>
      <c r="O75" s="52" t="n">
        <f aca="false">SUM(O65:O74)</f>
        <v>0</v>
      </c>
      <c r="P75" s="52" t="n">
        <f aca="false">SUM(P65:P74)</f>
        <v>0</v>
      </c>
      <c r="Q75" s="52" t="n">
        <f aca="false">SUM(Q65:Q74)</f>
        <v>0</v>
      </c>
      <c r="R75" s="52" t="n">
        <f aca="false">SUM(R65:R74)</f>
        <v>0</v>
      </c>
      <c r="S75" s="52" t="n">
        <f aca="false">SUM(S65:S74)</f>
        <v>0</v>
      </c>
      <c r="T75" s="52" t="n">
        <f aca="false">SUM(T65:T74)</f>
        <v>0</v>
      </c>
      <c r="U75" s="52" t="n">
        <f aca="false">SUM(U65:U74)</f>
        <v>0</v>
      </c>
      <c r="V75" s="52" t="n">
        <f aca="false">SUM(V65:V74)</f>
        <v>0</v>
      </c>
      <c r="W75" s="52" t="n">
        <f aca="false">SUM(W65:W74)</f>
        <v>0</v>
      </c>
      <c r="X75" s="52" t="n">
        <f aca="false">SUM(X65:X74)</f>
        <v>0</v>
      </c>
      <c r="Y75" s="52" t="n">
        <f aca="false">SUM(Y65:Y74)</f>
        <v>0</v>
      </c>
      <c r="Z75" s="52" t="n">
        <f aca="false">SUM(Z65:Z74)</f>
        <v>0</v>
      </c>
      <c r="AA75" s="52" t="n">
        <f aca="false">SUM(AA65:AA74)</f>
        <v>0</v>
      </c>
      <c r="AB75" s="53" t="n">
        <f aca="false">SUM(AB65:AB74)</f>
        <v>0</v>
      </c>
      <c r="AC75" s="55"/>
      <c r="AD75" s="55"/>
      <c r="AE75" s="55"/>
      <c r="AF75" s="55"/>
      <c r="AG75" s="55"/>
      <c r="AH75" s="55"/>
      <c r="AI75" s="55"/>
      <c r="AJ75" s="55"/>
      <c r="AK75" s="55"/>
    </row>
    <row r="76" customFormat="false" ht="12.75" hidden="false" customHeight="false" outlineLevel="0" collapsed="false">
      <c r="A76" s="35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7"/>
      <c r="AC76" s="55"/>
      <c r="AD76" s="55"/>
      <c r="AE76" s="55"/>
      <c r="AF76" s="55"/>
      <c r="AG76" s="55"/>
      <c r="AH76" s="55"/>
      <c r="AI76" s="55"/>
      <c r="AJ76" s="55"/>
      <c r="AK76" s="55"/>
    </row>
    <row r="77" customFormat="false" ht="13.5" hidden="false" customHeight="false" outlineLevel="0" collapsed="false">
      <c r="A77" s="35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7"/>
      <c r="AC77" s="55"/>
      <c r="AD77" s="55"/>
      <c r="AE77" s="55"/>
      <c r="AF77" s="55"/>
      <c r="AG77" s="55"/>
      <c r="AH77" s="55"/>
      <c r="AI77" s="55"/>
      <c r="AJ77" s="55"/>
      <c r="AK77" s="55"/>
    </row>
    <row r="78" customFormat="false" ht="12.75" hidden="false" customHeight="false" outlineLevel="0" collapsed="false">
      <c r="A78" s="58"/>
      <c r="B78" s="59" t="s">
        <v>13</v>
      </c>
      <c r="C78" s="59" t="s">
        <v>13</v>
      </c>
      <c r="D78" s="59" t="s">
        <v>13</v>
      </c>
      <c r="E78" s="59" t="s">
        <v>13</v>
      </c>
      <c r="F78" s="59" t="s">
        <v>13</v>
      </c>
      <c r="G78" s="59" t="s">
        <v>13</v>
      </c>
      <c r="H78" s="59" t="s">
        <v>13</v>
      </c>
      <c r="I78" s="59" t="s">
        <v>13</v>
      </c>
      <c r="J78" s="59" t="s">
        <v>13</v>
      </c>
      <c r="K78" s="59" t="s">
        <v>13</v>
      </c>
      <c r="L78" s="59" t="s">
        <v>13</v>
      </c>
      <c r="M78" s="59" t="s">
        <v>13</v>
      </c>
      <c r="N78" s="59" t="s">
        <v>13</v>
      </c>
      <c r="O78" s="59" t="s">
        <v>13</v>
      </c>
      <c r="P78" s="59" t="s">
        <v>13</v>
      </c>
      <c r="Q78" s="59" t="s">
        <v>13</v>
      </c>
      <c r="R78" s="59" t="s">
        <v>13</v>
      </c>
      <c r="S78" s="59" t="s">
        <v>13</v>
      </c>
      <c r="T78" s="59" t="s">
        <v>13</v>
      </c>
      <c r="U78" s="59" t="s">
        <v>13</v>
      </c>
      <c r="V78" s="59" t="s">
        <v>13</v>
      </c>
      <c r="W78" s="59" t="s">
        <v>13</v>
      </c>
      <c r="X78" s="59" t="s">
        <v>13</v>
      </c>
      <c r="Y78" s="59" t="s">
        <v>13</v>
      </c>
      <c r="Z78" s="59" t="s">
        <v>13</v>
      </c>
      <c r="AA78" s="59" t="s">
        <v>13</v>
      </c>
      <c r="AB78" s="60" t="s">
        <v>13</v>
      </c>
      <c r="AC78" s="55"/>
      <c r="AD78" s="55"/>
      <c r="AE78" s="55"/>
      <c r="AF78" s="55"/>
      <c r="AG78" s="55"/>
      <c r="AH78" s="55"/>
      <c r="AI78" s="55"/>
      <c r="AJ78" s="55"/>
      <c r="AK78" s="55"/>
    </row>
    <row r="79" customFormat="false" ht="12.75" hidden="false" customHeight="false" outlineLevel="0" collapsed="false">
      <c r="A79" s="61"/>
      <c r="B79" s="62" t="n">
        <v>36890</v>
      </c>
      <c r="C79" s="62" t="n">
        <v>36904</v>
      </c>
      <c r="D79" s="62" t="n">
        <v>36918</v>
      </c>
      <c r="E79" s="62" t="n">
        <v>36932</v>
      </c>
      <c r="F79" s="62" t="n">
        <v>36946</v>
      </c>
      <c r="G79" s="62" t="n">
        <v>36960</v>
      </c>
      <c r="H79" s="62" t="n">
        <v>36974</v>
      </c>
      <c r="I79" s="62" t="n">
        <v>36988</v>
      </c>
      <c r="J79" s="62" t="n">
        <v>37002</v>
      </c>
      <c r="K79" s="62" t="n">
        <v>37016</v>
      </c>
      <c r="L79" s="62" t="n">
        <v>37030</v>
      </c>
      <c r="M79" s="62" t="n">
        <v>37044</v>
      </c>
      <c r="N79" s="62" t="n">
        <v>37058</v>
      </c>
      <c r="O79" s="62" t="n">
        <v>37072</v>
      </c>
      <c r="P79" s="62" t="n">
        <v>37086</v>
      </c>
      <c r="Q79" s="62" t="n">
        <v>37100</v>
      </c>
      <c r="R79" s="62" t="n">
        <v>37114</v>
      </c>
      <c r="S79" s="62" t="n">
        <v>37128</v>
      </c>
      <c r="T79" s="62" t="n">
        <v>37142</v>
      </c>
      <c r="U79" s="62" t="n">
        <v>37156</v>
      </c>
      <c r="V79" s="62" t="n">
        <v>37170</v>
      </c>
      <c r="W79" s="62" t="n">
        <v>37184</v>
      </c>
      <c r="X79" s="62" t="n">
        <v>37198</v>
      </c>
      <c r="Y79" s="62" t="n">
        <v>37212</v>
      </c>
      <c r="Z79" s="62" t="n">
        <v>37226</v>
      </c>
      <c r="AA79" s="62" t="n">
        <v>37240</v>
      </c>
      <c r="AB79" s="63" t="n">
        <v>37254</v>
      </c>
      <c r="AC79" s="55"/>
      <c r="AD79" s="55"/>
      <c r="AE79" s="55"/>
      <c r="AF79" s="55"/>
      <c r="AG79" s="55"/>
      <c r="AH79" s="55"/>
      <c r="AI79" s="55"/>
      <c r="AJ79" s="55"/>
      <c r="AK79" s="55"/>
    </row>
    <row r="80" customFormat="false" ht="19.5" hidden="false" customHeight="false" outlineLevel="0" collapsed="false">
      <c r="A80" s="64" t="s">
        <v>30</v>
      </c>
      <c r="B80" s="65" t="n">
        <f aca="false">B15+B30+B45+B60+B75</f>
        <v>4233.61</v>
      </c>
      <c r="C80" s="65" t="n">
        <f aca="false">C15+C30+C45+C60+C75</f>
        <v>7468.42</v>
      </c>
      <c r="D80" s="65" t="n">
        <f aca="false">D15+D30+D45+D60+D75</f>
        <v>21881.66</v>
      </c>
      <c r="E80" s="65" t="n">
        <f aca="false">E15+E30+E45+E60+E75</f>
        <v>19516.87</v>
      </c>
      <c r="F80" s="65" t="n">
        <f aca="false">F15+F30+F45+F60+F75</f>
        <v>13858.55</v>
      </c>
      <c r="G80" s="65" t="n">
        <f aca="false">G15+G30+G45+G60+G75</f>
        <v>14733.18</v>
      </c>
      <c r="H80" s="65" t="n">
        <f aca="false">H15+H30+H45+H60+H75</f>
        <v>11221.67</v>
      </c>
      <c r="I80" s="65" t="n">
        <f aca="false">I15+I30+I45+I60+I75</f>
        <v>10385.63</v>
      </c>
      <c r="J80" s="65" t="n">
        <f aca="false">J15+J30+J45+J60+J75</f>
        <v>0</v>
      </c>
      <c r="K80" s="65" t="n">
        <f aca="false">K15+K30+K45+K60+K75</f>
        <v>0</v>
      </c>
      <c r="L80" s="65" t="n">
        <f aca="false">L15+L30+L45+L60+L75</f>
        <v>0</v>
      </c>
      <c r="M80" s="65" t="n">
        <f aca="false">M15+M30+M45+M60+M75</f>
        <v>0</v>
      </c>
      <c r="N80" s="65" t="n">
        <f aca="false">N15+N30+N45+N60+N75</f>
        <v>0</v>
      </c>
      <c r="O80" s="65" t="n">
        <f aca="false">O15+O30+O45+O60+O75</f>
        <v>0</v>
      </c>
      <c r="P80" s="65" t="n">
        <f aca="false">P15+P30+P45+P60+P75</f>
        <v>0</v>
      </c>
      <c r="Q80" s="65" t="n">
        <f aca="false">Q15+Q30+Q45+Q60+Q75</f>
        <v>0</v>
      </c>
      <c r="R80" s="65" t="n">
        <f aca="false">R15+R30+R45+R60+R75</f>
        <v>0</v>
      </c>
      <c r="S80" s="65" t="n">
        <f aca="false">S15+S30+S45+S60+S75</f>
        <v>0</v>
      </c>
      <c r="T80" s="65" t="n">
        <f aca="false">T15+T30+T45+T60+T75</f>
        <v>0</v>
      </c>
      <c r="U80" s="65" t="n">
        <f aca="false">U15+U30+U45+U60+U75</f>
        <v>0</v>
      </c>
      <c r="V80" s="65" t="n">
        <f aca="false">V15+V30+V45+V60+V75</f>
        <v>0</v>
      </c>
      <c r="W80" s="65" t="n">
        <f aca="false">W15+W30+W45+W60+W75</f>
        <v>0</v>
      </c>
      <c r="X80" s="65" t="n">
        <f aca="false">X15+X30+X45+X60+X75</f>
        <v>0</v>
      </c>
      <c r="Y80" s="65" t="n">
        <f aca="false">Y15+Y30+Y45+Y60+Y75</f>
        <v>0</v>
      </c>
      <c r="Z80" s="65" t="n">
        <f aca="false">Z15+Z30+Z45+Z60+Z75</f>
        <v>0</v>
      </c>
      <c r="AA80" s="65" t="n">
        <f aca="false">AA15+AA30+AA45+AA60+AA75</f>
        <v>0</v>
      </c>
      <c r="AB80" s="66" t="n">
        <f aca="false">AB15+AB30+AB45+AB60+AB75</f>
        <v>0</v>
      </c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67"/>
      <c r="IS80" s="67"/>
      <c r="IT80" s="67"/>
      <c r="IU80" s="67"/>
      <c r="IV80" s="67"/>
      <c r="IW80" s="67"/>
    </row>
    <row r="81" customFormat="false" ht="19.5" hidden="false" customHeight="false" outlineLevel="0" collapsed="false">
      <c r="A81" s="68" t="s">
        <v>31</v>
      </c>
      <c r="B81" s="69" t="n">
        <f aca="false">B80</f>
        <v>4233.61</v>
      </c>
      <c r="C81" s="69" t="n">
        <f aca="false">C80+B81</f>
        <v>11702.03</v>
      </c>
      <c r="D81" s="69" t="n">
        <f aca="false">D80+C81</f>
        <v>33583.69</v>
      </c>
      <c r="E81" s="69" t="n">
        <f aca="false">E80+D81</f>
        <v>53100.56</v>
      </c>
      <c r="F81" s="69" t="n">
        <f aca="false">F80+E81</f>
        <v>66959.11</v>
      </c>
      <c r="G81" s="69" t="n">
        <f aca="false">G80+F81</f>
        <v>81692.29</v>
      </c>
      <c r="H81" s="69" t="n">
        <f aca="false">H80+G81</f>
        <v>92913.96</v>
      </c>
      <c r="I81" s="69" t="n">
        <f aca="false">I80+H81</f>
        <v>103299.59</v>
      </c>
      <c r="J81" s="69" t="n">
        <f aca="false">J80+I81</f>
        <v>103299.59</v>
      </c>
      <c r="K81" s="69" t="n">
        <f aca="false">K80+J81</f>
        <v>103299.59</v>
      </c>
      <c r="L81" s="69" t="n">
        <f aca="false">L80+K81</f>
        <v>103299.59</v>
      </c>
      <c r="M81" s="69" t="n">
        <f aca="false">M80+L81</f>
        <v>103299.59</v>
      </c>
      <c r="N81" s="69" t="n">
        <f aca="false">N80+M81</f>
        <v>103299.59</v>
      </c>
      <c r="O81" s="69" t="n">
        <f aca="false">O80+N81</f>
        <v>103299.59</v>
      </c>
      <c r="P81" s="69" t="n">
        <f aca="false">P80+O81</f>
        <v>103299.59</v>
      </c>
      <c r="Q81" s="69" t="n">
        <f aca="false">Q80+P81</f>
        <v>103299.59</v>
      </c>
      <c r="R81" s="69" t="n">
        <f aca="false">R80+Q81</f>
        <v>103299.59</v>
      </c>
      <c r="S81" s="69" t="n">
        <f aca="false">S80+R81</f>
        <v>103299.59</v>
      </c>
      <c r="T81" s="69" t="n">
        <f aca="false">T80+S81</f>
        <v>103299.59</v>
      </c>
      <c r="U81" s="69" t="n">
        <f aca="false">U80+T81</f>
        <v>103299.59</v>
      </c>
      <c r="V81" s="69" t="n">
        <f aca="false">V80+U81</f>
        <v>103299.59</v>
      </c>
      <c r="W81" s="69" t="n">
        <f aca="false">W80+V81</f>
        <v>103299.59</v>
      </c>
      <c r="X81" s="69" t="n">
        <f aca="false">X80+W81</f>
        <v>103299.59</v>
      </c>
      <c r="Y81" s="69" t="n">
        <f aca="false">Y80+X81</f>
        <v>103299.59</v>
      </c>
      <c r="Z81" s="69" t="n">
        <f aca="false">Z80+Y81</f>
        <v>103299.59</v>
      </c>
      <c r="AA81" s="69" t="n">
        <f aca="false">AA80+Z81</f>
        <v>103299.59</v>
      </c>
      <c r="AB81" s="69" t="n">
        <f aca="false">AB80+AA81</f>
        <v>103299.59</v>
      </c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  <c r="IW81" s="70"/>
    </row>
    <row r="82" customFormat="false" ht="12.75" hidden="false" customHeight="false" outlineLevel="0" collapsed="false">
      <c r="A82" s="3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7"/>
    </row>
    <row r="83" customFormat="false" ht="13.5" hidden="false" customHeight="false" outlineLevel="0" collapsed="false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3"/>
    </row>
    <row r="84" customFormat="false" ht="12.75" hidden="false" customHeight="false" outlineLevel="0" collapsed="false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customFormat="false" ht="13.5" hidden="false" customHeight="false" outlineLevel="0" collapsed="false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customFormat="false" ht="12.75" hidden="false" customHeight="false" outlineLevel="0" collapsed="false">
      <c r="A86" s="38"/>
      <c r="B86" s="39" t="s">
        <v>13</v>
      </c>
      <c r="C86" s="39" t="s">
        <v>13</v>
      </c>
      <c r="D86" s="39" t="s">
        <v>13</v>
      </c>
      <c r="E86" s="39" t="s">
        <v>13</v>
      </c>
      <c r="F86" s="39" t="s">
        <v>13</v>
      </c>
      <c r="G86" s="39" t="s">
        <v>13</v>
      </c>
      <c r="H86" s="39" t="s">
        <v>13</v>
      </c>
      <c r="I86" s="39" t="s">
        <v>13</v>
      </c>
      <c r="J86" s="39" t="s">
        <v>13</v>
      </c>
      <c r="K86" s="39" t="s">
        <v>13</v>
      </c>
      <c r="L86" s="39" t="s">
        <v>13</v>
      </c>
      <c r="M86" s="39" t="s">
        <v>13</v>
      </c>
      <c r="N86" s="39" t="s">
        <v>13</v>
      </c>
      <c r="O86" s="39" t="s">
        <v>13</v>
      </c>
      <c r="P86" s="39" t="s">
        <v>13</v>
      </c>
      <c r="Q86" s="39" t="s">
        <v>13</v>
      </c>
      <c r="R86" s="39" t="s">
        <v>13</v>
      </c>
      <c r="S86" s="39" t="s">
        <v>13</v>
      </c>
      <c r="T86" s="39" t="s">
        <v>13</v>
      </c>
      <c r="U86" s="39" t="s">
        <v>13</v>
      </c>
      <c r="V86" s="39" t="s">
        <v>13</v>
      </c>
      <c r="W86" s="39" t="s">
        <v>13</v>
      </c>
      <c r="X86" s="39" t="s">
        <v>13</v>
      </c>
      <c r="Y86" s="39" t="s">
        <v>13</v>
      </c>
      <c r="Z86" s="39" t="s">
        <v>13</v>
      </c>
      <c r="AA86" s="39" t="s">
        <v>13</v>
      </c>
      <c r="AB86" s="40" t="s">
        <v>13</v>
      </c>
      <c r="AC86" s="55"/>
      <c r="AD86" s="55"/>
      <c r="AE86" s="55"/>
      <c r="AF86" s="55"/>
      <c r="AG86" s="55"/>
      <c r="AH86" s="55"/>
      <c r="AI86" s="55"/>
    </row>
    <row r="87" customFormat="false" ht="20.25" hidden="false" customHeight="false" outlineLevel="0" collapsed="false">
      <c r="A87" s="42" t="s">
        <v>32</v>
      </c>
      <c r="B87" s="43" t="n">
        <v>36890</v>
      </c>
      <c r="C87" s="43" t="n">
        <v>36904</v>
      </c>
      <c r="D87" s="43" t="n">
        <v>36918</v>
      </c>
      <c r="E87" s="43" t="n">
        <v>36932</v>
      </c>
      <c r="F87" s="43" t="n">
        <v>36946</v>
      </c>
      <c r="G87" s="43" t="n">
        <v>36960</v>
      </c>
      <c r="H87" s="43" t="n">
        <v>36974</v>
      </c>
      <c r="I87" s="43" t="n">
        <v>36988</v>
      </c>
      <c r="J87" s="43" t="n">
        <v>37002</v>
      </c>
      <c r="K87" s="43" t="n">
        <v>37016</v>
      </c>
      <c r="L87" s="43" t="n">
        <v>37030</v>
      </c>
      <c r="M87" s="43" t="n">
        <v>37044</v>
      </c>
      <c r="N87" s="43" t="n">
        <v>37058</v>
      </c>
      <c r="O87" s="43" t="n">
        <v>37072</v>
      </c>
      <c r="P87" s="43" t="n">
        <v>37086</v>
      </c>
      <c r="Q87" s="43" t="n">
        <v>37100</v>
      </c>
      <c r="R87" s="43" t="n">
        <v>37114</v>
      </c>
      <c r="S87" s="43" t="n">
        <v>37128</v>
      </c>
      <c r="T87" s="43" t="n">
        <v>37142</v>
      </c>
      <c r="U87" s="43" t="n">
        <v>37156</v>
      </c>
      <c r="V87" s="43" t="n">
        <v>37170</v>
      </c>
      <c r="W87" s="43" t="n">
        <v>37184</v>
      </c>
      <c r="X87" s="43" t="n">
        <v>37198</v>
      </c>
      <c r="Y87" s="43" t="n">
        <v>37212</v>
      </c>
      <c r="Z87" s="43" t="n">
        <v>37226</v>
      </c>
      <c r="AA87" s="43" t="n">
        <v>37240</v>
      </c>
      <c r="AB87" s="44" t="n">
        <v>37254</v>
      </c>
      <c r="AC87" s="55"/>
      <c r="AD87" s="55"/>
      <c r="AE87" s="55"/>
      <c r="AF87" s="55"/>
      <c r="AG87" s="55"/>
      <c r="AH87" s="55"/>
      <c r="AI87" s="55"/>
    </row>
    <row r="88" customFormat="false" ht="12.75" hidden="false" customHeight="false" outlineLevel="0" collapsed="false">
      <c r="A88" s="46" t="s">
        <v>15</v>
      </c>
      <c r="B88" s="75" t="n">
        <f aca="false">B5+B20+B35+B50+B65</f>
        <v>27.45</v>
      </c>
      <c r="C88" s="75" t="n">
        <f aca="false">C5+C20+C35+C50+C65</f>
        <v>24.42</v>
      </c>
      <c r="D88" s="75" t="n">
        <f aca="false">D5+D20+D35+D50+D65</f>
        <v>14.85</v>
      </c>
      <c r="E88" s="75" t="n">
        <f aca="false">E5+E20+E35+E50+E65</f>
        <v>44.14</v>
      </c>
      <c r="F88" s="75" t="n">
        <f aca="false">F5+F20+F35+F50+F65</f>
        <v>27.86</v>
      </c>
      <c r="G88" s="75" t="n">
        <f aca="false">G5+G20+G35+G50+G65</f>
        <v>8.76</v>
      </c>
      <c r="H88" s="75" t="n">
        <f aca="false">H5+H20+H35+H50+H65</f>
        <v>0</v>
      </c>
      <c r="I88" s="75" t="n">
        <f aca="false">I5+I20+I35+I50+I65</f>
        <v>0</v>
      </c>
      <c r="J88" s="75" t="n">
        <f aca="false">J5+J20+J35+J50+J65</f>
        <v>0</v>
      </c>
      <c r="K88" s="75" t="n">
        <f aca="false">K5+K20+K35+K50+K65</f>
        <v>0</v>
      </c>
      <c r="L88" s="75" t="n">
        <f aca="false">L5+L20+L35+L50+L65</f>
        <v>0</v>
      </c>
      <c r="M88" s="75" t="n">
        <f aca="false">M5+M20+M35+M50+M65</f>
        <v>0</v>
      </c>
      <c r="N88" s="75" t="n">
        <f aca="false">N5+N20+N35+N50+N65</f>
        <v>0</v>
      </c>
      <c r="O88" s="75" t="n">
        <f aca="false">O5+O20+O35+O50+O65</f>
        <v>0</v>
      </c>
      <c r="P88" s="75" t="n">
        <f aca="false">P5+P20+P35+P50+P65</f>
        <v>0</v>
      </c>
      <c r="Q88" s="75" t="n">
        <f aca="false">Q5+Q20+Q35+Q50+Q65</f>
        <v>0</v>
      </c>
      <c r="R88" s="75" t="n">
        <f aca="false">R5+R20+R35+R50+R65</f>
        <v>0</v>
      </c>
      <c r="S88" s="75" t="n">
        <f aca="false">S5+S20+S35+S50+S65</f>
        <v>0</v>
      </c>
      <c r="T88" s="75" t="n">
        <f aca="false">T5+T20+T35+T50+T65</f>
        <v>0</v>
      </c>
      <c r="U88" s="75" t="n">
        <f aca="false">U5+U20+U35+U50+U65</f>
        <v>0</v>
      </c>
      <c r="V88" s="75" t="n">
        <f aca="false">V5+V20+V35+V50+V65</f>
        <v>0</v>
      </c>
      <c r="W88" s="75" t="n">
        <f aca="false">W5+W20+W35+W50+W65</f>
        <v>0</v>
      </c>
      <c r="X88" s="75" t="n">
        <f aca="false">X5+X20+X35+X50+X65</f>
        <v>0</v>
      </c>
      <c r="Y88" s="75" t="n">
        <f aca="false">Y5+Y20+Y35+Y50+Y65</f>
        <v>0</v>
      </c>
      <c r="Z88" s="75" t="n">
        <f aca="false">Z5+Z20+Z35+Z50+Z65</f>
        <v>0</v>
      </c>
      <c r="AA88" s="75" t="n">
        <f aca="false">AA5+AA20+AA35+AA50+AA65</f>
        <v>0</v>
      </c>
      <c r="AB88" s="75" t="n">
        <f aca="false">AB5+AB20+AB35+AB50+AB65</f>
        <v>0</v>
      </c>
    </row>
    <row r="89" customFormat="false" ht="12.75" hidden="false" customHeight="false" outlineLevel="0" collapsed="false">
      <c r="A89" s="50" t="s">
        <v>16</v>
      </c>
      <c r="B89" s="75" t="n">
        <f aca="false">B6+B21+B36+B51+B66</f>
        <v>33.39</v>
      </c>
      <c r="C89" s="75" t="n">
        <f aca="false">C6+C21+C36+C51+C66</f>
        <v>0</v>
      </c>
      <c r="D89" s="75" t="n">
        <f aca="false">D6+D21+D36+D51+D66</f>
        <v>51.45</v>
      </c>
      <c r="E89" s="75" t="n">
        <f aca="false">E6+E21+E36+E51+E66</f>
        <v>23.72</v>
      </c>
      <c r="F89" s="75" t="n">
        <f aca="false">F6+F21+F36+F51+F66</f>
        <v>83.92</v>
      </c>
      <c r="G89" s="75" t="n">
        <f aca="false">G6+G21+G36+G51+G66</f>
        <v>11.73</v>
      </c>
      <c r="H89" s="75" t="n">
        <f aca="false">H6+H21+H36+H51+H66</f>
        <v>0</v>
      </c>
      <c r="I89" s="75" t="n">
        <f aca="false">I6+I21+I36+I51+I66</f>
        <v>72.4</v>
      </c>
      <c r="J89" s="75" t="n">
        <f aca="false">J6+J21+J36+J51+J66</f>
        <v>0</v>
      </c>
      <c r="K89" s="75" t="n">
        <f aca="false">K6+K21+K36+K51+K66</f>
        <v>0</v>
      </c>
      <c r="L89" s="75" t="n">
        <f aca="false">L6+L21+L36+L51+L66</f>
        <v>0</v>
      </c>
      <c r="M89" s="75" t="n">
        <f aca="false">M6+M21+M36+M51+M66</f>
        <v>0</v>
      </c>
      <c r="N89" s="75" t="n">
        <f aca="false">N6+N21+N36+N51+N66</f>
        <v>0</v>
      </c>
      <c r="O89" s="75" t="n">
        <f aca="false">O6+O21+O36+O51+O66</f>
        <v>0</v>
      </c>
      <c r="P89" s="75" t="n">
        <f aca="false">P6+P21+P36+P51+P66</f>
        <v>0</v>
      </c>
      <c r="Q89" s="75" t="n">
        <f aca="false">Q6+Q21+Q36+Q51+Q66</f>
        <v>0</v>
      </c>
      <c r="R89" s="75" t="n">
        <f aca="false">R6+R21+R36+R51+R66</f>
        <v>0</v>
      </c>
      <c r="S89" s="75" t="n">
        <f aca="false">S6+S21+S36+S51+S66</f>
        <v>0</v>
      </c>
      <c r="T89" s="75" t="n">
        <f aca="false">T6+T21+T36+T51+T66</f>
        <v>0</v>
      </c>
      <c r="U89" s="75" t="n">
        <f aca="false">U6+U21+U36+U51+U66</f>
        <v>0</v>
      </c>
      <c r="V89" s="75" t="n">
        <f aca="false">V6+V21+V36+V51+V66</f>
        <v>0</v>
      </c>
      <c r="W89" s="75" t="n">
        <f aca="false">W6+W21+W36+W51+W66</f>
        <v>0</v>
      </c>
      <c r="X89" s="75" t="n">
        <f aca="false">X6+X21+X36+X51+X66</f>
        <v>0</v>
      </c>
      <c r="Y89" s="75" t="n">
        <f aca="false">Y6+Y21+Y36+Y51+Y66</f>
        <v>0</v>
      </c>
      <c r="Z89" s="75" t="n">
        <f aca="false">Z6+Z21+Z36+Z51+Z66</f>
        <v>0</v>
      </c>
      <c r="AA89" s="75" t="n">
        <f aca="false">AA6+AA21+AA36+AA51+AA66</f>
        <v>0</v>
      </c>
      <c r="AB89" s="75" t="n">
        <f aca="false">AB6+AB21+AB36+AB51+AB66</f>
        <v>0</v>
      </c>
    </row>
    <row r="90" customFormat="false" ht="12.75" hidden="false" customHeight="false" outlineLevel="0" collapsed="false">
      <c r="A90" s="50" t="s">
        <v>17</v>
      </c>
      <c r="B90" s="75" t="n">
        <f aca="false">B7+B22+B37+B52+B67</f>
        <v>41.71</v>
      </c>
      <c r="C90" s="75" t="n">
        <f aca="false">C7+C22+C37+C52+C67</f>
        <v>96.2</v>
      </c>
      <c r="D90" s="75" t="n">
        <f aca="false">D7+D22+D37+D52+D67</f>
        <v>369.63</v>
      </c>
      <c r="E90" s="75" t="n">
        <f aca="false">E7+E22+E37+E52+E67</f>
        <v>147.46</v>
      </c>
      <c r="F90" s="75" t="n">
        <f aca="false">F7+F22+F37+F52+F67</f>
        <v>574.68</v>
      </c>
      <c r="G90" s="75" t="n">
        <f aca="false">G7+G22+G37+G52+G67</f>
        <v>170.9</v>
      </c>
      <c r="H90" s="75" t="n">
        <f aca="false">H7+H22+H37+H52+H67</f>
        <v>136</v>
      </c>
      <c r="I90" s="75" t="n">
        <f aca="false">I7+I22+I37+I52+I67</f>
        <v>760.6</v>
      </c>
      <c r="J90" s="75" t="n">
        <f aca="false">J7+J22+J37+J52+J67</f>
        <v>0</v>
      </c>
      <c r="K90" s="75" t="n">
        <f aca="false">K7+K22+K37+K52+K67</f>
        <v>0</v>
      </c>
      <c r="L90" s="75" t="n">
        <f aca="false">L7+L22+L37+L52+L67</f>
        <v>0</v>
      </c>
      <c r="M90" s="75" t="n">
        <f aca="false">M7+M22+M37+M52+M67</f>
        <v>0</v>
      </c>
      <c r="N90" s="75" t="n">
        <f aca="false">N7+N22+N37+N52+N67</f>
        <v>0</v>
      </c>
      <c r="O90" s="75" t="n">
        <f aca="false">O7+O22+O37+O52+O67</f>
        <v>0</v>
      </c>
      <c r="P90" s="75" t="n">
        <f aca="false">P7+P22+P37+P52+P67</f>
        <v>0</v>
      </c>
      <c r="Q90" s="75" t="n">
        <f aca="false">Q7+Q22+Q37+Q52+Q67</f>
        <v>0</v>
      </c>
      <c r="R90" s="75" t="n">
        <f aca="false">R7+R22+R37+R52+R67</f>
        <v>0</v>
      </c>
      <c r="S90" s="75" t="n">
        <f aca="false">S7+S22+S37+S52+S67</f>
        <v>0</v>
      </c>
      <c r="T90" s="75" t="n">
        <f aca="false">T7+T22+T37+T52+T67</f>
        <v>0</v>
      </c>
      <c r="U90" s="75" t="n">
        <f aca="false">U7+U22+U37+U52+U67</f>
        <v>0</v>
      </c>
      <c r="V90" s="75" t="n">
        <f aca="false">V7+V22+V37+V52+V67</f>
        <v>0</v>
      </c>
      <c r="W90" s="75" t="n">
        <f aca="false">W7+W22+W37+W52+W67</f>
        <v>0</v>
      </c>
      <c r="X90" s="75" t="n">
        <f aca="false">X7+X22+X37+X52+X67</f>
        <v>0</v>
      </c>
      <c r="Y90" s="75" t="n">
        <f aca="false">Y7+Y22+Y37+Y52+Y67</f>
        <v>0</v>
      </c>
      <c r="Z90" s="75" t="n">
        <f aca="false">Z7+Z22+Z37+Z52+Z67</f>
        <v>0</v>
      </c>
      <c r="AA90" s="75" t="n">
        <f aca="false">AA7+AA22+AA37+AA52+AA67</f>
        <v>0</v>
      </c>
      <c r="AB90" s="75" t="n">
        <f aca="false">AB7+AB22+AB37+AB52+AB67</f>
        <v>0</v>
      </c>
    </row>
    <row r="91" customFormat="false" ht="12.75" hidden="false" customHeight="false" outlineLevel="0" collapsed="false">
      <c r="A91" s="50" t="s">
        <v>18</v>
      </c>
      <c r="B91" s="75" t="n">
        <f aca="false">B8+B23+B38+B53+B68</f>
        <v>273.4</v>
      </c>
      <c r="C91" s="75" t="n">
        <f aca="false">C8+C23+C38+C53+C68</f>
        <v>756</v>
      </c>
      <c r="D91" s="75" t="n">
        <f aca="false">D8+D23+D38+D53+D68</f>
        <v>1680</v>
      </c>
      <c r="E91" s="75" t="n">
        <f aca="false">E8+E23+E38+E53+E68</f>
        <v>1701</v>
      </c>
      <c r="F91" s="75" t="n">
        <f aca="false">F8+F23+F38+F53+F68</f>
        <v>1579.6</v>
      </c>
      <c r="G91" s="75" t="n">
        <f aca="false">G8+G23+G38+G53+G68</f>
        <v>2016</v>
      </c>
      <c r="H91" s="75" t="n">
        <f aca="false">H8+H23+H38+H53+H68</f>
        <v>1890</v>
      </c>
      <c r="I91" s="75" t="n">
        <f aca="false">I8+I23+I38+I53+I68</f>
        <v>1444.8</v>
      </c>
      <c r="J91" s="75" t="n">
        <f aca="false">J8+J23+J38+J53+J68</f>
        <v>0</v>
      </c>
      <c r="K91" s="75" t="n">
        <f aca="false">K8+K23+K38+K53+K68</f>
        <v>0</v>
      </c>
      <c r="L91" s="75" t="n">
        <f aca="false">L8+L23+L38+L53+L68</f>
        <v>0</v>
      </c>
      <c r="M91" s="75" t="n">
        <f aca="false">M8+M23+M38+M53+M68</f>
        <v>0</v>
      </c>
      <c r="N91" s="75" t="n">
        <f aca="false">N8+N23+N38+N53+N68</f>
        <v>0</v>
      </c>
      <c r="O91" s="75" t="n">
        <f aca="false">O8+O23+O38+O53+O68</f>
        <v>0</v>
      </c>
      <c r="P91" s="75" t="n">
        <f aca="false">P8+P23+P38+P53+P68</f>
        <v>0</v>
      </c>
      <c r="Q91" s="75" t="n">
        <f aca="false">Q8+Q23+Q38+Q53+Q68</f>
        <v>0</v>
      </c>
      <c r="R91" s="75" t="n">
        <f aca="false">R8+R23+R38+R53+R68</f>
        <v>0</v>
      </c>
      <c r="S91" s="75" t="n">
        <f aca="false">S8+S23+S38+S53+S68</f>
        <v>0</v>
      </c>
      <c r="T91" s="75" t="n">
        <f aca="false">T8+T23+T38+T53+T68</f>
        <v>0</v>
      </c>
      <c r="U91" s="75" t="n">
        <f aca="false">U8+U23+U38+U53+U68</f>
        <v>0</v>
      </c>
      <c r="V91" s="75" t="n">
        <f aca="false">V8+V23+V38+V53+V68</f>
        <v>0</v>
      </c>
      <c r="W91" s="75" t="n">
        <f aca="false">W8+W23+W38+W53+W68</f>
        <v>0</v>
      </c>
      <c r="X91" s="75" t="n">
        <f aca="false">X8+X23+X38+X53+X68</f>
        <v>0</v>
      </c>
      <c r="Y91" s="75" t="n">
        <f aca="false">Y8+Y23+Y38+Y53+Y68</f>
        <v>0</v>
      </c>
      <c r="Z91" s="75" t="n">
        <f aca="false">Z8+Z23+Z38+Z53+Z68</f>
        <v>0</v>
      </c>
      <c r="AA91" s="75" t="n">
        <f aca="false">AA8+AA23+AA38+AA53+AA68</f>
        <v>0</v>
      </c>
      <c r="AB91" s="75" t="n">
        <f aca="false">AB8+AB23+AB38+AB53+AB68</f>
        <v>0</v>
      </c>
    </row>
    <row r="92" customFormat="false" ht="12.75" hidden="false" customHeight="false" outlineLevel="0" collapsed="false">
      <c r="A92" s="50" t="s">
        <v>19</v>
      </c>
      <c r="B92" s="75" t="n">
        <f aca="false">B9+B24+B39+B54+B69</f>
        <v>726.84</v>
      </c>
      <c r="C92" s="75" t="n">
        <f aca="false">C9+C24+C39+C54+C69</f>
        <v>2978.82</v>
      </c>
      <c r="D92" s="75" t="n">
        <f aca="false">D9+D24+D39+D54+D69</f>
        <v>7430.66</v>
      </c>
      <c r="E92" s="75" t="n">
        <f aca="false">E9+E24+E39+E54+E69</f>
        <v>6805.89</v>
      </c>
      <c r="F92" s="75" t="n">
        <f aca="false">F9+F24+F39+F54+F69</f>
        <v>6631.5</v>
      </c>
      <c r="G92" s="75" t="n">
        <f aca="false">G9+G24+G39+G54+G69</f>
        <v>3783.78</v>
      </c>
      <c r="H92" s="75" t="n">
        <f aca="false">H9+H24+H39+H54+H69</f>
        <v>0</v>
      </c>
      <c r="I92" s="75" t="n">
        <f aca="false">I9+I24+I39+I54+I69</f>
        <v>0</v>
      </c>
      <c r="J92" s="75" t="n">
        <f aca="false">J9+J24+J39+J54+J69</f>
        <v>0</v>
      </c>
      <c r="K92" s="75" t="n">
        <f aca="false">K9+K24+K39+K54+K69</f>
        <v>0</v>
      </c>
      <c r="L92" s="75" t="n">
        <f aca="false">L9+L24+L39+L54+L69</f>
        <v>0</v>
      </c>
      <c r="M92" s="75" t="n">
        <f aca="false">M9+M24+M39+M54+M69</f>
        <v>0</v>
      </c>
      <c r="N92" s="75" t="n">
        <f aca="false">N9+N24+N39+N54+N69</f>
        <v>0</v>
      </c>
      <c r="O92" s="75" t="n">
        <f aca="false">O9+O24+O39+O54+O69</f>
        <v>0</v>
      </c>
      <c r="P92" s="75" t="n">
        <f aca="false">P9+P24+P39+P54+P69</f>
        <v>0</v>
      </c>
      <c r="Q92" s="75" t="n">
        <f aca="false">Q9+Q24+Q39+Q54+Q69</f>
        <v>0</v>
      </c>
      <c r="R92" s="75" t="n">
        <f aca="false">R9+R24+R39+R54+R69</f>
        <v>0</v>
      </c>
      <c r="S92" s="75" t="n">
        <f aca="false">S9+S24+S39+S54+S69</f>
        <v>0</v>
      </c>
      <c r="T92" s="75" t="n">
        <f aca="false">T9+T24+T39+T54+T69</f>
        <v>0</v>
      </c>
      <c r="U92" s="75" t="n">
        <f aca="false">U9+U24+U39+U54+U69</f>
        <v>0</v>
      </c>
      <c r="V92" s="75" t="n">
        <f aca="false">V9+V24+V39+V54+V69</f>
        <v>0</v>
      </c>
      <c r="W92" s="75" t="n">
        <f aca="false">W9+W24+W39+W54+W69</f>
        <v>0</v>
      </c>
      <c r="X92" s="75" t="n">
        <f aca="false">X9+X24+X39+X54+X69</f>
        <v>0</v>
      </c>
      <c r="Y92" s="75" t="n">
        <f aca="false">Y9+Y24+Y39+Y54+Y69</f>
        <v>0</v>
      </c>
      <c r="Z92" s="75" t="n">
        <f aca="false">Z9+Z24+Z39+Z54+Z69</f>
        <v>0</v>
      </c>
      <c r="AA92" s="75" t="n">
        <f aca="false">AA9+AA24+AA39+AA54+AA69</f>
        <v>0</v>
      </c>
      <c r="AB92" s="75" t="n">
        <f aca="false">AB9+AB24+AB39+AB54+AB69</f>
        <v>0</v>
      </c>
    </row>
    <row r="93" customFormat="false" ht="12.75" hidden="false" customHeight="false" outlineLevel="0" collapsed="false">
      <c r="A93" s="50" t="s">
        <v>20</v>
      </c>
      <c r="B93" s="75" t="n">
        <f aca="false">B10+B25+B40+B55+B70</f>
        <v>0</v>
      </c>
      <c r="C93" s="75" t="n">
        <f aca="false">C10+C25+C40+C55+C70</f>
        <v>0</v>
      </c>
      <c r="D93" s="75" t="n">
        <f aca="false">D10+D25+D40+D55+D70</f>
        <v>0</v>
      </c>
      <c r="E93" s="75" t="n">
        <f aca="false">E10+E25+E40+E55+E70</f>
        <v>0</v>
      </c>
      <c r="F93" s="75" t="n">
        <f aca="false">F10+F25+F40+F55+F70</f>
        <v>0</v>
      </c>
      <c r="G93" s="75" t="n">
        <f aca="false">G10+G25+G40+G55+G70</f>
        <v>2747.5</v>
      </c>
      <c r="H93" s="75" t="n">
        <f aca="false">H10+H25+H40+H55+H70</f>
        <v>2747.5</v>
      </c>
      <c r="I93" s="75" t="n">
        <f aca="false">I10+I25+I40+I55+I70</f>
        <v>2747.5</v>
      </c>
      <c r="J93" s="75" t="n">
        <f aca="false">J10+J25+J40+J55+J70</f>
        <v>0</v>
      </c>
      <c r="K93" s="75" t="n">
        <f aca="false">K10+K25+K40+K55+K70</f>
        <v>0</v>
      </c>
      <c r="L93" s="75" t="n">
        <f aca="false">L10+L25+L40+L55+L70</f>
        <v>0</v>
      </c>
      <c r="M93" s="75" t="n">
        <f aca="false">M10+M25+M40+M55+M70</f>
        <v>0</v>
      </c>
      <c r="N93" s="75" t="n">
        <f aca="false">N10+N25+N40+N55+N70</f>
        <v>0</v>
      </c>
      <c r="O93" s="75" t="n">
        <f aca="false">O10+O25+O40+O55+O70</f>
        <v>0</v>
      </c>
      <c r="P93" s="75" t="n">
        <f aca="false">P10+P25+P40+P55+P70</f>
        <v>0</v>
      </c>
      <c r="Q93" s="75" t="n">
        <f aca="false">Q10+Q25+Q40+Q55+Q70</f>
        <v>0</v>
      </c>
      <c r="R93" s="75" t="n">
        <f aca="false">R10+R25+R40+R55+R70</f>
        <v>0</v>
      </c>
      <c r="S93" s="75" t="n">
        <f aca="false">S10+S25+S40+S55+S70</f>
        <v>0</v>
      </c>
      <c r="T93" s="75" t="n">
        <f aca="false">T10+T25+T40+T55+T70</f>
        <v>0</v>
      </c>
      <c r="U93" s="75" t="n">
        <f aca="false">U10+U25+U40+U55+U70</f>
        <v>0</v>
      </c>
      <c r="V93" s="75" t="n">
        <f aca="false">V10+V25+V40+V55+V70</f>
        <v>0</v>
      </c>
      <c r="W93" s="75" t="n">
        <f aca="false">W10+W25+W40+W55+W70</f>
        <v>0</v>
      </c>
      <c r="X93" s="75" t="n">
        <f aca="false">X10+X25+X40+X55+X70</f>
        <v>0</v>
      </c>
      <c r="Y93" s="75" t="n">
        <f aca="false">Y10+Y25+Y40+Y55+Y70</f>
        <v>0</v>
      </c>
      <c r="Z93" s="75" t="n">
        <f aca="false">Z10+Z25+Z40+Z55+Z70</f>
        <v>0</v>
      </c>
      <c r="AA93" s="75" t="n">
        <f aca="false">AA10+AA25+AA40+AA55+AA70</f>
        <v>0</v>
      </c>
      <c r="AB93" s="75" t="n">
        <f aca="false">AB10+AB25+AB40+AB55+AB70</f>
        <v>0</v>
      </c>
    </row>
    <row r="94" customFormat="false" ht="12.75" hidden="false" customHeight="false" outlineLevel="0" collapsed="false">
      <c r="A94" s="50" t="s">
        <v>21</v>
      </c>
      <c r="B94" s="75" t="n">
        <f aca="false">B11+B26+B41+B56+B71</f>
        <v>2624.5</v>
      </c>
      <c r="C94" s="75" t="n">
        <f aca="false">C11+C26+C41+C56+C71</f>
        <v>2237.25</v>
      </c>
      <c r="D94" s="75" t="n">
        <f aca="false">D11+D26+D41+D56+D71</f>
        <v>9980.3</v>
      </c>
      <c r="E94" s="75" t="n">
        <f aca="false">E11+E26+E41+E56+E71</f>
        <v>8584.84</v>
      </c>
      <c r="F94" s="75" t="n">
        <f aca="false">F11+F26+F41+F56+F71</f>
        <v>2706.5</v>
      </c>
      <c r="G94" s="75" t="n">
        <f aca="false">G11+G26+G41+G56+G71</f>
        <v>3699.5</v>
      </c>
      <c r="H94" s="75" t="n">
        <f aca="false">H11+H26+H41+H56+H71</f>
        <v>4425.02</v>
      </c>
      <c r="I94" s="75" t="n">
        <f aca="false">I11+I26+I41+I56+I71</f>
        <v>2969.65</v>
      </c>
      <c r="J94" s="75" t="n">
        <f aca="false">J11+J26+J41+J56+J71</f>
        <v>0</v>
      </c>
      <c r="K94" s="75" t="n">
        <f aca="false">K11+K26+K41+K56+K71</f>
        <v>0</v>
      </c>
      <c r="L94" s="75" t="n">
        <f aca="false">L11+L26+L41+L56+L71</f>
        <v>0</v>
      </c>
      <c r="M94" s="75" t="n">
        <f aca="false">M11+M26+M41+M56+M71</f>
        <v>0</v>
      </c>
      <c r="N94" s="75" t="n">
        <f aca="false">N11+N26+N41+N56+N71</f>
        <v>0</v>
      </c>
      <c r="O94" s="75" t="n">
        <f aca="false">O11+O26+O41+O56+O71</f>
        <v>0</v>
      </c>
      <c r="P94" s="75" t="n">
        <f aca="false">P11+P26+P41+P56+P71</f>
        <v>0</v>
      </c>
      <c r="Q94" s="75" t="n">
        <f aca="false">Q11+Q26+Q41+Q56+Q71</f>
        <v>0</v>
      </c>
      <c r="R94" s="75" t="n">
        <f aca="false">R11+R26+R41+R56+R71</f>
        <v>0</v>
      </c>
      <c r="S94" s="75" t="n">
        <f aca="false">S11+S26+S41+S56+S71</f>
        <v>0</v>
      </c>
      <c r="T94" s="75" t="n">
        <f aca="false">T11+T26+T41+T56+T71</f>
        <v>0</v>
      </c>
      <c r="U94" s="75" t="n">
        <f aca="false">U11+U26+U41+U56+U71</f>
        <v>0</v>
      </c>
      <c r="V94" s="75" t="n">
        <f aca="false">V11+V26+V41+V56+V71</f>
        <v>0</v>
      </c>
      <c r="W94" s="75" t="n">
        <f aca="false">W11+W26+W41+W56+W71</f>
        <v>0</v>
      </c>
      <c r="X94" s="75" t="n">
        <f aca="false">X11+X26+X41+X56+X71</f>
        <v>0</v>
      </c>
      <c r="Y94" s="75" t="n">
        <f aca="false">Y11+Y26+Y41+Y56+Y71</f>
        <v>0</v>
      </c>
      <c r="Z94" s="75" t="n">
        <f aca="false">Z11+Z26+Z41+Z56+Z71</f>
        <v>0</v>
      </c>
      <c r="AA94" s="75" t="n">
        <f aca="false">AA11+AA26+AA41+AA56+AA71</f>
        <v>0</v>
      </c>
      <c r="AB94" s="75" t="n">
        <f aca="false">AB11+AB26+AB41+AB56+AB71</f>
        <v>0</v>
      </c>
    </row>
    <row r="95" customFormat="false" ht="12.75" hidden="false" customHeight="false" outlineLevel="0" collapsed="false">
      <c r="A95" s="50" t="s">
        <v>22</v>
      </c>
      <c r="B95" s="75" t="n">
        <f aca="false">B12+B27+B42+B57+B72</f>
        <v>271.32</v>
      </c>
      <c r="C95" s="75" t="n">
        <f aca="false">C12+C27+C42+C57+C72</f>
        <v>578.68</v>
      </c>
      <c r="D95" s="75" t="n">
        <f aca="false">D12+D27+D42+D57+D72</f>
        <v>1245.98</v>
      </c>
      <c r="E95" s="75" t="n">
        <f aca="false">E12+E27+E42+E57+E72</f>
        <v>885.98</v>
      </c>
      <c r="F95" s="75" t="n">
        <f aca="false">F12+F27+F42+F57+F72</f>
        <v>978.72</v>
      </c>
      <c r="G95" s="75" t="n">
        <f aca="false">G12+G27+G42+G57+G72</f>
        <v>1067.97</v>
      </c>
      <c r="H95" s="75" t="n">
        <f aca="false">H12+H27+H42+H57+H72</f>
        <v>1212.15</v>
      </c>
      <c r="I95" s="75" t="n">
        <f aca="false">I12+I27+I42+I57+I72</f>
        <v>1443.02</v>
      </c>
      <c r="J95" s="75" t="n">
        <f aca="false">J12+J27+J42+J57+J72</f>
        <v>0</v>
      </c>
      <c r="K95" s="75" t="n">
        <f aca="false">K12+K27+K42+K57+K72</f>
        <v>0</v>
      </c>
      <c r="L95" s="75" t="n">
        <f aca="false">L12+L27+L42+L57+L72</f>
        <v>0</v>
      </c>
      <c r="M95" s="75" t="n">
        <f aca="false">M12+M27+M42+M57+M72</f>
        <v>0</v>
      </c>
      <c r="N95" s="75" t="n">
        <f aca="false">N12+N27+N42+N57+N72</f>
        <v>0</v>
      </c>
      <c r="O95" s="75" t="n">
        <f aca="false">O12+O27+O42+O57+O72</f>
        <v>0</v>
      </c>
      <c r="P95" s="75" t="n">
        <f aca="false">P12+P27+P42+P57+P72</f>
        <v>0</v>
      </c>
      <c r="Q95" s="75" t="n">
        <f aca="false">Q12+Q27+Q42+Q57+Q72</f>
        <v>0</v>
      </c>
      <c r="R95" s="75" t="n">
        <f aca="false">R12+R27+R42+R57+R72</f>
        <v>0</v>
      </c>
      <c r="S95" s="75" t="n">
        <f aca="false">S12+S27+S42+S57+S72</f>
        <v>0</v>
      </c>
      <c r="T95" s="75" t="n">
        <f aca="false">T12+T27+T42+T57+T72</f>
        <v>0</v>
      </c>
      <c r="U95" s="75" t="n">
        <f aca="false">U12+U27+U42+U57+U72</f>
        <v>0</v>
      </c>
      <c r="V95" s="75" t="n">
        <f aca="false">V12+V27+V42+V57+V72</f>
        <v>0</v>
      </c>
      <c r="W95" s="75" t="n">
        <f aca="false">W12+W27+W42+W57+W72</f>
        <v>0</v>
      </c>
      <c r="X95" s="75" t="n">
        <f aca="false">X12+X27+X42+X57+X72</f>
        <v>0</v>
      </c>
      <c r="Y95" s="75" t="n">
        <f aca="false">Y12+Y27+Y42+Y57+Y72</f>
        <v>0</v>
      </c>
      <c r="Z95" s="75" t="n">
        <f aca="false">Z12+Z27+Z42+Z57+Z72</f>
        <v>0</v>
      </c>
      <c r="AA95" s="75" t="n">
        <f aca="false">AA12+AA27+AA42+AA57+AA72</f>
        <v>0</v>
      </c>
      <c r="AB95" s="75" t="n">
        <f aca="false">AB12+AB27+AB42+AB57+AB72</f>
        <v>0</v>
      </c>
    </row>
    <row r="96" customFormat="false" ht="12.75" hidden="false" customHeight="false" outlineLevel="0" collapsed="false">
      <c r="A96" s="50" t="s">
        <v>23</v>
      </c>
      <c r="B96" s="75" t="n">
        <f aca="false">B13+B28+B43+B58+B73</f>
        <v>135</v>
      </c>
      <c r="C96" s="75" t="n">
        <f aca="false">C13+C28+C43+C58+C73</f>
        <v>300</v>
      </c>
      <c r="D96" s="75" t="n">
        <f aca="false">D13+D28+D43+D58+D73</f>
        <v>615</v>
      </c>
      <c r="E96" s="75" t="n">
        <f aca="false">E13+E28+E43+E58+E73</f>
        <v>660</v>
      </c>
      <c r="F96" s="75" t="n">
        <f aca="false">F13+F28+F43+F58+F73</f>
        <v>630</v>
      </c>
      <c r="G96" s="75" t="n">
        <f aca="false">G13+G28+G43+G58+G73</f>
        <v>608.71</v>
      </c>
      <c r="H96" s="75" t="n">
        <f aca="false">H13+H28+H43+H58+H73</f>
        <v>615</v>
      </c>
      <c r="I96" s="75" t="n">
        <f aca="false">I13+I28+I43+I58+I73</f>
        <v>540</v>
      </c>
      <c r="J96" s="75" t="n">
        <f aca="false">J13+J28+J43+J58+J73</f>
        <v>0</v>
      </c>
      <c r="K96" s="75" t="n">
        <f aca="false">K13+K28+K43+K58+K73</f>
        <v>0</v>
      </c>
      <c r="L96" s="75" t="n">
        <f aca="false">L13+L28+L43+L58+L73</f>
        <v>0</v>
      </c>
      <c r="M96" s="75" t="n">
        <f aca="false">M13+M28+M43+M58+M73</f>
        <v>0</v>
      </c>
      <c r="N96" s="75" t="n">
        <f aca="false">N13+N28+N43+N58+N73</f>
        <v>0</v>
      </c>
      <c r="O96" s="75" t="n">
        <f aca="false">O13+O28+O43+O58+O73</f>
        <v>0</v>
      </c>
      <c r="P96" s="75" t="n">
        <f aca="false">P13+P28+P43+P58+P73</f>
        <v>0</v>
      </c>
      <c r="Q96" s="75" t="n">
        <f aca="false">Q13+Q28+Q43+Q58+Q73</f>
        <v>0</v>
      </c>
      <c r="R96" s="75" t="n">
        <f aca="false">R13+R28+R43+R58+R73</f>
        <v>0</v>
      </c>
      <c r="S96" s="75" t="n">
        <f aca="false">S13+S28+S43+S58+S73</f>
        <v>0</v>
      </c>
      <c r="T96" s="75" t="n">
        <f aca="false">T13+T28+T43+T58+T73</f>
        <v>0</v>
      </c>
      <c r="U96" s="75" t="n">
        <f aca="false">U13+U28+U43+U58+U73</f>
        <v>0</v>
      </c>
      <c r="V96" s="75" t="n">
        <f aca="false">V13+V28+V43+V58+V73</f>
        <v>0</v>
      </c>
      <c r="W96" s="75" t="n">
        <f aca="false">W13+W28+W43+W58+W73</f>
        <v>0</v>
      </c>
      <c r="X96" s="75" t="n">
        <f aca="false">X13+X28+X43+X58+X73</f>
        <v>0</v>
      </c>
      <c r="Y96" s="75" t="n">
        <f aca="false">Y13+Y28+Y43+Y58+Y73</f>
        <v>0</v>
      </c>
      <c r="Z96" s="75" t="n">
        <f aca="false">Z13+Z28+Z43+Z58+Z73</f>
        <v>0</v>
      </c>
      <c r="AA96" s="75" t="n">
        <f aca="false">AA13+AA28+AA43+AA58+AA73</f>
        <v>0</v>
      </c>
      <c r="AB96" s="75" t="n">
        <f aca="false">AB13+AB28+AB43+AB58+AB73</f>
        <v>0</v>
      </c>
    </row>
    <row r="97" customFormat="false" ht="12.75" hidden="false" customHeight="false" outlineLevel="0" collapsed="false">
      <c r="A97" s="50" t="s">
        <v>24</v>
      </c>
      <c r="B97" s="75" t="n">
        <f aca="false">B14+B29+B44+B59+B74</f>
        <v>100</v>
      </c>
      <c r="C97" s="75" t="n">
        <f aca="false">C14+C29+C44+C59+C74</f>
        <v>497.05</v>
      </c>
      <c r="D97" s="75" t="n">
        <f aca="false">D14+D29+D44+D59+D74</f>
        <v>493.79</v>
      </c>
      <c r="E97" s="75" t="n">
        <f aca="false">E14+E29+E44+E59+E74</f>
        <v>663.84</v>
      </c>
      <c r="F97" s="75" t="n">
        <f aca="false">F14+F29+F44+F59+F74</f>
        <v>645.77</v>
      </c>
      <c r="G97" s="75" t="n">
        <f aca="false">G14+G29+G44+G59+G74</f>
        <v>618.33</v>
      </c>
      <c r="H97" s="75" t="n">
        <f aca="false">H14+H29+H44+H59+H74</f>
        <v>196</v>
      </c>
      <c r="I97" s="75" t="n">
        <f aca="false">I14+I29+I44+I59+I74</f>
        <v>407.66</v>
      </c>
      <c r="J97" s="75" t="n">
        <f aca="false">J14+J29+J44+J59+J74</f>
        <v>0</v>
      </c>
      <c r="K97" s="75" t="n">
        <f aca="false">K14+K29+K44+K59+K74</f>
        <v>0</v>
      </c>
      <c r="L97" s="75" t="n">
        <f aca="false">L14+L29+L44+L59+L74</f>
        <v>0</v>
      </c>
      <c r="M97" s="75" t="n">
        <f aca="false">M14+M29+M44+M59+M74</f>
        <v>0</v>
      </c>
      <c r="N97" s="75" t="n">
        <f aca="false">N14+N29+N44+N59+N74</f>
        <v>0</v>
      </c>
      <c r="O97" s="75" t="n">
        <f aca="false">O14+O29+O44+O59+O74</f>
        <v>0</v>
      </c>
      <c r="P97" s="75" t="n">
        <f aca="false">P14+P29+P44+P59+P74</f>
        <v>0</v>
      </c>
      <c r="Q97" s="75" t="n">
        <f aca="false">Q14+Q29+Q44+Q59+Q74</f>
        <v>0</v>
      </c>
      <c r="R97" s="75" t="n">
        <f aca="false">R14+R29+R44+R59+R74</f>
        <v>0</v>
      </c>
      <c r="S97" s="75" t="n">
        <f aca="false">S14+S29+S44+S59+S74</f>
        <v>0</v>
      </c>
      <c r="T97" s="75" t="n">
        <f aca="false">T14+T29+T44+T59+T74</f>
        <v>0</v>
      </c>
      <c r="U97" s="75" t="n">
        <f aca="false">U14+U29+U44+U59+U74</f>
        <v>0</v>
      </c>
      <c r="V97" s="75" t="n">
        <f aca="false">V14+V29+V44+V59+V74</f>
        <v>0</v>
      </c>
      <c r="W97" s="75" t="n">
        <f aca="false">W14+W29+W44+W59+W74</f>
        <v>0</v>
      </c>
      <c r="X97" s="75" t="n">
        <f aca="false">X14+X29+X44+X59+X74</f>
        <v>0</v>
      </c>
      <c r="Y97" s="75" t="n">
        <f aca="false">Y14+Y29+Y44+Y59+Y74</f>
        <v>0</v>
      </c>
      <c r="Z97" s="75" t="n">
        <f aca="false">Z14+Z29+Z44+Z59+Z74</f>
        <v>0</v>
      </c>
      <c r="AA97" s="75" t="n">
        <f aca="false">AA14+AA29+AA44+AA59+AA74</f>
        <v>0</v>
      </c>
      <c r="AB97" s="75" t="n">
        <f aca="false">AB14+AB29+AB44+AB59+AB74</f>
        <v>0</v>
      </c>
    </row>
    <row r="98" customFormat="false" ht="13.5" hidden="false" customHeight="false" outlineLevel="0" collapsed="false">
      <c r="A98" s="54" t="s">
        <v>25</v>
      </c>
      <c r="B98" s="75" t="n">
        <f aca="false">SUM(B88:B97)</f>
        <v>4233.61</v>
      </c>
      <c r="C98" s="75" t="n">
        <f aca="false">SUM(C88:C97)</f>
        <v>7468.42</v>
      </c>
      <c r="D98" s="75" t="n">
        <f aca="false">SUM(D88:D97)</f>
        <v>21881.66</v>
      </c>
      <c r="E98" s="75" t="n">
        <f aca="false">SUM(E88:E97)</f>
        <v>19516.87</v>
      </c>
      <c r="F98" s="75" t="n">
        <f aca="false">SUM(F88:F97)</f>
        <v>13858.55</v>
      </c>
      <c r="G98" s="75" t="n">
        <f aca="false">SUM(G88:G97)</f>
        <v>14733.18</v>
      </c>
      <c r="H98" s="75" t="n">
        <f aca="false">SUM(H88:H97)</f>
        <v>11221.67</v>
      </c>
      <c r="I98" s="75" t="n">
        <f aca="false">SUM(I88:I97)</f>
        <v>10385.63</v>
      </c>
      <c r="J98" s="75" t="n">
        <f aca="false">SUM(J88:J97)</f>
        <v>0</v>
      </c>
      <c r="K98" s="75" t="n">
        <f aca="false">SUM(K88:K97)</f>
        <v>0</v>
      </c>
      <c r="L98" s="75" t="n">
        <f aca="false">SUM(L88:L97)</f>
        <v>0</v>
      </c>
      <c r="M98" s="75" t="n">
        <f aca="false">SUM(M88:M97)</f>
        <v>0</v>
      </c>
      <c r="N98" s="75" t="n">
        <f aca="false">SUM(N88:N97)</f>
        <v>0</v>
      </c>
      <c r="O98" s="75" t="n">
        <f aca="false">SUM(O88:O97)</f>
        <v>0</v>
      </c>
      <c r="P98" s="75" t="n">
        <f aca="false">SUM(P88:P97)</f>
        <v>0</v>
      </c>
      <c r="Q98" s="75" t="n">
        <f aca="false">SUM(Q88:Q97)</f>
        <v>0</v>
      </c>
      <c r="R98" s="75" t="n">
        <f aca="false">SUM(R88:R97)</f>
        <v>0</v>
      </c>
      <c r="S98" s="75" t="n">
        <f aca="false">SUM(S88:S97)</f>
        <v>0</v>
      </c>
      <c r="T98" s="75" t="n">
        <f aca="false">SUM(T88:T97)</f>
        <v>0</v>
      </c>
      <c r="U98" s="75" t="n">
        <f aca="false">SUM(U88:U97)</f>
        <v>0</v>
      </c>
      <c r="V98" s="75" t="n">
        <f aca="false">SUM(V88:V97)</f>
        <v>0</v>
      </c>
      <c r="W98" s="75" t="n">
        <f aca="false">SUM(W88:W97)</f>
        <v>0</v>
      </c>
      <c r="X98" s="75" t="n">
        <f aca="false">SUM(X88:X97)</f>
        <v>0</v>
      </c>
      <c r="Y98" s="75" t="n">
        <f aca="false">SUM(Y88:Y97)</f>
        <v>0</v>
      </c>
      <c r="Z98" s="75" t="n">
        <f aca="false">SUM(Z88:Z97)</f>
        <v>0</v>
      </c>
      <c r="AA98" s="75" t="n">
        <f aca="false">SUM(AA88:AA97)</f>
        <v>0</v>
      </c>
      <c r="AB98" s="75" t="n">
        <f aca="false">SUM(AB88:AB97)</f>
        <v>0</v>
      </c>
    </row>
    <row r="99" customFormat="false" ht="12.75" hidden="false" customHeight="false" outlineLevel="0" collapsed="false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customFormat="false" ht="12.75" hidden="false" customHeight="false" outlineLevel="0" collapsed="false">
      <c r="A100" s="76" t="s">
        <v>33</v>
      </c>
      <c r="B100" s="75" t="n">
        <f aca="false">B80-B98</f>
        <v>0</v>
      </c>
      <c r="C100" s="75" t="n">
        <f aca="false">C80-C98</f>
        <v>0</v>
      </c>
      <c r="D100" s="75" t="n">
        <f aca="false">D80-D98</f>
        <v>0</v>
      </c>
      <c r="E100" s="75" t="n">
        <f aca="false">E80-E98</f>
        <v>0</v>
      </c>
      <c r="F100" s="75" t="n">
        <f aca="false">F80-F98</f>
        <v>0</v>
      </c>
      <c r="G100" s="75" t="n">
        <f aca="false">G80-G98</f>
        <v>0</v>
      </c>
      <c r="H100" s="75" t="n">
        <f aca="false">H80-H98</f>
        <v>0</v>
      </c>
      <c r="I100" s="75" t="n">
        <f aca="false">I80-I98</f>
        <v>0</v>
      </c>
      <c r="J100" s="75" t="n">
        <f aca="false">J80-J98</f>
        <v>0</v>
      </c>
      <c r="K100" s="75" t="n">
        <f aca="false">K80-K98</f>
        <v>0</v>
      </c>
      <c r="L100" s="75" t="n">
        <f aca="false">L80-L98</f>
        <v>0</v>
      </c>
      <c r="M100" s="75" t="n">
        <f aca="false">M80-M98</f>
        <v>0</v>
      </c>
      <c r="N100" s="75" t="n">
        <f aca="false">N80-N98</f>
        <v>0</v>
      </c>
      <c r="O100" s="75" t="n">
        <f aca="false">O80-O98</f>
        <v>0</v>
      </c>
      <c r="P100" s="75" t="n">
        <f aca="false">P80-P98</f>
        <v>0</v>
      </c>
      <c r="Q100" s="75" t="n">
        <f aca="false">Q80-Q98</f>
        <v>0</v>
      </c>
      <c r="R100" s="75" t="n">
        <f aca="false">R80-R98</f>
        <v>0</v>
      </c>
      <c r="S100" s="75" t="n">
        <f aca="false">S80-S98</f>
        <v>0</v>
      </c>
      <c r="T100" s="75" t="n">
        <f aca="false">T80-T98</f>
        <v>0</v>
      </c>
      <c r="U100" s="75" t="n">
        <f aca="false">U80-U98</f>
        <v>0</v>
      </c>
      <c r="V100" s="75" t="n">
        <f aca="false">V80-V98</f>
        <v>0</v>
      </c>
      <c r="W100" s="75" t="n">
        <f aca="false">W80-W98</f>
        <v>0</v>
      </c>
      <c r="X100" s="75" t="n">
        <f aca="false">X80-X98</f>
        <v>0</v>
      </c>
      <c r="Y100" s="75" t="n">
        <f aca="false">Y80-Y98</f>
        <v>0</v>
      </c>
      <c r="Z100" s="75" t="n">
        <f aca="false">Z80-Z98</f>
        <v>0</v>
      </c>
      <c r="AA100" s="75" t="n">
        <f aca="false">AA80-AA98</f>
        <v>0</v>
      </c>
      <c r="AB100" s="75" t="n">
        <f aca="false">AB80-AB98</f>
        <v>0</v>
      </c>
    </row>
    <row r="101" customFormat="false" ht="12.75" hidden="false" customHeight="false" outlineLevel="0" collapsed="false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customFormat="false" ht="13.5" hidden="false" customHeight="false" outlineLevel="0" collapsed="false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customFormat="false" ht="12.75" hidden="false" customHeight="false" outlineLevel="0" collapsed="false">
      <c r="A103" s="38"/>
      <c r="B103" s="39" t="s">
        <v>13</v>
      </c>
      <c r="C103" s="39" t="s">
        <v>13</v>
      </c>
      <c r="D103" s="39" t="s">
        <v>13</v>
      </c>
      <c r="E103" s="39" t="s">
        <v>13</v>
      </c>
      <c r="F103" s="39" t="s">
        <v>13</v>
      </c>
      <c r="G103" s="39" t="s">
        <v>13</v>
      </c>
      <c r="H103" s="39" t="s">
        <v>13</v>
      </c>
      <c r="I103" s="39" t="s">
        <v>13</v>
      </c>
      <c r="J103" s="39" t="s">
        <v>13</v>
      </c>
      <c r="K103" s="39" t="s">
        <v>13</v>
      </c>
      <c r="L103" s="39" t="s">
        <v>13</v>
      </c>
      <c r="M103" s="39" t="s">
        <v>13</v>
      </c>
      <c r="N103" s="39" t="s">
        <v>13</v>
      </c>
      <c r="O103" s="39" t="s">
        <v>13</v>
      </c>
      <c r="P103" s="39" t="s">
        <v>13</v>
      </c>
      <c r="Q103" s="39" t="s">
        <v>13</v>
      </c>
      <c r="R103" s="39" t="s">
        <v>13</v>
      </c>
      <c r="S103" s="39" t="s">
        <v>13</v>
      </c>
      <c r="T103" s="39" t="s">
        <v>13</v>
      </c>
      <c r="U103" s="39" t="s">
        <v>13</v>
      </c>
      <c r="V103" s="39" t="s">
        <v>13</v>
      </c>
      <c r="W103" s="39" t="s">
        <v>13</v>
      </c>
      <c r="X103" s="39" t="s">
        <v>13</v>
      </c>
      <c r="Y103" s="39" t="s">
        <v>13</v>
      </c>
      <c r="Z103" s="39" t="s">
        <v>13</v>
      </c>
      <c r="AA103" s="39" t="s">
        <v>13</v>
      </c>
      <c r="AB103" s="40" t="s">
        <v>13</v>
      </c>
      <c r="AC103" s="55"/>
      <c r="AD103" s="55"/>
      <c r="AE103" s="55"/>
      <c r="AF103" s="55"/>
      <c r="AG103" s="55"/>
      <c r="AH103" s="55"/>
      <c r="AI103" s="55"/>
    </row>
    <row r="104" customFormat="false" ht="20.25" hidden="false" customHeight="false" outlineLevel="0" collapsed="false">
      <c r="A104" s="42" t="s">
        <v>34</v>
      </c>
      <c r="B104" s="43" t="n">
        <v>36890</v>
      </c>
      <c r="C104" s="43" t="n">
        <v>36904</v>
      </c>
      <c r="D104" s="43" t="n">
        <v>36918</v>
      </c>
      <c r="E104" s="43" t="n">
        <v>36932</v>
      </c>
      <c r="F104" s="43" t="n">
        <v>36946</v>
      </c>
      <c r="G104" s="43" t="n">
        <v>36960</v>
      </c>
      <c r="H104" s="43" t="n">
        <v>36974</v>
      </c>
      <c r="I104" s="43" t="n">
        <v>36988</v>
      </c>
      <c r="J104" s="43" t="n">
        <v>37002</v>
      </c>
      <c r="K104" s="43" t="n">
        <v>37016</v>
      </c>
      <c r="L104" s="43" t="n">
        <v>37030</v>
      </c>
      <c r="M104" s="43" t="n">
        <v>37044</v>
      </c>
      <c r="N104" s="43" t="n">
        <v>37058</v>
      </c>
      <c r="O104" s="43" t="n">
        <v>37072</v>
      </c>
      <c r="P104" s="43" t="n">
        <v>37086</v>
      </c>
      <c r="Q104" s="43" t="n">
        <v>37100</v>
      </c>
      <c r="R104" s="43" t="n">
        <v>37114</v>
      </c>
      <c r="S104" s="43" t="n">
        <v>37128</v>
      </c>
      <c r="T104" s="43" t="n">
        <v>37142</v>
      </c>
      <c r="U104" s="43" t="n">
        <v>37156</v>
      </c>
      <c r="V104" s="43" t="n">
        <v>37170</v>
      </c>
      <c r="W104" s="43" t="n">
        <v>37184</v>
      </c>
      <c r="X104" s="43" t="n">
        <v>37198</v>
      </c>
      <c r="Y104" s="43" t="n">
        <v>37212</v>
      </c>
      <c r="Z104" s="43" t="n">
        <v>37226</v>
      </c>
      <c r="AA104" s="43" t="n">
        <v>37240</v>
      </c>
      <c r="AB104" s="44" t="n">
        <v>37254</v>
      </c>
      <c r="AC104" s="55"/>
      <c r="AD104" s="55"/>
      <c r="AE104" s="55"/>
      <c r="AF104" s="55"/>
      <c r="AG104" s="55"/>
      <c r="AH104" s="55"/>
      <c r="AI104" s="55"/>
    </row>
    <row r="105" customFormat="false" ht="12.75" hidden="false" customHeight="false" outlineLevel="0" collapsed="false">
      <c r="A105" s="46" t="s">
        <v>15</v>
      </c>
      <c r="B105" s="77" t="n">
        <f aca="false">B88/B$98</f>
        <v>0.00648382822225004</v>
      </c>
      <c r="C105" s="77" t="n">
        <f aca="false">C88/C$98</f>
        <v>0.0032697679027157</v>
      </c>
      <c r="D105" s="77" t="n">
        <f aca="false">D88/D$98</f>
        <v>0.000678650522857955</v>
      </c>
      <c r="E105" s="77" t="n">
        <f aca="false">E88/E$98</f>
        <v>0.00226163314096984</v>
      </c>
      <c r="F105" s="77" t="n">
        <f aca="false">F88/F$98</f>
        <v>0.00201031132405627</v>
      </c>
      <c r="G105" s="77" t="n">
        <f aca="false">G88/G$98</f>
        <v>0.000594576323644997</v>
      </c>
      <c r="H105" s="77" t="n">
        <f aca="false">H88/H$98</f>
        <v>0</v>
      </c>
      <c r="I105" s="77" t="n">
        <f aca="false">I88/I$98</f>
        <v>0</v>
      </c>
      <c r="J105" s="77" t="e">
        <f aca="false">J88/J$98</f>
        <v>#DIV/0!</v>
      </c>
      <c r="K105" s="77" t="e">
        <f aca="false">K88/K$98</f>
        <v>#DIV/0!</v>
      </c>
      <c r="L105" s="77" t="e">
        <f aca="false">L88/L$98</f>
        <v>#DIV/0!</v>
      </c>
      <c r="M105" s="77" t="e">
        <f aca="false">M88/M$98</f>
        <v>#DIV/0!</v>
      </c>
      <c r="N105" s="77" t="e">
        <f aca="false">N88/N$98</f>
        <v>#DIV/0!</v>
      </c>
      <c r="O105" s="77" t="e">
        <f aca="false">O88/O$98</f>
        <v>#DIV/0!</v>
      </c>
      <c r="P105" s="77" t="e">
        <f aca="false">P88/P$98</f>
        <v>#DIV/0!</v>
      </c>
      <c r="Q105" s="77" t="e">
        <f aca="false">Q88/Q$98</f>
        <v>#DIV/0!</v>
      </c>
      <c r="R105" s="77" t="e">
        <f aca="false">R88/R$98</f>
        <v>#DIV/0!</v>
      </c>
      <c r="S105" s="77" t="e">
        <f aca="false">S88/S$98</f>
        <v>#DIV/0!</v>
      </c>
      <c r="T105" s="77" t="e">
        <f aca="false">T88/T$98</f>
        <v>#DIV/0!</v>
      </c>
      <c r="U105" s="77" t="e">
        <f aca="false">U88/U$98</f>
        <v>#DIV/0!</v>
      </c>
      <c r="V105" s="77" t="e">
        <f aca="false">V88/V$98</f>
        <v>#DIV/0!</v>
      </c>
      <c r="W105" s="77" t="e">
        <f aca="false">W88/W$98</f>
        <v>#DIV/0!</v>
      </c>
      <c r="X105" s="77" t="e">
        <f aca="false">X88/X$98</f>
        <v>#DIV/0!</v>
      </c>
      <c r="Y105" s="77" t="e">
        <f aca="false">Y88/Y$98</f>
        <v>#DIV/0!</v>
      </c>
      <c r="Z105" s="77" t="e">
        <f aca="false">Z88/Z$98</f>
        <v>#DIV/0!</v>
      </c>
      <c r="AA105" s="77" t="e">
        <f aca="false">AA88/AA$98</f>
        <v>#DIV/0!</v>
      </c>
      <c r="AB105" s="77" t="e">
        <f aca="false">AB88/AB$98</f>
        <v>#DIV/0!</v>
      </c>
    </row>
    <row r="106" customFormat="false" ht="12.75" hidden="false" customHeight="false" outlineLevel="0" collapsed="false">
      <c r="A106" s="50" t="s">
        <v>16</v>
      </c>
      <c r="B106" s="77" t="n">
        <f aca="false">B89/B$98</f>
        <v>0.00788688613263858</v>
      </c>
      <c r="C106" s="77" t="n">
        <f aca="false">C89/C$98</f>
        <v>0</v>
      </c>
      <c r="D106" s="77" t="n">
        <f aca="false">D89/D$98</f>
        <v>0.00235128413475029</v>
      </c>
      <c r="E106" s="77" t="n">
        <f aca="false">E89/E$98</f>
        <v>0.00121535881521986</v>
      </c>
      <c r="F106" s="77" t="n">
        <f aca="false">F89/F$98</f>
        <v>0.00605546756334537</v>
      </c>
      <c r="G106" s="77" t="n">
        <f aca="false">G89/G$98</f>
        <v>0.000796162132004089</v>
      </c>
      <c r="H106" s="77" t="n">
        <f aca="false">H89/H$98</f>
        <v>0</v>
      </c>
      <c r="I106" s="77" t="n">
        <f aca="false">I89/I$98</f>
        <v>0.00697117074265115</v>
      </c>
      <c r="J106" s="77" t="e">
        <f aca="false">J89/J$98</f>
        <v>#DIV/0!</v>
      </c>
      <c r="K106" s="77" t="e">
        <f aca="false">K89/K$98</f>
        <v>#DIV/0!</v>
      </c>
      <c r="L106" s="77" t="e">
        <f aca="false">L89/L$98</f>
        <v>#DIV/0!</v>
      </c>
      <c r="M106" s="77" t="e">
        <f aca="false">M89/M$98</f>
        <v>#DIV/0!</v>
      </c>
      <c r="N106" s="77" t="e">
        <f aca="false">N89/N$98</f>
        <v>#DIV/0!</v>
      </c>
      <c r="O106" s="77" t="e">
        <f aca="false">O89/O$98</f>
        <v>#DIV/0!</v>
      </c>
      <c r="P106" s="77" t="e">
        <f aca="false">P89/P$98</f>
        <v>#DIV/0!</v>
      </c>
      <c r="Q106" s="77" t="e">
        <f aca="false">Q89/Q$98</f>
        <v>#DIV/0!</v>
      </c>
      <c r="R106" s="77" t="e">
        <f aca="false">R89/R$98</f>
        <v>#DIV/0!</v>
      </c>
      <c r="S106" s="77" t="e">
        <f aca="false">S89/S$98</f>
        <v>#DIV/0!</v>
      </c>
      <c r="T106" s="77" t="e">
        <f aca="false">T89/T$98</f>
        <v>#DIV/0!</v>
      </c>
      <c r="U106" s="77" t="e">
        <f aca="false">U89/U$98</f>
        <v>#DIV/0!</v>
      </c>
      <c r="V106" s="77" t="e">
        <f aca="false">V89/V$98</f>
        <v>#DIV/0!</v>
      </c>
      <c r="W106" s="77" t="e">
        <f aca="false">W89/W$98</f>
        <v>#DIV/0!</v>
      </c>
      <c r="X106" s="77" t="e">
        <f aca="false">X89/X$98</f>
        <v>#DIV/0!</v>
      </c>
      <c r="Y106" s="77" t="e">
        <f aca="false">Y89/Y$98</f>
        <v>#DIV/0!</v>
      </c>
      <c r="Z106" s="77" t="e">
        <f aca="false">Z89/Z$98</f>
        <v>#DIV/0!</v>
      </c>
      <c r="AA106" s="77" t="e">
        <f aca="false">AA89/AA$98</f>
        <v>#DIV/0!</v>
      </c>
      <c r="AB106" s="77" t="e">
        <f aca="false">AB89/AB$98</f>
        <v>#DIV/0!</v>
      </c>
    </row>
    <row r="107" customFormat="false" ht="12.75" hidden="false" customHeight="false" outlineLevel="0" collapsed="false">
      <c r="A107" s="50" t="s">
        <v>17</v>
      </c>
      <c r="B107" s="77" t="n">
        <f aca="false">B90/B$98</f>
        <v>0.0098521120273242</v>
      </c>
      <c r="C107" s="77" t="n">
        <f aca="false">C90/C$98</f>
        <v>0.0128809038591831</v>
      </c>
      <c r="D107" s="77" t="n">
        <f aca="false">D90/D$98</f>
        <v>0.0168922284689553</v>
      </c>
      <c r="E107" s="77" t="n">
        <f aca="false">E90/E$98</f>
        <v>0.00755551479309951</v>
      </c>
      <c r="F107" s="77" t="n">
        <f aca="false">F90/F$98</f>
        <v>0.0414675416980853</v>
      </c>
      <c r="G107" s="77" t="n">
        <f aca="false">G90/G$98</f>
        <v>0.0115996682318413</v>
      </c>
      <c r="H107" s="77" t="n">
        <f aca="false">H90/H$98</f>
        <v>0.0121194082520694</v>
      </c>
      <c r="I107" s="77" t="n">
        <f aca="false">I90/I$98</f>
        <v>0.0732358075533213</v>
      </c>
      <c r="J107" s="77" t="e">
        <f aca="false">J90/J$98</f>
        <v>#DIV/0!</v>
      </c>
      <c r="K107" s="77" t="e">
        <f aca="false">K90/K$98</f>
        <v>#DIV/0!</v>
      </c>
      <c r="L107" s="77" t="e">
        <f aca="false">L90/L$98</f>
        <v>#DIV/0!</v>
      </c>
      <c r="M107" s="77" t="e">
        <f aca="false">M90/M$98</f>
        <v>#DIV/0!</v>
      </c>
      <c r="N107" s="77" t="e">
        <f aca="false">N90/N$98</f>
        <v>#DIV/0!</v>
      </c>
      <c r="O107" s="77" t="e">
        <f aca="false">O90/O$98</f>
        <v>#DIV/0!</v>
      </c>
      <c r="P107" s="77" t="e">
        <f aca="false">P90/P$98</f>
        <v>#DIV/0!</v>
      </c>
      <c r="Q107" s="77" t="e">
        <f aca="false">Q90/Q$98</f>
        <v>#DIV/0!</v>
      </c>
      <c r="R107" s="77" t="e">
        <f aca="false">R90/R$98</f>
        <v>#DIV/0!</v>
      </c>
      <c r="S107" s="77" t="e">
        <f aca="false">S90/S$98</f>
        <v>#DIV/0!</v>
      </c>
      <c r="T107" s="77" t="e">
        <f aca="false">T90/T$98</f>
        <v>#DIV/0!</v>
      </c>
      <c r="U107" s="77" t="e">
        <f aca="false">U90/U$98</f>
        <v>#DIV/0!</v>
      </c>
      <c r="V107" s="77" t="e">
        <f aca="false">V90/V$98</f>
        <v>#DIV/0!</v>
      </c>
      <c r="W107" s="77" t="e">
        <f aca="false">W90/W$98</f>
        <v>#DIV/0!</v>
      </c>
      <c r="X107" s="77" t="e">
        <f aca="false">X90/X$98</f>
        <v>#DIV/0!</v>
      </c>
      <c r="Y107" s="77" t="e">
        <f aca="false">Y90/Y$98</f>
        <v>#DIV/0!</v>
      </c>
      <c r="Z107" s="77" t="e">
        <f aca="false">Z90/Z$98</f>
        <v>#DIV/0!</v>
      </c>
      <c r="AA107" s="77" t="e">
        <f aca="false">AA90/AA$98</f>
        <v>#DIV/0!</v>
      </c>
      <c r="AB107" s="77" t="e">
        <f aca="false">AB90/AB$98</f>
        <v>#DIV/0!</v>
      </c>
    </row>
    <row r="108" customFormat="false" ht="12.75" hidden="false" customHeight="false" outlineLevel="0" collapsed="false">
      <c r="A108" s="50" t="s">
        <v>18</v>
      </c>
      <c r="B108" s="77" t="n">
        <f aca="false">B91/B$98</f>
        <v>0.0645784566835396</v>
      </c>
      <c r="C108" s="77" t="n">
        <f aca="false">C91/C$98</f>
        <v>0.101226229912083</v>
      </c>
      <c r="D108" s="77" t="n">
        <f aca="false">D91/D$98</f>
        <v>0.0767766248081727</v>
      </c>
      <c r="E108" s="77" t="n">
        <f aca="false">E91/E$98</f>
        <v>0.0871553686631104</v>
      </c>
      <c r="F108" s="77" t="n">
        <f aca="false">F91/F$98</f>
        <v>0.113980178301482</v>
      </c>
      <c r="G108" s="77" t="n">
        <f aca="false">G91/G$98</f>
        <v>0.136834003249808</v>
      </c>
      <c r="H108" s="77" t="n">
        <f aca="false">H91/H$98</f>
        <v>0.168424129385377</v>
      </c>
      <c r="I108" s="77" t="n">
        <f aca="false">I91/I$98</f>
        <v>0.139115296809149</v>
      </c>
      <c r="J108" s="77" t="e">
        <f aca="false">J91/J$98</f>
        <v>#DIV/0!</v>
      </c>
      <c r="K108" s="77" t="e">
        <f aca="false">K91/K$98</f>
        <v>#DIV/0!</v>
      </c>
      <c r="L108" s="77" t="e">
        <f aca="false">L91/L$98</f>
        <v>#DIV/0!</v>
      </c>
      <c r="M108" s="77" t="e">
        <f aca="false">M91/M$98</f>
        <v>#DIV/0!</v>
      </c>
      <c r="N108" s="77" t="e">
        <f aca="false">N91/N$98</f>
        <v>#DIV/0!</v>
      </c>
      <c r="O108" s="77" t="e">
        <f aca="false">O91/O$98</f>
        <v>#DIV/0!</v>
      </c>
      <c r="P108" s="77" t="e">
        <f aca="false">P91/P$98</f>
        <v>#DIV/0!</v>
      </c>
      <c r="Q108" s="77" t="e">
        <f aca="false">Q91/Q$98</f>
        <v>#DIV/0!</v>
      </c>
      <c r="R108" s="77" t="e">
        <f aca="false">R91/R$98</f>
        <v>#DIV/0!</v>
      </c>
      <c r="S108" s="77" t="e">
        <f aca="false">S91/S$98</f>
        <v>#DIV/0!</v>
      </c>
      <c r="T108" s="77" t="e">
        <f aca="false">T91/T$98</f>
        <v>#DIV/0!</v>
      </c>
      <c r="U108" s="77" t="e">
        <f aca="false">U91/U$98</f>
        <v>#DIV/0!</v>
      </c>
      <c r="V108" s="77" t="e">
        <f aca="false">V91/V$98</f>
        <v>#DIV/0!</v>
      </c>
      <c r="W108" s="77" t="e">
        <f aca="false">W91/W$98</f>
        <v>#DIV/0!</v>
      </c>
      <c r="X108" s="77" t="e">
        <f aca="false">X91/X$98</f>
        <v>#DIV/0!</v>
      </c>
      <c r="Y108" s="77" t="e">
        <f aca="false">Y91/Y$98</f>
        <v>#DIV/0!</v>
      </c>
      <c r="Z108" s="77" t="e">
        <f aca="false">Z91/Z$98</f>
        <v>#DIV/0!</v>
      </c>
      <c r="AA108" s="77" t="e">
        <f aca="false">AA91/AA$98</f>
        <v>#DIV/0!</v>
      </c>
      <c r="AB108" s="77" t="e">
        <f aca="false">AB91/AB$98</f>
        <v>#DIV/0!</v>
      </c>
    </row>
    <row r="109" customFormat="false" ht="12.75" hidden="false" customHeight="false" outlineLevel="0" collapsed="false">
      <c r="A109" s="50" t="s">
        <v>19</v>
      </c>
      <c r="B109" s="77" t="n">
        <f aca="false">B92/B$98</f>
        <v>0.171683267943906</v>
      </c>
      <c r="C109" s="77" t="n">
        <f aca="false">C92/C$98</f>
        <v>0.39885544733692</v>
      </c>
      <c r="D109" s="77" t="n">
        <f aca="false">D92/D$98</f>
        <v>0.339583925533986</v>
      </c>
      <c r="E109" s="77" t="n">
        <f aca="false">E92/E$98</f>
        <v>0.348718313950956</v>
      </c>
      <c r="F109" s="77" t="n">
        <f aca="false">F92/F$98</f>
        <v>0.4785132643747</v>
      </c>
      <c r="G109" s="77" t="n">
        <f aca="false">G92/G$98</f>
        <v>0.256820319849483</v>
      </c>
      <c r="H109" s="77" t="n">
        <f aca="false">H92/H$98</f>
        <v>0</v>
      </c>
      <c r="I109" s="77" t="n">
        <f aca="false">I92/I$98</f>
        <v>0</v>
      </c>
      <c r="J109" s="77" t="e">
        <f aca="false">J92/J$98</f>
        <v>#DIV/0!</v>
      </c>
      <c r="K109" s="77" t="e">
        <f aca="false">K92/K$98</f>
        <v>#DIV/0!</v>
      </c>
      <c r="L109" s="77" t="e">
        <f aca="false">L92/L$98</f>
        <v>#DIV/0!</v>
      </c>
      <c r="M109" s="77" t="e">
        <f aca="false">M92/M$98</f>
        <v>#DIV/0!</v>
      </c>
      <c r="N109" s="77" t="e">
        <f aca="false">N92/N$98</f>
        <v>#DIV/0!</v>
      </c>
      <c r="O109" s="77" t="e">
        <f aca="false">O92/O$98</f>
        <v>#DIV/0!</v>
      </c>
      <c r="P109" s="77" t="e">
        <f aca="false">P92/P$98</f>
        <v>#DIV/0!</v>
      </c>
      <c r="Q109" s="77" t="e">
        <f aca="false">Q92/Q$98</f>
        <v>#DIV/0!</v>
      </c>
      <c r="R109" s="77" t="e">
        <f aca="false">R92/R$98</f>
        <v>#DIV/0!</v>
      </c>
      <c r="S109" s="77" t="e">
        <f aca="false">S92/S$98</f>
        <v>#DIV/0!</v>
      </c>
      <c r="T109" s="77" t="e">
        <f aca="false">T92/T$98</f>
        <v>#DIV/0!</v>
      </c>
      <c r="U109" s="77" t="e">
        <f aca="false">U92/U$98</f>
        <v>#DIV/0!</v>
      </c>
      <c r="V109" s="77" t="e">
        <f aca="false">V92/V$98</f>
        <v>#DIV/0!</v>
      </c>
      <c r="W109" s="77" t="e">
        <f aca="false">W92/W$98</f>
        <v>#DIV/0!</v>
      </c>
      <c r="X109" s="77" t="e">
        <f aca="false">X92/X$98</f>
        <v>#DIV/0!</v>
      </c>
      <c r="Y109" s="77" t="e">
        <f aca="false">Y92/Y$98</f>
        <v>#DIV/0!</v>
      </c>
      <c r="Z109" s="77" t="e">
        <f aca="false">Z92/Z$98</f>
        <v>#DIV/0!</v>
      </c>
      <c r="AA109" s="77" t="e">
        <f aca="false">AA92/AA$98</f>
        <v>#DIV/0!</v>
      </c>
      <c r="AB109" s="77" t="e">
        <f aca="false">AB92/AB$98</f>
        <v>#DIV/0!</v>
      </c>
    </row>
    <row r="110" customFormat="false" ht="12.75" hidden="false" customHeight="false" outlineLevel="0" collapsed="false">
      <c r="A110" s="50" t="s">
        <v>20</v>
      </c>
      <c r="B110" s="77" t="n">
        <f aca="false">B93/B$98</f>
        <v>0</v>
      </c>
      <c r="C110" s="77" t="n">
        <f aca="false">C93/C$98</f>
        <v>0</v>
      </c>
      <c r="D110" s="77" t="n">
        <f aca="false">D93/D$98</f>
        <v>0</v>
      </c>
      <c r="E110" s="77" t="n">
        <f aca="false">E93/E$98</f>
        <v>0</v>
      </c>
      <c r="F110" s="77" t="n">
        <f aca="false">F93/F$98</f>
        <v>0</v>
      </c>
      <c r="G110" s="77" t="n">
        <f aca="false">G93/G$98</f>
        <v>0.186483841234547</v>
      </c>
      <c r="H110" s="77" t="n">
        <f aca="false">H93/H$98</f>
        <v>0.244838780680594</v>
      </c>
      <c r="I110" s="77" t="n">
        <f aca="false">I93/I$98</f>
        <v>0.264548226732514</v>
      </c>
      <c r="J110" s="77" t="e">
        <f aca="false">J93/J$98</f>
        <v>#DIV/0!</v>
      </c>
      <c r="K110" s="77" t="e">
        <f aca="false">K93/K$98</f>
        <v>#DIV/0!</v>
      </c>
      <c r="L110" s="77" t="e">
        <f aca="false">L93/L$98</f>
        <v>#DIV/0!</v>
      </c>
      <c r="M110" s="77" t="e">
        <f aca="false">M93/M$98</f>
        <v>#DIV/0!</v>
      </c>
      <c r="N110" s="77" t="e">
        <f aca="false">N93/N$98</f>
        <v>#DIV/0!</v>
      </c>
      <c r="O110" s="77" t="e">
        <f aca="false">O93/O$98</f>
        <v>#DIV/0!</v>
      </c>
      <c r="P110" s="77" t="e">
        <f aca="false">P93/P$98</f>
        <v>#DIV/0!</v>
      </c>
      <c r="Q110" s="77" t="e">
        <f aca="false">Q93/Q$98</f>
        <v>#DIV/0!</v>
      </c>
      <c r="R110" s="77" t="e">
        <f aca="false">R93/R$98</f>
        <v>#DIV/0!</v>
      </c>
      <c r="S110" s="77" t="e">
        <f aca="false">S93/S$98</f>
        <v>#DIV/0!</v>
      </c>
      <c r="T110" s="77" t="e">
        <f aca="false">T93/T$98</f>
        <v>#DIV/0!</v>
      </c>
      <c r="U110" s="77" t="e">
        <f aca="false">U93/U$98</f>
        <v>#DIV/0!</v>
      </c>
      <c r="V110" s="77" t="e">
        <f aca="false">V93/V$98</f>
        <v>#DIV/0!</v>
      </c>
      <c r="W110" s="77" t="e">
        <f aca="false">W93/W$98</f>
        <v>#DIV/0!</v>
      </c>
      <c r="X110" s="77" t="e">
        <f aca="false">X93/X$98</f>
        <v>#DIV/0!</v>
      </c>
      <c r="Y110" s="77" t="e">
        <f aca="false">Y93/Y$98</f>
        <v>#DIV/0!</v>
      </c>
      <c r="Z110" s="77" t="e">
        <f aca="false">Z93/Z$98</f>
        <v>#DIV/0!</v>
      </c>
      <c r="AA110" s="77" t="e">
        <f aca="false">AA93/AA$98</f>
        <v>#DIV/0!</v>
      </c>
      <c r="AB110" s="77" t="e">
        <f aca="false">AB93/AB$98</f>
        <v>#DIV/0!</v>
      </c>
    </row>
    <row r="111" customFormat="false" ht="12.75" hidden="false" customHeight="false" outlineLevel="0" collapsed="false">
      <c r="A111" s="50" t="s">
        <v>21</v>
      </c>
      <c r="B111" s="77" t="n">
        <f aca="false">B94/B$98</f>
        <v>0.619920115457021</v>
      </c>
      <c r="C111" s="77" t="n">
        <f aca="false">C94/C$98</f>
        <v>0.299561353003714</v>
      </c>
      <c r="D111" s="77" t="n">
        <f aca="false">D94/D$98</f>
        <v>0.456103421769646</v>
      </c>
      <c r="E111" s="77" t="n">
        <f aca="false">E94/E$98</f>
        <v>0.439867663206242</v>
      </c>
      <c r="F111" s="77" t="n">
        <f aca="false">F94/F$98</f>
        <v>0.195294601527577</v>
      </c>
      <c r="G111" s="77" t="n">
        <f aca="false">G94/G$98</f>
        <v>0.251099898324734</v>
      </c>
      <c r="H111" s="77" t="n">
        <f aca="false">H94/H$98</f>
        <v>0.394328116938032</v>
      </c>
      <c r="I111" s="77" t="n">
        <f aca="false">I94/I$98</f>
        <v>0.285938359059585</v>
      </c>
      <c r="J111" s="77" t="e">
        <f aca="false">J94/J$98</f>
        <v>#DIV/0!</v>
      </c>
      <c r="K111" s="77" t="e">
        <f aca="false">K94/K$98</f>
        <v>#DIV/0!</v>
      </c>
      <c r="L111" s="77" t="e">
        <f aca="false">L94/L$98</f>
        <v>#DIV/0!</v>
      </c>
      <c r="M111" s="77" t="e">
        <f aca="false">M94/M$98</f>
        <v>#DIV/0!</v>
      </c>
      <c r="N111" s="77" t="e">
        <f aca="false">N94/N$98</f>
        <v>#DIV/0!</v>
      </c>
      <c r="O111" s="77" t="e">
        <f aca="false">O94/O$98</f>
        <v>#DIV/0!</v>
      </c>
      <c r="P111" s="77" t="e">
        <f aca="false">P94/P$98</f>
        <v>#DIV/0!</v>
      </c>
      <c r="Q111" s="77" t="e">
        <f aca="false">Q94/Q$98</f>
        <v>#DIV/0!</v>
      </c>
      <c r="R111" s="77" t="e">
        <f aca="false">R94/R$98</f>
        <v>#DIV/0!</v>
      </c>
      <c r="S111" s="77" t="e">
        <f aca="false">S94/S$98</f>
        <v>#DIV/0!</v>
      </c>
      <c r="T111" s="77" t="e">
        <f aca="false">T94/T$98</f>
        <v>#DIV/0!</v>
      </c>
      <c r="U111" s="77" t="e">
        <f aca="false">U94/U$98</f>
        <v>#DIV/0!</v>
      </c>
      <c r="V111" s="77" t="e">
        <f aca="false">V94/V$98</f>
        <v>#DIV/0!</v>
      </c>
      <c r="W111" s="77" t="e">
        <f aca="false">W94/W$98</f>
        <v>#DIV/0!</v>
      </c>
      <c r="X111" s="77" t="e">
        <f aca="false">X94/X$98</f>
        <v>#DIV/0!</v>
      </c>
      <c r="Y111" s="77" t="e">
        <f aca="false">Y94/Y$98</f>
        <v>#DIV/0!</v>
      </c>
      <c r="Z111" s="77" t="e">
        <f aca="false">Z94/Z$98</f>
        <v>#DIV/0!</v>
      </c>
      <c r="AA111" s="77" t="e">
        <f aca="false">AA94/AA$98</f>
        <v>#DIV/0!</v>
      </c>
      <c r="AB111" s="77" t="e">
        <f aca="false">AB94/AB$98</f>
        <v>#DIV/0!</v>
      </c>
    </row>
    <row r="112" customFormat="false" ht="12.75" hidden="false" customHeight="false" outlineLevel="0" collapsed="false">
      <c r="A112" s="50" t="s">
        <v>22</v>
      </c>
      <c r="B112" s="77" t="n">
        <f aca="false">B95/B$98</f>
        <v>0.0640871502098682</v>
      </c>
      <c r="C112" s="77" t="n">
        <f aca="false">C95/C$98</f>
        <v>0.0774835909067781</v>
      </c>
      <c r="D112" s="77" t="n">
        <f aca="false">D95/D$98</f>
        <v>0.0569417493919566</v>
      </c>
      <c r="E112" s="77" t="n">
        <f aca="false">E95/E$98</f>
        <v>0.0453955987819768</v>
      </c>
      <c r="F112" s="77" t="n">
        <f aca="false">F95/F$98</f>
        <v>0.0706221069303787</v>
      </c>
      <c r="G112" s="77" t="n">
        <f aca="false">G95/G$98</f>
        <v>0.0724874059775283</v>
      </c>
      <c r="H112" s="77" t="n">
        <f aca="false">H95/H$98</f>
        <v>0.108018681711367</v>
      </c>
      <c r="I112" s="77" t="n">
        <f aca="false">I95/I$98</f>
        <v>0.138943906147244</v>
      </c>
      <c r="J112" s="77" t="e">
        <f aca="false">J95/J$98</f>
        <v>#DIV/0!</v>
      </c>
      <c r="K112" s="77" t="e">
        <f aca="false">K95/K$98</f>
        <v>#DIV/0!</v>
      </c>
      <c r="L112" s="77" t="e">
        <f aca="false">L95/L$98</f>
        <v>#DIV/0!</v>
      </c>
      <c r="M112" s="77" t="e">
        <f aca="false">M95/M$98</f>
        <v>#DIV/0!</v>
      </c>
      <c r="N112" s="77" t="e">
        <f aca="false">N95/N$98</f>
        <v>#DIV/0!</v>
      </c>
      <c r="O112" s="77" t="e">
        <f aca="false">O95/O$98</f>
        <v>#DIV/0!</v>
      </c>
      <c r="P112" s="77" t="e">
        <f aca="false">P95/P$98</f>
        <v>#DIV/0!</v>
      </c>
      <c r="Q112" s="77" t="e">
        <f aca="false">Q95/Q$98</f>
        <v>#DIV/0!</v>
      </c>
      <c r="R112" s="77" t="e">
        <f aca="false">R95/R$98</f>
        <v>#DIV/0!</v>
      </c>
      <c r="S112" s="77" t="e">
        <f aca="false">S95/S$98</f>
        <v>#DIV/0!</v>
      </c>
      <c r="T112" s="77" t="e">
        <f aca="false">T95/T$98</f>
        <v>#DIV/0!</v>
      </c>
      <c r="U112" s="77" t="e">
        <f aca="false">U95/U$98</f>
        <v>#DIV/0!</v>
      </c>
      <c r="V112" s="77" t="e">
        <f aca="false">V95/V$98</f>
        <v>#DIV/0!</v>
      </c>
      <c r="W112" s="77" t="e">
        <f aca="false">W95/W$98</f>
        <v>#DIV/0!</v>
      </c>
      <c r="X112" s="77" t="e">
        <f aca="false">X95/X$98</f>
        <v>#DIV/0!</v>
      </c>
      <c r="Y112" s="77" t="e">
        <f aca="false">Y95/Y$98</f>
        <v>#DIV/0!</v>
      </c>
      <c r="Z112" s="77" t="e">
        <f aca="false">Z95/Z$98</f>
        <v>#DIV/0!</v>
      </c>
      <c r="AA112" s="77" t="e">
        <f aca="false">AA95/AA$98</f>
        <v>#DIV/0!</v>
      </c>
      <c r="AB112" s="77" t="e">
        <f aca="false">AB95/AB$98</f>
        <v>#DIV/0!</v>
      </c>
    </row>
    <row r="113" customFormat="false" ht="12.75" hidden="false" customHeight="false" outlineLevel="0" collapsed="false">
      <c r="A113" s="50" t="s">
        <v>23</v>
      </c>
      <c r="B113" s="77" t="n">
        <f aca="false">B96/B$98</f>
        <v>0.0318876797815576</v>
      </c>
      <c r="C113" s="77" t="n">
        <f aca="false">C96/C$98</f>
        <v>0.0401691388540012</v>
      </c>
      <c r="D113" s="77" t="n">
        <f aca="false">D96/D$98</f>
        <v>0.0281057287244204</v>
      </c>
      <c r="E113" s="77" t="n">
        <f aca="false">E96/E$98</f>
        <v>0.0338168978939758</v>
      </c>
      <c r="F113" s="77" t="n">
        <f aca="false">F96/F$98</f>
        <v>0.0454593012977548</v>
      </c>
      <c r="G113" s="77" t="n">
        <f aca="false">G96/G$98</f>
        <v>0.041315588352277</v>
      </c>
      <c r="H113" s="77" t="n">
        <f aca="false">H96/H$98</f>
        <v>0.0548046770222257</v>
      </c>
      <c r="I113" s="77" t="n">
        <f aca="false">I96/I$98</f>
        <v>0.0519949199037516</v>
      </c>
      <c r="J113" s="77" t="e">
        <f aca="false">J96/J$98</f>
        <v>#DIV/0!</v>
      </c>
      <c r="K113" s="77" t="e">
        <f aca="false">K96/K$98</f>
        <v>#DIV/0!</v>
      </c>
      <c r="L113" s="77" t="e">
        <f aca="false">L96/L$98</f>
        <v>#DIV/0!</v>
      </c>
      <c r="M113" s="77" t="e">
        <f aca="false">M96/M$98</f>
        <v>#DIV/0!</v>
      </c>
      <c r="N113" s="77" t="e">
        <f aca="false">N96/N$98</f>
        <v>#DIV/0!</v>
      </c>
      <c r="O113" s="77" t="e">
        <f aca="false">O96/O$98</f>
        <v>#DIV/0!</v>
      </c>
      <c r="P113" s="77" t="e">
        <f aca="false">P96/P$98</f>
        <v>#DIV/0!</v>
      </c>
      <c r="Q113" s="77" t="e">
        <f aca="false">Q96/Q$98</f>
        <v>#DIV/0!</v>
      </c>
      <c r="R113" s="77" t="e">
        <f aca="false">R96/R$98</f>
        <v>#DIV/0!</v>
      </c>
      <c r="S113" s="77" t="e">
        <f aca="false">S96/S$98</f>
        <v>#DIV/0!</v>
      </c>
      <c r="T113" s="77" t="e">
        <f aca="false">T96/T$98</f>
        <v>#DIV/0!</v>
      </c>
      <c r="U113" s="77" t="e">
        <f aca="false">U96/U$98</f>
        <v>#DIV/0!</v>
      </c>
      <c r="V113" s="77" t="e">
        <f aca="false">V96/V$98</f>
        <v>#DIV/0!</v>
      </c>
      <c r="W113" s="77" t="e">
        <f aca="false">W96/W$98</f>
        <v>#DIV/0!</v>
      </c>
      <c r="X113" s="77" t="e">
        <f aca="false">X96/X$98</f>
        <v>#DIV/0!</v>
      </c>
      <c r="Y113" s="77" t="e">
        <f aca="false">Y96/Y$98</f>
        <v>#DIV/0!</v>
      </c>
      <c r="Z113" s="77" t="e">
        <f aca="false">Z96/Z$98</f>
        <v>#DIV/0!</v>
      </c>
      <c r="AA113" s="77" t="e">
        <f aca="false">AA96/AA$98</f>
        <v>#DIV/0!</v>
      </c>
      <c r="AB113" s="77" t="e">
        <f aca="false">AB96/AB$98</f>
        <v>#DIV/0!</v>
      </c>
    </row>
    <row r="114" customFormat="false" ht="12.75" hidden="false" customHeight="false" outlineLevel="0" collapsed="false">
      <c r="A114" s="50" t="s">
        <v>24</v>
      </c>
      <c r="B114" s="77" t="n">
        <f aca="false">B97/B$98</f>
        <v>0.0236205035418945</v>
      </c>
      <c r="C114" s="77" t="n">
        <f aca="false">C97/C$98</f>
        <v>0.0665535682246044</v>
      </c>
      <c r="D114" s="77" t="n">
        <f aca="false">D97/D$98</f>
        <v>0.0225663866452545</v>
      </c>
      <c r="E114" s="77" t="n">
        <f aca="false">E97/E$98</f>
        <v>0.0340136507544499</v>
      </c>
      <c r="F114" s="77" t="n">
        <f aca="false">F97/F$98</f>
        <v>0.0465972269826208</v>
      </c>
      <c r="G114" s="77" t="n">
        <f aca="false">G97/G$98</f>
        <v>0.0419685363241337</v>
      </c>
      <c r="H114" s="77" t="n">
        <f aca="false">H97/H$98</f>
        <v>0.0174662060103354</v>
      </c>
      <c r="I114" s="77" t="n">
        <f aca="false">I97/I$98</f>
        <v>0.0392523130517841</v>
      </c>
      <c r="J114" s="77" t="e">
        <f aca="false">J97/J$98</f>
        <v>#DIV/0!</v>
      </c>
      <c r="K114" s="77" t="e">
        <f aca="false">K97/K$98</f>
        <v>#DIV/0!</v>
      </c>
      <c r="L114" s="77" t="e">
        <f aca="false">L97/L$98</f>
        <v>#DIV/0!</v>
      </c>
      <c r="M114" s="77" t="e">
        <f aca="false">M97/M$98</f>
        <v>#DIV/0!</v>
      </c>
      <c r="N114" s="77" t="e">
        <f aca="false">N97/N$98</f>
        <v>#DIV/0!</v>
      </c>
      <c r="O114" s="77" t="e">
        <f aca="false">O97/O$98</f>
        <v>#DIV/0!</v>
      </c>
      <c r="P114" s="77" t="e">
        <f aca="false">P97/P$98</f>
        <v>#DIV/0!</v>
      </c>
      <c r="Q114" s="77" t="e">
        <f aca="false">Q97/Q$98</f>
        <v>#DIV/0!</v>
      </c>
      <c r="R114" s="77" t="e">
        <f aca="false">R97/R$98</f>
        <v>#DIV/0!</v>
      </c>
      <c r="S114" s="77" t="e">
        <f aca="false">S97/S$98</f>
        <v>#DIV/0!</v>
      </c>
      <c r="T114" s="77" t="e">
        <f aca="false">T97/T$98</f>
        <v>#DIV/0!</v>
      </c>
      <c r="U114" s="77" t="e">
        <f aca="false">U97/U$98</f>
        <v>#DIV/0!</v>
      </c>
      <c r="V114" s="77" t="e">
        <f aca="false">V97/V$98</f>
        <v>#DIV/0!</v>
      </c>
      <c r="W114" s="77" t="e">
        <f aca="false">W97/W$98</f>
        <v>#DIV/0!</v>
      </c>
      <c r="X114" s="77" t="e">
        <f aca="false">X97/X$98</f>
        <v>#DIV/0!</v>
      </c>
      <c r="Y114" s="77" t="e">
        <f aca="false">Y97/Y$98</f>
        <v>#DIV/0!</v>
      </c>
      <c r="Z114" s="77" t="e">
        <f aca="false">Z97/Z$98</f>
        <v>#DIV/0!</v>
      </c>
      <c r="AA114" s="77" t="e">
        <f aca="false">AA97/AA$98</f>
        <v>#DIV/0!</v>
      </c>
      <c r="AB114" s="77" t="e">
        <f aca="false">AB97/AB$98</f>
        <v>#DIV/0!</v>
      </c>
    </row>
    <row r="115" customFormat="false" ht="13.5" hidden="false" customHeight="false" outlineLevel="0" collapsed="false">
      <c r="A115" s="54" t="s">
        <v>25</v>
      </c>
      <c r="B115" s="77" t="n">
        <f aca="false">SUM(B105:B114)</f>
        <v>1</v>
      </c>
      <c r="C115" s="78" t="n">
        <f aca="false">SUM(C105:C114)</f>
        <v>1</v>
      </c>
      <c r="D115" s="78" t="n">
        <f aca="false">SUM(D105:D114)</f>
        <v>1</v>
      </c>
      <c r="E115" s="78" t="n">
        <f aca="false">SUM(E105:E114)</f>
        <v>1</v>
      </c>
      <c r="F115" s="78" t="n">
        <f aca="false">SUM(F105:F114)</f>
        <v>1</v>
      </c>
      <c r="G115" s="78" t="n">
        <f aca="false">SUM(G105:G114)</f>
        <v>1</v>
      </c>
      <c r="H115" s="78" t="n">
        <f aca="false">SUM(H105:H114)</f>
        <v>1</v>
      </c>
      <c r="I115" s="78" t="n">
        <f aca="false">SUM(I105:I114)</f>
        <v>1</v>
      </c>
      <c r="J115" s="78" t="e">
        <f aca="false">SUM(J105:J114)</f>
        <v>#DIV/0!</v>
      </c>
      <c r="K115" s="78" t="e">
        <f aca="false">SUM(K105:K114)</f>
        <v>#DIV/0!</v>
      </c>
      <c r="L115" s="78" t="e">
        <f aca="false">SUM(L105:L114)</f>
        <v>#DIV/0!</v>
      </c>
      <c r="M115" s="78" t="e">
        <f aca="false">SUM(M105:M114)</f>
        <v>#DIV/0!</v>
      </c>
      <c r="N115" s="78" t="e">
        <f aca="false">SUM(N105:N114)</f>
        <v>#DIV/0!</v>
      </c>
      <c r="O115" s="78" t="e">
        <f aca="false">SUM(O105:O114)</f>
        <v>#DIV/0!</v>
      </c>
      <c r="P115" s="78" t="e">
        <f aca="false">SUM(P105:P114)</f>
        <v>#DIV/0!</v>
      </c>
      <c r="Q115" s="78" t="e">
        <f aca="false">SUM(Q105:Q114)</f>
        <v>#DIV/0!</v>
      </c>
      <c r="R115" s="78" t="e">
        <f aca="false">SUM(R105:R114)</f>
        <v>#DIV/0!</v>
      </c>
      <c r="S115" s="78" t="e">
        <f aca="false">SUM(S105:S114)</f>
        <v>#DIV/0!</v>
      </c>
      <c r="T115" s="78" t="e">
        <f aca="false">SUM(T105:T114)</f>
        <v>#DIV/0!</v>
      </c>
      <c r="U115" s="78" t="e">
        <f aca="false">SUM(U105:U114)</f>
        <v>#DIV/0!</v>
      </c>
      <c r="V115" s="78" t="e">
        <f aca="false">SUM(V105:V114)</f>
        <v>#DIV/0!</v>
      </c>
      <c r="W115" s="78" t="e">
        <f aca="false">SUM(W105:W114)</f>
        <v>#DIV/0!</v>
      </c>
      <c r="X115" s="78" t="e">
        <f aca="false">SUM(X105:X114)</f>
        <v>#DIV/0!</v>
      </c>
      <c r="Y115" s="78" t="e">
        <f aca="false">SUM(Y105:Y114)</f>
        <v>#DIV/0!</v>
      </c>
      <c r="Z115" s="78" t="e">
        <f aca="false">SUM(Z105:Z114)</f>
        <v>#DIV/0!</v>
      </c>
      <c r="AA115" s="78" t="e">
        <f aca="false">SUM(AA105:AA114)</f>
        <v>#DIV/0!</v>
      </c>
      <c r="AB115" s="78" t="e">
        <f aca="false">SUM(AB105:AB114)</f>
        <v>#DIV/0!</v>
      </c>
    </row>
    <row r="116" customFormat="false" ht="12.75" hidden="false" customHeight="false" outlineLevel="0" collapsed="false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customFormat="false" ht="13.5" hidden="false" customHeight="false" outlineLevel="0" collapsed="false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customFormat="false" ht="19.5" hidden="false" customHeight="false" outlineLevel="0" collapsed="false">
      <c r="A118" s="79" t="s">
        <v>3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customFormat="false" ht="20.25" hidden="false" customHeight="false" outlineLevel="0" collapsed="false">
      <c r="A119" s="42" t="s">
        <v>32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customFormat="false" ht="12.75" hidden="false" customHeight="false" outlineLevel="0" collapsed="false">
      <c r="A120" s="80" t="s">
        <v>15</v>
      </c>
      <c r="B120" s="81" t="n">
        <f aca="false">SUM(B88:AB88)</f>
        <v>147.48</v>
      </c>
      <c r="C120" s="81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customFormat="false" ht="12.75" hidden="false" customHeight="false" outlineLevel="0" collapsed="false">
      <c r="A121" s="82" t="s">
        <v>16</v>
      </c>
      <c r="B121" s="83" t="n">
        <f aca="false">SUM(B89:AB89)</f>
        <v>276.61</v>
      </c>
      <c r="C121" s="83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customFormat="false" ht="12.75" hidden="false" customHeight="false" outlineLevel="0" collapsed="false">
      <c r="A122" s="82" t="s">
        <v>17</v>
      </c>
      <c r="B122" s="83" t="n">
        <f aca="false">SUM(B90:AB90)</f>
        <v>2297.18</v>
      </c>
      <c r="C122" s="83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customFormat="false" ht="12.75" hidden="false" customHeight="false" outlineLevel="0" collapsed="false">
      <c r="A123" s="82" t="s">
        <v>18</v>
      </c>
      <c r="B123" s="83" t="n">
        <f aca="false">SUM(B91:AB91)</f>
        <v>11340.8</v>
      </c>
      <c r="C123" s="83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customFormat="false" ht="12.75" hidden="false" customHeight="false" outlineLevel="0" collapsed="false">
      <c r="A124" s="82" t="s">
        <v>19</v>
      </c>
      <c r="B124" s="83" t="n">
        <f aca="false">SUM(B92:AB92)</f>
        <v>28357.49</v>
      </c>
      <c r="C124" s="83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customFormat="false" ht="12.75" hidden="false" customHeight="false" outlineLevel="0" collapsed="false">
      <c r="A125" s="82" t="s">
        <v>20</v>
      </c>
      <c r="B125" s="83" t="n">
        <f aca="false">SUM(B93:AB93)</f>
        <v>8242.5</v>
      </c>
      <c r="C125" s="83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customFormat="false" ht="12.75" hidden="false" customHeight="false" outlineLevel="0" collapsed="false">
      <c r="A126" s="82" t="s">
        <v>21</v>
      </c>
      <c r="B126" s="83" t="n">
        <f aca="false">SUM(B94:AB94)</f>
        <v>37227.56</v>
      </c>
      <c r="C126" s="83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customFormat="false" ht="12.75" hidden="false" customHeight="false" outlineLevel="0" collapsed="false">
      <c r="A127" s="82" t="s">
        <v>22</v>
      </c>
      <c r="B127" s="83" t="n">
        <f aca="false">SUM(B95:AB95)</f>
        <v>7683.82</v>
      </c>
      <c r="C127" s="83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customFormat="false" ht="12.75" hidden="false" customHeight="false" outlineLevel="0" collapsed="false">
      <c r="A128" s="82" t="s">
        <v>23</v>
      </c>
      <c r="B128" s="83" t="n">
        <f aca="false">SUM(B96:AB96)</f>
        <v>4103.71</v>
      </c>
      <c r="C128" s="83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customFormat="false" ht="12.75" hidden="false" customHeight="false" outlineLevel="0" collapsed="false">
      <c r="A129" s="82" t="s">
        <v>24</v>
      </c>
      <c r="B129" s="83" t="n">
        <f aca="false">SUM(B97:AB97)</f>
        <v>3622.44</v>
      </c>
      <c r="C129" s="83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customFormat="false" ht="20.25" hidden="false" customHeight="false" outlineLevel="0" collapsed="false">
      <c r="A130" s="84" t="s">
        <v>25</v>
      </c>
      <c r="B130" s="85" t="n">
        <f aca="false">SUM(B120:B129)</f>
        <v>103299.59</v>
      </c>
      <c r="C130" s="85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customFormat="false" ht="12.75" hidden="false" customHeight="false" outlineLevel="0" collapsed="false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customFormat="false" ht="13.5" hidden="false" customHeight="false" outlineLevel="0" collapsed="false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customFormat="false" ht="19.5" hidden="false" customHeight="false" outlineLevel="0" collapsed="false">
      <c r="A133" s="79" t="s">
        <v>3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customFormat="false" ht="20.25" hidden="false" customHeight="false" outlineLevel="0" collapsed="false">
      <c r="A134" s="42" t="s">
        <v>34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customFormat="false" ht="12.75" hidden="false" customHeight="false" outlineLevel="0" collapsed="false">
      <c r="A135" s="80" t="s">
        <v>15</v>
      </c>
      <c r="B135" s="86" t="n">
        <f aca="false">B120/$B$130</f>
        <v>0.00142769201697703</v>
      </c>
      <c r="C135" s="86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customFormat="false" ht="12.75" hidden="false" customHeight="false" outlineLevel="0" collapsed="false">
      <c r="A136" s="82" t="s">
        <v>16</v>
      </c>
      <c r="B136" s="87" t="n">
        <f aca="false">B121/$B$130</f>
        <v>0.00267774538117721</v>
      </c>
      <c r="C136" s="87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customFormat="false" ht="12.75" hidden="false" customHeight="false" outlineLevel="0" collapsed="false">
      <c r="A137" s="82" t="s">
        <v>17</v>
      </c>
      <c r="B137" s="87" t="n">
        <f aca="false">B122/$B$130</f>
        <v>0.0222380359883326</v>
      </c>
      <c r="C137" s="87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customFormat="false" ht="12.75" hidden="false" customHeight="false" outlineLevel="0" collapsed="false">
      <c r="A138" s="82" t="s">
        <v>18</v>
      </c>
      <c r="B138" s="87" t="n">
        <f aca="false">B123/$B$130</f>
        <v>0.109785527706354</v>
      </c>
      <c r="C138" s="87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customFormat="false" ht="12.75" hidden="false" customHeight="false" outlineLevel="0" collapsed="false">
      <c r="A139" s="82" t="s">
        <v>19</v>
      </c>
      <c r="B139" s="87" t="n">
        <f aca="false">B124/$B$130</f>
        <v>0.27451696565301</v>
      </c>
      <c r="C139" s="87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customFormat="false" ht="12.75" hidden="false" customHeight="false" outlineLevel="0" collapsed="false">
      <c r="A140" s="82" t="s">
        <v>20</v>
      </c>
      <c r="B140" s="87" t="n">
        <f aca="false">B125/$B$130</f>
        <v>0.0797921850415863</v>
      </c>
      <c r="C140" s="87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customFormat="false" ht="12.75" hidden="false" customHeight="false" outlineLevel="0" collapsed="false">
      <c r="A141" s="82" t="s">
        <v>21</v>
      </c>
      <c r="B141" s="87" t="n">
        <f aca="false">B126/$B$130</f>
        <v>0.360384392619564</v>
      </c>
      <c r="C141" s="87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customFormat="false" ht="12.75" hidden="false" customHeight="false" outlineLevel="0" collapsed="false">
      <c r="A142" s="82" t="s">
        <v>22</v>
      </c>
      <c r="B142" s="87" t="n">
        <f aca="false">B127/$B$130</f>
        <v>0.0743838383095228</v>
      </c>
      <c r="C142" s="87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customFormat="false" ht="12.75" hidden="false" customHeight="false" outlineLevel="0" collapsed="false">
      <c r="A143" s="82" t="s">
        <v>23</v>
      </c>
      <c r="B143" s="87" t="n">
        <f aca="false">B128/$B$130</f>
        <v>0.0397262951382479</v>
      </c>
      <c r="C143" s="87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customFormat="false" ht="13.5" hidden="false" customHeight="false" outlineLevel="0" collapsed="false">
      <c r="A144" s="82" t="s">
        <v>24</v>
      </c>
      <c r="B144" s="88" t="n">
        <f aca="false">B129/$B$130</f>
        <v>0.0350673221452283</v>
      </c>
      <c r="C144" s="88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customFormat="false" ht="20.25" hidden="false" customHeight="false" outlineLevel="0" collapsed="false">
      <c r="A145" s="84" t="s">
        <v>25</v>
      </c>
      <c r="B145" s="89" t="n">
        <f aca="false">SUM(B135:C144)</f>
        <v>1</v>
      </c>
      <c r="C145" s="89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</sheetData>
  <mergeCells count="22"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</mergeCells>
  <conditionalFormatting sqref="B100:AB100">
    <cfRule type="cellIs" priority="2" operator="equal" aboveAverage="0" equalAverage="0" bottom="0" percent="0" rank="0" text="" dxfId="0">
      <formula>0</formula>
    </cfRule>
    <cfRule type="cellIs" priority="3" operator="not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2001-03-19T17:54:52Z</dcterms:created>
  <dc:creator>Rutherford Team</dc:creator>
  <dc:description/>
  <dc:language>en-US</dc:language>
  <cp:lastModifiedBy>Rutherford Team</cp:lastModifiedBy>
  <cp:lastPrinted>2001-04-18T21:14:44Z</cp:lastPrinted>
  <cp:revision>0</cp:revision>
  <dc:subject/>
  <dc:title/>
</cp:coreProperties>
</file>