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Sheet1!$A$1:$M$68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<sst xmlns="http://schemas.openxmlformats.org/spreadsheetml/2006/main" count="15" uniqueCount="14">
  <si>
    <t xml:space="preserve">Month</t>
  </si>
  <si>
    <t xml:space="preserve">Peak Days</t>
  </si>
  <si>
    <t xml:space="preserve">Days</t>
  </si>
  <si>
    <t xml:space="preserve">Sat</t>
  </si>
  <si>
    <t xml:space="preserve">Sun</t>
  </si>
  <si>
    <t xml:space="preserve">Holidays</t>
  </si>
  <si>
    <t xml:space="preserve">OP Hrs</t>
  </si>
  <si>
    <t xml:space="preserve">Total Hrs</t>
  </si>
  <si>
    <t xml:space="preserve">On Peak</t>
  </si>
  <si>
    <t xml:space="preserve">On Price</t>
  </si>
  <si>
    <t xml:space="preserve">Off Price</t>
  </si>
  <si>
    <t xml:space="preserve">Results</t>
  </si>
  <si>
    <t xml:space="preserve">Off Peak</t>
  </si>
  <si>
    <t xml:space="preserve">ATC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</si>
</sst>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mmmm\-yy"/>
    <numFmt numFmtId="167" formatCode="_(* #,##0.00_);_(* \(#,##0.00\);_(* \-??_);_(@_)"/>
    <numFmt numFmtId="168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mpt"/>
      <sheetName val="Forward"/>
      <sheetName val="Power_24hr"/>
      <sheetName val="Cals_peak"/>
      <sheetName val="Cals_offpeak"/>
      <sheetName val="Cals_24hr"/>
      <sheetName val="Heat_Rate"/>
      <sheetName val="NE_spread"/>
      <sheetName val="Gas"/>
      <sheetName val="Balmo"/>
    </sheetNames>
    <sheetDataSet>
      <sheetData sheetId="0"/>
      <sheetData sheetId="1">
        <row r="69">
          <cell r="C69">
            <v>37.5</v>
          </cell>
        </row>
        <row r="69">
          <cell r="R69">
            <v>28.0183130900065</v>
          </cell>
        </row>
        <row r="70">
          <cell r="C70">
            <v>37.5</v>
          </cell>
        </row>
        <row r="70">
          <cell r="R70">
            <v>28.2607269287109</v>
          </cell>
        </row>
        <row r="71">
          <cell r="C71">
            <v>33.25</v>
          </cell>
        </row>
        <row r="71">
          <cell r="R71">
            <v>25.2786808013916</v>
          </cell>
        </row>
        <row r="72">
          <cell r="C72">
            <v>30.5</v>
          </cell>
        </row>
        <row r="72">
          <cell r="R72">
            <v>24.34880027771</v>
          </cell>
        </row>
        <row r="73">
          <cell r="C73">
            <v>34.75</v>
          </cell>
        </row>
        <row r="73">
          <cell r="R73">
            <v>24.7306940896171</v>
          </cell>
        </row>
        <row r="74">
          <cell r="C74">
            <v>53.25</v>
          </cell>
        </row>
        <row r="74">
          <cell r="R74">
            <v>28.004349252452</v>
          </cell>
        </row>
        <row r="75">
          <cell r="C75">
            <v>78.5</v>
          </cell>
        </row>
        <row r="75">
          <cell r="R75">
            <v>34.9694341623558</v>
          </cell>
        </row>
        <row r="76">
          <cell r="C76">
            <v>78.5</v>
          </cell>
        </row>
        <row r="76">
          <cell r="R76">
            <v>33.3872344240229</v>
          </cell>
        </row>
        <row r="77">
          <cell r="C77">
            <v>31</v>
          </cell>
        </row>
        <row r="77">
          <cell r="R77">
            <v>24.2532001495361</v>
          </cell>
        </row>
        <row r="78">
          <cell r="C78">
            <v>29</v>
          </cell>
        </row>
        <row r="78">
          <cell r="R78">
            <v>23.4846940721784</v>
          </cell>
        </row>
        <row r="79">
          <cell r="C79">
            <v>29</v>
          </cell>
        </row>
        <row r="79">
          <cell r="R79">
            <v>23.3000001907349</v>
          </cell>
        </row>
        <row r="80">
          <cell r="C80">
            <v>29</v>
          </cell>
        </row>
        <row r="80">
          <cell r="R80">
            <v>23.2407547932751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0.41"/>
    <col collapsed="false" customWidth="true" hidden="false" outlineLevel="0" max="8" min="3" style="0" width="8.7"/>
    <col collapsed="false" customWidth="true" hidden="false" outlineLevel="0" max="12" min="12" style="0" width="12.28"/>
    <col collapsed="false" customWidth="true" hidden="false" outlineLevel="0" max="13" min="13" style="0" width="8.7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customFormat="false" ht="12.75" hidden="false" customHeight="false" outlineLevel="0" collapsed="false">
      <c r="A2" s="3" t="n">
        <v>37012</v>
      </c>
      <c r="B2" s="0" t="n">
        <v>22</v>
      </c>
      <c r="C2" s="0" t="n">
        <v>31</v>
      </c>
      <c r="D2" s="0" t="n">
        <v>4</v>
      </c>
      <c r="E2" s="0" t="n">
        <v>4</v>
      </c>
      <c r="F2" s="0" t="n">
        <v>1</v>
      </c>
      <c r="G2" s="0" t="n">
        <f aca="false">(C2*8)+(D2*16)+(E2*16)+(F2*16)</f>
        <v>392</v>
      </c>
      <c r="H2" s="0" t="n">
        <f aca="false">C2*24</f>
        <v>744</v>
      </c>
      <c r="I2" s="0" t="n">
        <f aca="false">+H2-G2</f>
        <v>352</v>
      </c>
      <c r="J2" s="2" t="n">
        <v>48.5</v>
      </c>
      <c r="K2" s="2" t="n">
        <v>24</v>
      </c>
      <c r="L2" s="4" t="n">
        <f aca="false">+J2*I2</f>
        <v>17072</v>
      </c>
      <c r="M2" s="4" t="n">
        <f aca="false">+K2*G2</f>
        <v>9408</v>
      </c>
    </row>
    <row r="3" customFormat="false" ht="12.75" hidden="false" customHeight="false" outlineLevel="0" collapsed="false">
      <c r="A3" s="3" t="n">
        <v>37043</v>
      </c>
      <c r="B3" s="0" t="n">
        <v>21</v>
      </c>
      <c r="C3" s="0" t="n">
        <v>30</v>
      </c>
      <c r="D3" s="0" t="n">
        <v>5</v>
      </c>
      <c r="E3" s="0" t="n">
        <v>4</v>
      </c>
      <c r="F3" s="0" t="n">
        <v>0</v>
      </c>
      <c r="G3" s="0" t="n">
        <f aca="false">(C3*8)+(D3*16)+(E3*16)+(F3*16)</f>
        <v>384</v>
      </c>
      <c r="H3" s="0" t="n">
        <f aca="false">C3*24</f>
        <v>720</v>
      </c>
      <c r="I3" s="0" t="n">
        <f aca="false">+H3-G3</f>
        <v>336</v>
      </c>
      <c r="J3" s="2" t="n">
        <v>75</v>
      </c>
      <c r="K3" s="2" t="n">
        <v>25</v>
      </c>
      <c r="L3" s="4" t="n">
        <f aca="false">+J3*I3</f>
        <v>25200</v>
      </c>
      <c r="M3" s="4" t="n">
        <f aca="false">+K3*G3</f>
        <v>9600</v>
      </c>
    </row>
    <row r="4" customFormat="false" ht="12.75" hidden="false" customHeight="false" outlineLevel="0" collapsed="false">
      <c r="A4" s="3" t="n">
        <v>37073</v>
      </c>
      <c r="B4" s="0" t="n">
        <v>21</v>
      </c>
      <c r="C4" s="0" t="n">
        <v>31</v>
      </c>
      <c r="D4" s="0" t="n">
        <v>4</v>
      </c>
      <c r="E4" s="0" t="n">
        <v>5</v>
      </c>
      <c r="F4" s="0" t="n">
        <v>1</v>
      </c>
      <c r="G4" s="0" t="n">
        <f aca="false">(C4*8)+(D4*16)+(E4*16)+(F4*16)</f>
        <v>408</v>
      </c>
      <c r="H4" s="0" t="n">
        <f aca="false">C4*24</f>
        <v>744</v>
      </c>
      <c r="I4" s="0" t="n">
        <f aca="false">+H4-G4</f>
        <v>336</v>
      </c>
      <c r="J4" s="2" t="n">
        <v>112</v>
      </c>
      <c r="K4" s="2" t="n">
        <v>30</v>
      </c>
      <c r="L4" s="4" t="n">
        <f aca="false">+J4*I4</f>
        <v>37632</v>
      </c>
      <c r="M4" s="4" t="n">
        <f aca="false">+K4*G4</f>
        <v>12240</v>
      </c>
    </row>
    <row r="5" customFormat="false" ht="12.75" hidden="false" customHeight="false" outlineLevel="0" collapsed="false">
      <c r="A5" s="3" t="n">
        <v>37104</v>
      </c>
      <c r="B5" s="0" t="n">
        <v>23</v>
      </c>
      <c r="C5" s="0" t="n">
        <v>31</v>
      </c>
      <c r="D5" s="0" t="n">
        <v>4</v>
      </c>
      <c r="E5" s="0" t="n">
        <v>4</v>
      </c>
      <c r="F5" s="0" t="n">
        <v>0</v>
      </c>
      <c r="G5" s="0" t="n">
        <f aca="false">(C5*8)+(D5*16)+(E5*16)+(F5*16)</f>
        <v>376</v>
      </c>
      <c r="H5" s="0" t="n">
        <f aca="false">C5*24</f>
        <v>744</v>
      </c>
      <c r="I5" s="0" t="n">
        <f aca="false">+H5-G5</f>
        <v>368</v>
      </c>
      <c r="J5" s="2" t="n">
        <v>112</v>
      </c>
      <c r="K5" s="2" t="n">
        <v>30</v>
      </c>
      <c r="L5" s="4" t="n">
        <f aca="false">+J5*I5</f>
        <v>41216</v>
      </c>
      <c r="M5" s="4" t="n">
        <f aca="false">+K5*G5</f>
        <v>11280</v>
      </c>
    </row>
    <row r="6" customFormat="false" ht="12.75" hidden="false" customHeight="false" outlineLevel="0" collapsed="false">
      <c r="A6" s="3" t="n">
        <v>37135</v>
      </c>
      <c r="B6" s="0" t="n">
        <v>19</v>
      </c>
      <c r="C6" s="0" t="n">
        <v>30</v>
      </c>
      <c r="D6" s="0" t="n">
        <v>5</v>
      </c>
      <c r="E6" s="0" t="n">
        <v>5</v>
      </c>
      <c r="F6" s="0" t="n">
        <v>1</v>
      </c>
      <c r="G6" s="0" t="n">
        <f aca="false">(C6*8)+(D6*16)+(E6*16)+(F6*16)</f>
        <v>416</v>
      </c>
      <c r="H6" s="0" t="n">
        <f aca="false">C6*24</f>
        <v>720</v>
      </c>
      <c r="I6" s="0" t="n">
        <f aca="false">+H6-G6</f>
        <v>304</v>
      </c>
      <c r="J6" s="2" t="n">
        <v>46</v>
      </c>
      <c r="K6" s="2" t="n">
        <v>23</v>
      </c>
      <c r="L6" s="4" t="n">
        <f aca="false">+J6*I6</f>
        <v>13984</v>
      </c>
      <c r="M6" s="4" t="n">
        <f aca="false">+K6*G6</f>
        <v>9568</v>
      </c>
    </row>
    <row r="7" customFormat="false" ht="12.75" hidden="false" customHeight="false" outlineLevel="0" collapsed="false">
      <c r="A7" s="3" t="n">
        <v>37165</v>
      </c>
      <c r="B7" s="0" t="n">
        <v>23</v>
      </c>
      <c r="C7" s="0" t="n">
        <v>31</v>
      </c>
      <c r="D7" s="0" t="n">
        <v>4</v>
      </c>
      <c r="E7" s="0" t="n">
        <v>4</v>
      </c>
      <c r="F7" s="0" t="n">
        <v>0</v>
      </c>
      <c r="G7" s="0" t="n">
        <f aca="false">(C7*8)+(D7*16)+(E7*16)+(F7*16)</f>
        <v>376</v>
      </c>
      <c r="H7" s="0" t="n">
        <f aca="false">C7*24</f>
        <v>744</v>
      </c>
      <c r="I7" s="0" t="n">
        <f aca="false">+H7-G7</f>
        <v>368</v>
      </c>
      <c r="J7" s="2" t="n">
        <v>42.5</v>
      </c>
      <c r="K7" s="2" t="n">
        <v>23</v>
      </c>
      <c r="L7" s="4" t="n">
        <f aca="false">+J7*I7</f>
        <v>15640</v>
      </c>
      <c r="M7" s="4" t="n">
        <f aca="false">+K7*G7</f>
        <v>8648</v>
      </c>
    </row>
    <row r="8" customFormat="false" ht="12.75" hidden="false" customHeight="false" outlineLevel="0" collapsed="false">
      <c r="A8" s="3" t="n">
        <v>37196</v>
      </c>
      <c r="B8" s="0" t="n">
        <v>21</v>
      </c>
      <c r="C8" s="0" t="n">
        <v>30</v>
      </c>
      <c r="D8" s="0" t="n">
        <v>4</v>
      </c>
      <c r="E8" s="0" t="n">
        <v>4</v>
      </c>
      <c r="F8" s="0" t="n">
        <v>1</v>
      </c>
      <c r="G8" s="0" t="n">
        <f aca="false">(C8*8)+(D8*16)+(E8*16)+(F8*16)</f>
        <v>384</v>
      </c>
      <c r="H8" s="0" t="n">
        <f aca="false">C8*24</f>
        <v>720</v>
      </c>
      <c r="I8" s="0" t="n">
        <f aca="false">+H8-G8</f>
        <v>336</v>
      </c>
      <c r="J8" s="2" t="n">
        <v>42</v>
      </c>
      <c r="K8" s="2" t="n">
        <v>22.9995834827423</v>
      </c>
      <c r="L8" s="4" t="n">
        <f aca="false">+J8*I8</f>
        <v>14112</v>
      </c>
      <c r="M8" s="4" t="n">
        <f aca="false">+K8*G8</f>
        <v>8831.84005737305</v>
      </c>
    </row>
    <row r="9" customFormat="false" ht="12.75" hidden="false" customHeight="false" outlineLevel="0" collapsed="false">
      <c r="A9" s="3" t="n">
        <v>37226</v>
      </c>
      <c r="B9" s="0" t="n">
        <v>20</v>
      </c>
      <c r="C9" s="0" t="n">
        <v>31</v>
      </c>
      <c r="D9" s="0" t="n">
        <v>5</v>
      </c>
      <c r="E9" s="0" t="n">
        <v>5</v>
      </c>
      <c r="F9" s="0" t="n">
        <v>1</v>
      </c>
      <c r="G9" s="0" t="n">
        <f aca="false">(C9*8)+(D9*16)+(E9*16)+(F9*16)</f>
        <v>424</v>
      </c>
      <c r="H9" s="0" t="n">
        <f aca="false">C9*24</f>
        <v>744</v>
      </c>
      <c r="I9" s="0" t="n">
        <f aca="false">+H9-G9</f>
        <v>320</v>
      </c>
      <c r="J9" s="2" t="n">
        <v>42</v>
      </c>
      <c r="K9" s="2" t="n">
        <v>23.7367452225595</v>
      </c>
      <c r="L9" s="4" t="n">
        <f aca="false">+J9*I9</f>
        <v>13440</v>
      </c>
      <c r="M9" s="4" t="n">
        <f aca="false">+K9*G9</f>
        <v>10064.3799743652</v>
      </c>
    </row>
    <row r="10" customFormat="false" ht="12.75" hidden="false" customHeight="false" outlineLevel="0" collapsed="false">
      <c r="A10" s="3" t="n">
        <v>37257</v>
      </c>
      <c r="B10" s="0" t="n">
        <v>22</v>
      </c>
      <c r="C10" s="0" t="n">
        <v>31</v>
      </c>
      <c r="D10" s="0" t="n">
        <v>4</v>
      </c>
      <c r="E10" s="0" t="n">
        <v>4</v>
      </c>
      <c r="F10" s="0" t="n">
        <v>1</v>
      </c>
      <c r="G10" s="0" t="n">
        <v>392</v>
      </c>
      <c r="H10" s="0" t="n">
        <v>744</v>
      </c>
      <c r="I10" s="0" t="n">
        <f aca="false">+H10-G10</f>
        <v>352</v>
      </c>
      <c r="J10" s="2" t="n">
        <v>48</v>
      </c>
      <c r="K10" s="2" t="n">
        <v>29.8775504365259</v>
      </c>
      <c r="L10" s="4" t="n">
        <f aca="false">+J10*I10</f>
        <v>16896</v>
      </c>
      <c r="M10" s="4" t="n">
        <f aca="false">+K10*G10</f>
        <v>11711.9997711182</v>
      </c>
      <c r="N10" s="5"/>
      <c r="P10" s="2"/>
      <c r="Q10" s="2"/>
    </row>
    <row r="11" customFormat="false" ht="12.75" hidden="false" customHeight="false" outlineLevel="0" collapsed="false">
      <c r="A11" s="3" t="n">
        <v>37288</v>
      </c>
      <c r="B11" s="0" t="n">
        <v>20</v>
      </c>
      <c r="C11" s="0" t="n">
        <v>28</v>
      </c>
      <c r="D11" s="0" t="n">
        <v>4</v>
      </c>
      <c r="E11" s="0" t="n">
        <v>4</v>
      </c>
      <c r="F11" s="0" t="n">
        <v>0</v>
      </c>
      <c r="G11" s="0" t="n">
        <v>352</v>
      </c>
      <c r="H11" s="0" t="n">
        <v>672</v>
      </c>
      <c r="I11" s="0" t="n">
        <f aca="false">+H11-G11</f>
        <v>320</v>
      </c>
      <c r="J11" s="2" t="n">
        <v>48</v>
      </c>
      <c r="K11" s="2" t="n">
        <v>29.8181806044145</v>
      </c>
      <c r="L11" s="4" t="n">
        <f aca="false">+J11*I11</f>
        <v>15360</v>
      </c>
      <c r="M11" s="4" t="n">
        <f aca="false">+K11*G11</f>
        <v>10495.9995727539</v>
      </c>
      <c r="N11" s="5"/>
      <c r="P11" s="2"/>
      <c r="Q11" s="2"/>
    </row>
    <row r="12" customFormat="false" ht="12.75" hidden="false" customHeight="false" outlineLevel="0" collapsed="false">
      <c r="A12" s="3" t="n">
        <v>37316</v>
      </c>
      <c r="B12" s="0" t="n">
        <v>21</v>
      </c>
      <c r="C12" s="0" t="n">
        <v>31</v>
      </c>
      <c r="D12" s="0" t="n">
        <v>5</v>
      </c>
      <c r="E12" s="0" t="n">
        <v>5</v>
      </c>
      <c r="F12" s="0" t="n">
        <v>0</v>
      </c>
      <c r="G12" s="0" t="n">
        <v>408</v>
      </c>
      <c r="H12" s="0" t="n">
        <v>744</v>
      </c>
      <c r="I12" s="0" t="n">
        <f aca="false">+H12-G12</f>
        <v>336</v>
      </c>
      <c r="J12" s="2" t="n">
        <v>39</v>
      </c>
      <c r="K12" s="2" t="n">
        <v>26.3533334919051</v>
      </c>
      <c r="L12" s="4" t="n">
        <f aca="false">+J12*I12</f>
        <v>13104</v>
      </c>
      <c r="M12" s="4" t="n">
        <f aca="false">+K12*G12</f>
        <v>10752.1600646973</v>
      </c>
      <c r="N12" s="5"/>
      <c r="P12" s="2"/>
      <c r="Q12" s="2"/>
    </row>
    <row r="13" customFormat="false" ht="12.75" hidden="false" customHeight="false" outlineLevel="0" collapsed="false">
      <c r="A13" s="3" t="n">
        <v>37347</v>
      </c>
      <c r="B13" s="0" t="n">
        <v>22</v>
      </c>
      <c r="C13" s="0" t="n">
        <v>30</v>
      </c>
      <c r="D13" s="0" t="n">
        <v>4</v>
      </c>
      <c r="E13" s="0" t="n">
        <v>4</v>
      </c>
      <c r="F13" s="0" t="n">
        <v>0</v>
      </c>
      <c r="G13" s="0" t="n">
        <v>368</v>
      </c>
      <c r="H13" s="0" t="n">
        <v>720</v>
      </c>
      <c r="I13" s="0" t="n">
        <f aca="false">+H13-G13</f>
        <v>352</v>
      </c>
      <c r="J13" s="2" t="n">
        <v>37</v>
      </c>
      <c r="K13" s="2" t="n">
        <v>24.0866088867188</v>
      </c>
      <c r="L13" s="4" t="n">
        <f aca="false">+J13*I13</f>
        <v>13024</v>
      </c>
      <c r="M13" s="4" t="n">
        <f aca="false">+K13*G13</f>
        <v>8863.8720703125</v>
      </c>
      <c r="N13" s="5"/>
      <c r="P13" s="2"/>
      <c r="Q13" s="2"/>
    </row>
    <row r="14" customFormat="false" ht="12.75" hidden="false" customHeight="false" outlineLevel="0" collapsed="false">
      <c r="A14" s="3" t="n">
        <v>37377</v>
      </c>
      <c r="B14" s="0" t="n">
        <v>22</v>
      </c>
      <c r="C14" s="0" t="n">
        <v>31</v>
      </c>
      <c r="D14" s="0" t="n">
        <v>4</v>
      </c>
      <c r="E14" s="0" t="n">
        <v>4</v>
      </c>
      <c r="F14" s="0" t="n">
        <v>1</v>
      </c>
      <c r="G14" s="0" t="n">
        <v>392</v>
      </c>
      <c r="H14" s="0" t="n">
        <v>744</v>
      </c>
      <c r="I14" s="0" t="n">
        <f aca="false">+H14-G14</f>
        <v>352</v>
      </c>
      <c r="J14" s="2" t="n">
        <v>42</v>
      </c>
      <c r="K14" s="2" t="n">
        <v>24.5714285714286</v>
      </c>
      <c r="L14" s="4" t="n">
        <f aca="false">+J14*I14</f>
        <v>14784</v>
      </c>
      <c r="M14" s="4" t="n">
        <f aca="false">+K14*G14</f>
        <v>9632</v>
      </c>
      <c r="N14" s="5"/>
      <c r="P14" s="2"/>
      <c r="Q14" s="2"/>
    </row>
    <row r="15" customFormat="false" ht="12.75" hidden="false" customHeight="false" outlineLevel="0" collapsed="false">
      <c r="A15" s="3" t="n">
        <v>37408</v>
      </c>
      <c r="B15" s="0" t="n">
        <v>20</v>
      </c>
      <c r="C15" s="0" t="n">
        <v>30</v>
      </c>
      <c r="D15" s="0" t="n">
        <v>5</v>
      </c>
      <c r="E15" s="0" t="n">
        <v>5</v>
      </c>
      <c r="F15" s="0" t="n">
        <v>0</v>
      </c>
      <c r="G15" s="0" t="n">
        <v>400</v>
      </c>
      <c r="H15" s="0" t="n">
        <v>720</v>
      </c>
      <c r="I15" s="0" t="n">
        <f aca="false">+H15-G15</f>
        <v>320</v>
      </c>
      <c r="J15" s="2" t="n">
        <v>63</v>
      </c>
      <c r="K15" s="2" t="n">
        <v>26.0000007629395</v>
      </c>
      <c r="L15" s="4" t="n">
        <f aca="false">+J15*I15</f>
        <v>20160</v>
      </c>
      <c r="M15" s="4" t="n">
        <f aca="false">+K15*G15</f>
        <v>10400.0003051758</v>
      </c>
      <c r="N15" s="5"/>
      <c r="P15" s="2"/>
      <c r="Q15" s="2"/>
    </row>
    <row r="16" customFormat="false" ht="12.75" hidden="false" customHeight="false" outlineLevel="0" collapsed="false">
      <c r="A16" s="3" t="n">
        <v>37438</v>
      </c>
      <c r="B16" s="0" t="n">
        <v>22</v>
      </c>
      <c r="C16" s="0" t="n">
        <v>31</v>
      </c>
      <c r="D16" s="0" t="n">
        <v>4</v>
      </c>
      <c r="E16" s="0" t="n">
        <v>4</v>
      </c>
      <c r="F16" s="0" t="n">
        <v>1</v>
      </c>
      <c r="G16" s="0" t="n">
        <v>392</v>
      </c>
      <c r="H16" s="0" t="n">
        <v>744</v>
      </c>
      <c r="I16" s="0" t="n">
        <f aca="false">+H16-G16</f>
        <v>352</v>
      </c>
      <c r="J16" s="2" t="n">
        <v>90.5</v>
      </c>
      <c r="K16" s="2" t="n">
        <v>29.714285091478</v>
      </c>
      <c r="L16" s="4" t="n">
        <f aca="false">+J16*I16</f>
        <v>31856</v>
      </c>
      <c r="M16" s="4" t="n">
        <f aca="false">+K16*G16</f>
        <v>11647.9997558594</v>
      </c>
      <c r="N16" s="5"/>
      <c r="P16" s="2"/>
      <c r="Q16" s="2"/>
    </row>
    <row r="17" customFormat="false" ht="12.75" hidden="false" customHeight="false" outlineLevel="0" collapsed="false">
      <c r="A17" s="3" t="n">
        <v>37469</v>
      </c>
      <c r="B17" s="0" t="n">
        <v>22</v>
      </c>
      <c r="C17" s="0" t="n">
        <v>31</v>
      </c>
      <c r="D17" s="0" t="n">
        <v>5</v>
      </c>
      <c r="E17" s="0" t="n">
        <v>4</v>
      </c>
      <c r="F17" s="0" t="n">
        <v>0</v>
      </c>
      <c r="G17" s="0" t="n">
        <v>392</v>
      </c>
      <c r="H17" s="0" t="n">
        <v>744</v>
      </c>
      <c r="I17" s="0" t="n">
        <f aca="false">+H17-G17</f>
        <v>352</v>
      </c>
      <c r="J17" s="2" t="n">
        <v>90.5</v>
      </c>
      <c r="K17" s="2" t="n">
        <v>29.714285091478</v>
      </c>
      <c r="L17" s="4" t="n">
        <f aca="false">+J17*I17</f>
        <v>31856</v>
      </c>
      <c r="M17" s="4" t="n">
        <f aca="false">+K17*G17</f>
        <v>11647.9997558594</v>
      </c>
      <c r="N17" s="5"/>
      <c r="P17" s="2"/>
      <c r="Q17" s="2"/>
    </row>
    <row r="18" customFormat="false" ht="12.75" hidden="false" customHeight="false" outlineLevel="0" collapsed="false">
      <c r="A18" s="3" t="n">
        <v>37500</v>
      </c>
      <c r="B18" s="0" t="n">
        <v>20</v>
      </c>
      <c r="C18" s="0" t="n">
        <v>30</v>
      </c>
      <c r="D18" s="0" t="n">
        <v>4</v>
      </c>
      <c r="E18" s="0" t="n">
        <v>5</v>
      </c>
      <c r="F18" s="0" t="n">
        <v>1</v>
      </c>
      <c r="G18" s="0" t="n">
        <v>400</v>
      </c>
      <c r="H18" s="0" t="n">
        <v>720</v>
      </c>
      <c r="I18" s="0" t="n">
        <f aca="false">+H18-G18</f>
        <v>320</v>
      </c>
      <c r="J18" s="2" t="n">
        <v>38.5</v>
      </c>
      <c r="K18" s="2" t="n">
        <v>23.9994798278809</v>
      </c>
      <c r="L18" s="4" t="n">
        <f aca="false">+J18*I18</f>
        <v>12320</v>
      </c>
      <c r="M18" s="4" t="n">
        <f aca="false">+K18*G18</f>
        <v>9599.79193115234</v>
      </c>
      <c r="N18" s="5"/>
      <c r="P18" s="2"/>
      <c r="Q18" s="2"/>
    </row>
    <row r="19" customFormat="false" ht="12.75" hidden="false" customHeight="false" outlineLevel="0" collapsed="false">
      <c r="A19" s="3" t="n">
        <v>37530</v>
      </c>
      <c r="B19" s="0" t="n">
        <v>23</v>
      </c>
      <c r="C19" s="0" t="n">
        <v>31</v>
      </c>
      <c r="D19" s="0" t="n">
        <v>4</v>
      </c>
      <c r="E19" s="0" t="n">
        <v>4</v>
      </c>
      <c r="F19" s="0" t="n">
        <v>0</v>
      </c>
      <c r="G19" s="0" t="n">
        <v>376</v>
      </c>
      <c r="H19" s="0" t="n">
        <v>744</v>
      </c>
      <c r="I19" s="0" t="n">
        <f aca="false">+H19-G19</f>
        <v>368</v>
      </c>
      <c r="J19" s="2" t="n">
        <v>37.25</v>
      </c>
      <c r="K19" s="2" t="n">
        <v>24.0417022705078</v>
      </c>
      <c r="L19" s="4" t="n">
        <f aca="false">+J19*I19</f>
        <v>13708</v>
      </c>
      <c r="M19" s="4" t="n">
        <f aca="false">+K19*G19</f>
        <v>9039.68005371094</v>
      </c>
      <c r="N19" s="5"/>
      <c r="P19" s="2"/>
      <c r="Q19" s="2"/>
    </row>
    <row r="20" customFormat="false" ht="12.75" hidden="false" customHeight="false" outlineLevel="0" collapsed="false">
      <c r="A20" s="3" t="n">
        <v>37561</v>
      </c>
      <c r="B20" s="0" t="n">
        <v>20</v>
      </c>
      <c r="C20" s="0" t="n">
        <v>30</v>
      </c>
      <c r="D20" s="0" t="n">
        <v>5</v>
      </c>
      <c r="E20" s="0" t="n">
        <v>4</v>
      </c>
      <c r="F20" s="0" t="n">
        <v>1</v>
      </c>
      <c r="G20" s="0" t="n">
        <v>400</v>
      </c>
      <c r="H20" s="0" t="n">
        <v>720</v>
      </c>
      <c r="I20" s="0" t="n">
        <f aca="false">+H20-G20</f>
        <v>320</v>
      </c>
      <c r="J20" s="2" t="n">
        <v>37.25</v>
      </c>
      <c r="K20" s="2" t="n">
        <v>24.3990001678467</v>
      </c>
      <c r="L20" s="4" t="n">
        <f aca="false">+J20*I20</f>
        <v>11920</v>
      </c>
      <c r="M20" s="4" t="n">
        <f aca="false">+K20*G20</f>
        <v>9759.60006713867</v>
      </c>
      <c r="N20" s="5"/>
      <c r="P20" s="2"/>
      <c r="Q20" s="2"/>
    </row>
    <row r="21" customFormat="false" ht="12.75" hidden="false" customHeight="false" outlineLevel="0" collapsed="false">
      <c r="A21" s="3" t="n">
        <v>37591</v>
      </c>
      <c r="B21" s="0" t="n">
        <v>21</v>
      </c>
      <c r="C21" s="0" t="n">
        <v>31</v>
      </c>
      <c r="D21" s="0" t="n">
        <v>4</v>
      </c>
      <c r="E21" s="0" t="n">
        <v>5</v>
      </c>
      <c r="F21" s="0" t="n">
        <v>1</v>
      </c>
      <c r="G21" s="0" t="n">
        <v>408</v>
      </c>
      <c r="H21" s="0" t="n">
        <v>744</v>
      </c>
      <c r="I21" s="0" t="n">
        <f aca="false">+H21-G21</f>
        <v>336</v>
      </c>
      <c r="J21" s="2" t="n">
        <v>37.25</v>
      </c>
      <c r="K21" s="2" t="n">
        <v>24.7458822212967</v>
      </c>
      <c r="L21" s="4" t="n">
        <f aca="false">+J21*I21</f>
        <v>12516</v>
      </c>
      <c r="M21" s="4" t="n">
        <f aca="false">+K21*G21</f>
        <v>10096.3199462891</v>
      </c>
      <c r="N21" s="5"/>
      <c r="P21" s="2"/>
      <c r="Q21" s="2"/>
    </row>
    <row r="22" customFormat="false" ht="12.75" hidden="false" customHeight="false" outlineLevel="0" collapsed="false">
      <c r="A22" s="3" t="n">
        <v>37622</v>
      </c>
      <c r="B22" s="0" t="n">
        <v>22</v>
      </c>
      <c r="C22" s="0" t="n">
        <v>31</v>
      </c>
      <c r="D22" s="0" t="n">
        <v>4</v>
      </c>
      <c r="E22" s="0" t="n">
        <v>4</v>
      </c>
      <c r="F22" s="0" t="n">
        <v>1</v>
      </c>
      <c r="G22" s="0" t="n">
        <v>392</v>
      </c>
      <c r="H22" s="0" t="n">
        <v>744</v>
      </c>
      <c r="I22" s="0" t="n">
        <f aca="false">+H22-G22</f>
        <v>352</v>
      </c>
      <c r="J22" s="2" t="n">
        <v>40.5</v>
      </c>
      <c r="K22" s="2" t="n">
        <v>27.3769786990419</v>
      </c>
      <c r="L22" s="4" t="n">
        <f aca="false">+J22*I22</f>
        <v>14256</v>
      </c>
      <c r="M22" s="4" t="n">
        <f aca="false">+K22*G22</f>
        <v>10731.7756500244</v>
      </c>
      <c r="N22" s="5"/>
      <c r="P22" s="2"/>
      <c r="Q22" s="2"/>
    </row>
    <row r="23" customFormat="false" ht="12.75" hidden="false" customHeight="false" outlineLevel="0" collapsed="false">
      <c r="A23" s="3" t="n">
        <v>37653</v>
      </c>
      <c r="B23" s="0" t="n">
        <v>20</v>
      </c>
      <c r="C23" s="0" t="n">
        <v>28</v>
      </c>
      <c r="D23" s="0" t="n">
        <v>4</v>
      </c>
      <c r="E23" s="0" t="n">
        <v>4</v>
      </c>
      <c r="F23" s="0" t="n">
        <v>0</v>
      </c>
      <c r="G23" s="0" t="n">
        <v>352</v>
      </c>
      <c r="H23" s="0" t="n">
        <v>672</v>
      </c>
      <c r="I23" s="0" t="n">
        <f aca="false">+H23-G23</f>
        <v>320</v>
      </c>
      <c r="J23" s="2" t="n">
        <v>40.5</v>
      </c>
      <c r="K23" s="2" t="n">
        <v>27.9089079770175</v>
      </c>
      <c r="L23" s="4" t="n">
        <f aca="false">+J23*I23</f>
        <v>12960</v>
      </c>
      <c r="M23" s="4" t="n">
        <f aca="false">+K23*G23</f>
        <v>9823.93560791016</v>
      </c>
      <c r="N23" s="5"/>
      <c r="P23" s="2"/>
      <c r="Q23" s="2"/>
    </row>
    <row r="24" customFormat="false" ht="12.75" hidden="false" customHeight="false" outlineLevel="0" collapsed="false">
      <c r="A24" s="3" t="n">
        <v>37681</v>
      </c>
      <c r="B24" s="0" t="n">
        <v>21</v>
      </c>
      <c r="C24" s="0" t="n">
        <v>31</v>
      </c>
      <c r="D24" s="0" t="n">
        <v>5</v>
      </c>
      <c r="E24" s="0" t="n">
        <v>5</v>
      </c>
      <c r="F24" s="0" t="n">
        <v>0</v>
      </c>
      <c r="G24" s="0" t="n">
        <v>408</v>
      </c>
      <c r="H24" s="0" t="n">
        <v>744</v>
      </c>
      <c r="I24" s="0" t="n">
        <f aca="false">+H24-G24</f>
        <v>336</v>
      </c>
      <c r="J24" s="2" t="n">
        <v>40.5</v>
      </c>
      <c r="K24" s="2" t="n">
        <v>24.9547062294156</v>
      </c>
      <c r="L24" s="4" t="n">
        <f aca="false">+J24*I24</f>
        <v>13608</v>
      </c>
      <c r="M24" s="4" t="n">
        <f aca="false">+K24*G24</f>
        <v>10181.5201416016</v>
      </c>
      <c r="N24" s="5"/>
      <c r="P24" s="2"/>
      <c r="Q24" s="2"/>
    </row>
    <row r="25" customFormat="false" ht="12.75" hidden="false" customHeight="false" outlineLevel="0" collapsed="false">
      <c r="A25" s="3" t="n">
        <v>37712</v>
      </c>
      <c r="B25" s="0" t="n">
        <v>22</v>
      </c>
      <c r="C25" s="0" t="n">
        <v>30</v>
      </c>
      <c r="D25" s="0" t="n">
        <v>4</v>
      </c>
      <c r="E25" s="0" t="n">
        <v>4</v>
      </c>
      <c r="F25" s="0" t="n">
        <v>0</v>
      </c>
      <c r="G25" s="0" t="n">
        <v>368</v>
      </c>
      <c r="H25" s="0" t="n">
        <v>720</v>
      </c>
      <c r="I25" s="0" t="n">
        <f aca="false">+H25-G25</f>
        <v>352</v>
      </c>
      <c r="J25" s="2" t="n">
        <v>40.5</v>
      </c>
      <c r="K25" s="2" t="n">
        <v>23.8540871661642</v>
      </c>
      <c r="L25" s="4" t="n">
        <f aca="false">+J25*I25</f>
        <v>14256</v>
      </c>
      <c r="M25" s="4" t="n">
        <f aca="false">+K25*G25</f>
        <v>8778.30407714844</v>
      </c>
      <c r="N25" s="5"/>
      <c r="P25" s="2"/>
      <c r="Q25" s="2"/>
    </row>
    <row r="26" customFormat="false" ht="12.75" hidden="false" customHeight="false" outlineLevel="0" collapsed="false">
      <c r="A26" s="3" t="n">
        <v>37742</v>
      </c>
      <c r="B26" s="0" t="n">
        <v>21</v>
      </c>
      <c r="C26" s="0" t="n">
        <v>31</v>
      </c>
      <c r="D26" s="0" t="n">
        <v>5</v>
      </c>
      <c r="E26" s="0" t="n">
        <v>4</v>
      </c>
      <c r="F26" s="0" t="n">
        <v>1</v>
      </c>
      <c r="G26" s="0" t="n">
        <v>408</v>
      </c>
      <c r="H26" s="0" t="n">
        <v>744</v>
      </c>
      <c r="I26" s="0" t="n">
        <f aca="false">+H26-G26</f>
        <v>336</v>
      </c>
      <c r="J26" s="2" t="n">
        <v>40.5</v>
      </c>
      <c r="K26" s="2" t="n">
        <v>24.4884315939511</v>
      </c>
      <c r="L26" s="4" t="n">
        <f aca="false">+J26*I26</f>
        <v>13608</v>
      </c>
      <c r="M26" s="4" t="n">
        <f aca="false">+K26*G26</f>
        <v>9991.28009033203</v>
      </c>
      <c r="N26" s="5"/>
      <c r="P26" s="2"/>
      <c r="Q26" s="2"/>
    </row>
    <row r="27" customFormat="false" ht="12.75" hidden="false" customHeight="false" outlineLevel="0" collapsed="false">
      <c r="A27" s="3" t="n">
        <v>37773</v>
      </c>
      <c r="B27" s="0" t="n">
        <v>21</v>
      </c>
      <c r="C27" s="0" t="n">
        <v>30</v>
      </c>
      <c r="D27" s="0" t="n">
        <v>4</v>
      </c>
      <c r="E27" s="0" t="n">
        <v>5</v>
      </c>
      <c r="F27" s="0" t="n">
        <v>0</v>
      </c>
      <c r="G27" s="0" t="n">
        <v>384</v>
      </c>
      <c r="H27" s="0" t="n">
        <v>720</v>
      </c>
      <c r="I27" s="0" t="n">
        <f aca="false">+H27-G27</f>
        <v>336</v>
      </c>
      <c r="J27" s="2" t="n">
        <v>40.5</v>
      </c>
      <c r="K27" s="2" t="n">
        <v>28.1125015417735</v>
      </c>
      <c r="L27" s="4" t="n">
        <f aca="false">+J27*I27</f>
        <v>13608</v>
      </c>
      <c r="M27" s="4" t="n">
        <f aca="false">+K27*G27</f>
        <v>10795.200592041</v>
      </c>
      <c r="N27" s="5"/>
      <c r="P27" s="2"/>
      <c r="Q27" s="2"/>
    </row>
    <row r="28" customFormat="false" ht="12.75" hidden="false" customHeight="false" outlineLevel="0" collapsed="false">
      <c r="A28" s="3" t="n">
        <v>37803</v>
      </c>
      <c r="B28" s="0" t="n">
        <v>22</v>
      </c>
      <c r="C28" s="0" t="n">
        <v>31</v>
      </c>
      <c r="D28" s="0" t="n">
        <v>4</v>
      </c>
      <c r="E28" s="0" t="n">
        <v>4</v>
      </c>
      <c r="F28" s="0" t="n">
        <v>1</v>
      </c>
      <c r="G28" s="0" t="n">
        <v>392</v>
      </c>
      <c r="H28" s="0" t="n">
        <v>744</v>
      </c>
      <c r="I28" s="0" t="n">
        <f aca="false">+H28-G28</f>
        <v>352</v>
      </c>
      <c r="J28" s="2" t="n">
        <v>40.5</v>
      </c>
      <c r="K28" s="2" t="n">
        <v>33.5991833745217</v>
      </c>
      <c r="L28" s="4" t="n">
        <f aca="false">+J28*I28</f>
        <v>14256</v>
      </c>
      <c r="M28" s="4" t="n">
        <f aca="false">+K28*G28</f>
        <v>13170.8798828125</v>
      </c>
      <c r="N28" s="5"/>
      <c r="P28" s="2"/>
      <c r="Q28" s="2"/>
    </row>
    <row r="29" customFormat="false" ht="12.75" hidden="false" customHeight="false" outlineLevel="0" collapsed="false">
      <c r="A29" s="3" t="n">
        <v>37834</v>
      </c>
      <c r="B29" s="0" t="n">
        <v>21</v>
      </c>
      <c r="C29" s="0" t="n">
        <v>31</v>
      </c>
      <c r="D29" s="0" t="n">
        <v>5</v>
      </c>
      <c r="E29" s="0" t="n">
        <v>5</v>
      </c>
      <c r="F29" s="0" t="n">
        <v>0</v>
      </c>
      <c r="G29" s="0" t="n">
        <v>408</v>
      </c>
      <c r="H29" s="0" t="n">
        <v>744</v>
      </c>
      <c r="I29" s="0" t="n">
        <f aca="false">+H29-G29</f>
        <v>336</v>
      </c>
      <c r="J29" s="2" t="n">
        <v>40.5</v>
      </c>
      <c r="K29" s="2" t="n">
        <v>34.8921567131491</v>
      </c>
      <c r="L29" s="4" t="n">
        <f aca="false">+J29*I29</f>
        <v>13608</v>
      </c>
      <c r="M29" s="4" t="n">
        <f aca="false">+K29*G29</f>
        <v>14235.9999389648</v>
      </c>
      <c r="N29" s="5"/>
      <c r="P29" s="2"/>
      <c r="Q29" s="2"/>
    </row>
    <row r="30" customFormat="false" ht="12.75" hidden="false" customHeight="false" outlineLevel="0" collapsed="false">
      <c r="A30" s="3" t="n">
        <v>37865</v>
      </c>
      <c r="B30" s="0" t="n">
        <v>21</v>
      </c>
      <c r="C30" s="0" t="n">
        <v>30</v>
      </c>
      <c r="D30" s="0" t="n">
        <v>4</v>
      </c>
      <c r="E30" s="0" t="n">
        <v>4</v>
      </c>
      <c r="F30" s="0" t="n">
        <v>1</v>
      </c>
      <c r="G30" s="0" t="n">
        <v>384</v>
      </c>
      <c r="H30" s="0" t="n">
        <v>720</v>
      </c>
      <c r="I30" s="0" t="n">
        <f aca="false">+H30-G30</f>
        <v>336</v>
      </c>
      <c r="J30" s="2" t="n">
        <v>40.5</v>
      </c>
      <c r="K30" s="2" t="n">
        <v>24.0391461054484</v>
      </c>
      <c r="L30" s="4" t="n">
        <f aca="false">+J30*I30</f>
        <v>13608</v>
      </c>
      <c r="M30" s="4" t="n">
        <f aca="false">+K30*G30</f>
        <v>9231.03210449219</v>
      </c>
      <c r="N30" s="5"/>
      <c r="P30" s="2"/>
      <c r="Q30" s="2"/>
    </row>
    <row r="31" customFormat="false" ht="12.75" hidden="false" customHeight="false" outlineLevel="0" collapsed="false">
      <c r="A31" s="3" t="n">
        <v>37895</v>
      </c>
      <c r="B31" s="0" t="n">
        <v>23</v>
      </c>
      <c r="C31" s="0" t="n">
        <v>31</v>
      </c>
      <c r="D31" s="0" t="n">
        <v>4</v>
      </c>
      <c r="E31" s="0" t="n">
        <v>4</v>
      </c>
      <c r="F31" s="0" t="n">
        <v>0</v>
      </c>
      <c r="G31" s="0" t="n">
        <v>376</v>
      </c>
      <c r="H31" s="0" t="n">
        <v>744</v>
      </c>
      <c r="I31" s="0" t="n">
        <f aca="false">+H31-G31</f>
        <v>368</v>
      </c>
      <c r="J31" s="2" t="n">
        <v>40.5</v>
      </c>
      <c r="K31" s="2" t="n">
        <v>23.1989363000748</v>
      </c>
      <c r="L31" s="4" t="n">
        <f aca="false">+J31*I31</f>
        <v>14904</v>
      </c>
      <c r="M31" s="4" t="n">
        <f aca="false">+K31*G31</f>
        <v>8722.80004882813</v>
      </c>
      <c r="N31" s="5"/>
      <c r="P31" s="2"/>
      <c r="Q31" s="2"/>
    </row>
    <row r="32" customFormat="false" ht="12.75" hidden="false" customHeight="false" outlineLevel="0" collapsed="false">
      <c r="A32" s="3" t="n">
        <v>37926</v>
      </c>
      <c r="B32" s="0" t="n">
        <v>19</v>
      </c>
      <c r="C32" s="0" t="n">
        <v>30</v>
      </c>
      <c r="D32" s="0" t="n">
        <v>5</v>
      </c>
      <c r="E32" s="0" t="n">
        <v>5</v>
      </c>
      <c r="F32" s="0" t="n">
        <v>1</v>
      </c>
      <c r="G32" s="0" t="n">
        <v>416</v>
      </c>
      <c r="H32" s="0" t="n">
        <v>720</v>
      </c>
      <c r="I32" s="0" t="n">
        <f aca="false">+H32-G32</f>
        <v>304</v>
      </c>
      <c r="J32" s="2" t="n">
        <v>40.5</v>
      </c>
      <c r="K32" s="2" t="n">
        <v>23.1875001467191</v>
      </c>
      <c r="L32" s="4" t="n">
        <f aca="false">+J32*I32</f>
        <v>12312</v>
      </c>
      <c r="M32" s="4" t="n">
        <f aca="false">+K32*G32</f>
        <v>9646.00006103516</v>
      </c>
      <c r="N32" s="5"/>
      <c r="P32" s="2"/>
      <c r="Q32" s="2"/>
    </row>
    <row r="33" customFormat="false" ht="12.75" hidden="false" customHeight="false" outlineLevel="0" collapsed="false">
      <c r="A33" s="3" t="n">
        <v>37956</v>
      </c>
      <c r="B33" s="0" t="n">
        <v>22</v>
      </c>
      <c r="C33" s="0" t="n">
        <v>31</v>
      </c>
      <c r="D33" s="0" t="n">
        <v>4</v>
      </c>
      <c r="E33" s="0" t="n">
        <v>4</v>
      </c>
      <c r="F33" s="0" t="n">
        <v>1</v>
      </c>
      <c r="G33" s="0" t="n">
        <v>392</v>
      </c>
      <c r="H33" s="0" t="n">
        <v>744</v>
      </c>
      <c r="I33" s="0" t="n">
        <f aca="false">+H33-G33</f>
        <v>352</v>
      </c>
      <c r="J33" s="2" t="n">
        <v>40.5</v>
      </c>
      <c r="K33" s="2" t="n">
        <v>23.0940816451092</v>
      </c>
      <c r="L33" s="4" t="n">
        <f aca="false">+J33*I33</f>
        <v>14256</v>
      </c>
      <c r="M33" s="4" t="n">
        <f aca="false">+K33*G33</f>
        <v>9052.88000488281</v>
      </c>
      <c r="N33" s="5"/>
      <c r="P33" s="2"/>
      <c r="Q33" s="2"/>
    </row>
    <row r="34" customFormat="false" ht="12.75" hidden="false" customHeight="false" outlineLevel="0" collapsed="false">
      <c r="A34" s="3" t="n">
        <v>37987</v>
      </c>
      <c r="B34" s="0" t="n">
        <v>21</v>
      </c>
      <c r="C34" s="0" t="n">
        <v>31</v>
      </c>
      <c r="D34" s="0" t="n">
        <v>5</v>
      </c>
      <c r="E34" s="0" t="n">
        <v>4</v>
      </c>
      <c r="F34" s="0" t="n">
        <v>1</v>
      </c>
      <c r="G34" s="0" t="n">
        <v>408</v>
      </c>
      <c r="H34" s="0" t="n">
        <v>744</v>
      </c>
      <c r="I34" s="0" t="n">
        <f aca="false">+H34-G34</f>
        <v>336</v>
      </c>
      <c r="J34" s="2" t="n">
        <v>39.25</v>
      </c>
      <c r="K34" s="2" t="n">
        <v>28.2161755655326</v>
      </c>
      <c r="L34" s="4" t="n">
        <f aca="false">+J34*I34</f>
        <v>13188</v>
      </c>
      <c r="M34" s="4" t="n">
        <f aca="false">+K34*G34</f>
        <v>11512.1996307373</v>
      </c>
      <c r="N34" s="5"/>
      <c r="P34" s="2"/>
      <c r="Q34" s="2"/>
    </row>
    <row r="35" customFormat="false" ht="12.75" hidden="false" customHeight="false" outlineLevel="0" collapsed="false">
      <c r="A35" s="3" t="n">
        <v>38018</v>
      </c>
      <c r="B35" s="0" t="n">
        <v>20</v>
      </c>
      <c r="C35" s="0" t="n">
        <v>29</v>
      </c>
      <c r="D35" s="0" t="n">
        <v>4</v>
      </c>
      <c r="E35" s="0" t="n">
        <v>5</v>
      </c>
      <c r="F35" s="0" t="n">
        <v>0</v>
      </c>
      <c r="G35" s="0" t="n">
        <v>376</v>
      </c>
      <c r="H35" s="0" t="n">
        <v>696</v>
      </c>
      <c r="I35" s="0" t="n">
        <f aca="false">+H35-G35</f>
        <v>320</v>
      </c>
      <c r="J35" s="2" t="n">
        <v>39.25</v>
      </c>
      <c r="K35" s="2" t="n">
        <v>28.2639346427106</v>
      </c>
      <c r="L35" s="4" t="n">
        <f aca="false">+J35*I35</f>
        <v>12560</v>
      </c>
      <c r="M35" s="4" t="n">
        <f aca="false">+K35*G35</f>
        <v>10627.2394256592</v>
      </c>
      <c r="N35" s="5"/>
      <c r="P35" s="2"/>
      <c r="Q35" s="2"/>
    </row>
    <row r="36" customFormat="false" ht="12.75" hidden="false" customHeight="false" outlineLevel="0" collapsed="false">
      <c r="A36" s="3" t="n">
        <v>38047</v>
      </c>
      <c r="B36" s="0" t="n">
        <v>23</v>
      </c>
      <c r="C36" s="0" t="n">
        <v>31</v>
      </c>
      <c r="D36" s="0" t="n">
        <v>4</v>
      </c>
      <c r="E36" s="0" t="n">
        <v>4</v>
      </c>
      <c r="F36" s="0" t="n">
        <v>0</v>
      </c>
      <c r="G36" s="0" t="n">
        <v>376</v>
      </c>
      <c r="H36" s="0" t="n">
        <v>744</v>
      </c>
      <c r="I36" s="0" t="n">
        <f aca="false">+H36-G36</f>
        <v>368</v>
      </c>
      <c r="J36" s="2" t="n">
        <v>34.5</v>
      </c>
      <c r="K36" s="2" t="n">
        <v>25.1503834825881</v>
      </c>
      <c r="L36" s="4" t="n">
        <f aca="false">+J36*I36</f>
        <v>12696</v>
      </c>
      <c r="M36" s="4" t="n">
        <f aca="false">+K36*G36</f>
        <v>9456.54418945313</v>
      </c>
      <c r="N36" s="5"/>
      <c r="P36" s="2"/>
      <c r="Q36" s="2"/>
    </row>
    <row r="37" customFormat="false" ht="12.75" hidden="false" customHeight="false" outlineLevel="0" collapsed="false">
      <c r="A37" s="3" t="n">
        <v>38078</v>
      </c>
      <c r="B37" s="0" t="n">
        <v>22</v>
      </c>
      <c r="C37" s="0" t="n">
        <v>30</v>
      </c>
      <c r="D37" s="0" t="n">
        <v>4</v>
      </c>
      <c r="E37" s="0" t="n">
        <v>4</v>
      </c>
      <c r="F37" s="0" t="n">
        <v>0</v>
      </c>
      <c r="G37" s="0" t="n">
        <v>368</v>
      </c>
      <c r="H37" s="0" t="n">
        <v>720</v>
      </c>
      <c r="I37" s="0" t="n">
        <f aca="false">+H37-G37</f>
        <v>352</v>
      </c>
      <c r="J37" s="2" t="n">
        <v>31.75</v>
      </c>
      <c r="K37" s="2" t="n">
        <v>24.1246089106021</v>
      </c>
      <c r="L37" s="4" t="n">
        <f aca="false">+J37*I37</f>
        <v>11176</v>
      </c>
      <c r="M37" s="4" t="n">
        <f aca="false">+K37*G37</f>
        <v>8877.85607910156</v>
      </c>
      <c r="N37" s="5"/>
      <c r="P37" s="2"/>
      <c r="Q37" s="2"/>
    </row>
    <row r="38" customFormat="false" ht="12.75" hidden="false" customHeight="false" outlineLevel="0" collapsed="false">
      <c r="A38" s="3" t="n">
        <v>38108</v>
      </c>
      <c r="B38" s="0" t="n">
        <v>20</v>
      </c>
      <c r="C38" s="0" t="n">
        <v>31</v>
      </c>
      <c r="D38" s="0" t="n">
        <v>5</v>
      </c>
      <c r="E38" s="0" t="n">
        <v>5</v>
      </c>
      <c r="F38" s="0" t="n">
        <v>1</v>
      </c>
      <c r="G38" s="0" t="n">
        <v>424</v>
      </c>
      <c r="H38" s="0" t="n">
        <v>744</v>
      </c>
      <c r="I38" s="0" t="n">
        <f aca="false">+H38-G38</f>
        <v>320</v>
      </c>
      <c r="J38" s="2" t="n">
        <v>36.25</v>
      </c>
      <c r="K38" s="2" t="n">
        <v>24.8205290740391</v>
      </c>
      <c r="L38" s="4" t="n">
        <f aca="false">+J38*I38</f>
        <v>11600</v>
      </c>
      <c r="M38" s="4" t="n">
        <f aca="false">+K38*G38</f>
        <v>10523.9043273926</v>
      </c>
      <c r="N38" s="5"/>
      <c r="P38" s="2"/>
      <c r="Q38" s="2"/>
    </row>
    <row r="39" customFormat="false" ht="12.75" hidden="false" customHeight="false" outlineLevel="0" collapsed="false">
      <c r="A39" s="3" t="n">
        <v>38139</v>
      </c>
      <c r="B39" s="0" t="n">
        <v>22</v>
      </c>
      <c r="C39" s="0" t="n">
        <v>30</v>
      </c>
      <c r="D39" s="0" t="n">
        <v>4</v>
      </c>
      <c r="E39" s="0" t="n">
        <v>4</v>
      </c>
      <c r="F39" s="0" t="n">
        <v>0</v>
      </c>
      <c r="G39" s="0" t="n">
        <v>368</v>
      </c>
      <c r="H39" s="0" t="n">
        <v>720</v>
      </c>
      <c r="I39" s="0" t="n">
        <f aca="false">+H39-G39</f>
        <v>352</v>
      </c>
      <c r="J39" s="2" t="n">
        <v>55</v>
      </c>
      <c r="K39" s="2" t="n">
        <v>27.6652190996253</v>
      </c>
      <c r="L39" s="4" t="n">
        <f aca="false">+J39*I39</f>
        <v>19360</v>
      </c>
      <c r="M39" s="4" t="n">
        <f aca="false">+K39*G39</f>
        <v>10180.8006286621</v>
      </c>
      <c r="N39" s="5"/>
      <c r="P39" s="2"/>
      <c r="Q39" s="2"/>
    </row>
    <row r="40" customFormat="false" ht="12.75" hidden="false" customHeight="false" outlineLevel="0" collapsed="false">
      <c r="A40" s="3" t="n">
        <v>38169</v>
      </c>
      <c r="B40" s="0" t="n">
        <v>21</v>
      </c>
      <c r="C40" s="0" t="n">
        <v>31</v>
      </c>
      <c r="D40" s="0" t="n">
        <v>5</v>
      </c>
      <c r="E40" s="0" t="n">
        <v>4</v>
      </c>
      <c r="F40" s="0" t="n">
        <v>1</v>
      </c>
      <c r="G40" s="0" t="n">
        <v>408</v>
      </c>
      <c r="H40" s="0" t="n">
        <v>744</v>
      </c>
      <c r="I40" s="0" t="n">
        <f aca="false">+H40-G40</f>
        <v>336</v>
      </c>
      <c r="J40" s="2" t="n">
        <v>79</v>
      </c>
      <c r="K40" s="2" t="n">
        <v>33.3068620270374</v>
      </c>
      <c r="L40" s="4" t="n">
        <f aca="false">+J40*I40</f>
        <v>26544</v>
      </c>
      <c r="M40" s="4" t="n">
        <f aca="false">+K40*G40</f>
        <v>13589.1997070313</v>
      </c>
      <c r="N40" s="5"/>
      <c r="P40" s="2"/>
      <c r="Q40" s="2"/>
    </row>
    <row r="41" customFormat="false" ht="12.75" hidden="false" customHeight="false" outlineLevel="0" collapsed="false">
      <c r="A41" s="3" t="n">
        <v>38200</v>
      </c>
      <c r="B41" s="0" t="n">
        <v>22</v>
      </c>
      <c r="C41" s="0" t="n">
        <v>31</v>
      </c>
      <c r="D41" s="0" t="n">
        <v>4</v>
      </c>
      <c r="E41" s="0" t="n">
        <v>5</v>
      </c>
      <c r="F41" s="0" t="n">
        <v>0</v>
      </c>
      <c r="G41" s="0" t="n">
        <v>392</v>
      </c>
      <c r="H41" s="0" t="n">
        <v>744</v>
      </c>
      <c r="I41" s="0" t="n">
        <f aca="false">+H41-G41</f>
        <v>352</v>
      </c>
      <c r="J41" s="2" t="n">
        <v>79</v>
      </c>
      <c r="K41" s="2" t="n">
        <v>33.6451015861667</v>
      </c>
      <c r="L41" s="4" t="n">
        <f aca="false">+J41*I41</f>
        <v>27808</v>
      </c>
      <c r="M41" s="4" t="n">
        <f aca="false">+K41*G41</f>
        <v>13188.8798217773</v>
      </c>
      <c r="N41" s="5"/>
      <c r="P41" s="2"/>
      <c r="Q41" s="2"/>
    </row>
    <row r="42" customFormat="false" ht="12.75" hidden="false" customHeight="false" outlineLevel="0" collapsed="false">
      <c r="A42" s="3" t="n">
        <v>38231</v>
      </c>
      <c r="B42" s="0" t="n">
        <v>21</v>
      </c>
      <c r="C42" s="0" t="n">
        <v>30</v>
      </c>
      <c r="D42" s="0" t="n">
        <v>4</v>
      </c>
      <c r="E42" s="0" t="n">
        <v>4</v>
      </c>
      <c r="F42" s="0" t="n">
        <v>1</v>
      </c>
      <c r="G42" s="0" t="n">
        <v>384</v>
      </c>
      <c r="H42" s="0" t="n">
        <v>720</v>
      </c>
      <c r="I42" s="0" t="n">
        <f aca="false">+H42-G42</f>
        <v>336</v>
      </c>
      <c r="J42" s="2" t="n">
        <v>32.75</v>
      </c>
      <c r="K42" s="2" t="n">
        <v>24.2290213902791</v>
      </c>
      <c r="L42" s="4" t="n">
        <f aca="false">+J42*I42</f>
        <v>11004</v>
      </c>
      <c r="M42" s="4" t="n">
        <f aca="false">+K42*G42</f>
        <v>9303.94421386719</v>
      </c>
      <c r="N42" s="5"/>
      <c r="P42" s="2"/>
      <c r="Q42" s="2"/>
    </row>
    <row r="43" customFormat="false" ht="12.75" hidden="false" customHeight="false" outlineLevel="0" collapsed="false">
      <c r="A43" s="3" t="n">
        <v>38261</v>
      </c>
      <c r="B43" s="0" t="n">
        <v>21</v>
      </c>
      <c r="C43" s="0" t="n">
        <v>31</v>
      </c>
      <c r="D43" s="0" t="n">
        <v>5</v>
      </c>
      <c r="E43" s="0" t="n">
        <v>5</v>
      </c>
      <c r="F43" s="0" t="n">
        <v>0</v>
      </c>
      <c r="G43" s="0" t="n">
        <v>408</v>
      </c>
      <c r="H43" s="0" t="n">
        <v>744</v>
      </c>
      <c r="I43" s="0" t="n">
        <f aca="false">+H43-G43</f>
        <v>336</v>
      </c>
      <c r="J43" s="2" t="n">
        <v>29.75</v>
      </c>
      <c r="K43" s="2" t="n">
        <v>23.4823536592371</v>
      </c>
      <c r="L43" s="4" t="n">
        <f aca="false">+J43*I43</f>
        <v>9996</v>
      </c>
      <c r="M43" s="4" t="n">
        <f aca="false">+K43*G43</f>
        <v>9580.80029296875</v>
      </c>
      <c r="N43" s="5"/>
      <c r="P43" s="2"/>
      <c r="Q43" s="2"/>
    </row>
    <row r="44" customFormat="false" ht="12.75" hidden="false" customHeight="false" outlineLevel="0" collapsed="false">
      <c r="A44" s="3" t="n">
        <v>38292</v>
      </c>
      <c r="B44" s="0" t="n">
        <v>21</v>
      </c>
      <c r="C44" s="0" t="n">
        <v>30</v>
      </c>
      <c r="D44" s="0" t="n">
        <v>4</v>
      </c>
      <c r="E44" s="0" t="n">
        <v>4</v>
      </c>
      <c r="F44" s="0" t="n">
        <v>1</v>
      </c>
      <c r="G44" s="0" t="n">
        <v>384</v>
      </c>
      <c r="H44" s="0" t="n">
        <v>720</v>
      </c>
      <c r="I44" s="0" t="n">
        <f aca="false">+H44-G44</f>
        <v>336</v>
      </c>
      <c r="J44" s="2" t="n">
        <v>29.75</v>
      </c>
      <c r="K44" s="2" t="n">
        <v>23.2625006834666</v>
      </c>
      <c r="L44" s="4" t="n">
        <f aca="false">+J44*I44</f>
        <v>9996</v>
      </c>
      <c r="M44" s="4" t="n">
        <f aca="false">+K44*G44</f>
        <v>8932.80026245117</v>
      </c>
      <c r="N44" s="5"/>
      <c r="P44" s="2"/>
      <c r="Q44" s="2"/>
    </row>
    <row r="45" customFormat="false" ht="12.75" hidden="false" customHeight="false" outlineLevel="0" collapsed="false">
      <c r="A45" s="3" t="n">
        <v>38322</v>
      </c>
      <c r="B45" s="0" t="n">
        <v>23</v>
      </c>
      <c r="C45" s="0" t="n">
        <v>31</v>
      </c>
      <c r="D45" s="0" t="n">
        <v>3</v>
      </c>
      <c r="E45" s="0" t="n">
        <v>4</v>
      </c>
      <c r="F45" s="0" t="n">
        <v>1</v>
      </c>
      <c r="G45" s="0" t="n">
        <v>376</v>
      </c>
      <c r="H45" s="0" t="n">
        <v>744</v>
      </c>
      <c r="I45" s="0" t="n">
        <f aca="false">+H45-G45</f>
        <v>368</v>
      </c>
      <c r="J45" s="2" t="n">
        <v>29.75</v>
      </c>
      <c r="K45" s="2" t="n">
        <v>23.2754047474963</v>
      </c>
      <c r="L45" s="4" t="n">
        <f aca="false">+J45*I45</f>
        <v>10948</v>
      </c>
      <c r="M45" s="4" t="n">
        <f aca="false">+K45*G45</f>
        <v>8751.55218505859</v>
      </c>
      <c r="N45" s="5"/>
      <c r="P45" s="2"/>
      <c r="Q45" s="2"/>
    </row>
    <row r="46" customFormat="false" ht="12.75" hidden="false" customHeight="false" outlineLevel="0" collapsed="false">
      <c r="A46" s="3" t="n">
        <v>38353</v>
      </c>
      <c r="B46" s="0" t="n">
        <v>21</v>
      </c>
      <c r="C46" s="0" t="n">
        <v>31</v>
      </c>
      <c r="D46" s="0" t="n">
        <v>4</v>
      </c>
      <c r="E46" s="0" t="n">
        <v>5</v>
      </c>
      <c r="F46" s="0" t="n">
        <v>1</v>
      </c>
      <c r="G46" s="0" t="n">
        <v>408</v>
      </c>
      <c r="H46" s="0" t="n">
        <v>744</v>
      </c>
      <c r="I46" s="0" t="n">
        <f aca="false">+H46-G46</f>
        <v>336</v>
      </c>
      <c r="J46" s="2" t="n">
        <v>38.5</v>
      </c>
      <c r="K46" s="2" t="n">
        <v>28.1110572740143</v>
      </c>
      <c r="L46" s="4" t="n">
        <f aca="false">+J46*I46</f>
        <v>12936</v>
      </c>
      <c r="M46" s="4" t="n">
        <f aca="false">+K46*G46</f>
        <v>11469.3113677979</v>
      </c>
      <c r="N46" s="5"/>
      <c r="P46" s="2"/>
      <c r="Q46" s="2"/>
    </row>
    <row r="47" customFormat="false" ht="12.75" hidden="false" customHeight="false" outlineLevel="0" collapsed="false">
      <c r="A47" s="3" t="n">
        <v>38384</v>
      </c>
      <c r="B47" s="0" t="n">
        <v>20</v>
      </c>
      <c r="C47" s="0" t="n">
        <v>28</v>
      </c>
      <c r="D47" s="0" t="n">
        <v>4</v>
      </c>
      <c r="E47" s="0" t="n">
        <v>4</v>
      </c>
      <c r="F47" s="0" t="n">
        <v>0</v>
      </c>
      <c r="G47" s="0" t="n">
        <v>352</v>
      </c>
      <c r="H47" s="0" t="n">
        <v>672</v>
      </c>
      <c r="I47" s="0" t="n">
        <f aca="false">+H47-G47</f>
        <v>320</v>
      </c>
      <c r="J47" s="2" t="n">
        <v>38.5</v>
      </c>
      <c r="K47" s="2" t="n">
        <v>28.3070896842263</v>
      </c>
      <c r="L47" s="4" t="n">
        <f aca="false">+J47*I47</f>
        <v>12320</v>
      </c>
      <c r="M47" s="4" t="n">
        <f aca="false">+K47*G47</f>
        <v>9964.09556884766</v>
      </c>
      <c r="N47" s="5"/>
      <c r="P47" s="2"/>
      <c r="Q47" s="2"/>
    </row>
    <row r="48" customFormat="false" ht="12.75" hidden="false" customHeight="false" outlineLevel="0" collapsed="false">
      <c r="A48" s="3" t="n">
        <v>38412</v>
      </c>
      <c r="B48" s="0" t="n">
        <v>23</v>
      </c>
      <c r="C48" s="0" t="n">
        <v>31</v>
      </c>
      <c r="D48" s="0" t="n">
        <v>4</v>
      </c>
      <c r="E48" s="0" t="n">
        <v>4</v>
      </c>
      <c r="F48" s="0" t="n">
        <v>0</v>
      </c>
      <c r="G48" s="0" t="n">
        <v>376</v>
      </c>
      <c r="H48" s="0" t="n">
        <v>744</v>
      </c>
      <c r="I48" s="0" t="n">
        <f aca="false">+H48-G48</f>
        <v>368</v>
      </c>
      <c r="J48" s="2" t="n">
        <v>34.25</v>
      </c>
      <c r="K48" s="2" t="n">
        <v>25.2927233756857</v>
      </c>
      <c r="L48" s="4" t="n">
        <f aca="false">+J48*I48</f>
        <v>12604</v>
      </c>
      <c r="M48" s="4" t="n">
        <f aca="false">+K48*G48</f>
        <v>9510.06398925781</v>
      </c>
      <c r="N48" s="5"/>
      <c r="P48" s="2"/>
      <c r="Q48" s="2"/>
    </row>
    <row r="49" customFormat="false" ht="12.75" hidden="false" customHeight="false" outlineLevel="0" collapsed="false">
      <c r="A49" s="3" t="n">
        <v>38443</v>
      </c>
      <c r="B49" s="0" t="n">
        <v>21</v>
      </c>
      <c r="C49" s="0" t="n">
        <v>30</v>
      </c>
      <c r="D49" s="0" t="n">
        <v>5</v>
      </c>
      <c r="E49" s="0" t="n">
        <v>4</v>
      </c>
      <c r="F49" s="0" t="n">
        <v>0</v>
      </c>
      <c r="G49" s="0" t="n">
        <v>384</v>
      </c>
      <c r="H49" s="0" t="n">
        <v>720</v>
      </c>
      <c r="I49" s="0" t="n">
        <f aca="false">+H49-G49</f>
        <v>336</v>
      </c>
      <c r="J49" s="2" t="n">
        <v>31.25</v>
      </c>
      <c r="K49" s="2" t="n">
        <v>24.3226665019989</v>
      </c>
      <c r="L49" s="4" t="n">
        <f aca="false">+J49*I49</f>
        <v>10500</v>
      </c>
      <c r="M49" s="4" t="n">
        <f aca="false">+K49*G49</f>
        <v>9339.90393676758</v>
      </c>
      <c r="N49" s="5"/>
      <c r="P49" s="2"/>
      <c r="Q49" s="2"/>
    </row>
    <row r="50" customFormat="false" ht="12.75" hidden="false" customHeight="false" outlineLevel="0" collapsed="false">
      <c r="A50" s="3" t="n">
        <v>38473</v>
      </c>
      <c r="B50" s="0" t="n">
        <v>21</v>
      </c>
      <c r="C50" s="0" t="n">
        <v>31</v>
      </c>
      <c r="D50" s="0" t="n">
        <v>4</v>
      </c>
      <c r="E50" s="0" t="n">
        <v>5</v>
      </c>
      <c r="F50" s="0" t="n">
        <v>1</v>
      </c>
      <c r="G50" s="0" t="n">
        <v>408</v>
      </c>
      <c r="H50" s="0" t="n">
        <v>744</v>
      </c>
      <c r="I50" s="0" t="n">
        <f aca="false">+H50-G50</f>
        <v>336</v>
      </c>
      <c r="J50" s="2" t="n">
        <v>35.75</v>
      </c>
      <c r="K50" s="2" t="n">
        <v>24.9053331562117</v>
      </c>
      <c r="L50" s="4" t="n">
        <f aca="false">+J50*I50</f>
        <v>12012</v>
      </c>
      <c r="M50" s="4" t="n">
        <f aca="false">+K50*G50</f>
        <v>10161.3759277344</v>
      </c>
      <c r="N50" s="5"/>
      <c r="P50" s="2"/>
      <c r="Q50" s="2"/>
    </row>
    <row r="51" customFormat="false" ht="12.75" hidden="false" customHeight="false" outlineLevel="0" collapsed="false">
      <c r="A51" s="3" t="n">
        <v>38504</v>
      </c>
      <c r="B51" s="0" t="n">
        <v>22</v>
      </c>
      <c r="C51" s="0" t="n">
        <v>30</v>
      </c>
      <c r="D51" s="0" t="n">
        <v>4</v>
      </c>
      <c r="E51" s="0" t="n">
        <v>4</v>
      </c>
      <c r="F51" s="0" t="n">
        <v>0</v>
      </c>
      <c r="G51" s="0" t="n">
        <v>368</v>
      </c>
      <c r="H51" s="0" t="n">
        <v>720</v>
      </c>
      <c r="I51" s="0" t="n">
        <f aca="false">+H51-G51</f>
        <v>352</v>
      </c>
      <c r="J51" s="2" t="n">
        <v>54.75</v>
      </c>
      <c r="K51" s="2" t="n">
        <v>27.8804358938466</v>
      </c>
      <c r="L51" s="4" t="n">
        <f aca="false">+J51*I51</f>
        <v>19272</v>
      </c>
      <c r="M51" s="4" t="n">
        <f aca="false">+K51*G51</f>
        <v>10260.0004089355</v>
      </c>
      <c r="N51" s="5"/>
      <c r="P51" s="2"/>
      <c r="Q51" s="2"/>
    </row>
    <row r="52" customFormat="false" ht="12.75" hidden="false" customHeight="false" outlineLevel="0" collapsed="false">
      <c r="A52" s="3" t="n">
        <v>38534</v>
      </c>
      <c r="B52" s="0" t="n">
        <v>20</v>
      </c>
      <c r="C52" s="0" t="n">
        <v>31</v>
      </c>
      <c r="D52" s="0" t="n">
        <v>5</v>
      </c>
      <c r="E52" s="0" t="n">
        <v>5</v>
      </c>
      <c r="F52" s="0" t="n">
        <v>1</v>
      </c>
      <c r="G52" s="0" t="n">
        <v>424</v>
      </c>
      <c r="H52" s="0" t="n">
        <v>744</v>
      </c>
      <c r="I52" s="0" t="n">
        <f aca="false">+H52-G52</f>
        <v>320</v>
      </c>
      <c r="J52" s="2" t="n">
        <v>79.75</v>
      </c>
      <c r="K52" s="2" t="n">
        <v>34.5441513925229</v>
      </c>
      <c r="L52" s="4" t="n">
        <f aca="false">+J52*I52</f>
        <v>25520</v>
      </c>
      <c r="M52" s="4" t="n">
        <f aca="false">+K52*G52</f>
        <v>14646.7201904297</v>
      </c>
      <c r="N52" s="5"/>
      <c r="P52" s="2"/>
      <c r="Q52" s="2"/>
    </row>
    <row r="53" customFormat="false" ht="12.75" hidden="false" customHeight="false" outlineLevel="0" collapsed="false">
      <c r="A53" s="3" t="n">
        <v>38565</v>
      </c>
      <c r="B53" s="0" t="n">
        <v>23</v>
      </c>
      <c r="C53" s="0" t="n">
        <v>31</v>
      </c>
      <c r="D53" s="0" t="n">
        <v>4</v>
      </c>
      <c r="E53" s="0" t="n">
        <v>4</v>
      </c>
      <c r="F53" s="0" t="n">
        <v>0</v>
      </c>
      <c r="G53" s="0" t="n">
        <v>376</v>
      </c>
      <c r="H53" s="0" t="n">
        <v>744</v>
      </c>
      <c r="I53" s="0" t="n">
        <f aca="false">+H53-G53</f>
        <v>368</v>
      </c>
      <c r="J53" s="2" t="n">
        <v>79.75</v>
      </c>
      <c r="K53" s="2" t="n">
        <v>32.9212767256067</v>
      </c>
      <c r="L53" s="4" t="n">
        <f aca="false">+J53*I53</f>
        <v>29348</v>
      </c>
      <c r="M53" s="4" t="n">
        <f aca="false">+K53*G53</f>
        <v>12378.4000488281</v>
      </c>
      <c r="N53" s="5"/>
      <c r="P53" s="2"/>
      <c r="Q53" s="2"/>
    </row>
    <row r="54" customFormat="false" ht="12.75" hidden="false" customHeight="false" outlineLevel="0" collapsed="false">
      <c r="A54" s="3" t="n">
        <v>38596</v>
      </c>
      <c r="B54" s="0" t="n">
        <v>21</v>
      </c>
      <c r="C54" s="0" t="n">
        <v>30</v>
      </c>
      <c r="D54" s="0" t="n">
        <v>4</v>
      </c>
      <c r="E54" s="0" t="n">
        <v>4</v>
      </c>
      <c r="F54" s="0" t="n">
        <v>1</v>
      </c>
      <c r="G54" s="0" t="n">
        <v>384</v>
      </c>
      <c r="H54" s="0" t="n">
        <v>720</v>
      </c>
      <c r="I54" s="0" t="n">
        <f aca="false">+H54-G54</f>
        <v>336</v>
      </c>
      <c r="J54" s="2" t="n">
        <v>31.75</v>
      </c>
      <c r="K54" s="2" t="n">
        <v>24.3474582195282</v>
      </c>
      <c r="L54" s="4" t="n">
        <f aca="false">+J54*I54</f>
        <v>10668</v>
      </c>
      <c r="M54" s="4" t="n">
        <f aca="false">+K54*G54</f>
        <v>9349.42395629883</v>
      </c>
      <c r="N54" s="5"/>
      <c r="P54" s="2"/>
      <c r="Q54" s="2"/>
    </row>
    <row r="55" customFormat="false" ht="12.75" hidden="false" customHeight="false" outlineLevel="0" collapsed="false">
      <c r="A55" s="3" t="n">
        <v>38626</v>
      </c>
      <c r="B55" s="0" t="n">
        <v>21</v>
      </c>
      <c r="C55" s="0" t="n">
        <v>31</v>
      </c>
      <c r="D55" s="0" t="n">
        <v>5</v>
      </c>
      <c r="E55" s="0" t="n">
        <v>5</v>
      </c>
      <c r="F55" s="0" t="n">
        <v>0</v>
      </c>
      <c r="G55" s="0" t="n">
        <v>408</v>
      </c>
      <c r="H55" s="0" t="n">
        <v>744</v>
      </c>
      <c r="I55" s="0" t="n">
        <f aca="false">+H55-G55</f>
        <v>336</v>
      </c>
      <c r="J55" s="2" t="n">
        <v>30</v>
      </c>
      <c r="K55" s="2" t="n">
        <v>23.5848041160434</v>
      </c>
      <c r="L55" s="4" t="n">
        <f aca="false">+J55*I55</f>
        <v>10080</v>
      </c>
      <c r="M55" s="4" t="n">
        <f aca="false">+K55*G55</f>
        <v>9622.6000793457</v>
      </c>
      <c r="N55" s="5"/>
      <c r="P55" s="2"/>
      <c r="Q55" s="2"/>
    </row>
    <row r="56" customFormat="false" ht="12.75" hidden="false" customHeight="false" outlineLevel="0" collapsed="false">
      <c r="A56" s="3" t="n">
        <v>38657</v>
      </c>
      <c r="B56" s="0" t="n">
        <v>21</v>
      </c>
      <c r="C56" s="0" t="n">
        <v>30</v>
      </c>
      <c r="D56" s="0" t="n">
        <v>4</v>
      </c>
      <c r="E56" s="0" t="n">
        <v>4</v>
      </c>
      <c r="F56" s="0" t="n">
        <v>1</v>
      </c>
      <c r="G56" s="0" t="n">
        <v>384</v>
      </c>
      <c r="H56" s="0" t="n">
        <v>720</v>
      </c>
      <c r="I56" s="0" t="n">
        <f aca="false">+H56-G56</f>
        <v>336</v>
      </c>
      <c r="J56" s="2" t="n">
        <v>30</v>
      </c>
      <c r="K56" s="2" t="n">
        <v>23.3750001748403</v>
      </c>
      <c r="L56" s="4" t="n">
        <f aca="false">+J56*I56</f>
        <v>10080</v>
      </c>
      <c r="M56" s="4" t="n">
        <f aca="false">+K56*G56</f>
        <v>8976.00006713867</v>
      </c>
      <c r="N56" s="5"/>
      <c r="P56" s="2"/>
      <c r="Q56" s="2"/>
    </row>
    <row r="57" customFormat="false" ht="12.75" hidden="false" customHeight="false" outlineLevel="0" collapsed="false">
      <c r="A57" s="3" t="n">
        <v>38687</v>
      </c>
      <c r="B57" s="0" t="n">
        <v>21</v>
      </c>
      <c r="C57" s="0" t="n">
        <v>31</v>
      </c>
      <c r="D57" s="0" t="n">
        <v>5</v>
      </c>
      <c r="E57" s="0" t="n">
        <v>4</v>
      </c>
      <c r="F57" s="0" t="n">
        <v>1</v>
      </c>
      <c r="G57" s="0" t="n">
        <v>408</v>
      </c>
      <c r="H57" s="0" t="n">
        <v>744</v>
      </c>
      <c r="I57" s="0" t="n">
        <f aca="false">+H57-G57</f>
        <v>336</v>
      </c>
      <c r="J57" s="2" t="n">
        <v>30</v>
      </c>
      <c r="K57" s="2" t="n">
        <v>23.0032351923924</v>
      </c>
      <c r="L57" s="4" t="n">
        <f aca="false">+J57*I57</f>
        <v>10080</v>
      </c>
      <c r="M57" s="4" t="n">
        <f aca="false">+K57*G57</f>
        <v>9385.3199584961</v>
      </c>
      <c r="N57" s="5"/>
      <c r="P57" s="2"/>
      <c r="Q57" s="2"/>
    </row>
    <row r="58" customFormat="false" ht="12.75" hidden="false" customHeight="false" outlineLevel="0" collapsed="false">
      <c r="A58" s="3" t="n">
        <v>38718</v>
      </c>
      <c r="B58" s="0" t="n">
        <v>21</v>
      </c>
      <c r="C58" s="0" t="n">
        <v>31</v>
      </c>
      <c r="D58" s="0" t="n">
        <v>4</v>
      </c>
      <c r="E58" s="0" t="n">
        <v>5</v>
      </c>
      <c r="F58" s="0" t="n">
        <v>1</v>
      </c>
      <c r="G58" s="0" t="n">
        <f aca="false">(C58*8)+(D58*16)+(E58*16)+(F58*16)</f>
        <v>408</v>
      </c>
      <c r="H58" s="0" t="n">
        <f aca="false">C58*24</f>
        <v>744</v>
      </c>
      <c r="I58" s="0" t="n">
        <f aca="false">+H58-G58</f>
        <v>336</v>
      </c>
      <c r="J58" s="2" t="n">
        <v>38.5</v>
      </c>
      <c r="K58" s="2" t="n">
        <v>28.2683130900065</v>
      </c>
      <c r="L58" s="4" t="n">
        <f aca="false">+J58*I58</f>
        <v>12936</v>
      </c>
      <c r="M58" s="4" t="n">
        <f aca="false">+K58*G58</f>
        <v>11533.4717407227</v>
      </c>
      <c r="N58" s="5"/>
    </row>
    <row r="59" customFormat="false" ht="12.75" hidden="false" customHeight="false" outlineLevel="0" collapsed="false">
      <c r="A59" s="3" t="n">
        <v>38749</v>
      </c>
      <c r="B59" s="0" t="n">
        <v>20</v>
      </c>
      <c r="C59" s="0" t="n">
        <v>28</v>
      </c>
      <c r="D59" s="0" t="n">
        <v>4</v>
      </c>
      <c r="E59" s="0" t="n">
        <v>4</v>
      </c>
      <c r="F59" s="0" t="n">
        <v>0</v>
      </c>
      <c r="G59" s="0" t="n">
        <f aca="false">(C59*8)+(D59*16)+(E59*16)+(F59*16)</f>
        <v>352</v>
      </c>
      <c r="H59" s="0" t="n">
        <f aca="false">C59*24</f>
        <v>672</v>
      </c>
      <c r="I59" s="0" t="n">
        <f aca="false">+H59-G59</f>
        <v>320</v>
      </c>
      <c r="J59" s="2" t="n">
        <v>38.5</v>
      </c>
      <c r="K59" s="2" t="n">
        <v>28.5107269287109</v>
      </c>
      <c r="L59" s="4" t="n">
        <f aca="false">+J59*I59</f>
        <v>12320</v>
      </c>
      <c r="M59" s="4" t="n">
        <f aca="false">+K59*G59</f>
        <v>10035.7758789063</v>
      </c>
      <c r="N59" s="5"/>
    </row>
    <row r="60" customFormat="false" ht="11.25" hidden="false" customHeight="true" outlineLevel="0" collapsed="false">
      <c r="A60" s="3" t="n">
        <v>38777</v>
      </c>
      <c r="B60" s="0" t="n">
        <v>23</v>
      </c>
      <c r="C60" s="0" t="n">
        <v>31</v>
      </c>
      <c r="D60" s="0" t="n">
        <v>4</v>
      </c>
      <c r="E60" s="0" t="n">
        <v>4</v>
      </c>
      <c r="F60" s="0" t="n">
        <v>0</v>
      </c>
      <c r="G60" s="0" t="n">
        <f aca="false">(C60*8)+(D60*16)+(E60*16)+(F60*16)</f>
        <v>376</v>
      </c>
      <c r="H60" s="0" t="n">
        <f aca="false">C60*24</f>
        <v>744</v>
      </c>
      <c r="I60" s="0" t="n">
        <f aca="false">+H60-G60</f>
        <v>368</v>
      </c>
      <c r="J60" s="2" t="n">
        <v>34.25</v>
      </c>
      <c r="K60" s="2" t="n">
        <v>25.5286808013916</v>
      </c>
      <c r="L60" s="4" t="n">
        <f aca="false">+J60*I60</f>
        <v>12604</v>
      </c>
      <c r="M60" s="4" t="n">
        <f aca="false">+K60*G60</f>
        <v>9598.78398132324</v>
      </c>
      <c r="N60" s="5"/>
    </row>
    <row r="61" customFormat="false" ht="12.75" hidden="false" customHeight="false" outlineLevel="0" collapsed="false">
      <c r="A61" s="3" t="n">
        <v>38808</v>
      </c>
      <c r="B61" s="0" t="n">
        <v>20</v>
      </c>
      <c r="C61" s="0" t="n">
        <v>30</v>
      </c>
      <c r="D61" s="0" t="n">
        <v>5</v>
      </c>
      <c r="E61" s="0" t="n">
        <v>5</v>
      </c>
      <c r="F61" s="0" t="n">
        <v>0</v>
      </c>
      <c r="G61" s="0" t="n">
        <f aca="false">(C61*8)+(D61*16)+(E61*16)+(F61*16)</f>
        <v>400</v>
      </c>
      <c r="H61" s="0" t="n">
        <f aca="false">C61*24</f>
        <v>720</v>
      </c>
      <c r="I61" s="0" t="n">
        <f aca="false">+H61-G61</f>
        <v>320</v>
      </c>
      <c r="J61" s="2" t="n">
        <v>31.5</v>
      </c>
      <c r="K61" s="2" t="n">
        <v>24.59880027771</v>
      </c>
      <c r="L61" s="4" t="n">
        <f aca="false">+J61*I61</f>
        <v>10080</v>
      </c>
      <c r="M61" s="4" t="n">
        <f aca="false">+K61*G61</f>
        <v>9839.52011108398</v>
      </c>
      <c r="N61" s="5"/>
    </row>
    <row r="62" customFormat="false" ht="12.75" hidden="false" customHeight="false" outlineLevel="0" collapsed="false">
      <c r="G62" s="0" t="n">
        <f aca="false">+SUM(G2:G61)</f>
        <v>23408</v>
      </c>
      <c r="I62" s="0" t="n">
        <f aca="false">+SUM(I2:I61)</f>
        <v>20416</v>
      </c>
      <c r="L62" s="6" t="n">
        <f aca="false">+SUM(L2:L61)</f>
        <v>951276</v>
      </c>
      <c r="M62" s="6" t="n">
        <f aca="false">+SUM(M2:M61)</f>
        <v>618245.739501953</v>
      </c>
      <c r="N62" s="5"/>
    </row>
    <row r="64" customFormat="false" ht="13.5" hidden="false" customHeight="false" outlineLevel="0" collapsed="false">
      <c r="I64" s="1" t="s">
        <v>11</v>
      </c>
    </row>
    <row r="65" customFormat="false" ht="12.75" hidden="false" customHeight="false" outlineLevel="0" collapsed="false">
      <c r="I65" s="7" t="s">
        <v>8</v>
      </c>
      <c r="J65" s="8" t="n">
        <f aca="false">+L62/I62</f>
        <v>46.594631661442</v>
      </c>
    </row>
    <row r="66" customFormat="false" ht="12.75" hidden="false" customHeight="false" outlineLevel="0" collapsed="false">
      <c r="I66" s="9" t="s">
        <v>12</v>
      </c>
      <c r="J66" s="10" t="n">
        <f aca="false">+M62/G62</f>
        <v>26.4117284476227</v>
      </c>
    </row>
    <row r="67" customFormat="false" ht="13.5" hidden="false" customHeight="false" outlineLevel="0" collapsed="false">
      <c r="I67" s="11" t="s">
        <v>13</v>
      </c>
      <c r="J67" s="12" t="n">
        <f aca="false">+SUM(L62:M62)/SUM(H2:H61)</f>
        <v>35.8142054468317</v>
      </c>
    </row>
    <row r="73" customFormat="false" ht="12.75" hidden="true" customHeight="false" outlineLevel="0" collapsed="false"/>
    <row r="74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3" t="n">
        <v>38718</v>
      </c>
      <c r="B1" s="0" t="n">
        <v>21</v>
      </c>
      <c r="C1" s="0" t="n">
        <v>31</v>
      </c>
      <c r="D1" s="0" t="n">
        <v>4</v>
      </c>
      <c r="E1" s="0" t="n">
        <v>5</v>
      </c>
      <c r="F1" s="0" t="n">
        <v>1</v>
      </c>
      <c r="G1" s="0" t="n">
        <v>408</v>
      </c>
      <c r="H1" s="0" t="n">
        <v>744</v>
      </c>
      <c r="I1" s="0" t="n">
        <f aca="false">+H1-G1</f>
        <v>336</v>
      </c>
      <c r="J1" s="13" t="n">
        <f aca="false">+[1]Forward!$C69</f>
        <v>37.5</v>
      </c>
      <c r="K1" s="13" t="n">
        <f aca="false">+[1]Forward!$R69</f>
        <v>28.0183130900065</v>
      </c>
      <c r="L1" s="4" t="n">
        <f aca="false">+J1*I1</f>
        <v>12600</v>
      </c>
      <c r="M1" s="4" t="n">
        <f aca="false">+K1*G1</f>
        <v>11431.4717407227</v>
      </c>
      <c r="R1" s="0" t="n">
        <v>42.25</v>
      </c>
      <c r="S1" s="0" t="n">
        <v>27</v>
      </c>
    </row>
    <row r="2" customFormat="false" ht="12.75" hidden="false" customHeight="false" outlineLevel="0" collapsed="false">
      <c r="A2" s="3" t="n">
        <v>38749</v>
      </c>
      <c r="B2" s="0" t="n">
        <v>20</v>
      </c>
      <c r="C2" s="0" t="n">
        <v>28</v>
      </c>
      <c r="D2" s="0" t="n">
        <v>4</v>
      </c>
      <c r="E2" s="0" t="n">
        <v>4</v>
      </c>
      <c r="F2" s="0" t="n">
        <v>0</v>
      </c>
      <c r="G2" s="0" t="n">
        <v>352</v>
      </c>
      <c r="H2" s="0" t="n">
        <v>672</v>
      </c>
      <c r="I2" s="0" t="n">
        <f aca="false">+H2-G2</f>
        <v>320</v>
      </c>
      <c r="J2" s="13" t="n">
        <f aca="false">+[1]Forward!$C70</f>
        <v>37.5</v>
      </c>
      <c r="K2" s="13" t="n">
        <f aca="false">+[1]Forward!$R70</f>
        <v>28.2607269287109</v>
      </c>
      <c r="L2" s="4" t="n">
        <f aca="false">+J2*I2</f>
        <v>12000</v>
      </c>
      <c r="M2" s="4" t="n">
        <f aca="false">+K2*G2</f>
        <v>9947.77587890625</v>
      </c>
      <c r="R2" s="0" t="n">
        <v>42.25</v>
      </c>
      <c r="S2" s="0" t="n">
        <v>27</v>
      </c>
    </row>
    <row r="3" customFormat="false" ht="12.75" hidden="false" customHeight="false" outlineLevel="0" collapsed="false">
      <c r="A3" s="3" t="n">
        <v>38777</v>
      </c>
      <c r="B3" s="0" t="n">
        <v>23</v>
      </c>
      <c r="C3" s="0" t="n">
        <v>31</v>
      </c>
      <c r="D3" s="0" t="n">
        <v>4</v>
      </c>
      <c r="E3" s="0" t="n">
        <v>4</v>
      </c>
      <c r="F3" s="0" t="n">
        <v>0</v>
      </c>
      <c r="G3" s="0" t="n">
        <v>376</v>
      </c>
      <c r="H3" s="0" t="n">
        <v>744</v>
      </c>
      <c r="I3" s="0" t="n">
        <f aca="false">+H3-G3</f>
        <v>368</v>
      </c>
      <c r="J3" s="13" t="n">
        <f aca="false">+[1]Forward!$C71</f>
        <v>33.25</v>
      </c>
      <c r="K3" s="13" t="n">
        <f aca="false">+[1]Forward!$R71</f>
        <v>25.2786808013916</v>
      </c>
      <c r="L3" s="4" t="n">
        <f aca="false">+J3*I3</f>
        <v>12236</v>
      </c>
      <c r="M3" s="4" t="n">
        <f aca="false">+K3*G3</f>
        <v>9504.78398132324</v>
      </c>
      <c r="R3" s="0" t="n">
        <v>42.25</v>
      </c>
      <c r="S3" s="0" t="n">
        <v>27</v>
      </c>
    </row>
    <row r="4" customFormat="false" ht="12.75" hidden="false" customHeight="false" outlineLevel="0" collapsed="false">
      <c r="A4" s="3" t="n">
        <v>38808</v>
      </c>
      <c r="B4" s="0" t="n">
        <v>20</v>
      </c>
      <c r="C4" s="0" t="n">
        <v>30</v>
      </c>
      <c r="D4" s="0" t="n">
        <v>5</v>
      </c>
      <c r="E4" s="0" t="n">
        <v>5</v>
      </c>
      <c r="F4" s="0" t="n">
        <v>0</v>
      </c>
      <c r="G4" s="0" t="n">
        <v>400</v>
      </c>
      <c r="H4" s="0" t="n">
        <v>720</v>
      </c>
      <c r="I4" s="0" t="n">
        <f aca="false">+H4-G4</f>
        <v>320</v>
      </c>
      <c r="J4" s="13" t="n">
        <f aca="false">+[1]Forward!$C72</f>
        <v>30.5</v>
      </c>
      <c r="K4" s="13" t="n">
        <f aca="false">+[1]Forward!$R72</f>
        <v>24.34880027771</v>
      </c>
      <c r="L4" s="4" t="n">
        <f aca="false">+J4*I4</f>
        <v>9760</v>
      </c>
      <c r="M4" s="4" t="n">
        <f aca="false">+K4*G4</f>
        <v>9739.52011108398</v>
      </c>
      <c r="R4" s="0" t="n">
        <v>42.25</v>
      </c>
      <c r="S4" s="0" t="n">
        <v>27</v>
      </c>
    </row>
    <row r="5" customFormat="false" ht="12.75" hidden="false" customHeight="false" outlineLevel="0" collapsed="false">
      <c r="A5" s="3" t="n">
        <v>38838</v>
      </c>
      <c r="B5" s="0" t="n">
        <v>22</v>
      </c>
      <c r="C5" s="0" t="n">
        <v>31</v>
      </c>
      <c r="D5" s="0" t="n">
        <v>4</v>
      </c>
      <c r="E5" s="0" t="n">
        <v>4</v>
      </c>
      <c r="F5" s="0" t="n">
        <v>1</v>
      </c>
      <c r="G5" s="0" t="n">
        <v>392</v>
      </c>
      <c r="H5" s="0" t="n">
        <v>744</v>
      </c>
      <c r="I5" s="0" t="n">
        <f aca="false">+H5-G5</f>
        <v>352</v>
      </c>
      <c r="J5" s="13" t="n">
        <f aca="false">+[1]Forward!$C73</f>
        <v>34.75</v>
      </c>
      <c r="K5" s="13" t="n">
        <f aca="false">+[1]Forward!$R73</f>
        <v>24.7306940896171</v>
      </c>
      <c r="L5" s="4" t="n">
        <f aca="false">+J5*I5</f>
        <v>12232</v>
      </c>
      <c r="M5" s="4" t="n">
        <f aca="false">+K5*G5</f>
        <v>9694.43208312988</v>
      </c>
      <c r="R5" s="0" t="n">
        <v>42.25</v>
      </c>
      <c r="S5" s="0" t="n">
        <v>27</v>
      </c>
    </row>
    <row r="6" customFormat="false" ht="12.75" hidden="false" customHeight="false" outlineLevel="0" collapsed="false">
      <c r="A6" s="3" t="n">
        <v>38869</v>
      </c>
      <c r="B6" s="0" t="n">
        <v>22</v>
      </c>
      <c r="C6" s="0" t="n">
        <v>30</v>
      </c>
      <c r="D6" s="0" t="n">
        <v>4</v>
      </c>
      <c r="E6" s="0" t="n">
        <v>4</v>
      </c>
      <c r="F6" s="0" t="n">
        <v>0</v>
      </c>
      <c r="G6" s="0" t="n">
        <v>368</v>
      </c>
      <c r="H6" s="0" t="n">
        <v>720</v>
      </c>
      <c r="I6" s="0" t="n">
        <f aca="false">+H6-G6</f>
        <v>352</v>
      </c>
      <c r="J6" s="13" t="n">
        <f aca="false">+[1]Forward!$C74</f>
        <v>53.25</v>
      </c>
      <c r="K6" s="13" t="n">
        <f aca="false">+[1]Forward!$R74</f>
        <v>28.004349252452</v>
      </c>
      <c r="L6" s="4" t="n">
        <f aca="false">+J6*I6</f>
        <v>18744</v>
      </c>
      <c r="M6" s="4" t="n">
        <f aca="false">+K6*G6</f>
        <v>10305.6005249023</v>
      </c>
      <c r="R6" s="0" t="n">
        <v>42.25</v>
      </c>
      <c r="S6" s="0" t="n">
        <v>27</v>
      </c>
    </row>
    <row r="7" customFormat="false" ht="12.75" hidden="false" customHeight="false" outlineLevel="0" collapsed="false">
      <c r="A7" s="3" t="n">
        <v>38899</v>
      </c>
      <c r="B7" s="0" t="n">
        <v>20</v>
      </c>
      <c r="C7" s="0" t="n">
        <v>31</v>
      </c>
      <c r="D7" s="0" t="n">
        <v>5</v>
      </c>
      <c r="E7" s="0" t="n">
        <v>5</v>
      </c>
      <c r="F7" s="0" t="n">
        <v>1</v>
      </c>
      <c r="G7" s="0" t="n">
        <v>424</v>
      </c>
      <c r="H7" s="0" t="n">
        <v>744</v>
      </c>
      <c r="I7" s="0" t="n">
        <f aca="false">+H7-G7</f>
        <v>320</v>
      </c>
      <c r="J7" s="13" t="n">
        <f aca="false">+[1]Forward!$C75</f>
        <v>78.5</v>
      </c>
      <c r="K7" s="13" t="n">
        <f aca="false">+[1]Forward!$R75</f>
        <v>34.9694341623558</v>
      </c>
      <c r="L7" s="4" t="n">
        <f aca="false">+J7*I7</f>
        <v>25120</v>
      </c>
      <c r="M7" s="4" t="n">
        <f aca="false">+K7*G7</f>
        <v>14827.0400848389</v>
      </c>
      <c r="R7" s="0" t="n">
        <v>42.25</v>
      </c>
      <c r="S7" s="0" t="n">
        <v>27</v>
      </c>
    </row>
    <row r="8" customFormat="false" ht="12.75" hidden="false" customHeight="false" outlineLevel="0" collapsed="false">
      <c r="A8" s="3" t="n">
        <v>38930</v>
      </c>
      <c r="B8" s="0" t="n">
        <v>23</v>
      </c>
      <c r="C8" s="0" t="n">
        <v>31</v>
      </c>
      <c r="D8" s="0" t="n">
        <v>4</v>
      </c>
      <c r="E8" s="0" t="n">
        <v>4</v>
      </c>
      <c r="F8" s="0" t="n">
        <v>0</v>
      </c>
      <c r="G8" s="0" t="n">
        <v>376</v>
      </c>
      <c r="H8" s="0" t="n">
        <v>744</v>
      </c>
      <c r="I8" s="0" t="n">
        <f aca="false">+H8-G8</f>
        <v>368</v>
      </c>
      <c r="J8" s="13" t="n">
        <f aca="false">+[1]Forward!$C76</f>
        <v>78.5</v>
      </c>
      <c r="K8" s="13" t="n">
        <f aca="false">+[1]Forward!$R76</f>
        <v>33.3872344240229</v>
      </c>
      <c r="L8" s="4" t="n">
        <f aca="false">+J8*I8</f>
        <v>28888</v>
      </c>
      <c r="M8" s="4" t="n">
        <f aca="false">+K8*G8</f>
        <v>12553.6001434326</v>
      </c>
      <c r="R8" s="0" t="n">
        <v>42.25</v>
      </c>
      <c r="S8" s="0" t="n">
        <v>27</v>
      </c>
    </row>
    <row r="9" customFormat="false" ht="12.75" hidden="false" customHeight="false" outlineLevel="0" collapsed="false">
      <c r="A9" s="3" t="n">
        <v>38961</v>
      </c>
      <c r="B9" s="0" t="n">
        <v>20</v>
      </c>
      <c r="C9" s="0" t="n">
        <v>30</v>
      </c>
      <c r="D9" s="0" t="n">
        <v>5</v>
      </c>
      <c r="E9" s="0" t="n">
        <v>4</v>
      </c>
      <c r="F9" s="0" t="n">
        <v>1</v>
      </c>
      <c r="G9" s="0" t="n">
        <v>400</v>
      </c>
      <c r="H9" s="0" t="n">
        <v>720</v>
      </c>
      <c r="I9" s="0" t="n">
        <f aca="false">+H9-G9</f>
        <v>320</v>
      </c>
      <c r="J9" s="13" t="n">
        <f aca="false">+[1]Forward!$C77</f>
        <v>31</v>
      </c>
      <c r="K9" s="13" t="n">
        <f aca="false">+[1]Forward!$R77</f>
        <v>24.2532001495361</v>
      </c>
      <c r="L9" s="4" t="n">
        <f aca="false">+J9*I9</f>
        <v>9920</v>
      </c>
      <c r="M9" s="4" t="n">
        <f aca="false">+K9*G9</f>
        <v>9701.28005981445</v>
      </c>
      <c r="R9" s="0" t="n">
        <v>42.25</v>
      </c>
      <c r="S9" s="0" t="n">
        <v>27</v>
      </c>
    </row>
    <row r="10" customFormat="false" ht="12.75" hidden="false" customHeight="false" outlineLevel="0" collapsed="false">
      <c r="A10" s="3" t="n">
        <v>38991</v>
      </c>
      <c r="B10" s="0" t="n">
        <v>22</v>
      </c>
      <c r="C10" s="0" t="n">
        <v>31</v>
      </c>
      <c r="D10" s="0" t="n">
        <v>4</v>
      </c>
      <c r="E10" s="0" t="n">
        <v>5</v>
      </c>
      <c r="F10" s="0" t="n">
        <v>0</v>
      </c>
      <c r="G10" s="0" t="n">
        <v>392</v>
      </c>
      <c r="H10" s="0" t="n">
        <v>744</v>
      </c>
      <c r="I10" s="0" t="n">
        <f aca="false">+H10-G10</f>
        <v>352</v>
      </c>
      <c r="J10" s="13" t="n">
        <f aca="false">+[1]Forward!$C78</f>
        <v>29</v>
      </c>
      <c r="K10" s="13" t="n">
        <f aca="false">+[1]Forward!$R78</f>
        <v>23.4846940721784</v>
      </c>
      <c r="L10" s="4" t="n">
        <f aca="false">+J10*I10</f>
        <v>10208</v>
      </c>
      <c r="M10" s="4" t="n">
        <f aca="false">+K10*G10</f>
        <v>9206.00007629395</v>
      </c>
      <c r="R10" s="0" t="n">
        <v>42.25</v>
      </c>
      <c r="S10" s="0" t="n">
        <v>27</v>
      </c>
    </row>
    <row r="11" customFormat="false" ht="12.75" hidden="false" customHeight="false" outlineLevel="0" collapsed="false">
      <c r="A11" s="3" t="n">
        <v>39022</v>
      </c>
      <c r="B11" s="0" t="n">
        <v>21</v>
      </c>
      <c r="C11" s="0" t="n">
        <v>30</v>
      </c>
      <c r="D11" s="0" t="n">
        <v>4</v>
      </c>
      <c r="E11" s="0" t="n">
        <v>4</v>
      </c>
      <c r="F11" s="0" t="n">
        <v>1</v>
      </c>
      <c r="G11" s="0" t="n">
        <v>384</v>
      </c>
      <c r="H11" s="0" t="n">
        <v>720</v>
      </c>
      <c r="I11" s="0" t="n">
        <f aca="false">+H11-G11</f>
        <v>336</v>
      </c>
      <c r="J11" s="13" t="n">
        <f aca="false">+[1]Forward!$C79</f>
        <v>29</v>
      </c>
      <c r="K11" s="13" t="n">
        <f aca="false">+[1]Forward!$R79</f>
        <v>23.3000001907349</v>
      </c>
      <c r="L11" s="4" t="n">
        <f aca="false">+J11*I11</f>
        <v>9744</v>
      </c>
      <c r="M11" s="4" t="n">
        <f aca="false">+K11*G11</f>
        <v>8947.20007324219</v>
      </c>
      <c r="R11" s="0" t="n">
        <v>42.25</v>
      </c>
      <c r="S11" s="0" t="n">
        <v>27</v>
      </c>
    </row>
    <row r="12" customFormat="false" ht="12.75" hidden="false" customHeight="false" outlineLevel="0" collapsed="false">
      <c r="A12" s="3" t="n">
        <v>39052</v>
      </c>
      <c r="B12" s="0" t="n">
        <v>20</v>
      </c>
      <c r="C12" s="0" t="n">
        <v>31</v>
      </c>
      <c r="D12" s="0" t="n">
        <v>5</v>
      </c>
      <c r="E12" s="0" t="n">
        <v>5</v>
      </c>
      <c r="F12" s="0" t="n">
        <v>1</v>
      </c>
      <c r="G12" s="0" t="n">
        <v>424</v>
      </c>
      <c r="H12" s="0" t="n">
        <v>744</v>
      </c>
      <c r="I12" s="0" t="n">
        <f aca="false">+H12-G12</f>
        <v>320</v>
      </c>
      <c r="J12" s="13" t="n">
        <f aca="false">+[1]Forward!$C80</f>
        <v>29</v>
      </c>
      <c r="K12" s="13" t="n">
        <f aca="false">+[1]Forward!$R80</f>
        <v>23.2407547932751</v>
      </c>
      <c r="L12" s="4" t="n">
        <f aca="false">+J12*I12</f>
        <v>9280</v>
      </c>
      <c r="M12" s="4" t="n">
        <f aca="false">+K12*G12</f>
        <v>9854.08003234863</v>
      </c>
      <c r="R12" s="0" t="n">
        <v>42.25</v>
      </c>
      <c r="S12" s="0" t="n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2001-03-14T14:23:42Z</dcterms:created>
  <dc:creator>Paul Thomas</dc:creator>
  <dc:description/>
  <dc:language>en-US</dc:language>
  <cp:lastModifiedBy>Paul Thomas</cp:lastModifiedBy>
  <cp:lastPrinted>2001-03-15T19:08:13Z</cp:lastPrinted>
  <dcterms:modified xsi:type="dcterms:W3CDTF">2001-03-15T19:21:59Z</dcterms:modified>
  <cp:revision>0</cp:revision>
  <dc:subject/>
  <dc:title/>
</cp:coreProperties>
</file>