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<sst xmlns="http://schemas.openxmlformats.org/spreadsheetml/2006/main" count="31" uniqueCount="28">
  <si>
    <t xml:space="preserve">Original</t>
  </si>
  <si>
    <t xml:space="preserve">Adjusted 1</t>
  </si>
  <si>
    <t xml:space="preserve">Adjusted 2</t>
  </si>
  <si>
    <t xml:space="preserve">Budget</t>
  </si>
  <si>
    <t xml:space="preserve">Spent to Date</t>
  </si>
  <si>
    <t xml:space="preserve">December Labor &amp; AFDUC</t>
  </si>
  <si>
    <t xml:space="preserve">Estimated Total</t>
  </si>
  <si>
    <t xml:space="preserve">Overage </t>
  </si>
  <si>
    <t xml:space="preserve">w/Resid</t>
  </si>
  <si>
    <t xml:space="preserve">w/o Resid</t>
  </si>
  <si>
    <t xml:space="preserve">Adjustments needed to Spent to Date</t>
  </si>
  <si>
    <t xml:space="preserve">Computer Expense</t>
  </si>
  <si>
    <t xml:space="preserve">Desktop Hardware for IT Group - not work order related</t>
  </si>
  <si>
    <t xml:space="preserve">Emp- Reg Fees/Tuition/Ed</t>
  </si>
  <si>
    <t xml:space="preserve">S/B covered in IT G&amp;A - not work order related</t>
  </si>
  <si>
    <t xml:space="preserve">Residual Team Costs</t>
  </si>
  <si>
    <t xml:space="preserve">? - What is this for - Do all open workorders pay for IT people not assigned to a work order?</t>
  </si>
  <si>
    <t xml:space="preserve">Materials &amp; Supplies</t>
  </si>
  <si>
    <t xml:space="preserve">Outside Services - Engineering</t>
  </si>
  <si>
    <t xml:space="preserve">Sheryl Kimes &amp; Sean Bolks - not related to Capacity Books - reclass to Science WO</t>
  </si>
  <si>
    <t xml:space="preserve">Catering for Sheryl Kimes</t>
  </si>
  <si>
    <t xml:space="preserve">Outside Services - Professionals</t>
  </si>
  <si>
    <t xml:space="preserve">Sheryl Kimes - not related to Capacity Books - reclass to Science WO</t>
  </si>
  <si>
    <t xml:space="preserve">Outside Services - Legal</t>
  </si>
  <si>
    <t xml:space="preserve">Why are Capacity Books paying for Legal charges?</t>
  </si>
  <si>
    <t xml:space="preserve">Subscriptions &amp; Publications</t>
  </si>
  <si>
    <t xml:space="preserve">Adjustments Total w/ Residual</t>
  </si>
  <si>
    <t xml:space="preserve">Adjustments Total w/o Residual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</si>
</sst>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[RED]&quot;($&quot;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15.7"/>
    <col collapsed="false" customWidth="true" hidden="false" outlineLevel="0" max="3" min="3" style="0" width="10.85"/>
    <col collapsed="false" customWidth="true" hidden="false" outlineLevel="0" max="4" min="4" style="0" width="12.99"/>
  </cols>
  <sheetData>
    <row r="1" customFormat="false" ht="12.75" hidden="false" customHeight="false" outlineLevel="0" collapsed="false">
      <c r="B1" s="1" t="s">
        <v>0</v>
      </c>
      <c r="C1" s="1" t="s">
        <v>1</v>
      </c>
      <c r="D1" s="1" t="s">
        <v>2</v>
      </c>
    </row>
    <row r="2" customFormat="false" ht="12.75" hidden="false" customHeight="false" outlineLevel="0" collapsed="false">
      <c r="A2" s="2" t="s">
        <v>3</v>
      </c>
      <c r="B2" s="3" t="n">
        <v>672000</v>
      </c>
      <c r="C2" s="3" t="n">
        <f aca="false">+B2</f>
        <v>672000</v>
      </c>
      <c r="D2" s="3" t="n">
        <f aca="false">+C2</f>
        <v>672000</v>
      </c>
    </row>
    <row r="3" customFormat="false" ht="12.75" hidden="false" customHeight="false" outlineLevel="0" collapsed="false">
      <c r="A3" s="2" t="s">
        <v>4</v>
      </c>
      <c r="B3" s="3" t="n">
        <f aca="false">B2+97817-28000</f>
        <v>741817</v>
      </c>
      <c r="C3" s="3" t="n">
        <f aca="false">+B3+SUM(B10:B18)</f>
        <v>672503.66</v>
      </c>
      <c r="D3" s="3" t="n">
        <f aca="false">+C3-B12</f>
        <v>680750.08</v>
      </c>
    </row>
    <row r="4" customFormat="false" ht="12.75" hidden="false" customHeight="false" outlineLevel="0" collapsed="false">
      <c r="A4" s="2" t="s">
        <v>5</v>
      </c>
      <c r="B4" s="4" t="n">
        <v>28000</v>
      </c>
      <c r="C4" s="4" t="n">
        <f aca="false">+B4</f>
        <v>28000</v>
      </c>
      <c r="D4" s="4" t="n">
        <f aca="false">+C4</f>
        <v>28000</v>
      </c>
    </row>
    <row r="5" customFormat="false" ht="12.75" hidden="false" customHeight="false" outlineLevel="0" collapsed="false">
      <c r="A5" s="2" t="s">
        <v>6</v>
      </c>
      <c r="B5" s="5" t="n">
        <f aca="false">+B3+B4</f>
        <v>769817</v>
      </c>
      <c r="C5" s="5" t="n">
        <f aca="false">+C3+C4</f>
        <v>700503.66</v>
      </c>
      <c r="D5" s="5" t="n">
        <f aca="false">+D3+D4</f>
        <v>708750.08</v>
      </c>
    </row>
    <row r="6" customFormat="false" ht="12.75" hidden="false" customHeight="false" outlineLevel="0" collapsed="false">
      <c r="A6" s="2" t="s">
        <v>7</v>
      </c>
      <c r="B6" s="3" t="n">
        <f aca="false">+B2-B5</f>
        <v>-97817</v>
      </c>
      <c r="C6" s="3" t="n">
        <f aca="false">+C2-C5</f>
        <v>-28503.66</v>
      </c>
      <c r="D6" s="3" t="n">
        <f aca="false">+D2-D5</f>
        <v>-36750.0800000001</v>
      </c>
    </row>
    <row r="7" customFormat="false" ht="12.75" hidden="false" customHeight="false" outlineLevel="0" collapsed="false">
      <c r="C7" s="1" t="s">
        <v>8</v>
      </c>
      <c r="D7" s="1" t="s">
        <v>9</v>
      </c>
    </row>
    <row r="9" customFormat="false" ht="12.75" hidden="false" customHeight="false" outlineLevel="0" collapsed="false">
      <c r="A9" s="2" t="s">
        <v>10</v>
      </c>
    </row>
    <row r="10" customFormat="false" ht="12.75" hidden="false" customHeight="false" outlineLevel="0" collapsed="false">
      <c r="A10" s="0" t="s">
        <v>11</v>
      </c>
      <c r="B10" s="3" t="n">
        <v>-7290.28</v>
      </c>
      <c r="C10" s="0" t="s">
        <v>12</v>
      </c>
    </row>
    <row r="11" customFormat="false" ht="12.75" hidden="false" customHeight="false" outlineLevel="0" collapsed="false">
      <c r="A11" s="0" t="s">
        <v>13</v>
      </c>
      <c r="B11" s="3" t="n">
        <v>-137.41</v>
      </c>
      <c r="C11" s="0" t="s">
        <v>14</v>
      </c>
    </row>
    <row r="12" customFormat="false" ht="12.75" hidden="false" customHeight="false" outlineLevel="0" collapsed="false">
      <c r="A12" s="0" t="s">
        <v>15</v>
      </c>
      <c r="B12" s="3" t="n">
        <v>-8246.42</v>
      </c>
      <c r="C12" s="0" t="s">
        <v>16</v>
      </c>
    </row>
    <row r="13" customFormat="false" ht="12.75" hidden="false" customHeight="false" outlineLevel="0" collapsed="false">
      <c r="A13" s="0" t="s">
        <v>17</v>
      </c>
      <c r="B13" s="3" t="n">
        <v>-22424.78</v>
      </c>
      <c r="C13" s="0" t="s">
        <v>12</v>
      </c>
    </row>
    <row r="14" customFormat="false" ht="12.75" hidden="false" customHeight="false" outlineLevel="0" collapsed="false">
      <c r="A14" s="0" t="s">
        <v>18</v>
      </c>
      <c r="B14" s="3" t="n">
        <v>-19513.29</v>
      </c>
      <c r="C14" s="0" t="s">
        <v>19</v>
      </c>
    </row>
    <row r="15" customFormat="false" ht="12.75" hidden="false" customHeight="false" outlineLevel="0" collapsed="false">
      <c r="A15" s="0" t="s">
        <v>18</v>
      </c>
      <c r="B15" s="3" t="n">
        <v>-239</v>
      </c>
      <c r="C15" s="0" t="s">
        <v>20</v>
      </c>
    </row>
    <row r="16" customFormat="false" ht="12.75" hidden="false" customHeight="false" outlineLevel="0" collapsed="false">
      <c r="A16" s="0" t="s">
        <v>21</v>
      </c>
      <c r="B16" s="3" t="n">
        <v>-11051.33</v>
      </c>
      <c r="C16" s="0" t="s">
        <v>22</v>
      </c>
    </row>
    <row r="17" customFormat="false" ht="12.75" hidden="false" customHeight="false" outlineLevel="0" collapsed="false">
      <c r="A17" s="0" t="s">
        <v>23</v>
      </c>
      <c r="B17" s="6" t="n">
        <v>-404.98</v>
      </c>
      <c r="C17" s="0" t="s">
        <v>24</v>
      </c>
    </row>
    <row r="18" customFormat="false" ht="12.75" hidden="false" customHeight="false" outlineLevel="0" collapsed="false">
      <c r="A18" s="0" t="s">
        <v>25</v>
      </c>
      <c r="B18" s="4" t="n">
        <v>-5.85</v>
      </c>
      <c r="C18" s="0" t="s">
        <v>14</v>
      </c>
    </row>
    <row r="19" customFormat="false" ht="12.75" hidden="false" customHeight="false" outlineLevel="0" collapsed="false">
      <c r="A19" s="0" t="s">
        <v>26</v>
      </c>
      <c r="B19" s="3" t="n">
        <f aca="false">SUM(B10:B18)</f>
        <v>-69313.34</v>
      </c>
    </row>
    <row r="20" customFormat="false" ht="12.75" hidden="false" customHeight="false" outlineLevel="0" collapsed="false">
      <c r="A20" s="0" t="s">
        <v>27</v>
      </c>
      <c r="B20" s="3" t="n">
        <f aca="false">+B19-B12</f>
        <v>-61066.92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2000-12-13T14:01:13Z</dcterms:created>
  <dc:creator>Enron</dc:creator>
  <dc:description/>
  <dc:language>en-US</dc:language>
  <cp:lastModifiedBy>Enron</cp:lastModifiedBy>
  <cp:revision>0</cp:revision>
  <dc:subject/>
  <dc:title/>
</cp:coreProperties>
</file>