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C-Permian" sheetId="1" state="visible" r:id="rId3"/>
    <sheet name="SC-SJ" sheetId="2" state="visible" r:id="rId4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<sst xmlns="http://schemas.openxmlformats.org/spreadsheetml/2006/main" count="78" uniqueCount="27">
  <si>
    <t xml:space="preserve">Valuation Date</t>
  </si>
  <si>
    <t xml:space="preserve">daily volume (mmBTU)</t>
  </si>
  <si>
    <t xml:space="preserve">Fuel</t>
  </si>
  <si>
    <t xml:space="preserve">Forward Price Correlation</t>
  </si>
  <si>
    <t xml:space="preserve">strip starts Nov.1, 2000</t>
  </si>
  <si>
    <t xml:space="preserve">Rows</t>
  </si>
  <si>
    <t xml:space="preserve">Years</t>
  </si>
  <si>
    <t xml:space="preserve">Strip (Socal)</t>
  </si>
  <si>
    <t xml:space="preserve">Strip (Permian)</t>
  </si>
  <si>
    <t xml:space="preserve">Spread</t>
  </si>
  <si>
    <t xml:space="preserve">Strip Vol (SOCAL)</t>
  </si>
  <si>
    <t xml:space="preserve">Strip Vol (Permian)</t>
  </si>
  <si>
    <t xml:space="preserve">Strike</t>
  </si>
  <si>
    <t xml:space="preserve">Int</t>
  </si>
  <si>
    <t xml:space="preserve">Correl</t>
  </si>
  <si>
    <t xml:space="preserve">Correl+1%</t>
  </si>
  <si>
    <t xml:space="preserve">T(days)</t>
  </si>
  <si>
    <t xml:space="preserve">PV Volume</t>
  </si>
  <si>
    <t xml:space="preserve">Total Intrinsic Value</t>
  </si>
  <si>
    <t xml:space="preserve">Option Value</t>
  </si>
  <si>
    <t xml:space="preserve">Option Value(+1%)</t>
  </si>
  <si>
    <t xml:space="preserve">Strip Satrts Nov. 1 -01</t>
  </si>
  <si>
    <t xml:space="preserve">n year-strip</t>
  </si>
  <si>
    <t xml:space="preserve">strip starts Nov 1,2000</t>
  </si>
  <si>
    <t xml:space="preserve">n year strip</t>
  </si>
  <si>
    <t xml:space="preserve">Strip (SJ)</t>
  </si>
  <si>
    <t xml:space="preserve">Strip starts Nov-01</t>
  </si>
</sst>
</file>

<file path=xl/styles.xml><?xml version="1.0" encoding="utf-8"?>
<styleSheet xmlns="http://schemas.openxmlformats.org/spreadsheetml/2006/main">
  <numFmts count="11">
    <numFmt numFmtId="164" formatCode="General"/>
    <numFmt numFmtId="165" formatCode="[$-409]m/d/yyyy"/>
    <numFmt numFmtId="166" formatCode="_(* #,##0.00_);_(* \(#,##0.00\);_(* \-??_);_(@_)"/>
    <numFmt numFmtId="167" formatCode="_(* #,##0_);_(* \(#,##0\);_(* \-??_);_(@_)"/>
    <numFmt numFmtId="168" formatCode="0%"/>
    <numFmt numFmtId="169" formatCode="_(* #,##0.0000_);_(* \(#,##0.0000\);_(* \-??_);_(@_)"/>
    <numFmt numFmtId="170" formatCode="0.000%"/>
    <numFmt numFmtId="171" formatCode="0.0%"/>
    <numFmt numFmtId="172" formatCode="0"/>
    <numFmt numFmtId="173" formatCode="0.0"/>
    <numFmt numFmtId="174" formatCode="0.00%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sz val="10"/>
      <color rgb="FF0000FF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CCFFCC"/>
        <bgColor rgb="FFCCFFFF"/>
      </patternFill>
    </fill>
    <fill>
      <patternFill patternType="solid">
        <fgColor rgb="FF00CCFF"/>
        <bgColor rgb="FF33CCCC"/>
      </patternFill>
    </fill>
  </fills>
  <borders count="1">
    <border diagonalUp="false" diagonalDown="false">
      <left/>
      <right/>
      <top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Curve Fetch 97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Q2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5.85"/>
    <col collapsed="false" customWidth="true" hidden="false" outlineLevel="0" max="2" min="2" style="0" width="3.99"/>
    <col collapsed="false" customWidth="true" hidden="false" outlineLevel="0" max="3" min="3" style="0" width="14.14"/>
    <col collapsed="false" customWidth="true" hidden="false" outlineLevel="0" max="4" min="4" style="0" width="20.13"/>
    <col collapsed="false" customWidth="true" hidden="false" outlineLevel="0" max="6" min="5" style="0" width="15.56"/>
    <col collapsed="false" customWidth="true" hidden="false" outlineLevel="0" max="7" min="7" style="0" width="14.28"/>
    <col collapsed="false" customWidth="true" hidden="false" outlineLevel="0" max="9" min="8" style="0" width="16.56"/>
    <col collapsed="false" customWidth="true" hidden="false" outlineLevel="0" max="10" min="10" style="0" width="13.28"/>
    <col collapsed="false" customWidth="true" hidden="false" outlineLevel="0" max="12" min="12" style="0" width="13.14"/>
    <col collapsed="false" customWidth="true" hidden="false" outlineLevel="0" max="13" min="13" style="0" width="14.28"/>
    <col collapsed="false" customWidth="true" hidden="false" outlineLevel="0" max="14" min="14" style="0" width="12.28"/>
    <col collapsed="false" customWidth="true" hidden="false" outlineLevel="0" max="15" min="15" style="0" width="18.41"/>
    <col collapsed="false" customWidth="true" hidden="false" outlineLevel="0" max="16" min="16" style="0" width="12.28"/>
    <col collapsed="false" customWidth="true" hidden="false" outlineLevel="0" max="17" min="17" style="0" width="17.14"/>
  </cols>
  <sheetData>
    <row r="1" customFormat="false" ht="12.75" hidden="false" customHeight="false" outlineLevel="0" collapsed="false">
      <c r="C1" s="1" t="s">
        <v>0</v>
      </c>
    </row>
    <row r="2" customFormat="false" ht="12.75" hidden="false" customHeight="false" outlineLevel="0" collapsed="false">
      <c r="C2" s="2" t="n">
        <v>36777</v>
      </c>
    </row>
    <row r="3" customFormat="false" ht="12.75" hidden="false" customHeight="false" outlineLevel="0" collapsed="false">
      <c r="C3" s="1" t="s">
        <v>1</v>
      </c>
    </row>
    <row r="4" customFormat="false" ht="12.75" hidden="false" customHeight="false" outlineLevel="0" collapsed="false">
      <c r="C4" s="3" t="n">
        <v>10000</v>
      </c>
      <c r="E4" s="1" t="s">
        <v>2</v>
      </c>
      <c r="G4" s="1" t="s">
        <v>3</v>
      </c>
    </row>
    <row r="5" customFormat="false" ht="12.75" hidden="false" customHeight="false" outlineLevel="0" collapsed="false">
      <c r="C5" s="1" t="s">
        <v>4</v>
      </c>
      <c r="E5" s="4" t="n">
        <v>0.05</v>
      </c>
      <c r="G5" s="5" t="n">
        <v>0.95</v>
      </c>
      <c r="O5" s="6"/>
      <c r="P5" s="7"/>
      <c r="Q5" s="8"/>
    </row>
    <row r="6" customFormat="false" ht="12.75" hidden="false" customHeight="false" outlineLevel="0" collapsed="false">
      <c r="B6" s="0" t="s">
        <v>5</v>
      </c>
      <c r="C6" s="0" t="s">
        <v>6</v>
      </c>
      <c r="D6" s="0" t="s">
        <v>7</v>
      </c>
      <c r="E6" s="0" t="s">
        <v>8</v>
      </c>
      <c r="F6" s="0" t="s">
        <v>9</v>
      </c>
      <c r="G6" s="0" t="s">
        <v>10</v>
      </c>
      <c r="H6" s="0" t="s">
        <v>11</v>
      </c>
      <c r="I6" s="0" t="s">
        <v>12</v>
      </c>
      <c r="J6" s="0" t="s">
        <v>13</v>
      </c>
      <c r="K6" s="0" t="s">
        <v>14</v>
      </c>
      <c r="L6" s="0" t="s">
        <v>15</v>
      </c>
      <c r="M6" s="0" t="s">
        <v>16</v>
      </c>
      <c r="N6" s="0" t="s">
        <v>17</v>
      </c>
      <c r="O6" s="6" t="s">
        <v>18</v>
      </c>
      <c r="P6" s="7" t="s">
        <v>19</v>
      </c>
      <c r="Q6" s="8" t="s">
        <v>20</v>
      </c>
    </row>
    <row r="7" customFormat="false" ht="12.75" hidden="false" customHeight="false" outlineLevel="0" collapsed="false">
      <c r="B7" s="0" t="n">
        <v>18</v>
      </c>
      <c r="C7" s="0" t="n">
        <v>1</v>
      </c>
      <c r="D7" s="9" t="n">
        <v>4.93780166452142</v>
      </c>
      <c r="E7" s="9" t="n">
        <v>4.59020844500193</v>
      </c>
      <c r="F7" s="10" t="n">
        <v>0.347593219519491</v>
      </c>
      <c r="G7" s="11" t="n">
        <v>0.46641760013923</v>
      </c>
      <c r="H7" s="11" t="n">
        <v>0.46641760013923</v>
      </c>
      <c r="I7" s="0" t="n">
        <v>0.3837</v>
      </c>
      <c r="J7" s="12" t="n">
        <v>0.068011480586585</v>
      </c>
      <c r="K7" s="13" t="n">
        <v>0.96</v>
      </c>
      <c r="L7" s="13" t="n">
        <f aca="false">MIN(1,K7+1%)</f>
        <v>0.97</v>
      </c>
      <c r="M7" s="14" t="n">
        <v>54</v>
      </c>
      <c r="N7" s="15" t="n">
        <v>3504009.51532848</v>
      </c>
      <c r="O7" s="16" t="n">
        <f aca="false">N7*MAX((F7-I7),0)</f>
        <v>0</v>
      </c>
      <c r="P7" s="17" t="e">
        <f aca="false">newSPRDOPT(D7,E7,I7,J7,G7,H7,K7,M7,1,0)*N7</f>
        <v>#VALUE!</v>
      </c>
      <c r="Q7" s="18" t="e">
        <f aca="false">newSPRDOPT(D7,E7,I7,J7,G7,H7,L7,M7,1,0)*N7</f>
        <v>#VALUE!</v>
      </c>
    </row>
    <row r="8" customFormat="false" ht="12.75" hidden="false" customHeight="false" outlineLevel="0" collapsed="false">
      <c r="B8" s="0" t="n">
        <v>30</v>
      </c>
      <c r="C8" s="0" t="n">
        <v>2</v>
      </c>
      <c r="D8" s="9" t="n">
        <v>4.55354816833312</v>
      </c>
      <c r="E8" s="9" t="n">
        <v>4.23919176468443</v>
      </c>
      <c r="F8" s="10" t="n">
        <v>0.314356403648689</v>
      </c>
      <c r="G8" s="11" t="n">
        <v>0.408031552552628</v>
      </c>
      <c r="H8" s="11" t="n">
        <v>0.408031552552628</v>
      </c>
      <c r="I8" s="0" t="n">
        <v>0.3837</v>
      </c>
      <c r="J8" s="12" t="n">
        <v>0.068011480586585</v>
      </c>
      <c r="K8" s="13" t="n">
        <v>0.97</v>
      </c>
      <c r="L8" s="13" t="n">
        <f aca="false">MIN(1,K8+1%)</f>
        <v>0.98</v>
      </c>
      <c r="M8" s="14" t="n">
        <v>54</v>
      </c>
      <c r="N8" s="15" t="n">
        <v>6779380.98914314</v>
      </c>
      <c r="O8" s="16" t="n">
        <f aca="false">N8*MAX((F8-I8),0)</f>
        <v>0</v>
      </c>
      <c r="P8" s="17" t="e">
        <f aca="false">newSPRDOPT(D8,E8,I8,J8,G8,H8,K8,M8,1,0)*N8</f>
        <v>#VALUE!</v>
      </c>
      <c r="Q8" s="18" t="e">
        <f aca="false">newSPRDOPT(D8,E8,I8,J8,G8,H8,L8,M8,1,0)*N8</f>
        <v>#VALUE!</v>
      </c>
    </row>
    <row r="9" customFormat="false" ht="12.75" hidden="false" customHeight="false" outlineLevel="0" collapsed="false">
      <c r="B9" s="0" t="n">
        <v>42</v>
      </c>
      <c r="C9" s="0" t="n">
        <v>3</v>
      </c>
      <c r="D9" s="9" t="n">
        <v>4.27548623729685</v>
      </c>
      <c r="E9" s="9" t="n">
        <v>3.98870688315977</v>
      </c>
      <c r="F9" s="10" t="n">
        <v>0.286779354137085</v>
      </c>
      <c r="G9" s="11" t="n">
        <v>0.368958411923415</v>
      </c>
      <c r="H9" s="11" t="n">
        <v>0.368958411923415</v>
      </c>
      <c r="I9" s="0" t="n">
        <v>0.3837</v>
      </c>
      <c r="J9" s="12" t="n">
        <v>0.068011480586585</v>
      </c>
      <c r="K9" s="13" t="n">
        <v>0.98</v>
      </c>
      <c r="L9" s="13" t="n">
        <f aca="false">MIN(1,K9+1%)</f>
        <v>0.99</v>
      </c>
      <c r="M9" s="14" t="n">
        <v>54</v>
      </c>
      <c r="N9" s="15" t="n">
        <v>9840866.48356644</v>
      </c>
      <c r="O9" s="16" t="n">
        <f aca="false">N9*MAX((F9-I9),0)</f>
        <v>0</v>
      </c>
      <c r="P9" s="17" t="e">
        <f aca="false">newSPRDOPT(D9,E9,I9,J9,G9,H9,K9,M9,1,0)*N9</f>
        <v>#VALUE!</v>
      </c>
      <c r="Q9" s="18" t="e">
        <f aca="false">newSPRDOPT(D9,E9,I9,J9,G9,H9,L9,M9,1,0)*N9</f>
        <v>#VALUE!</v>
      </c>
    </row>
    <row r="10" customFormat="false" ht="12.75" hidden="false" customHeight="false" outlineLevel="0" collapsed="false">
      <c r="B10" s="0" t="n">
        <v>54</v>
      </c>
      <c r="C10" s="0" t="n">
        <v>4</v>
      </c>
      <c r="D10" s="9" t="n">
        <v>4.09790809759438</v>
      </c>
      <c r="E10" s="9" t="n">
        <v>3.82641911434713</v>
      </c>
      <c r="F10" s="10" t="n">
        <v>0.271488983247249</v>
      </c>
      <c r="G10" s="11" t="n">
        <v>0.346824204935991</v>
      </c>
      <c r="H10" s="11" t="n">
        <v>0.346824204935991</v>
      </c>
      <c r="I10" s="0" t="n">
        <v>0.3837</v>
      </c>
      <c r="J10" s="12" t="n">
        <v>0.068011480586585</v>
      </c>
      <c r="K10" s="13" t="n">
        <v>0.99</v>
      </c>
      <c r="L10" s="13" t="n">
        <f aca="false">MIN(1,K10+1%)</f>
        <v>1</v>
      </c>
      <c r="M10" s="14" t="n">
        <v>54</v>
      </c>
      <c r="N10" s="15" t="n">
        <v>12709416.9262063</v>
      </c>
      <c r="O10" s="16" t="n">
        <f aca="false">N10*MAX((F10-I10),0)</f>
        <v>0</v>
      </c>
      <c r="P10" s="17" t="e">
        <f aca="false">newSPRDOPT(D10,E10,I10,J10,G10,H10,K10,M10,1,0)*N10</f>
        <v>#VALUE!</v>
      </c>
      <c r="Q10" s="18" t="e">
        <f aca="false">newSPRDOPT(D10,E10,I10,J10,G10,H10,L10,M10,1,0)*N10</f>
        <v>#VALUE!</v>
      </c>
    </row>
    <row r="11" customFormat="false" ht="12.75" hidden="false" customHeight="false" outlineLevel="0" collapsed="false">
      <c r="B11" s="0" t="n">
        <v>66</v>
      </c>
      <c r="C11" s="0" t="n">
        <v>5</v>
      </c>
      <c r="D11" s="9" t="n">
        <v>3.97773825093103</v>
      </c>
      <c r="E11" s="9" t="n">
        <v>3.71757727237058</v>
      </c>
      <c r="F11" s="10" t="n">
        <v>0.260160978560458</v>
      </c>
      <c r="G11" s="11" t="n">
        <v>0.329963609529533</v>
      </c>
      <c r="H11" s="11" t="n">
        <v>0.329963609529533</v>
      </c>
      <c r="I11" s="0" t="n">
        <v>0.3837</v>
      </c>
      <c r="J11" s="12" t="n">
        <v>0.068011480586585</v>
      </c>
      <c r="K11" s="13" t="n">
        <v>0.995</v>
      </c>
      <c r="L11" s="13" t="n">
        <f aca="false">MIN(1,K11+1%)</f>
        <v>1</v>
      </c>
      <c r="M11" s="14" t="n">
        <v>54</v>
      </c>
      <c r="N11" s="15" t="n">
        <v>15378835.8854077</v>
      </c>
      <c r="O11" s="16" t="n">
        <f aca="false">N11*MAX((F11-I11),0)</f>
        <v>0</v>
      </c>
      <c r="P11" s="17" t="e">
        <f aca="false">newSPRDOPT(D11,E11,I11,J11,G11,H11,K11,M11,1,0)*N11</f>
        <v>#VALUE!</v>
      </c>
      <c r="Q11" s="18" t="e">
        <f aca="false">newSPRDOPT(D11,E11,I11,J11,G11,H11,L11,M11,1,0)*N11</f>
        <v>#VALUE!</v>
      </c>
    </row>
    <row r="16" customFormat="false" ht="12.75" hidden="false" customHeight="false" outlineLevel="0" collapsed="false">
      <c r="E16" s="0" t="s">
        <v>2</v>
      </c>
      <c r="G16" s="0" t="s">
        <v>3</v>
      </c>
    </row>
    <row r="17" customFormat="false" ht="12.75" hidden="false" customHeight="false" outlineLevel="0" collapsed="false">
      <c r="C17" s="1" t="s">
        <v>21</v>
      </c>
      <c r="E17" s="19" t="n">
        <v>0.05</v>
      </c>
      <c r="G17" s="0" t="n">
        <v>0.95</v>
      </c>
    </row>
    <row r="18" customFormat="false" ht="12.75" hidden="false" customHeight="false" outlineLevel="0" collapsed="false">
      <c r="C18" s="0" t="s">
        <v>22</v>
      </c>
      <c r="D18" s="0" t="s">
        <v>7</v>
      </c>
      <c r="E18" s="0" t="s">
        <v>8</v>
      </c>
      <c r="F18" s="0" t="s">
        <v>9</v>
      </c>
      <c r="G18" s="0" t="s">
        <v>10</v>
      </c>
      <c r="H18" s="0" t="s">
        <v>11</v>
      </c>
      <c r="I18" s="0" t="s">
        <v>12</v>
      </c>
      <c r="J18" s="0" t="s">
        <v>13</v>
      </c>
      <c r="K18" s="0" t="s">
        <v>14</v>
      </c>
      <c r="L18" s="0" t="s">
        <v>15</v>
      </c>
      <c r="M18" s="0" t="s">
        <v>16</v>
      </c>
      <c r="N18" s="0" t="s">
        <v>17</v>
      </c>
      <c r="O18" s="0" t="s">
        <v>18</v>
      </c>
      <c r="P18" s="0" t="s">
        <v>19</v>
      </c>
      <c r="Q18" s="0" t="s">
        <v>20</v>
      </c>
    </row>
    <row r="19" customFormat="false" ht="12.75" hidden="false" customHeight="false" outlineLevel="0" collapsed="false">
      <c r="C19" s="0" t="n">
        <v>1</v>
      </c>
      <c r="D19" s="0" t="n">
        <v>4.14247177052413</v>
      </c>
      <c r="E19" s="0" t="n">
        <v>3.86367228614447</v>
      </c>
      <c r="F19" s="0" t="n">
        <v>0.278799484379657</v>
      </c>
      <c r="G19" s="0" t="n">
        <v>0.3348513802261</v>
      </c>
      <c r="H19" s="0" t="n">
        <v>0.3348513802261</v>
      </c>
      <c r="I19" s="0" t="n">
        <v>0.3837</v>
      </c>
      <c r="J19" s="0" t="n">
        <v>0.068551520861404</v>
      </c>
      <c r="K19" s="0" t="n">
        <v>0.96</v>
      </c>
      <c r="L19" s="0" t="n">
        <v>0.97</v>
      </c>
      <c r="M19" s="0" t="n">
        <v>419</v>
      </c>
      <c r="N19" s="0" t="n">
        <v>3275371.47381466</v>
      </c>
      <c r="O19" s="0" t="n">
        <v>0</v>
      </c>
      <c r="P19" s="17" t="n">
        <v>374333.642005068</v>
      </c>
      <c r="Q19" s="18" t="n">
        <v>314484.052460544</v>
      </c>
    </row>
    <row r="20" customFormat="false" ht="12.75" hidden="false" customHeight="false" outlineLevel="0" collapsed="false">
      <c r="C20" s="0" t="n">
        <v>2</v>
      </c>
      <c r="D20" s="0" t="n">
        <v>3.9092542754937</v>
      </c>
      <c r="E20" s="0" t="n">
        <v>3.6561023748453</v>
      </c>
      <c r="F20" s="0" t="n">
        <v>0.253151900648402</v>
      </c>
      <c r="G20" s="0" t="n">
        <v>0.30164022026955</v>
      </c>
      <c r="H20" s="0" t="n">
        <v>0.30164022026955</v>
      </c>
      <c r="I20" s="0" t="n">
        <v>0.3837</v>
      </c>
      <c r="J20" s="0" t="n">
        <v>0.068551520861404</v>
      </c>
      <c r="K20" s="0" t="n">
        <v>0.97</v>
      </c>
      <c r="L20" s="0" t="n">
        <v>0.98</v>
      </c>
      <c r="M20" s="0" t="n">
        <v>419</v>
      </c>
      <c r="N20" s="0" t="n">
        <v>6336856.96823797</v>
      </c>
      <c r="O20" s="0" t="n">
        <v>0</v>
      </c>
      <c r="P20" s="17" t="n">
        <v>433851.304444357</v>
      </c>
      <c r="Q20" s="18" t="n">
        <v>326512.457206025</v>
      </c>
    </row>
    <row r="21" customFormat="false" ht="12.75" hidden="false" customHeight="false" outlineLevel="0" collapsed="false">
      <c r="C21" s="0" t="n">
        <v>3</v>
      </c>
      <c r="D21" s="0" t="n">
        <v>3.77820524045654</v>
      </c>
      <c r="E21" s="0" t="n">
        <v>3.53568509651776</v>
      </c>
      <c r="F21" s="0" t="n">
        <v>0.242520143938776</v>
      </c>
      <c r="G21" s="0" t="n">
        <v>0.287878002809086</v>
      </c>
      <c r="H21" s="0" t="n">
        <v>0.287878002809086</v>
      </c>
      <c r="I21" s="0" t="n">
        <v>0.3837</v>
      </c>
      <c r="J21" s="0" t="n">
        <v>0.068551520861404</v>
      </c>
      <c r="K21" s="0" t="n">
        <v>0.98</v>
      </c>
      <c r="L21" s="0" t="n">
        <v>0.99</v>
      </c>
      <c r="M21" s="0" t="n">
        <v>419</v>
      </c>
      <c r="N21" s="0" t="n">
        <v>9205407.41087782</v>
      </c>
      <c r="O21" s="0" t="n">
        <v>0</v>
      </c>
      <c r="P21" s="17" t="n">
        <v>388537.349271231</v>
      </c>
      <c r="Q21" s="18" t="n">
        <v>226752.804261285</v>
      </c>
    </row>
    <row r="22" customFormat="false" ht="12.75" hidden="false" customHeight="false" outlineLevel="0" collapsed="false">
      <c r="C22" s="0" t="n">
        <v>4</v>
      </c>
      <c r="D22" s="0" t="n">
        <v>3.69444389093804</v>
      </c>
      <c r="E22" s="0" t="n">
        <v>3.46008231311989</v>
      </c>
      <c r="F22" s="0" t="n">
        <v>0.234361577818154</v>
      </c>
      <c r="G22" s="0" t="n">
        <v>0.276614078102482</v>
      </c>
      <c r="H22" s="0" t="n">
        <v>0.276614078102482</v>
      </c>
      <c r="I22" s="0" t="n">
        <v>0.3837</v>
      </c>
      <c r="J22" s="0" t="n">
        <v>0.068551520861404</v>
      </c>
      <c r="K22" s="0" t="n">
        <v>0.99</v>
      </c>
      <c r="L22" s="0" t="n">
        <v>1</v>
      </c>
      <c r="M22" s="0" t="n">
        <v>419</v>
      </c>
      <c r="N22" s="0" t="n">
        <v>11874826.3700793</v>
      </c>
      <c r="O22" s="0" t="n">
        <v>0</v>
      </c>
      <c r="P22" s="17" t="n">
        <v>237753.763251884</v>
      </c>
      <c r="Q22" s="18" t="n">
        <v>19300.7450400255</v>
      </c>
    </row>
    <row r="23" customFormat="false" ht="12.75" hidden="false" customHeight="false" outlineLevel="0" collapsed="false">
      <c r="C23" s="0" t="n">
        <v>5</v>
      </c>
      <c r="D23" s="0" t="n">
        <v>3.64129476631956</v>
      </c>
      <c r="E23" s="0" t="n">
        <v>3.41183953283426</v>
      </c>
      <c r="F23" s="0" t="n">
        <v>0.229455233485301</v>
      </c>
      <c r="G23" s="0" t="n">
        <v>0.268010484224161</v>
      </c>
      <c r="H23" s="0" t="n">
        <v>0.268010484224161</v>
      </c>
      <c r="I23" s="0" t="n">
        <v>0.3837</v>
      </c>
      <c r="J23" s="0" t="n">
        <v>0.068551520861404</v>
      </c>
      <c r="K23" s="0" t="n">
        <v>1</v>
      </c>
      <c r="L23" s="0" t="n">
        <v>1</v>
      </c>
      <c r="M23" s="0" t="n">
        <v>419</v>
      </c>
      <c r="N23" s="0" t="n">
        <v>14364607.2312018</v>
      </c>
      <c r="O23" s="0" t="n">
        <v>0</v>
      </c>
      <c r="P23" s="17" t="n">
        <v>16380.0927760199</v>
      </c>
      <c r="Q23" s="18" t="n">
        <v>16380.0927760199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1:R24"/>
  <sheetViews>
    <sheetView showFormulas="false" showGridLines="true" showRowColHeaders="true" showZeros="true" rightToLeft="false" tabSelected="true" showOutlineSymbols="true" defaultGridColor="true" view="normal" topLeftCell="M2" colorId="64" zoomScale="100" zoomScaleNormal="100" zoomScalePageLayoutView="100" workbookViewId="0">
      <selection pane="topLeft" activeCell="O13" activeCellId="0" sqref="O1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5.85"/>
    <col collapsed="false" customWidth="true" hidden="false" outlineLevel="0" max="3" min="3" style="0" width="3.99"/>
    <col collapsed="false" customWidth="true" hidden="false" outlineLevel="0" max="4" min="4" style="0" width="14.14"/>
    <col collapsed="false" customWidth="true" hidden="false" outlineLevel="0" max="5" min="5" style="0" width="16.28"/>
    <col collapsed="false" customWidth="true" hidden="false" outlineLevel="0" max="7" min="6" style="0" width="15.56"/>
    <col collapsed="false" customWidth="true" hidden="false" outlineLevel="0" max="8" min="8" style="0" width="14.28"/>
    <col collapsed="false" customWidth="true" hidden="false" outlineLevel="0" max="10" min="9" style="0" width="16.56"/>
    <col collapsed="false" customWidth="true" hidden="false" outlineLevel="0" max="11" min="11" style="0" width="13.28"/>
    <col collapsed="false" customWidth="true" hidden="false" outlineLevel="0" max="13" min="13" style="0" width="13.14"/>
    <col collapsed="false" customWidth="true" hidden="false" outlineLevel="0" max="14" min="14" style="0" width="14.28"/>
    <col collapsed="false" customWidth="true" hidden="false" outlineLevel="0" max="15" min="15" style="0" width="12.28"/>
    <col collapsed="false" customWidth="true" hidden="false" outlineLevel="0" max="16" min="16" style="0" width="18.41"/>
    <col collapsed="false" customWidth="true" hidden="false" outlineLevel="0" max="17" min="17" style="0" width="12.28"/>
    <col collapsed="false" customWidth="true" hidden="false" outlineLevel="0" max="18" min="18" style="0" width="17.14"/>
  </cols>
  <sheetData>
    <row r="1" customFormat="false" ht="12.75" hidden="false" customHeight="false" outlineLevel="0" collapsed="false">
      <c r="D1" s="1" t="s">
        <v>0</v>
      </c>
    </row>
    <row r="2" customFormat="false" ht="12.75" hidden="false" customHeight="false" outlineLevel="0" collapsed="false">
      <c r="D2" s="2" t="n">
        <v>36777</v>
      </c>
    </row>
    <row r="3" customFormat="false" ht="12.75" hidden="false" customHeight="false" outlineLevel="0" collapsed="false">
      <c r="D3" s="1" t="s">
        <v>1</v>
      </c>
    </row>
    <row r="4" customFormat="false" ht="12.75" hidden="false" customHeight="false" outlineLevel="0" collapsed="false">
      <c r="D4" s="3" t="n">
        <v>20000</v>
      </c>
      <c r="F4" s="1" t="s">
        <v>2</v>
      </c>
      <c r="H4" s="1" t="s">
        <v>3</v>
      </c>
    </row>
    <row r="5" customFormat="false" ht="12.75" hidden="false" customHeight="false" outlineLevel="0" collapsed="false">
      <c r="D5" s="1" t="s">
        <v>23</v>
      </c>
      <c r="F5" s="20" t="n">
        <v>0.0475</v>
      </c>
      <c r="H5" s="5" t="n">
        <v>0.95</v>
      </c>
      <c r="P5" s="6"/>
      <c r="Q5" s="7"/>
      <c r="R5" s="8"/>
    </row>
    <row r="6" customFormat="false" ht="12.75" hidden="false" customHeight="false" outlineLevel="0" collapsed="false">
      <c r="C6" s="0" t="s">
        <v>5</v>
      </c>
      <c r="D6" s="0" t="s">
        <v>24</v>
      </c>
      <c r="E6" s="0" t="s">
        <v>7</v>
      </c>
      <c r="F6" s="0" t="s">
        <v>25</v>
      </c>
      <c r="G6" s="0" t="s">
        <v>9</v>
      </c>
      <c r="H6" s="0" t="s">
        <v>10</v>
      </c>
      <c r="I6" s="0" t="s">
        <v>11</v>
      </c>
      <c r="J6" s="0" t="s">
        <v>12</v>
      </c>
      <c r="K6" s="0" t="s">
        <v>13</v>
      </c>
      <c r="L6" s="0" t="s">
        <v>14</v>
      </c>
      <c r="M6" s="0" t="s">
        <v>15</v>
      </c>
      <c r="N6" s="0" t="s">
        <v>16</v>
      </c>
      <c r="O6" s="0" t="s">
        <v>17</v>
      </c>
      <c r="P6" s="6" t="s">
        <v>18</v>
      </c>
      <c r="Q6" s="7" t="s">
        <v>19</v>
      </c>
      <c r="R6" s="8" t="s">
        <v>20</v>
      </c>
    </row>
    <row r="7" customFormat="false" ht="12.75" hidden="false" customHeight="false" outlineLevel="0" collapsed="false">
      <c r="C7" s="0" t="n">
        <v>18</v>
      </c>
      <c r="D7" s="0" t="n">
        <v>1</v>
      </c>
      <c r="E7" s="10" t="n">
        <v>4.93780166452142</v>
      </c>
      <c r="F7" s="9" t="n">
        <v>4.39305773606631</v>
      </c>
      <c r="G7" s="10" t="n">
        <v>0.544743928455114</v>
      </c>
      <c r="H7" s="11" t="n">
        <v>0.46641760013923</v>
      </c>
      <c r="I7" s="11" t="n">
        <v>0.46641760013923</v>
      </c>
      <c r="J7" s="0" t="n">
        <v>0.3983</v>
      </c>
      <c r="K7" s="12" t="n">
        <v>0.068011480586585</v>
      </c>
      <c r="L7" s="13" t="n">
        <v>0.96</v>
      </c>
      <c r="M7" s="13" t="n">
        <v>0.97</v>
      </c>
      <c r="N7" s="14" t="n">
        <v>54</v>
      </c>
      <c r="O7" s="15" t="n">
        <v>7008019.03065696</v>
      </c>
      <c r="P7" s="21" t="n">
        <f aca="false">O7*MAX((G7-J7),0)</f>
        <v>1026281.83753761</v>
      </c>
      <c r="Q7" s="22" t="e">
        <f aca="false">newSPRDOPT(E7,F7,J7,K7,H7,I7,L7,N7,1,0)*O7</f>
        <v>#VALUE!</v>
      </c>
      <c r="R7" s="23" t="e">
        <f aca="false">newSPRDOPT(E7,F7,J7,K7,H7,I7,M7,N7,1,0)*O7</f>
        <v>#VALUE!</v>
      </c>
    </row>
    <row r="8" customFormat="false" ht="12.75" hidden="false" customHeight="false" outlineLevel="0" collapsed="false">
      <c r="C8" s="0" t="n">
        <v>30</v>
      </c>
      <c r="D8" s="0" t="n">
        <v>2</v>
      </c>
      <c r="E8" s="9" t="n">
        <v>4.55354816833312</v>
      </c>
      <c r="F8" s="9" t="n">
        <v>4.08027801836125</v>
      </c>
      <c r="G8" s="10" t="n">
        <v>0.473270149971871</v>
      </c>
      <c r="H8" s="11" t="n">
        <v>0.408031552552628</v>
      </c>
      <c r="I8" s="11" t="n">
        <v>0.408031552552628</v>
      </c>
      <c r="J8" s="0" t="n">
        <v>0.3983</v>
      </c>
      <c r="K8" s="12" t="n">
        <v>0.068011480586585</v>
      </c>
      <c r="L8" s="13" t="n">
        <v>0.97</v>
      </c>
      <c r="M8" s="13" t="n">
        <v>0.98</v>
      </c>
      <c r="N8" s="14" t="n">
        <v>54</v>
      </c>
      <c r="O8" s="15" t="n">
        <v>13558761.9782863</v>
      </c>
      <c r="P8" s="21" t="n">
        <f aca="false">O8*MAX((G8-J8),0)</f>
        <v>1016502.41894502</v>
      </c>
      <c r="Q8" s="22" t="e">
        <f aca="false">newSPRDOPT(E8,F8,J8,K8,H8,I8,L8,N8,1,0)*O8</f>
        <v>#VALUE!</v>
      </c>
      <c r="R8" s="23" t="e">
        <f aca="false">newSPRDOPT(E8,F8,J8,K8,H8,I8,M8,N8,1,0)*O8</f>
        <v>#VALUE!</v>
      </c>
    </row>
    <row r="9" customFormat="false" ht="12.75" hidden="false" customHeight="false" outlineLevel="0" collapsed="false">
      <c r="C9" s="0" t="n">
        <v>42</v>
      </c>
      <c r="D9" s="0" t="n">
        <v>3</v>
      </c>
      <c r="E9" s="9" t="n">
        <v>4.27548623729685</v>
      </c>
      <c r="F9" s="9" t="n">
        <v>3.85590943982543</v>
      </c>
      <c r="G9" s="10" t="n">
        <v>0.419576797471425</v>
      </c>
      <c r="H9" s="11" t="n">
        <v>0.368958411923415</v>
      </c>
      <c r="I9" s="11" t="n">
        <v>0.368958411923415</v>
      </c>
      <c r="J9" s="0" t="n">
        <v>0.3983</v>
      </c>
      <c r="K9" s="12" t="n">
        <v>0.068011480586585</v>
      </c>
      <c r="L9" s="13" t="n">
        <v>0.98</v>
      </c>
      <c r="M9" s="13" t="n">
        <v>0.99</v>
      </c>
      <c r="N9" s="14" t="n">
        <v>54</v>
      </c>
      <c r="O9" s="15" t="n">
        <v>19681732.9671329</v>
      </c>
      <c r="P9" s="21" t="n">
        <f aca="false">O9*MAX((G9-J9),0)</f>
        <v>418764.246228357</v>
      </c>
      <c r="Q9" s="22" t="e">
        <f aca="false">newSPRDOPT(E9,F9,J9,K9,H9,I9,L9,N9,1,0)*O9</f>
        <v>#VALUE!</v>
      </c>
      <c r="R9" s="23" t="e">
        <f aca="false">newSPRDOPT(E9,F9,J9,K9,H9,I9,M9,N9,1,0)*O9</f>
        <v>#VALUE!</v>
      </c>
    </row>
    <row r="10" customFormat="false" ht="12.75" hidden="false" customHeight="false" outlineLevel="0" collapsed="false">
      <c r="C10" s="0" t="n">
        <v>54</v>
      </c>
      <c r="D10" s="0" t="n">
        <v>4</v>
      </c>
      <c r="E10" s="9" t="n">
        <v>4.09790809759438</v>
      </c>
      <c r="F10" s="9" t="n">
        <v>3.71042232440506</v>
      </c>
      <c r="G10" s="10" t="n">
        <v>0.387485773189323</v>
      </c>
      <c r="H10" s="11" t="n">
        <v>0.346824204935991</v>
      </c>
      <c r="I10" s="11" t="n">
        <v>0.346824204935991</v>
      </c>
      <c r="J10" s="0" t="n">
        <v>0.3983</v>
      </c>
      <c r="K10" s="12" t="n">
        <v>0.068011480586585</v>
      </c>
      <c r="L10" s="13" t="n">
        <v>0.99</v>
      </c>
      <c r="M10" s="13" t="n">
        <v>1</v>
      </c>
      <c r="N10" s="14" t="n">
        <v>54</v>
      </c>
      <c r="O10" s="15" t="n">
        <v>25418833.8524126</v>
      </c>
      <c r="P10" s="21" t="n">
        <f aca="false">O10*MAX((G10-J10),0)</f>
        <v>0</v>
      </c>
      <c r="Q10" s="22" t="e">
        <f aca="false">newSPRDOPT(E10,F10,J10,K10,H10,I10,L10,N10,1,0)*O10</f>
        <v>#VALUE!</v>
      </c>
      <c r="R10" s="23" t="e">
        <f aca="false">newSPRDOPT(E10,F10,J10,K10,H10,I10,M10,N10,1,0)*O10</f>
        <v>#VALUE!</v>
      </c>
    </row>
    <row r="11" customFormat="false" ht="12.75" hidden="false" customHeight="false" outlineLevel="0" collapsed="false">
      <c r="C11" s="0" t="n">
        <v>66</v>
      </c>
      <c r="D11" s="0" t="n">
        <v>5</v>
      </c>
      <c r="E11" s="9" t="n">
        <v>3.97773825093103</v>
      </c>
      <c r="F11" s="9" t="n">
        <v>3.61207035679777</v>
      </c>
      <c r="G11" s="10" t="n">
        <v>0.365667894133259</v>
      </c>
      <c r="H11" s="11" t="n">
        <v>0.329963609529533</v>
      </c>
      <c r="I11" s="11" t="n">
        <v>0.329963609529533</v>
      </c>
      <c r="J11" s="0" t="n">
        <v>0.3983</v>
      </c>
      <c r="K11" s="12" t="n">
        <v>0.068011480586585</v>
      </c>
      <c r="L11" s="13" t="n">
        <v>0.995</v>
      </c>
      <c r="M11" s="13" t="n">
        <v>1</v>
      </c>
      <c r="N11" s="14" t="n">
        <v>54</v>
      </c>
      <c r="O11" s="15" t="n">
        <v>30757671.7708155</v>
      </c>
      <c r="P11" s="21" t="n">
        <f aca="false">O11*MAX((G11-J11),0)</f>
        <v>0</v>
      </c>
      <c r="Q11" s="22" t="e">
        <f aca="false">newSPRDOPT(E11,F11,J11,K11,H11,I11,L11,N11,1,0)*O11</f>
        <v>#VALUE!</v>
      </c>
      <c r="R11" s="23" t="e">
        <f aca="false">newSPRDOPT(E11,F11,J11,K11,H11,I11,M11,N11,1,0)*O11</f>
        <v>#VALUE!</v>
      </c>
    </row>
    <row r="17" customFormat="false" ht="12.75" hidden="false" customHeight="false" outlineLevel="0" collapsed="false">
      <c r="D17" s="1" t="s">
        <v>26</v>
      </c>
      <c r="F17" s="1" t="s">
        <v>2</v>
      </c>
      <c r="H17" s="1" t="s">
        <v>3</v>
      </c>
    </row>
    <row r="18" customFormat="false" ht="12.75" hidden="false" customHeight="false" outlineLevel="0" collapsed="false">
      <c r="F18" s="20" t="n">
        <v>0.0475</v>
      </c>
      <c r="H18" s="5" t="n">
        <v>0.95</v>
      </c>
      <c r="P18" s="6"/>
      <c r="Q18" s="7"/>
      <c r="R18" s="8"/>
    </row>
    <row r="19" customFormat="false" ht="12.75" hidden="false" customHeight="false" outlineLevel="0" collapsed="false">
      <c r="D19" s="0" t="s">
        <v>22</v>
      </c>
      <c r="E19" s="0" t="s">
        <v>7</v>
      </c>
      <c r="F19" s="0" t="s">
        <v>25</v>
      </c>
      <c r="G19" s="0" t="s">
        <v>9</v>
      </c>
      <c r="H19" s="0" t="s">
        <v>10</v>
      </c>
      <c r="I19" s="0" t="s">
        <v>11</v>
      </c>
      <c r="J19" s="0" t="s">
        <v>12</v>
      </c>
      <c r="K19" s="0" t="s">
        <v>13</v>
      </c>
      <c r="L19" s="0" t="s">
        <v>14</v>
      </c>
      <c r="M19" s="0" t="s">
        <v>15</v>
      </c>
      <c r="N19" s="0" t="s">
        <v>16</v>
      </c>
      <c r="O19" s="0" t="s">
        <v>17</v>
      </c>
      <c r="P19" s="6" t="s">
        <v>18</v>
      </c>
      <c r="Q19" s="7" t="s">
        <v>19</v>
      </c>
      <c r="R19" s="8" t="s">
        <v>20</v>
      </c>
    </row>
    <row r="20" customFormat="false" ht="12.75" hidden="false" customHeight="false" outlineLevel="0" collapsed="false">
      <c r="D20" s="0" t="n">
        <v>1</v>
      </c>
      <c r="E20" s="10" t="n">
        <v>4.14247177052413</v>
      </c>
      <c r="F20" s="10" t="n">
        <v>3.74566464219849</v>
      </c>
      <c r="G20" s="10" t="n">
        <v>0.396807128325631</v>
      </c>
      <c r="H20" s="11" t="n">
        <v>0.3348513802261</v>
      </c>
      <c r="I20" s="11" t="n">
        <v>0.3348513802261</v>
      </c>
      <c r="J20" s="0" t="n">
        <v>0.3983</v>
      </c>
      <c r="K20" s="12" t="n">
        <v>0.068551520861404</v>
      </c>
      <c r="L20" s="13" t="n">
        <v>0.96</v>
      </c>
      <c r="M20" s="13" t="n">
        <v>0.97</v>
      </c>
      <c r="N20" s="14" t="n">
        <v>419</v>
      </c>
      <c r="O20" s="15" t="n">
        <v>6550742.94762933</v>
      </c>
      <c r="P20" s="21" t="n">
        <v>0</v>
      </c>
      <c r="Q20" s="17" t="n">
        <v>1022723.31409416</v>
      </c>
      <c r="R20" s="23" t="n">
        <v>902160.775224111</v>
      </c>
    </row>
    <row r="21" customFormat="false" ht="12.75" hidden="false" customHeight="false" outlineLevel="0" collapsed="false">
      <c r="D21" s="0" t="n">
        <v>2</v>
      </c>
      <c r="E21" s="9" t="n">
        <v>3.9092542754937</v>
      </c>
      <c r="F21" s="9" t="n">
        <v>3.5588895211805</v>
      </c>
      <c r="G21" s="10" t="n">
        <v>0.350364754313197</v>
      </c>
      <c r="H21" s="11" t="n">
        <v>0.30164022026955</v>
      </c>
      <c r="I21" s="11" t="n">
        <v>0.30164022026955</v>
      </c>
      <c r="J21" s="0" t="n">
        <v>0.3983</v>
      </c>
      <c r="K21" s="12" t="n">
        <v>0.068551520861404</v>
      </c>
      <c r="L21" s="13" t="n">
        <v>0.97</v>
      </c>
      <c r="M21" s="13" t="n">
        <v>0.98</v>
      </c>
      <c r="N21" s="14" t="n">
        <v>419</v>
      </c>
      <c r="O21" s="15" t="n">
        <v>12673713.9364759</v>
      </c>
      <c r="P21" s="21" t="n">
        <v>0</v>
      </c>
      <c r="Q21" s="17" t="n">
        <v>1241600.87896438</v>
      </c>
      <c r="R21" s="23" t="n">
        <v>1015054.15518532</v>
      </c>
    </row>
    <row r="22" customFormat="false" ht="12.75" hidden="false" customHeight="false" outlineLevel="0" collapsed="false">
      <c r="D22" s="0" t="n">
        <v>3</v>
      </c>
      <c r="E22" s="9" t="n">
        <v>3.77820524045654</v>
      </c>
      <c r="F22" s="9" t="n">
        <v>3.45057929180504</v>
      </c>
      <c r="G22" s="10" t="n">
        <v>0.327625948651499</v>
      </c>
      <c r="H22" s="11" t="n">
        <v>0.287878002809086</v>
      </c>
      <c r="I22" s="11" t="n">
        <v>0.287878002809086</v>
      </c>
      <c r="J22" s="0" t="n">
        <v>0.3983</v>
      </c>
      <c r="K22" s="12" t="n">
        <v>0.068551520861404</v>
      </c>
      <c r="L22" s="13" t="n">
        <v>0.98</v>
      </c>
      <c r="M22" s="13" t="n">
        <v>0.99</v>
      </c>
      <c r="N22" s="14" t="n">
        <v>419</v>
      </c>
      <c r="O22" s="15" t="n">
        <v>18410814.8217556</v>
      </c>
      <c r="P22" s="21" t="n">
        <v>0</v>
      </c>
      <c r="Q22" s="17" t="n">
        <v>1187023.79086764</v>
      </c>
      <c r="R22" s="23" t="n">
        <v>825173.234648755</v>
      </c>
    </row>
    <row r="23" customFormat="false" ht="12.75" hidden="false" customHeight="false" outlineLevel="0" collapsed="false">
      <c r="D23" s="0" t="n">
        <v>4</v>
      </c>
      <c r="E23" s="9" t="n">
        <v>3.69444389093804</v>
      </c>
      <c r="F23" s="9" t="n">
        <v>3.38161753811878</v>
      </c>
      <c r="G23" s="10" t="n">
        <v>0.312826352819263</v>
      </c>
      <c r="H23" s="11" t="n">
        <v>0.276614078102482</v>
      </c>
      <c r="I23" s="11" t="n">
        <v>0.276614078102482</v>
      </c>
      <c r="J23" s="0" t="n">
        <v>0.3983</v>
      </c>
      <c r="K23" s="12" t="n">
        <v>0.068551520861404</v>
      </c>
      <c r="L23" s="13" t="n">
        <v>0.99</v>
      </c>
      <c r="M23" s="13" t="n">
        <v>1</v>
      </c>
      <c r="N23" s="14" t="n">
        <v>419</v>
      </c>
      <c r="O23" s="15" t="n">
        <v>23749652.7401585</v>
      </c>
      <c r="P23" s="21" t="n">
        <v>0</v>
      </c>
      <c r="Q23" s="17" t="n">
        <v>865885.132465495</v>
      </c>
      <c r="R23" s="23" t="n">
        <v>266858.09352255</v>
      </c>
    </row>
    <row r="24" customFormat="false" ht="12.75" hidden="false" customHeight="false" outlineLevel="0" collapsed="false">
      <c r="D24" s="0" t="n">
        <v>5</v>
      </c>
      <c r="E24" s="9" t="n">
        <v>3.64129476631956</v>
      </c>
      <c r="F24" s="9" t="n">
        <v>3.33716013445153</v>
      </c>
      <c r="G24" s="10" t="n">
        <v>0.304134631868036</v>
      </c>
      <c r="H24" s="11" t="n">
        <v>0.268010484224161</v>
      </c>
      <c r="I24" s="11" t="n">
        <v>0.268010484224161</v>
      </c>
      <c r="J24" s="0" t="n">
        <v>0.3983</v>
      </c>
      <c r="K24" s="12" t="n">
        <v>0.068551520861404</v>
      </c>
      <c r="L24" s="13" t="n">
        <v>0.995</v>
      </c>
      <c r="M24" s="13" t="n">
        <v>1</v>
      </c>
      <c r="N24" s="14" t="n">
        <v>419</v>
      </c>
      <c r="O24" s="15" t="n">
        <v>28729214.4624036</v>
      </c>
      <c r="P24" s="21" t="n">
        <v>0</v>
      </c>
      <c r="Q24" s="17" t="n">
        <v>612448.65840069</v>
      </c>
      <c r="R24" s="23" t="n">
        <v>246061.88059565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2000-09-08T13:26:17Z</dcterms:created>
  <dc:creator>zlu</dc:creator>
  <dc:description/>
  <dc:language>en-US</dc:language>
  <cp:lastModifiedBy>zlu</cp:lastModifiedBy>
  <cp:revision>0</cp:revision>
  <dc:subject/>
  <dc:title/>
</cp:coreProperties>
</file>