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<sst xmlns="http://schemas.openxmlformats.org/spreadsheetml/2006/main" count="43" uniqueCount="40">
  <si>
    <t xml:space="preserve">Category</t>
  </si>
  <si>
    <t xml:space="preserve">Company</t>
  </si>
  <si>
    <t xml:space="preserve">Description </t>
  </si>
  <si>
    <t xml:space="preserve">Contract Amount</t>
  </si>
  <si>
    <t xml:space="preserve">Cash Paid</t>
  </si>
  <si>
    <t xml:space="preserve">Balance Due</t>
  </si>
  <si>
    <t xml:space="preserve">Current Invoices</t>
  </si>
  <si>
    <t xml:space="preserve">Land</t>
  </si>
  <si>
    <t xml:space="preserve">Warrior Devel.</t>
  </si>
  <si>
    <t xml:space="preserve">Deposits and extension fees</t>
  </si>
  <si>
    <t xml:space="preserve">Architecture</t>
  </si>
  <si>
    <t xml:space="preserve">Kipp Flores</t>
  </si>
  <si>
    <t xml:space="preserve">Design, Working Drawings, Mechanicals, Electrical, Plumbing, Structural, Etc.</t>
  </si>
  <si>
    <t xml:space="preserve">Engineering</t>
  </si>
  <si>
    <t xml:space="preserve">Cuatro Consultants</t>
  </si>
  <si>
    <t xml:space="preserve">Survey &amp; Site Design</t>
  </si>
  <si>
    <t xml:space="preserve">Soils Study</t>
  </si>
  <si>
    <t xml:space="preserve">Kohutek Engineering &amp; Testing, Inc.</t>
  </si>
  <si>
    <t xml:space="preserve">Appraisal</t>
  </si>
  <si>
    <t xml:space="preserve">Bank One/Attrium RE Services</t>
  </si>
  <si>
    <t xml:space="preserve">MAI Appraisal</t>
  </si>
  <si>
    <t xml:space="preserve">Printing</t>
  </si>
  <si>
    <t xml:space="preserve">Accugraphics &amp; Kinkos</t>
  </si>
  <si>
    <t xml:space="preserve">Appraisal Copies</t>
  </si>
  <si>
    <t xml:space="preserve">Overnight Express</t>
  </si>
  <si>
    <t xml:space="preserve">Airborne Express</t>
  </si>
  <si>
    <t xml:space="preserve">Appraisals &amp; plans</t>
  </si>
  <si>
    <t xml:space="preserve">Sub Totals</t>
  </si>
  <si>
    <t xml:space="preserve">Project Management</t>
  </si>
  <si>
    <t xml:space="preserve">Creekside Builders, LLC</t>
  </si>
  <si>
    <t xml:space="preserve">Construction &amp; Development Management Services @ $15,000/month for 5 months</t>
  </si>
  <si>
    <t xml:space="preserve">P.Allen &amp; K. Holst</t>
  </si>
  <si>
    <t xml:space="preserve">Interest</t>
  </si>
  <si>
    <t xml:space="preserve">TOTALS</t>
  </si>
  <si>
    <t xml:space="preserve">For Buyout of Creekside Interest in Bishops Corner</t>
  </si>
  <si>
    <t xml:space="preserve">Cash Payments</t>
  </si>
  <si>
    <t xml:space="preserve">CM Fees</t>
  </si>
  <si>
    <t xml:space="preserve">Less Interest</t>
  </si>
  <si>
    <t xml:space="preserve">Total</t>
  </si>
  <si>
    <t xml:space="preserve">Percent of Original Fee $75,000/$1,400,000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</si>
</sst>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_(* #,##0.00_);_(* \(#,##0.00\);_(* \-??_);_(@_)"/>
    <numFmt numFmtId="168" formatCode="_(* #,##0_);_(* \(#,##0\);_(* \-??_);_(@_)"/>
    <numFmt numFmtId="169" formatCode="0%"/>
    <numFmt numFmtId="170" formatCode="0.00%"/>
  </numFmts>
  <fonts count="6">
    <font>
      <sz val="10"/>
      <name val="Times New Roman"/>
      <family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medium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3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4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1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4" fontId="5" fillId="0" borderId="5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15"/>
    <col collapsed="false" customWidth="true" hidden="false" outlineLevel="0" max="3" min="2" style="0" width="15.32"/>
    <col collapsed="false" customWidth="true" hidden="false" outlineLevel="0" max="4" min="4" style="0" width="48.49"/>
    <col collapsed="false" customWidth="true" hidden="false" outlineLevel="0" max="5" min="5" style="0" width="16.32"/>
    <col collapsed="false" customWidth="true" hidden="false" outlineLevel="0" max="6" min="6" style="0" width="12.82"/>
    <col collapsed="false" customWidth="true" hidden="false" outlineLevel="0" max="7" min="7" style="0" width="12.65"/>
    <col collapsed="false" customWidth="true" hidden="false" outlineLevel="0" max="8" min="8" style="0" width="15.99"/>
  </cols>
  <sheetData>
    <row r="1" customFormat="false" ht="25.5" hidden="false" customHeight="false" outlineLevel="0" collapsed="false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customFormat="false" ht="12.75" hidden="false" customHeight="false" outlineLevel="0" collapsed="false">
      <c r="A2" s="3" t="n">
        <v>1</v>
      </c>
      <c r="B2" s="4" t="s">
        <v>7</v>
      </c>
      <c r="C2" s="4" t="s">
        <v>8</v>
      </c>
      <c r="D2" s="5" t="s">
        <v>9</v>
      </c>
      <c r="E2" s="6"/>
      <c r="F2" s="6" t="n">
        <v>15000</v>
      </c>
      <c r="G2" s="6" t="n">
        <v>0</v>
      </c>
      <c r="H2" s="6" t="n">
        <v>0</v>
      </c>
    </row>
    <row r="3" customFormat="false" ht="25.5" hidden="false" customHeight="false" outlineLevel="0" collapsed="false">
      <c r="A3" s="3" t="n">
        <v>2</v>
      </c>
      <c r="B3" s="4" t="s">
        <v>10</v>
      </c>
      <c r="C3" s="4" t="s">
        <v>11</v>
      </c>
      <c r="D3" s="3" t="s">
        <v>12</v>
      </c>
      <c r="E3" s="6" t="n">
        <v>23600</v>
      </c>
      <c r="F3" s="6" t="n">
        <v>2375</v>
      </c>
      <c r="G3" s="6" t="n">
        <f aca="false">+E3-F3</f>
        <v>21225</v>
      </c>
      <c r="H3" s="6" t="n">
        <f aca="false">+G3</f>
        <v>21225</v>
      </c>
    </row>
    <row r="4" customFormat="false" ht="25.5" hidden="false" customHeight="false" outlineLevel="0" collapsed="false">
      <c r="A4" s="3" t="n">
        <v>3</v>
      </c>
      <c r="B4" s="4" t="s">
        <v>13</v>
      </c>
      <c r="C4" s="4" t="s">
        <v>14</v>
      </c>
      <c r="D4" s="3" t="s">
        <v>15</v>
      </c>
      <c r="E4" s="6" t="n">
        <v>37800</v>
      </c>
      <c r="F4" s="6" t="n">
        <v>0</v>
      </c>
      <c r="G4" s="6" t="n">
        <f aca="false">+E4-F4</f>
        <v>37800</v>
      </c>
      <c r="H4" s="6" t="n">
        <v>13950</v>
      </c>
    </row>
    <row r="5" customFormat="false" ht="38.25" hidden="false" customHeight="false" outlineLevel="0" collapsed="false">
      <c r="A5" s="3" t="n">
        <v>4</v>
      </c>
      <c r="B5" s="4" t="s">
        <v>16</v>
      </c>
      <c r="C5" s="4" t="s">
        <v>17</v>
      </c>
      <c r="D5" s="3" t="s">
        <v>16</v>
      </c>
      <c r="E5" s="6" t="n">
        <v>2150</v>
      </c>
      <c r="F5" s="6" t="n">
        <v>0</v>
      </c>
      <c r="G5" s="6" t="n">
        <f aca="false">+E5-F5</f>
        <v>2150</v>
      </c>
      <c r="H5" s="6" t="n">
        <f aca="false">+G5</f>
        <v>2150</v>
      </c>
    </row>
    <row r="6" customFormat="false" ht="38.25" hidden="false" customHeight="false" outlineLevel="0" collapsed="false">
      <c r="A6" s="3" t="n">
        <v>5</v>
      </c>
      <c r="B6" s="4" t="s">
        <v>18</v>
      </c>
      <c r="C6" s="4" t="s">
        <v>19</v>
      </c>
      <c r="D6" s="3" t="s">
        <v>20</v>
      </c>
      <c r="E6" s="6" t="n">
        <v>3500</v>
      </c>
      <c r="F6" s="6" t="n">
        <v>3500</v>
      </c>
      <c r="G6" s="6" t="n">
        <f aca="false">+E6-F6</f>
        <v>0</v>
      </c>
      <c r="H6" s="6" t="n">
        <v>0</v>
      </c>
    </row>
    <row r="7" customFormat="false" ht="25.5" hidden="false" customHeight="false" outlineLevel="0" collapsed="false">
      <c r="A7" s="3" t="n">
        <v>6</v>
      </c>
      <c r="B7" s="4" t="s">
        <v>21</v>
      </c>
      <c r="C7" s="4" t="s">
        <v>22</v>
      </c>
      <c r="D7" s="3" t="s">
        <v>23</v>
      </c>
      <c r="E7" s="6" t="n">
        <v>0</v>
      </c>
      <c r="F7" s="6" t="n">
        <f aca="false">5*52.53</f>
        <v>262.65</v>
      </c>
      <c r="G7" s="6" t="n">
        <v>0</v>
      </c>
      <c r="H7" s="6" t="n">
        <v>0</v>
      </c>
    </row>
    <row r="8" customFormat="false" ht="25.5" hidden="false" customHeight="false" outlineLevel="0" collapsed="false">
      <c r="A8" s="7" t="n">
        <v>7</v>
      </c>
      <c r="B8" s="8" t="s">
        <v>24</v>
      </c>
      <c r="C8" s="8" t="s">
        <v>25</v>
      </c>
      <c r="D8" s="7" t="s">
        <v>26</v>
      </c>
      <c r="E8" s="9" t="n">
        <v>0</v>
      </c>
      <c r="F8" s="9" t="n">
        <f aca="false">9.74*6</f>
        <v>58.44</v>
      </c>
      <c r="G8" s="9" t="n">
        <v>0</v>
      </c>
      <c r="H8" s="9" t="n">
        <v>0</v>
      </c>
    </row>
    <row r="9" customFormat="false" ht="12.75" hidden="false" customHeight="false" outlineLevel="0" collapsed="false">
      <c r="A9" s="10" t="s">
        <v>27</v>
      </c>
      <c r="B9" s="11"/>
      <c r="C9" s="11"/>
      <c r="D9" s="3"/>
      <c r="E9" s="6" t="n">
        <f aca="false">SUM(E2:E8)</f>
        <v>67050</v>
      </c>
      <c r="F9" s="6" t="n">
        <f aca="false">SUM(F2:F8)</f>
        <v>21196.09</v>
      </c>
      <c r="G9" s="6" t="n">
        <f aca="false">SUM(G2:G8)</f>
        <v>61175</v>
      </c>
      <c r="H9" s="6" t="n">
        <f aca="false">SUM(H2:H8)</f>
        <v>37325</v>
      </c>
    </row>
    <row r="10" customFormat="false" ht="13.5" hidden="false" customHeight="false" outlineLevel="0" collapsed="false">
      <c r="A10" s="3"/>
      <c r="B10" s="3"/>
      <c r="C10" s="3"/>
      <c r="D10" s="3"/>
      <c r="E10" s="6"/>
      <c r="F10" s="6"/>
      <c r="G10" s="6"/>
      <c r="H10" s="6"/>
    </row>
    <row r="11" customFormat="false" ht="26.25" hidden="false" customHeight="false" outlineLevel="0" collapsed="false">
      <c r="A11" s="3" t="n">
        <v>8</v>
      </c>
      <c r="B11" s="4" t="s">
        <v>28</v>
      </c>
      <c r="C11" s="4" t="s">
        <v>29</v>
      </c>
      <c r="D11" s="4" t="s">
        <v>30</v>
      </c>
      <c r="E11" s="6" t="n">
        <v>1400000</v>
      </c>
      <c r="F11" s="6" t="n">
        <v>0</v>
      </c>
      <c r="G11" s="12" t="n">
        <v>75000</v>
      </c>
      <c r="H11" s="6" t="n">
        <f aca="false">5*15000</f>
        <v>75000</v>
      </c>
    </row>
    <row r="12" customFormat="false" ht="26.25" hidden="false" customHeight="false" outlineLevel="0" collapsed="false">
      <c r="A12" s="13" t="n">
        <v>9</v>
      </c>
      <c r="B12" s="4" t="s">
        <v>7</v>
      </c>
      <c r="C12" s="4" t="s">
        <v>31</v>
      </c>
      <c r="D12" s="13" t="s">
        <v>32</v>
      </c>
      <c r="E12" s="6" t="n">
        <f aca="false">1150000*0.01*-3</f>
        <v>-34500</v>
      </c>
      <c r="F12" s="6" t="n">
        <v>0</v>
      </c>
      <c r="G12" s="12" t="n">
        <f aca="false">0.5*E12</f>
        <v>-17250</v>
      </c>
      <c r="H12" s="6" t="n">
        <f aca="false">G12</f>
        <v>-17250</v>
      </c>
    </row>
    <row r="13" customFormat="false" ht="13.5" hidden="false" customHeight="false" outlineLevel="0" collapsed="false">
      <c r="A13" s="14" t="s">
        <v>27</v>
      </c>
      <c r="B13" s="7"/>
      <c r="C13" s="7"/>
      <c r="D13" s="7"/>
      <c r="E13" s="9" t="n">
        <f aca="false">+E12+E11</f>
        <v>1365500</v>
      </c>
      <c r="F13" s="6" t="n">
        <f aca="false">+F12+F11</f>
        <v>0</v>
      </c>
      <c r="G13" s="9" t="n">
        <f aca="false">+G12+G11</f>
        <v>57750</v>
      </c>
      <c r="H13" s="9" t="n">
        <f aca="false">+H12+H11</f>
        <v>57750</v>
      </c>
    </row>
    <row r="14" customFormat="false" ht="13.5" hidden="false" customHeight="false" outlineLevel="0" collapsed="false">
      <c r="A14" s="15" t="s">
        <v>33</v>
      </c>
      <c r="B14" s="16"/>
      <c r="C14" s="16"/>
      <c r="D14" s="16"/>
      <c r="E14" s="17" t="n">
        <f aca="false">E13+E9</f>
        <v>1432550</v>
      </c>
      <c r="F14" s="12" t="n">
        <f aca="false">F13+F9</f>
        <v>21196.09</v>
      </c>
      <c r="G14" s="17" t="n">
        <f aca="false">G13+G9</f>
        <v>118925</v>
      </c>
      <c r="H14" s="17" t="n">
        <f aca="false">H13+H9</f>
        <v>95075</v>
      </c>
    </row>
    <row r="15" customFormat="false" ht="13.5" hidden="false" customHeight="false" outlineLevel="0" collapsed="false">
      <c r="A15" s="18"/>
      <c r="B15" s="3"/>
      <c r="C15" s="3"/>
      <c r="D15" s="3"/>
      <c r="E15" s="6"/>
      <c r="F15" s="6"/>
      <c r="G15" s="6"/>
      <c r="H15" s="6"/>
    </row>
    <row r="16" customFormat="false" ht="25.5" hidden="false" customHeight="false" outlineLevel="0" collapsed="false">
      <c r="A16" s="3"/>
      <c r="C16" s="4"/>
      <c r="D16" s="19" t="s">
        <v>34</v>
      </c>
      <c r="E16" s="6"/>
      <c r="F16" s="6"/>
      <c r="G16" s="6"/>
      <c r="H16" s="6"/>
    </row>
    <row r="17" customFormat="false" ht="12.75" hidden="false" customHeight="false" outlineLevel="0" collapsed="false">
      <c r="A17" s="3"/>
      <c r="B17" s="3"/>
      <c r="C17" s="3"/>
      <c r="D17" s="20" t="s">
        <v>35</v>
      </c>
      <c r="E17" s="6"/>
      <c r="F17" s="6" t="n">
        <f aca="false">+F9</f>
        <v>21196.09</v>
      </c>
      <c r="G17" s="6"/>
      <c r="H17" s="6"/>
    </row>
    <row r="18" customFormat="false" ht="12.75" hidden="false" customHeight="false" outlineLevel="0" collapsed="false">
      <c r="A18" s="3"/>
      <c r="B18" s="3"/>
      <c r="C18" s="3"/>
      <c r="D18" s="20" t="s">
        <v>36</v>
      </c>
      <c r="E18" s="6"/>
      <c r="F18" s="21" t="n">
        <f aca="false">+H11</f>
        <v>75000</v>
      </c>
      <c r="G18" s="6"/>
      <c r="H18" s="6"/>
    </row>
    <row r="19" customFormat="false" ht="13.5" hidden="false" customHeight="false" outlineLevel="0" collapsed="false">
      <c r="A19" s="3"/>
      <c r="B19" s="3"/>
      <c r="C19" s="3"/>
      <c r="D19" s="22" t="s">
        <v>37</v>
      </c>
      <c r="E19" s="6"/>
      <c r="F19" s="21" t="n">
        <f aca="false">+H12</f>
        <v>-17250</v>
      </c>
      <c r="G19" s="6"/>
      <c r="H19" s="6"/>
    </row>
    <row r="20" customFormat="false" ht="13.5" hidden="false" customHeight="false" outlineLevel="0" collapsed="false">
      <c r="A20" s="3"/>
      <c r="B20" s="3"/>
      <c r="C20" s="3"/>
      <c r="D20" s="23" t="s">
        <v>38</v>
      </c>
      <c r="E20" s="24"/>
      <c r="F20" s="12" t="n">
        <f aca="false">SUM(F17:F19)</f>
        <v>78946.09</v>
      </c>
      <c r="G20" s="6"/>
      <c r="H20" s="6"/>
    </row>
    <row r="21" customFormat="false" ht="13.5" hidden="false" customHeight="false" outlineLevel="0" collapsed="false"/>
    <row r="22" customFormat="false" ht="12.75" hidden="false" customHeight="false" outlineLevel="0" collapsed="false">
      <c r="D22" s="25" t="s">
        <v>39</v>
      </c>
      <c r="F22" s="26" t="n">
        <f aca="false">75/1400</f>
        <v>0.0535714285714286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 &amp;F
 &amp;A&amp;C&amp;8 &amp;R&amp;8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2001-03-13T15:47:12Z</dcterms:created>
  <dc:creator>George W. Richards</dc:creator>
  <dc:description/>
  <dc:language>en-US</dc:language>
  <cp:lastModifiedBy>George W. Richards</cp:lastModifiedBy>
  <cp:lastPrinted>2001-03-14T03:23:53Z</cp:lastPrinted>
  <dcterms:modified xsi:type="dcterms:W3CDTF">2001-03-14T03:38:02Z</dcterms:modified>
  <cp:revision>0</cp:revision>
  <dc:subject/>
  <dc:title/>
</cp:coreProperties>
</file>