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Sheet1!$A$1:$F$32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<sst xmlns="http://schemas.openxmlformats.org/spreadsheetml/2006/main" count="23" uniqueCount="20">
  <si>
    <t xml:space="preserve">Mesa Gas Restructure</t>
  </si>
  <si>
    <t xml:space="preserve">EPSJ Settlement</t>
  </si>
  <si>
    <t xml:space="preserve">Existing Fixed Price</t>
  </si>
  <si>
    <t xml:space="preserve">Month</t>
  </si>
  <si>
    <t xml:space="preserve">Volume</t>
  </si>
  <si>
    <t xml:space="preserve">Price</t>
  </si>
  <si>
    <t xml:space="preserve">Market</t>
  </si>
  <si>
    <t xml:space="preserve">M2M</t>
  </si>
  <si>
    <t xml:space="preserve">WA Calc</t>
  </si>
  <si>
    <t xml:space="preserve">Totals</t>
  </si>
  <si>
    <t xml:space="preserve">M2M Equity</t>
  </si>
  <si>
    <t xml:space="preserve">WA Market Price</t>
  </si>
  <si>
    <t xml:space="preserve">New price</t>
  </si>
  <si>
    <t xml:space="preserve">Equity Used</t>
  </si>
  <si>
    <t xml:space="preserve">Short</t>
  </si>
  <si>
    <t xml:space="preserve">Total</t>
  </si>
  <si>
    <t xml:space="preserve">MMBtu Discount</t>
  </si>
  <si>
    <t xml:space="preserve">Term 1</t>
  </si>
  <si>
    <t xml:space="preserve">Term 2</t>
  </si>
  <si>
    <t xml:space="preserve">MMBtu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</si>
</sst>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\$#,##0"/>
    <numFmt numFmtId="167" formatCode="\$#,##0.000_);[RED]&quot;($&quot;#,##0.000\)"/>
    <numFmt numFmtId="168" formatCode="\$#,##0.00_);[RED]&quot;($&quot;#,##0.00\)"/>
    <numFmt numFmtId="169" formatCode="\$#,##0.000"/>
    <numFmt numFmtId="170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5" min="5" style="0" width="11.99"/>
    <col collapsed="false" customWidth="true" hidden="false" outlineLevel="0" max="6" min="6" style="0" width="13.14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B4" s="2" t="s">
        <v>2</v>
      </c>
      <c r="C4" s="3"/>
      <c r="D4" s="3"/>
      <c r="E4" s="3"/>
      <c r="F4" s="4"/>
    </row>
    <row r="5" customFormat="false" ht="12.75" hidden="false" customHeight="false" outlineLevel="0" collapsed="false">
      <c r="B5" s="2" t="s">
        <v>3</v>
      </c>
      <c r="C5" s="3" t="s">
        <v>4</v>
      </c>
      <c r="D5" s="3" t="s">
        <v>5</v>
      </c>
      <c r="E5" s="3" t="s">
        <v>6</v>
      </c>
      <c r="F5" s="4" t="s">
        <v>7</v>
      </c>
      <c r="H5" s="0" t="s">
        <v>8</v>
      </c>
    </row>
    <row r="6" customFormat="false" ht="12.75" hidden="false" customHeight="false" outlineLevel="0" collapsed="false">
      <c r="B6" s="2"/>
      <c r="C6" s="3"/>
      <c r="D6" s="3"/>
      <c r="E6" s="5"/>
      <c r="F6" s="4"/>
    </row>
    <row r="7" customFormat="false" ht="12.75" hidden="false" customHeight="false" outlineLevel="0" collapsed="false">
      <c r="B7" s="2" t="n">
        <v>36923</v>
      </c>
      <c r="C7" s="3" t="n">
        <v>160000</v>
      </c>
      <c r="D7" s="3" t="n">
        <v>3.74</v>
      </c>
      <c r="E7" s="5" t="n">
        <v>8.05</v>
      </c>
      <c r="F7" s="4" t="n">
        <f aca="false">(E7-D7)*C7</f>
        <v>689600</v>
      </c>
      <c r="H7" s="6" t="n">
        <f aca="false">E7*C7</f>
        <v>1288000</v>
      </c>
    </row>
    <row r="8" customFormat="false" ht="12.75" hidden="false" customHeight="false" outlineLevel="0" collapsed="false">
      <c r="B8" s="2" t="n">
        <v>36951</v>
      </c>
      <c r="C8" s="3" t="n">
        <v>155000</v>
      </c>
      <c r="D8" s="3" t="n">
        <v>3.74</v>
      </c>
      <c r="E8" s="5" t="n">
        <v>7.38</v>
      </c>
      <c r="F8" s="4" t="n">
        <f aca="false">(E8-D8)*C8</f>
        <v>564200</v>
      </c>
      <c r="H8" s="6" t="n">
        <f aca="false">E8*C8</f>
        <v>1143900</v>
      </c>
    </row>
    <row r="9" customFormat="false" ht="12.75" hidden="false" customHeight="false" outlineLevel="0" collapsed="false">
      <c r="B9" s="2" t="n">
        <v>36982</v>
      </c>
      <c r="C9" s="3" t="n">
        <v>120000</v>
      </c>
      <c r="D9" s="3" t="n">
        <v>3.74</v>
      </c>
      <c r="E9" s="5" t="n">
        <v>5.265</v>
      </c>
      <c r="F9" s="4" t="n">
        <f aca="false">(E9-D9)*C9</f>
        <v>183000</v>
      </c>
      <c r="H9" s="6" t="n">
        <f aca="false">E9*C9</f>
        <v>631800</v>
      </c>
    </row>
    <row r="10" customFormat="false" ht="12.75" hidden="false" customHeight="false" outlineLevel="0" collapsed="false">
      <c r="B10" s="2" t="n">
        <v>37012</v>
      </c>
      <c r="C10" s="3" t="n">
        <v>93000</v>
      </c>
      <c r="D10" s="3" t="n">
        <v>3.74</v>
      </c>
      <c r="E10" s="5" t="n">
        <v>4.85</v>
      </c>
      <c r="F10" s="4" t="n">
        <f aca="false">(E10-D10)*C10</f>
        <v>103230</v>
      </c>
      <c r="H10" s="6" t="n">
        <f aca="false">E10*C10</f>
        <v>451050</v>
      </c>
    </row>
    <row r="11" customFormat="false" ht="12.75" hidden="false" customHeight="false" outlineLevel="0" collapsed="false">
      <c r="B11" s="2" t="n">
        <v>37043</v>
      </c>
      <c r="C11" s="3" t="n">
        <v>90000</v>
      </c>
      <c r="D11" s="3" t="n">
        <v>3.74</v>
      </c>
      <c r="E11" s="5" t="n">
        <v>4.83</v>
      </c>
      <c r="F11" s="4" t="n">
        <f aca="false">(E11-D11)*C11</f>
        <v>98100</v>
      </c>
      <c r="H11" s="6" t="n">
        <f aca="false">E11*C11</f>
        <v>434700</v>
      </c>
    </row>
    <row r="12" customFormat="false" ht="12.75" hidden="false" customHeight="false" outlineLevel="0" collapsed="false">
      <c r="B12" s="2" t="n">
        <v>37073</v>
      </c>
      <c r="C12" s="3" t="n">
        <v>77500</v>
      </c>
      <c r="D12" s="3" t="n">
        <v>3.74</v>
      </c>
      <c r="E12" s="5" t="n">
        <v>4.727</v>
      </c>
      <c r="F12" s="4" t="n">
        <f aca="false">(E12-D12)*C12</f>
        <v>76492.5</v>
      </c>
      <c r="H12" s="6" t="n">
        <f aca="false">E12*C12</f>
        <v>366342.5</v>
      </c>
    </row>
    <row r="13" customFormat="false" ht="12.75" hidden="false" customHeight="false" outlineLevel="0" collapsed="false">
      <c r="B13" s="2" t="s">
        <v>9</v>
      </c>
      <c r="C13" s="3" t="n">
        <f aca="false">SUM(C6:C12)</f>
        <v>695500</v>
      </c>
      <c r="D13" s="3"/>
      <c r="E13" s="7" t="s">
        <v>10</v>
      </c>
      <c r="F13" s="4" t="n">
        <f aca="false">SUM(F6:F12)</f>
        <v>1714622.5</v>
      </c>
      <c r="H13" s="6" t="n">
        <f aca="false">SUM(H7:H12)</f>
        <v>4315792.5</v>
      </c>
    </row>
    <row r="14" customFormat="false" ht="12.75" hidden="false" customHeight="false" outlineLevel="0" collapsed="false">
      <c r="B14" s="2"/>
      <c r="C14" s="3"/>
      <c r="D14" s="3"/>
      <c r="E14" s="7" t="s">
        <v>11</v>
      </c>
      <c r="F14" s="8" t="n">
        <f aca="false">H13/C13</f>
        <v>6.20530913012221</v>
      </c>
    </row>
    <row r="15" customFormat="false" ht="12.75" hidden="false" customHeight="false" outlineLevel="0" collapsed="false">
      <c r="B15" s="2"/>
      <c r="C15" s="3"/>
      <c r="D15" s="3"/>
      <c r="E15" s="9" t="s">
        <v>12</v>
      </c>
      <c r="F15" s="8" t="n">
        <v>5.25</v>
      </c>
    </row>
    <row r="16" customFormat="false" ht="12.75" hidden="false" customHeight="false" outlineLevel="0" collapsed="false">
      <c r="B16" s="2"/>
      <c r="C16" s="3"/>
      <c r="D16" s="3"/>
      <c r="E16" s="7" t="s">
        <v>13</v>
      </c>
      <c r="F16" s="4" t="n">
        <f aca="false">(F15-D7)*C13</f>
        <v>1050205</v>
      </c>
    </row>
    <row r="17" customFormat="false" ht="12.75" hidden="false" customHeight="false" outlineLevel="0" collapsed="false">
      <c r="B17" s="2"/>
      <c r="C17" s="3"/>
      <c r="D17" s="3"/>
      <c r="E17" s="3"/>
      <c r="F17" s="4"/>
    </row>
    <row r="18" customFormat="false" ht="12.75" hidden="false" customHeight="false" outlineLevel="0" collapsed="false">
      <c r="B18" s="2" t="s">
        <v>14</v>
      </c>
      <c r="C18" s="3"/>
      <c r="D18" s="3"/>
      <c r="E18" s="3"/>
      <c r="F18" s="4"/>
    </row>
    <row r="19" customFormat="false" ht="12.75" hidden="false" customHeight="false" outlineLevel="0" collapsed="false">
      <c r="B19" s="10" t="n">
        <v>37104</v>
      </c>
      <c r="C19" s="0" t="n">
        <v>181000</v>
      </c>
      <c r="F19" s="11"/>
    </row>
    <row r="20" customFormat="false" ht="12.75" hidden="false" customHeight="false" outlineLevel="0" collapsed="false">
      <c r="B20" s="10" t="n">
        <v>37135</v>
      </c>
      <c r="C20" s="0" t="n">
        <v>184000</v>
      </c>
      <c r="F20" s="11"/>
    </row>
    <row r="21" customFormat="false" ht="12.75" hidden="false" customHeight="false" outlineLevel="0" collapsed="false">
      <c r="B21" s="10" t="n">
        <v>37165</v>
      </c>
      <c r="C21" s="0" t="n">
        <v>232000</v>
      </c>
      <c r="F21" s="11"/>
    </row>
    <row r="22" customFormat="false" ht="12.75" hidden="false" customHeight="false" outlineLevel="0" collapsed="false">
      <c r="B22" s="10" t="n">
        <v>37196</v>
      </c>
      <c r="C22" s="0" t="n">
        <v>300000</v>
      </c>
      <c r="F22" s="11"/>
    </row>
    <row r="23" customFormat="false" ht="12.75" hidden="false" customHeight="false" outlineLevel="0" collapsed="false">
      <c r="B23" s="10" t="n">
        <v>37226</v>
      </c>
      <c r="C23" s="0" t="n">
        <v>493000</v>
      </c>
      <c r="F23" s="11"/>
    </row>
    <row r="24" customFormat="false" ht="12.75" hidden="false" customHeight="false" outlineLevel="0" collapsed="false">
      <c r="B24" s="10" t="n">
        <v>37257</v>
      </c>
      <c r="C24" s="0" t="n">
        <v>467000</v>
      </c>
      <c r="F24" s="11"/>
    </row>
    <row r="25" customFormat="false" ht="12.75" hidden="false" customHeight="false" outlineLevel="0" collapsed="false">
      <c r="B25" s="10" t="n">
        <v>37288</v>
      </c>
      <c r="C25" s="0" t="n">
        <v>415000</v>
      </c>
      <c r="F25" s="11"/>
    </row>
    <row r="26" customFormat="false" ht="12.75" hidden="false" customHeight="false" outlineLevel="0" collapsed="false">
      <c r="B26" s="10" t="n">
        <v>37316</v>
      </c>
      <c r="C26" s="0" t="n">
        <v>356000</v>
      </c>
      <c r="F26" s="11"/>
    </row>
    <row r="27" customFormat="false" ht="12.75" hidden="false" customHeight="false" outlineLevel="0" collapsed="false">
      <c r="B27" s="10" t="n">
        <v>37347</v>
      </c>
      <c r="C27" s="0" t="n">
        <v>307000</v>
      </c>
      <c r="F27" s="11"/>
    </row>
    <row r="28" customFormat="false" ht="12.75" hidden="false" customHeight="false" outlineLevel="0" collapsed="false">
      <c r="B28" s="10" t="n">
        <v>37377</v>
      </c>
      <c r="C28" s="0" t="n">
        <v>221000</v>
      </c>
      <c r="F28" s="11"/>
    </row>
    <row r="29" customFormat="false" ht="12.75" hidden="false" customHeight="false" outlineLevel="0" collapsed="false">
      <c r="B29" s="10" t="n">
        <v>37408</v>
      </c>
      <c r="C29" s="0" t="n">
        <v>197000</v>
      </c>
      <c r="F29" s="11"/>
    </row>
    <row r="30" customFormat="false" ht="12.75" hidden="false" customHeight="false" outlineLevel="0" collapsed="false">
      <c r="B30" s="10" t="n">
        <v>37438</v>
      </c>
      <c r="C30" s="0" t="n">
        <v>175000</v>
      </c>
      <c r="F30" s="11"/>
    </row>
    <row r="31" customFormat="false" ht="12.75" hidden="false" customHeight="false" outlineLevel="0" collapsed="false">
      <c r="B31" s="10" t="s">
        <v>15</v>
      </c>
      <c r="C31" s="0" t="n">
        <f aca="false">SUM(C19:C30)</f>
        <v>3528000</v>
      </c>
      <c r="E31" s="12"/>
      <c r="F31" s="11"/>
    </row>
    <row r="32" customFormat="false" ht="12.75" hidden="false" customHeight="false" outlineLevel="0" collapsed="false">
      <c r="B32" s="13" t="s">
        <v>16</v>
      </c>
      <c r="C32" s="14" t="n">
        <f aca="false">F16/C31</f>
        <v>0.297677154195011</v>
      </c>
      <c r="D32" s="15"/>
      <c r="E32" s="12"/>
      <c r="F3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5.99"/>
  </cols>
  <sheetData>
    <row r="4" customFormat="false" ht="12.75" hidden="false" customHeight="false" outlineLevel="0" collapsed="false">
      <c r="B4" s="16" t="s">
        <v>17</v>
      </c>
      <c r="C4" s="16"/>
      <c r="D4" s="16"/>
      <c r="E4" s="16" t="s">
        <v>18</v>
      </c>
    </row>
    <row r="5" customFormat="false" ht="12.75" hidden="false" customHeight="false" outlineLevel="0" collapsed="false">
      <c r="B5" s="17" t="s">
        <v>3</v>
      </c>
      <c r="C5" s="17" t="s">
        <v>19</v>
      </c>
      <c r="D5" s="17"/>
      <c r="E5" s="17" t="s">
        <v>3</v>
      </c>
      <c r="F5" s="17" t="s">
        <v>19</v>
      </c>
    </row>
    <row r="6" customFormat="false" ht="12.75" hidden="false" customHeight="false" outlineLevel="0" collapsed="false">
      <c r="B6" s="2" t="n">
        <v>36923</v>
      </c>
      <c r="C6" s="3" t="n">
        <v>160000</v>
      </c>
      <c r="E6" s="10" t="n">
        <v>37104</v>
      </c>
      <c r="F6" s="0" t="n">
        <v>181000</v>
      </c>
    </row>
    <row r="7" customFormat="false" ht="12.75" hidden="false" customHeight="false" outlineLevel="0" collapsed="false">
      <c r="B7" s="2" t="n">
        <v>36951</v>
      </c>
      <c r="C7" s="3" t="n">
        <v>155000</v>
      </c>
      <c r="E7" s="10" t="n">
        <v>37135</v>
      </c>
      <c r="F7" s="0" t="n">
        <v>184000</v>
      </c>
    </row>
    <row r="8" customFormat="false" ht="12.75" hidden="false" customHeight="false" outlineLevel="0" collapsed="false">
      <c r="B8" s="2" t="n">
        <v>36982</v>
      </c>
      <c r="C8" s="3" t="n">
        <v>120000</v>
      </c>
      <c r="E8" s="10" t="n">
        <v>37165</v>
      </c>
      <c r="F8" s="0" t="n">
        <v>232000</v>
      </c>
    </row>
    <row r="9" customFormat="false" ht="12.75" hidden="false" customHeight="false" outlineLevel="0" collapsed="false">
      <c r="B9" s="2" t="n">
        <v>37012</v>
      </c>
      <c r="C9" s="3" t="n">
        <v>93000</v>
      </c>
      <c r="E9" s="10" t="n">
        <v>37196</v>
      </c>
      <c r="F9" s="0" t="n">
        <v>300000</v>
      </c>
    </row>
    <row r="10" customFormat="false" ht="12.75" hidden="false" customHeight="false" outlineLevel="0" collapsed="false">
      <c r="B10" s="2" t="n">
        <v>37043</v>
      </c>
      <c r="C10" s="3" t="n">
        <v>90000</v>
      </c>
      <c r="E10" s="10" t="n">
        <v>37226</v>
      </c>
      <c r="F10" s="0" t="n">
        <v>493000</v>
      </c>
    </row>
    <row r="11" customFormat="false" ht="12.75" hidden="false" customHeight="false" outlineLevel="0" collapsed="false">
      <c r="B11" s="2" t="n">
        <v>37073</v>
      </c>
      <c r="C11" s="3" t="n">
        <v>77500</v>
      </c>
      <c r="E11" s="10" t="n">
        <v>37257</v>
      </c>
      <c r="F11" s="0" t="n">
        <v>467000</v>
      </c>
    </row>
    <row r="12" customFormat="false" ht="12.75" hidden="false" customHeight="false" outlineLevel="0" collapsed="false">
      <c r="E12" s="10" t="n">
        <v>37288</v>
      </c>
      <c r="F12" s="0" t="n">
        <v>415000</v>
      </c>
    </row>
    <row r="13" customFormat="false" ht="12.75" hidden="false" customHeight="false" outlineLevel="0" collapsed="false">
      <c r="E13" s="10" t="n">
        <v>37316</v>
      </c>
      <c r="F13" s="0" t="n">
        <v>356000</v>
      </c>
    </row>
    <row r="14" customFormat="false" ht="12.75" hidden="false" customHeight="false" outlineLevel="0" collapsed="false">
      <c r="E14" s="10" t="n">
        <v>37347</v>
      </c>
      <c r="F14" s="0" t="n">
        <v>307000</v>
      </c>
    </row>
    <row r="15" customFormat="false" ht="12.75" hidden="false" customHeight="false" outlineLevel="0" collapsed="false">
      <c r="E15" s="10" t="n">
        <v>37377</v>
      </c>
      <c r="F15" s="0" t="n">
        <v>221000</v>
      </c>
    </row>
    <row r="16" customFormat="false" ht="12.75" hidden="false" customHeight="false" outlineLevel="0" collapsed="false">
      <c r="E16" s="10" t="n">
        <v>37408</v>
      </c>
      <c r="F16" s="0" t="n">
        <v>197000</v>
      </c>
    </row>
    <row r="17" customFormat="false" ht="12.75" hidden="false" customHeight="false" outlineLevel="0" collapsed="false">
      <c r="E17" s="10" t="n">
        <v>37438</v>
      </c>
      <c r="F17" s="0" t="n">
        <v>175000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2001-01-07T19:51:17Z</dcterms:created>
  <dc:creator>dfuller</dc:creator>
  <dc:description/>
  <dc:language>en-US</dc:language>
  <cp:lastModifiedBy>dfuller</cp:lastModifiedBy>
  <cp:lastPrinted>2001-01-07T20:12:32Z</cp:lastPrinted>
  <cp:revision>0</cp:revision>
  <dc:subject/>
  <dc:title/>
</cp:coreProperties>
</file>