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<sst xmlns="http://schemas.openxmlformats.org/spreadsheetml/2006/main" count="29" uniqueCount="25">
  <si>
    <t xml:space="preserve">SDG&amp;E Residential Rates for Consumption of 500 kWh or Less</t>
  </si>
  <si>
    <t xml:space="preserve">SDG&amp;E</t>
  </si>
  <si>
    <t xml:space="preserve">Advice Letter</t>
  </si>
  <si>
    <t xml:space="preserve">1205-E</t>
  </si>
  <si>
    <t xml:space="preserve">1237-E</t>
  </si>
  <si>
    <t xml:space="preserve">1235-E</t>
  </si>
  <si>
    <t xml:space="preserve">Effective Begin Date</t>
  </si>
  <si>
    <t xml:space="preserve">Tier 1 Delivery</t>
  </si>
  <si>
    <t xml:space="preserve">Tier 2 Delivery</t>
  </si>
  <si>
    <t xml:space="preserve">W.A. Delivery</t>
  </si>
  <si>
    <t xml:space="preserve">Bill Cap</t>
  </si>
  <si>
    <t xml:space="preserve">Implicit Commodity *</t>
  </si>
  <si>
    <t xml:space="preserve">Residential Rate Schedule</t>
  </si>
  <si>
    <t xml:space="preserve">DR</t>
  </si>
  <si>
    <t xml:space="preserve">DRLI</t>
  </si>
  <si>
    <t xml:space="preserve">DM</t>
  </si>
  <si>
    <t xml:space="preserve">DS</t>
  </si>
  <si>
    <t xml:space="preserve">DS LI</t>
  </si>
  <si>
    <t xml:space="preserve">DT</t>
  </si>
  <si>
    <t xml:space="preserve">DT LI</t>
  </si>
  <si>
    <t xml:space="preserve">Total Res</t>
  </si>
  <si>
    <t xml:space="preserve">Tier 1</t>
  </si>
  <si>
    <t xml:space="preserve">Tier 2</t>
  </si>
  <si>
    <t xml:space="preserve">Total</t>
  </si>
  <si>
    <t xml:space="preserve">* The implicit commodity includes all energy and procurement costs ( all PX charges, ancillary services, and utility procurement costs)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</si>
</sst>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%"/>
    <numFmt numFmtId="167" formatCode="_(* #,##0.00_);_(* \(#,##0.00\);_(* \-??_);_(@_)"/>
    <numFmt numFmtId="168" formatCode="_(* #,##0.0_);_(* \(#,##0.0\);_(* \-??_);_(@_)"/>
    <numFmt numFmtId="169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9" min="2" style="0" width="9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0" t="s">
        <v>2</v>
      </c>
      <c r="C4" s="0" t="s">
        <v>3</v>
      </c>
      <c r="E4" s="0" t="s">
        <v>4</v>
      </c>
      <c r="G4" s="0" t="s">
        <v>3</v>
      </c>
      <c r="I4" s="0" t="s">
        <v>5</v>
      </c>
      <c r="K4" s="0" t="s">
        <v>5</v>
      </c>
    </row>
    <row r="5" customFormat="false" ht="12.75" hidden="false" customHeight="false" outlineLevel="0" collapsed="false">
      <c r="A5" s="0" t="s">
        <v>6</v>
      </c>
      <c r="C5" s="3" t="n">
        <v>36678</v>
      </c>
      <c r="E5" s="3" t="n">
        <v>36739</v>
      </c>
      <c r="G5" s="3" t="n">
        <v>36800</v>
      </c>
      <c r="I5" s="3" t="n">
        <v>36831</v>
      </c>
      <c r="K5" s="3" t="n">
        <v>36923</v>
      </c>
    </row>
    <row r="6" customFormat="false" ht="12.75" hidden="false" customHeight="false" outlineLevel="0" collapsed="false">
      <c r="A6" s="0" t="s">
        <v>7</v>
      </c>
      <c r="B6" s="4" t="n">
        <v>0.54</v>
      </c>
      <c r="C6" s="5" t="n">
        <v>5.85</v>
      </c>
      <c r="D6" s="5"/>
      <c r="E6" s="5" t="n">
        <v>2.04</v>
      </c>
      <c r="F6" s="5"/>
      <c r="G6" s="5" t="n">
        <f aca="false">5.85+1.08</f>
        <v>6.93</v>
      </c>
      <c r="H6" s="5"/>
      <c r="I6" s="5" t="n">
        <v>6.77</v>
      </c>
      <c r="J6" s="5"/>
      <c r="K6" s="5" t="n">
        <v>6.77</v>
      </c>
    </row>
    <row r="7" customFormat="false" ht="12.75" hidden="false" customHeight="false" outlineLevel="0" collapsed="false">
      <c r="A7" s="0" t="s">
        <v>8</v>
      </c>
      <c r="B7" s="4" t="n">
        <v>0.46</v>
      </c>
      <c r="C7" s="5" t="n">
        <v>7.86</v>
      </c>
      <c r="D7" s="5"/>
      <c r="E7" s="5" t="n">
        <v>4.05</v>
      </c>
      <c r="F7" s="5"/>
      <c r="G7" s="5" t="n">
        <f aca="false">7.86+0.108</f>
        <v>7.968</v>
      </c>
      <c r="H7" s="5"/>
      <c r="I7" s="5" t="n">
        <v>8.77</v>
      </c>
      <c r="J7" s="5"/>
      <c r="K7" s="5" t="n">
        <v>8.77</v>
      </c>
    </row>
    <row r="8" customFormat="false" ht="12.75" hidden="false" customHeight="false" outlineLevel="0" collapsed="false">
      <c r="A8" s="0" t="s">
        <v>9</v>
      </c>
      <c r="C8" s="5" t="n">
        <f aca="false">C6*$B$6+C7*$B$7</f>
        <v>6.7746</v>
      </c>
      <c r="D8" s="5"/>
      <c r="E8" s="5" t="n">
        <f aca="false">E6*$B$6+E7*$B$7</f>
        <v>2.9646</v>
      </c>
      <c r="F8" s="5"/>
      <c r="G8" s="5" t="n">
        <f aca="false">G6*$B$6+G7*$B$7</f>
        <v>7.40748</v>
      </c>
      <c r="H8" s="5"/>
      <c r="I8" s="5" t="n">
        <f aca="false">I6*$B$6+I7*$B$7</f>
        <v>7.69</v>
      </c>
      <c r="J8" s="5"/>
      <c r="K8" s="5" t="n">
        <f aca="false">K6*$B$6+K7*$B$7</f>
        <v>7.69</v>
      </c>
    </row>
    <row r="9" customFormat="false" ht="12.75" hidden="false" customHeight="false" outlineLevel="0" collapsed="false">
      <c r="A9" s="0" t="s">
        <v>10</v>
      </c>
      <c r="C9" s="5" t="n">
        <f aca="false">68/500*100</f>
        <v>13.6</v>
      </c>
      <c r="D9" s="5"/>
      <c r="E9" s="5" t="n">
        <f aca="false">68/500*100</f>
        <v>13.6</v>
      </c>
      <c r="F9" s="5"/>
      <c r="G9" s="5" t="n">
        <f aca="false">68/500*100</f>
        <v>13.6</v>
      </c>
      <c r="H9" s="5"/>
      <c r="I9" s="5" t="n">
        <f aca="false">68/500*100</f>
        <v>13.6</v>
      </c>
      <c r="J9" s="5"/>
      <c r="K9" s="5" t="n">
        <f aca="false">75/500*100</f>
        <v>15</v>
      </c>
    </row>
    <row r="10" customFormat="false" ht="13.5" hidden="false" customHeight="false" outlineLevel="0" collapsed="false">
      <c r="A10" s="0" t="s">
        <v>11</v>
      </c>
      <c r="C10" s="6" t="n">
        <f aca="false">C9-C8</f>
        <v>6.8254</v>
      </c>
      <c r="D10" s="6"/>
      <c r="E10" s="6" t="n">
        <f aca="false">E9-E8</f>
        <v>10.6354</v>
      </c>
      <c r="F10" s="6"/>
      <c r="G10" s="6" t="n">
        <f aca="false">G9-G8</f>
        <v>6.19252</v>
      </c>
      <c r="H10" s="6"/>
      <c r="I10" s="6" t="n">
        <f aca="false">I9-I8</f>
        <v>5.91</v>
      </c>
      <c r="J10" s="6"/>
      <c r="K10" s="6" t="n">
        <f aca="false">K9-K8</f>
        <v>7.31</v>
      </c>
    </row>
    <row r="11" customFormat="false" ht="13.5" hidden="false" customHeight="false" outlineLevel="0" collapsed="false"/>
    <row r="13" customFormat="false" ht="12.75" hidden="false" customHeight="false" outlineLevel="0" collapsed="false">
      <c r="A13" s="0" t="s">
        <v>12</v>
      </c>
      <c r="B13" s="0" t="s">
        <v>13</v>
      </c>
      <c r="C13" s="0" t="s">
        <v>14</v>
      </c>
      <c r="D13" s="0" t="s">
        <v>15</v>
      </c>
      <c r="E13" s="0" t="s">
        <v>16</v>
      </c>
      <c r="F13" s="0" t="s">
        <v>17</v>
      </c>
      <c r="G13" s="0" t="s">
        <v>18</v>
      </c>
      <c r="H13" s="0" t="s">
        <v>19</v>
      </c>
      <c r="I13" s="0" t="s">
        <v>20</v>
      </c>
    </row>
    <row r="14" customFormat="false" ht="12.75" hidden="false" customHeight="false" outlineLevel="0" collapsed="false">
      <c r="A14" s="0" t="s">
        <v>21</v>
      </c>
      <c r="B14" s="7" t="n">
        <v>2845</v>
      </c>
      <c r="C14" s="7" t="n">
        <v>386</v>
      </c>
      <c r="D14" s="7" t="n">
        <v>47</v>
      </c>
      <c r="E14" s="7" t="n">
        <v>12</v>
      </c>
      <c r="F14" s="7" t="n">
        <v>2</v>
      </c>
      <c r="G14" s="7" t="n">
        <v>92</v>
      </c>
      <c r="H14" s="7" t="n">
        <v>17</v>
      </c>
      <c r="I14" s="7" t="n">
        <f aca="false">SUM(B14:H14)</f>
        <v>3401</v>
      </c>
    </row>
    <row r="15" customFormat="false" ht="12.75" hidden="false" customHeight="false" outlineLevel="0" collapsed="false">
      <c r="A15" s="0" t="s">
        <v>22</v>
      </c>
      <c r="B15" s="7" t="n">
        <v>2673</v>
      </c>
      <c r="C15" s="7" t="n">
        <v>158</v>
      </c>
      <c r="D15" s="7" t="n">
        <v>36</v>
      </c>
      <c r="E15" s="7" t="n">
        <v>1</v>
      </c>
      <c r="F15" s="7" t="n">
        <v>0</v>
      </c>
      <c r="G15" s="7" t="n">
        <v>34</v>
      </c>
      <c r="H15" s="7" t="n">
        <v>6</v>
      </c>
      <c r="I15" s="7" t="n">
        <f aca="false">SUM(B15:H15)</f>
        <v>2908</v>
      </c>
    </row>
    <row r="16" customFormat="false" ht="12.75" hidden="false" customHeight="false" outlineLevel="0" collapsed="false">
      <c r="A16" s="0" t="s">
        <v>23</v>
      </c>
      <c r="B16" s="7" t="n">
        <f aca="false">SUM(B14:B15)</f>
        <v>5518</v>
      </c>
      <c r="C16" s="7" t="n">
        <f aca="false">SUM(C14:C15)</f>
        <v>544</v>
      </c>
      <c r="D16" s="7" t="n">
        <f aca="false">SUM(D14:D15)</f>
        <v>83</v>
      </c>
      <c r="E16" s="7" t="n">
        <f aca="false">SUM(E14:E15)</f>
        <v>13</v>
      </c>
      <c r="F16" s="7" t="n">
        <f aca="false">SUM(F14:F15)</f>
        <v>2</v>
      </c>
      <c r="G16" s="7" t="n">
        <f aca="false">SUM(G14:G15)</f>
        <v>126</v>
      </c>
      <c r="H16" s="7" t="n">
        <f aca="false">SUM(H14:H15)</f>
        <v>23</v>
      </c>
      <c r="I16" s="7" t="n">
        <f aca="false">SUM(I14:I15)</f>
        <v>6309</v>
      </c>
    </row>
    <row r="17" customFormat="false" ht="12.75" hidden="false" customHeight="false" outlineLevel="0" collapsed="false">
      <c r="A17" s="0" t="s">
        <v>21</v>
      </c>
      <c r="B17" s="8" t="n">
        <f aca="false">B14/B16</f>
        <v>0.515585357013411</v>
      </c>
      <c r="C17" s="8" t="n">
        <f aca="false">C14/C16</f>
        <v>0.709558823529412</v>
      </c>
      <c r="D17" s="8" t="n">
        <f aca="false">D14/D16</f>
        <v>0.566265060240964</v>
      </c>
      <c r="E17" s="8" t="n">
        <f aca="false">E14/E16</f>
        <v>0.923076923076923</v>
      </c>
      <c r="F17" s="8" t="n">
        <f aca="false">F14/F16</f>
        <v>1</v>
      </c>
      <c r="G17" s="8" t="n">
        <f aca="false">G14/G16</f>
        <v>0.73015873015873</v>
      </c>
      <c r="H17" s="8" t="n">
        <f aca="false">H14/H16</f>
        <v>0.739130434782609</v>
      </c>
      <c r="I17" s="9" t="n">
        <f aca="false">I14/I16</f>
        <v>0.539071168172452</v>
      </c>
    </row>
    <row r="18" customFormat="false" ht="12.75" hidden="false" customHeight="false" outlineLevel="0" collapsed="false">
      <c r="A18" s="0" t="s">
        <v>22</v>
      </c>
      <c r="B18" s="8" t="n">
        <f aca="false">B15/B16</f>
        <v>0.484414642986589</v>
      </c>
      <c r="C18" s="8" t="n">
        <f aca="false">C15/C16</f>
        <v>0.290441176470588</v>
      </c>
      <c r="D18" s="8" t="n">
        <f aca="false">D15/D16</f>
        <v>0.433734939759036</v>
      </c>
      <c r="E18" s="8" t="n">
        <f aca="false">E15/E16</f>
        <v>0.0769230769230769</v>
      </c>
      <c r="F18" s="8" t="n">
        <f aca="false">F15/F16</f>
        <v>0</v>
      </c>
      <c r="G18" s="8" t="n">
        <f aca="false">G15/G16</f>
        <v>0.26984126984127</v>
      </c>
      <c r="H18" s="8" t="n">
        <f aca="false">H15/H16</f>
        <v>0.260869565217391</v>
      </c>
      <c r="I18" s="9" t="n">
        <f aca="false">I15/I16</f>
        <v>0.460928831827548</v>
      </c>
    </row>
    <row r="21" customFormat="false" ht="12.75" hidden="false" customHeight="false" outlineLevel="0" collapsed="false">
      <c r="A21" s="0" t="s">
        <v>24</v>
      </c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2000-08-23T18:08:12Z</dcterms:created>
  <dc:creator>ryang</dc:creator>
  <dc:description/>
  <dc:language>en-US</dc:language>
  <cp:lastModifiedBy>Bruno Gaillard</cp:lastModifiedBy>
  <cp:revision>0</cp:revision>
  <dc:subject/>
  <dc:title/>
</cp:coreProperties>
</file>