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<sst xmlns="http://schemas.openxmlformats.org/spreadsheetml/2006/main" count="60" uniqueCount="35">
  <si>
    <t xml:space="preserve">Exhibit B</t>
  </si>
  <si>
    <r>
      <rPr>
        <b val="true"/>
        <i val="true"/>
        <sz val="10"/>
        <rFont val="Arial"/>
        <family val="2"/>
      </rPr>
      <t xml:space="preserve">Paste </t>
    </r>
    <r>
      <rPr>
        <b val="true"/>
        <sz val="10"/>
        <rFont val="Arial"/>
        <family val="2"/>
      </rPr>
      <t xml:space="preserve">Cells</t>
    </r>
  </si>
  <si>
    <t xml:space="preserve"> </t>
  </si>
  <si>
    <t xml:space="preserve">CALIFORNIA SCHEDULING COORDINATION AND</t>
  </si>
  <si>
    <t xml:space="preserve">ENERGY PURCHASES AND SALES AGREEMENT</t>
  </si>
  <si>
    <t xml:space="preserve">Monday-Saturday</t>
  </si>
  <si>
    <t xml:space="preserve"> Day Definition</t>
  </si>
  <si>
    <t xml:space="preserve">Sunday &amp; Holiday</t>
  </si>
  <si>
    <t xml:space="preserve">HE</t>
  </si>
  <si>
    <t xml:space="preserve">Long Term Purchase Quantity</t>
  </si>
  <si>
    <t xml:space="preserve">Expected Usage</t>
  </si>
  <si>
    <t xml:space="preserve">Total Incremental Quantity</t>
  </si>
  <si>
    <t xml:space="preserve">Total Decremental Quantity</t>
  </si>
  <si>
    <t xml:space="preserve">Day Ahead Incremental Quantity</t>
  </si>
  <si>
    <t xml:space="preserve">Day Ahead Decremental Quantity</t>
  </si>
  <si>
    <t xml:space="preserve">Real Time Incremental Quantity</t>
  </si>
  <si>
    <t xml:space="preserve">Real Time Decremental Quantity</t>
  </si>
  <si>
    <t xml:space="preserve">Total Incremental &amp; (Decremental)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</si>
  <si>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</si>
  <si>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</si>
  <si>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</si>
  <si>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</si>
  <si>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</si>
  <si>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</si>
  <si>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</si>
  <si>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</si>
  <si>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503/464-3813</t>
  </si>
  <si>
    <t xml:space="preserve">lgang@eneron.com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</si>
  <si>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</si>
  <si>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</si>
  <si>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</si>
  <si>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</si>
  <si>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</si>
  <si>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</si>
  <si>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Hanson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</si>
</sst>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0.000"/>
    <numFmt numFmtId="167" formatCode="0"/>
    <numFmt numFmtId="168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7</xdr:row>
          <xdr:rowOff>9720</xdr:rowOff>
        </xdr:from>
        <xdr:to>
          <xdr:col>2</xdr:col>
          <xdr:colOff>-6480</xdr:colOff>
          <xdr:row>8</xdr:row>
          <xdr:rowOff>47520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47.7"/>
    <col collapsed="false" customWidth="true" hidden="false" outlineLevel="0" max="3" min="3" style="0" width="7.14"/>
    <col collapsed="false" customWidth="true" hidden="false" outlineLevel="0" max="4" min="4" style="0" width="6.85"/>
    <col collapsed="false" customWidth="true" hidden="false" outlineLevel="0" max="5" min="5" style="0" width="6.99"/>
    <col collapsed="false" customWidth="true" hidden="false" outlineLevel="0" max="7" min="6" style="0" width="6.7"/>
    <col collapsed="false" customWidth="true" hidden="false" outlineLevel="0" max="25" min="8" style="0" width="6.99"/>
    <col collapsed="false" customWidth="true" hidden="false" outlineLevel="0" max="26" min="26" style="0" width="6.7"/>
    <col collapsed="false" customWidth="true" hidden="false" outlineLevel="0" max="36" min="36" style="0" width="15.99"/>
  </cols>
  <sheetData>
    <row r="2" customFormat="false" ht="12.75" hidden="false" customHeight="false" outlineLevel="0" collapsed="false">
      <c r="B2" s="1" t="s">
        <v>0</v>
      </c>
      <c r="C2" s="2" t="s">
        <v>1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customFormat="false" ht="12.75" hidden="false" customHeight="false" outlineLevel="0" collapsed="false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customFormat="false" ht="12.75" hidden="false" customHeight="false" outlineLevel="0" collapsed="false">
      <c r="B4" s="8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</row>
    <row r="5" customFormat="false" ht="12.75" hidden="false" customHeight="false" outlineLevel="0" collapsed="false">
      <c r="B5" s="8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J5" s="0" t="n">
        <v>1</v>
      </c>
    </row>
    <row r="6" customFormat="false" ht="13.5" hidden="false" customHeight="false" outlineLevel="0" collapsed="false"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J6" s="0" t="s">
        <v>5</v>
      </c>
    </row>
    <row r="7" customFormat="false" ht="13.5" hidden="false" customHeight="false" outlineLevel="0" collapsed="false">
      <c r="B7" s="9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J7" s="0" t="s">
        <v>7</v>
      </c>
    </row>
    <row r="8" customFormat="false" ht="12.75" hidden="false" customHeight="false" outlineLevel="0" collapsed="false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</row>
    <row r="9" customFormat="false" ht="13.5" hidden="false" customHeight="false" outlineLevel="0" collapsed="false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</row>
    <row r="10" customFormat="false" ht="12.75" hidden="false" customHeight="false" outlineLevel="0" collapsed="false">
      <c r="B10" s="10" t="n">
        <v>37184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  <c r="S10" s="11" t="s">
        <v>8</v>
      </c>
      <c r="T10" s="11" t="s">
        <v>8</v>
      </c>
      <c r="U10" s="11" t="s">
        <v>8</v>
      </c>
      <c r="V10" s="11" t="s">
        <v>8</v>
      </c>
      <c r="W10" s="11" t="s">
        <v>8</v>
      </c>
      <c r="X10" s="11" t="s">
        <v>8</v>
      </c>
      <c r="Y10" s="11" t="s">
        <v>8</v>
      </c>
      <c r="Z10" s="12" t="s">
        <v>8</v>
      </c>
    </row>
    <row r="11" customFormat="false" ht="13.5" hidden="false" customHeight="false" outlineLevel="0" collapsed="false">
      <c r="B11" s="13"/>
      <c r="C11" s="14" t="n">
        <v>1</v>
      </c>
      <c r="D11" s="14" t="n">
        <v>2</v>
      </c>
      <c r="E11" s="14" t="n">
        <v>3</v>
      </c>
      <c r="F11" s="14" t="n">
        <v>4</v>
      </c>
      <c r="G11" s="14" t="n">
        <v>5</v>
      </c>
      <c r="H11" s="14" t="n">
        <v>6</v>
      </c>
      <c r="I11" s="14" t="n">
        <v>7</v>
      </c>
      <c r="J11" s="14" t="n">
        <v>8</v>
      </c>
      <c r="K11" s="14" t="n">
        <v>9</v>
      </c>
      <c r="L11" s="14" t="n">
        <v>10</v>
      </c>
      <c r="M11" s="14" t="n">
        <v>11</v>
      </c>
      <c r="N11" s="14" t="n">
        <v>12</v>
      </c>
      <c r="O11" s="14" t="n">
        <v>13</v>
      </c>
      <c r="P11" s="14" t="n">
        <v>14</v>
      </c>
      <c r="Q11" s="14" t="n">
        <v>15</v>
      </c>
      <c r="R11" s="14" t="n">
        <v>16</v>
      </c>
      <c r="S11" s="14" t="n">
        <v>17</v>
      </c>
      <c r="T11" s="14" t="n">
        <v>18</v>
      </c>
      <c r="U11" s="14" t="n">
        <v>19</v>
      </c>
      <c r="V11" s="14" t="n">
        <v>20</v>
      </c>
      <c r="W11" s="14" t="n">
        <v>21</v>
      </c>
      <c r="X11" s="14" t="n">
        <v>22</v>
      </c>
      <c r="Y11" s="14" t="n">
        <v>23</v>
      </c>
      <c r="Z11" s="15" t="n">
        <v>24</v>
      </c>
      <c r="AA11" s="16"/>
      <c r="AB11" s="16"/>
      <c r="AC11" s="16"/>
      <c r="AD11" s="16"/>
      <c r="AE11" s="16"/>
      <c r="AF11" s="16"/>
    </row>
    <row r="12" customFormat="false" ht="12.75" hidden="false" customHeight="true" outlineLevel="0" collapsed="false">
      <c r="B12" s="17" t="s">
        <v>9</v>
      </c>
      <c r="C12" s="18" t="n">
        <v>30.828</v>
      </c>
      <c r="D12" s="18" t="n">
        <v>29.484</v>
      </c>
      <c r="E12" s="18" t="n">
        <v>29.076</v>
      </c>
      <c r="F12" s="18" t="n">
        <v>30.216</v>
      </c>
      <c r="G12" s="18" t="n">
        <v>30.456</v>
      </c>
      <c r="H12" s="18" t="n">
        <v>30.744</v>
      </c>
      <c r="I12" s="18" t="n">
        <v>30.216</v>
      </c>
      <c r="J12" s="18" t="n">
        <v>30.348</v>
      </c>
      <c r="K12" s="18" t="n">
        <v>30.168</v>
      </c>
      <c r="L12" s="18" t="n">
        <v>30.096</v>
      </c>
      <c r="M12" s="18" t="n">
        <v>29.76</v>
      </c>
      <c r="N12" s="18" t="n">
        <v>29.424</v>
      </c>
      <c r="O12" s="18" t="n">
        <v>29.556</v>
      </c>
      <c r="P12" s="18" t="n">
        <v>29.916</v>
      </c>
      <c r="Q12" s="18" t="n">
        <v>29.58</v>
      </c>
      <c r="R12" s="18" t="n">
        <v>29.484</v>
      </c>
      <c r="S12" s="18" t="n">
        <v>29.58</v>
      </c>
      <c r="T12" s="18" t="n">
        <v>29.544</v>
      </c>
      <c r="U12" s="18" t="n">
        <v>29.748</v>
      </c>
      <c r="V12" s="18" t="n">
        <v>29.892</v>
      </c>
      <c r="W12" s="18" t="n">
        <v>29.796</v>
      </c>
      <c r="X12" s="18" t="n">
        <v>29.892</v>
      </c>
      <c r="Y12" s="18" t="n">
        <v>30.06</v>
      </c>
      <c r="Z12" s="19" t="n">
        <v>30.132</v>
      </c>
    </row>
    <row r="13" customFormat="false" ht="12.75" hidden="false" customHeight="true" outlineLevel="0" collapsed="false">
      <c r="B13" s="20" t="s">
        <v>10</v>
      </c>
      <c r="C13" s="21" t="n">
        <v>15</v>
      </c>
      <c r="D13" s="21" t="n">
        <v>16</v>
      </c>
      <c r="E13" s="21" t="n">
        <v>17</v>
      </c>
      <c r="F13" s="21" t="n">
        <v>19</v>
      </c>
      <c r="G13" s="21" t="n">
        <v>20</v>
      </c>
      <c r="H13" s="21" t="n">
        <v>21</v>
      </c>
      <c r="I13" s="21" t="n">
        <v>25</v>
      </c>
      <c r="J13" s="21" t="n">
        <v>32</v>
      </c>
      <c r="K13" s="21" t="n">
        <v>32</v>
      </c>
      <c r="L13" s="21" t="n">
        <v>32</v>
      </c>
      <c r="M13" s="21" t="n">
        <v>35</v>
      </c>
      <c r="N13" s="21" t="n">
        <v>40</v>
      </c>
      <c r="O13" s="21" t="n">
        <v>40</v>
      </c>
      <c r="P13" s="21" t="n">
        <v>40</v>
      </c>
      <c r="Q13" s="21" t="n">
        <v>35</v>
      </c>
      <c r="R13" s="21" t="n">
        <v>30</v>
      </c>
      <c r="S13" s="21" t="n">
        <v>28</v>
      </c>
      <c r="T13" s="21" t="n">
        <v>27</v>
      </c>
      <c r="U13" s="21" t="n">
        <v>26</v>
      </c>
      <c r="V13" s="21" t="n">
        <v>25</v>
      </c>
      <c r="W13" s="21" t="n">
        <v>22</v>
      </c>
      <c r="X13" s="21" t="n">
        <v>18</v>
      </c>
      <c r="Y13" s="21" t="n">
        <v>15</v>
      </c>
      <c r="Z13" s="22" t="n">
        <v>10</v>
      </c>
    </row>
    <row r="14" customFormat="false" ht="12.75" hidden="false" customHeight="true" outlineLevel="0" collapsed="false">
      <c r="B14" s="23" t="s">
        <v>11</v>
      </c>
      <c r="C14" s="24" t="n">
        <f aca="false">ROUND((IF(C13&gt;C12,C13-C12,0)),0)</f>
        <v>0</v>
      </c>
      <c r="D14" s="24" t="n">
        <f aca="false">ROUND((IF(D13&gt;D12,D13-D12,0)),0)</f>
        <v>0</v>
      </c>
      <c r="E14" s="24" t="n">
        <f aca="false">ROUND((IF(E13&gt;E12,E13-E12,0)),0)</f>
        <v>0</v>
      </c>
      <c r="F14" s="24" t="n">
        <f aca="false">ROUND((IF(F13&gt;F12,F13-F12,0)),0)</f>
        <v>0</v>
      </c>
      <c r="G14" s="24" t="n">
        <f aca="false">ROUND((IF(G13&gt;G12,G13-G12,0)),0)</f>
        <v>0</v>
      </c>
      <c r="H14" s="24" t="n">
        <f aca="false">ROUND((IF(H13&gt;H12,H13-H12,0)),0)</f>
        <v>0</v>
      </c>
      <c r="I14" s="24" t="n">
        <f aca="false">ROUND((IF(I13&gt;I12,I13-I12,0)),0)</f>
        <v>0</v>
      </c>
      <c r="J14" s="24" t="n">
        <f aca="false">ROUND((IF(J13&gt;J12,J13-J12,0)),0)</f>
        <v>2</v>
      </c>
      <c r="K14" s="24" t="n">
        <f aca="false">ROUND((IF(K13&gt;K12,K13-K12,0)),0)</f>
        <v>2</v>
      </c>
      <c r="L14" s="24" t="n">
        <f aca="false">ROUND((IF(L13&gt;L12,L13-L12,0)),0)</f>
        <v>2</v>
      </c>
      <c r="M14" s="24" t="n">
        <f aca="false">ROUND((IF(M13&gt;M12,M13-M12,0)),0)</f>
        <v>5</v>
      </c>
      <c r="N14" s="24" t="n">
        <f aca="false">ROUND((IF(N13&gt;N12,N13-N12,0)),0)</f>
        <v>11</v>
      </c>
      <c r="O14" s="24" t="n">
        <f aca="false">ROUND((IF(O13&gt;O12,O13-O12,0)),0)</f>
        <v>10</v>
      </c>
      <c r="P14" s="24" t="n">
        <f aca="false">ROUND((IF(P13&gt;P12,P13-P12,0)),0)</f>
        <v>10</v>
      </c>
      <c r="Q14" s="24" t="n">
        <f aca="false">ROUND((IF(Q13&gt;Q12,Q13-Q12,0)),0)</f>
        <v>5</v>
      </c>
      <c r="R14" s="24" t="n">
        <f aca="false">ROUND((IF(R13&gt;R12,R13-R12,0)),0)</f>
        <v>1</v>
      </c>
      <c r="S14" s="24" t="n">
        <f aca="false">ROUND((IF(S13&gt;S12,S13-S12,0)),0)</f>
        <v>0</v>
      </c>
      <c r="T14" s="24" t="n">
        <f aca="false">ROUND((IF(T13&gt;T12,T13-T12,0)),0)</f>
        <v>0</v>
      </c>
      <c r="U14" s="24" t="n">
        <f aca="false">ROUND((IF(U13&gt;U12,U13-U12,0)),0)</f>
        <v>0</v>
      </c>
      <c r="V14" s="24" t="n">
        <f aca="false">ROUND((IF(V13&gt;V12,V13-V12,0)),0)</f>
        <v>0</v>
      </c>
      <c r="W14" s="24" t="n">
        <f aca="false">ROUND((IF(W13&gt;W12,W13-W12,0)),0)</f>
        <v>0</v>
      </c>
      <c r="X14" s="24" t="n">
        <f aca="false">ROUND((IF(X13&gt;X12,X13-X12,0)),0)</f>
        <v>0</v>
      </c>
      <c r="Y14" s="24" t="n">
        <f aca="false">ROUND((IF(Y13&gt;Y12,Y13-Y12,0)),0)</f>
        <v>0</v>
      </c>
      <c r="Z14" s="25" t="n">
        <f aca="false">ROUND((IF(Z13&gt;Z12,Z13-Z12,0)),0)</f>
        <v>0</v>
      </c>
    </row>
    <row r="15" customFormat="false" ht="12.75" hidden="false" customHeight="true" outlineLevel="0" collapsed="false">
      <c r="B15" s="26" t="s">
        <v>12</v>
      </c>
      <c r="C15" s="27" t="n">
        <f aca="false">ROUND(IF(C13&gt;C12,0,C13-C12),0)</f>
        <v>-16</v>
      </c>
      <c r="D15" s="27" t="n">
        <f aca="false">ROUND(IF(D13&gt;D12,0,D13-D12),0)</f>
        <v>-13</v>
      </c>
      <c r="E15" s="27" t="n">
        <f aca="false">ROUND(IF(E13&gt;E12,0,E13-E12),0)</f>
        <v>-12</v>
      </c>
      <c r="F15" s="27" t="n">
        <f aca="false">ROUND(IF(F13&gt;F12,0,F13-F12),0)</f>
        <v>-11</v>
      </c>
      <c r="G15" s="27" t="n">
        <f aca="false">ROUND(IF(G13&gt;G12,0,G13-G12),0)</f>
        <v>-10</v>
      </c>
      <c r="H15" s="27" t="n">
        <f aca="false">ROUND(IF(H13&gt;H12,0,H13-H12),0)</f>
        <v>-10</v>
      </c>
      <c r="I15" s="27" t="n">
        <f aca="false">ROUND(IF(I13&gt;I12,0,I13-I12),0)</f>
        <v>-5</v>
      </c>
      <c r="J15" s="27" t="n">
        <f aca="false">ROUND(IF(J13&gt;J12,0,J13-J12),0)</f>
        <v>0</v>
      </c>
      <c r="K15" s="27" t="n">
        <f aca="false">ROUND(IF(K13&gt;K12,0,K13-K12),0)</f>
        <v>0</v>
      </c>
      <c r="L15" s="27" t="n">
        <f aca="false">ROUND(IF(L13&gt;L12,0,L13-L12),0)</f>
        <v>0</v>
      </c>
      <c r="M15" s="27" t="n">
        <f aca="false">ROUND(IF(M13&gt;M12,0,M13-M12),0)</f>
        <v>0</v>
      </c>
      <c r="N15" s="27" t="n">
        <f aca="false">ROUND(IF(N13&gt;N12,0,N13-N12),0)</f>
        <v>0</v>
      </c>
      <c r="O15" s="27" t="n">
        <f aca="false">ROUND(IF(O13&gt;O12,0,O13-O12),0)</f>
        <v>0</v>
      </c>
      <c r="P15" s="27" t="n">
        <f aca="false">ROUND(IF(P13&gt;P12,0,P13-P12),0)</f>
        <v>0</v>
      </c>
      <c r="Q15" s="27" t="n">
        <f aca="false">ROUND(IF(Q13&gt;Q12,0,Q13-Q12),0)</f>
        <v>0</v>
      </c>
      <c r="R15" s="27" t="n">
        <f aca="false">ROUND(IF(R13&gt;R12,0,R13-R12),0)</f>
        <v>0</v>
      </c>
      <c r="S15" s="27" t="n">
        <f aca="false">ROUND(IF(S13&gt;S12,0,S13-S12),0)</f>
        <v>-2</v>
      </c>
      <c r="T15" s="27" t="n">
        <f aca="false">ROUND(IF(T13&gt;T12,0,T13-T12),0)</f>
        <v>-3</v>
      </c>
      <c r="U15" s="27" t="n">
        <f aca="false">ROUND(IF(U13&gt;U12,0,U13-U12),0)</f>
        <v>-4</v>
      </c>
      <c r="V15" s="27" t="n">
        <f aca="false">ROUND(IF(V13&gt;V12,0,V13-V12),0)</f>
        <v>-5</v>
      </c>
      <c r="W15" s="27" t="n">
        <f aca="false">ROUND(IF(W13&gt;W12,0,W13-W12),0)</f>
        <v>-8</v>
      </c>
      <c r="X15" s="27" t="n">
        <f aca="false">ROUND(IF(X13&gt;X12,0,X13-X12),0)</f>
        <v>-12</v>
      </c>
      <c r="Y15" s="27" t="n">
        <f aca="false">ROUND(IF(Y13&gt;Y12,0,Y13-Y12),0)</f>
        <v>-15</v>
      </c>
      <c r="Z15" s="28" t="n">
        <f aca="false">ROUND(IF(Z13&gt;Z12,0,Z13-Z12),0)</f>
        <v>-20</v>
      </c>
    </row>
    <row r="16" customFormat="false" ht="12.75" hidden="false" customHeight="true" outlineLevel="0" collapsed="false">
      <c r="B16" s="29" t="s">
        <v>13</v>
      </c>
      <c r="C16" s="30" t="n">
        <f aca="false">IF($AJ$5=1,IF(OR(C11&lt;7,C11&gt;22),MIN($C14:$H14,$Y14:$Z14),MIN($I14:$X14)),MIN($C$14:$Z$14))</f>
        <v>0</v>
      </c>
      <c r="D16" s="31" t="n">
        <f aca="false">IF($AJ$5=1,IF(OR(D11&lt;7,D11&gt;22),MIN($C14:$H14,$Y14:$Z14),MIN($I14:$X14)),MIN($C$14:$Z$14))</f>
        <v>0</v>
      </c>
      <c r="E16" s="31" t="n">
        <f aca="false">IF($AJ$5=1,IF(OR(E11&lt;7,E11&gt;22),MIN($C14:$H14,$Y14:$Z14),MIN($I14:$X14)),MIN($C$14:$Z$14))</f>
        <v>0</v>
      </c>
      <c r="F16" s="31" t="n">
        <f aca="false">IF($AJ$5=1,IF(OR(F11&lt;7,F11&gt;22),MIN($C14:$H14,$Y14:$Z14),MIN($I14:$X14)),MIN($C$14:$Z$14))</f>
        <v>0</v>
      </c>
      <c r="G16" s="31" t="n">
        <f aca="false">IF($AJ$5=1,IF(OR(G11&lt;7,G11&gt;22),MIN($C14:$H14,$Y14:$Z14),MIN($I14:$X14)),MIN($C$14:$Z$14))</f>
        <v>0</v>
      </c>
      <c r="H16" s="31" t="n">
        <f aca="false">IF($AJ$5=1,IF(OR(H11&lt;7,H11&gt;22),MIN($C14:$H14,$Y14:$Z14),MIN($I14:$X14)),MIN($C$14:$Z$14))</f>
        <v>0</v>
      </c>
      <c r="I16" s="31" t="n">
        <f aca="false">IF($AJ$5=1,IF(OR(I11&lt;7,I11&gt;22),MIN($C14:$H14,$Y14:$Z14),MIN($I14:$X14)),MIN($C$14:$Z$14))</f>
        <v>0</v>
      </c>
      <c r="J16" s="31" t="n">
        <f aca="false">IF($AJ$5=1,IF(OR(J11&lt;7,J11&gt;22),MIN($C14:$H14,$Y14:$Z14),MIN($I14:$X14)),MIN($C$14:$Z$14))</f>
        <v>0</v>
      </c>
      <c r="K16" s="31" t="n">
        <f aca="false">IF($AJ$5=1,IF(OR(K11&lt;7,K11&gt;22),MIN($C14:$H14,$Y14:$Z14),MIN($I14:$X14)),MIN($C$14:$Z$14))</f>
        <v>0</v>
      </c>
      <c r="L16" s="31" t="n">
        <f aca="false">IF($AJ$5=1,IF(OR(L11&lt;7,L11&gt;22),MIN($C14:$H14,$Y14:$Z14),MIN($I14:$X14)),MIN($C$14:$Z$14))</f>
        <v>0</v>
      </c>
      <c r="M16" s="31" t="n">
        <f aca="false">IF($AJ$5=1,IF(OR(M11&lt;7,M11&gt;22),MIN($C14:$H14,$Y14:$Z14),MIN($I14:$X14)),MIN($C$14:$Z$14))</f>
        <v>0</v>
      </c>
      <c r="N16" s="31" t="n">
        <f aca="false">IF($AJ$5=1,IF(OR(N11&lt;7,N11&gt;22),MIN($C14:$H14,$Y14:$Z14),MIN($I14:$X14)),MIN($C$14:$Z$14))</f>
        <v>0</v>
      </c>
      <c r="O16" s="31" t="n">
        <f aca="false">IF($AJ$5=1,IF(OR(O11&lt;7,O11&gt;22),MIN($C14:$H14,$Y14:$Z14),MIN($I14:$X14)),MIN($C$14:$Z$14))</f>
        <v>0</v>
      </c>
      <c r="P16" s="31" t="n">
        <f aca="false">IF($AJ$5=1,IF(OR(P11&lt;7,P11&gt;22),MIN($C14:$H14,$Y14:$Z14),MIN($I14:$X14)),MIN($C$14:$Z$14))</f>
        <v>0</v>
      </c>
      <c r="Q16" s="31" t="n">
        <f aca="false">IF($AJ$5=1,IF(OR(Q11&lt;7,Q11&gt;22),MIN($C14:$H14,$Y14:$Z14),MIN($I14:$X14)),MIN($C$14:$Z$14))</f>
        <v>0</v>
      </c>
      <c r="R16" s="31" t="n">
        <f aca="false">IF($AJ$5=1,IF(OR(R11&lt;7,R11&gt;22),MIN($C14:$H14,$Y14:$Z14),MIN($I14:$X14)),MIN($C$14:$Z$14))</f>
        <v>0</v>
      </c>
      <c r="S16" s="31" t="n">
        <f aca="false">IF($AJ$5=1,IF(OR(S11&lt;7,S11&gt;22),MIN($C14:$H14,$Y14:$Z14),MIN($I14:$X14)),MIN($C$14:$Z$14))</f>
        <v>0</v>
      </c>
      <c r="T16" s="31" t="n">
        <f aca="false">IF($AJ$5=1,IF(OR(T11&lt;7,T11&gt;22),MIN($C14:$H14,$Y14:$Z14),MIN($I14:$X14)),MIN($C$14:$Z$14))</f>
        <v>0</v>
      </c>
      <c r="U16" s="31" t="n">
        <f aca="false">IF($AJ$5=1,IF(OR(U11&lt;7,U11&gt;22),MIN($C14:$H14,$Y14:$Z14),MIN($I14:$X14)),MIN($C$14:$Z$14))</f>
        <v>0</v>
      </c>
      <c r="V16" s="31" t="n">
        <f aca="false">IF($AJ$5=1,IF(OR(V11&lt;7,V11&gt;22),MIN($C14:$H14,$Y14:$Z14),MIN($I14:$X14)),MIN($C$14:$Z$14))</f>
        <v>0</v>
      </c>
      <c r="W16" s="31" t="n">
        <f aca="false">IF($AJ$5=1,IF(OR(W11&lt;7,W11&gt;22),MIN($C14:$H14,$Y14:$Z14),MIN($I14:$X14)),MIN($C$14:$Z$14))</f>
        <v>0</v>
      </c>
      <c r="X16" s="31" t="n">
        <f aca="false">IF($AJ$5=1,IF(OR(X11&lt;7,X11&gt;22),MIN($C14:$H14,$Y14:$Z14),MIN($I14:$X14)),MIN($C$14:$Z$14))</f>
        <v>0</v>
      </c>
      <c r="Y16" s="31" t="n">
        <f aca="false">IF($AJ$5=1,IF(OR(Y11&lt;7,Y11&gt;22),MIN($C14:$H14,$Y14:$Z14),MIN($I14:$X14)),MIN($C$14:$Z$14))</f>
        <v>0</v>
      </c>
      <c r="Z16" s="32" t="n">
        <f aca="false">IF($AJ$5=1,IF(OR(Z11&lt;7,Z11&gt;22),MIN($C14:$H14,$Y14:$Z14),MIN($I14:$X14)),MIN($C$14:$Z$14))</f>
        <v>0</v>
      </c>
    </row>
    <row r="17" customFormat="false" ht="12.75" hidden="false" customHeight="true" outlineLevel="0" collapsed="false">
      <c r="B17" s="33" t="s">
        <v>14</v>
      </c>
      <c r="C17" s="34" t="n">
        <f aca="false">IF($AJ$5=1,IF(OR(C11&lt;7,C11&gt;22),MAX($C15:$H15,$Y15:$Z15),MAX($I15:$X15)),MAX($C$15:$Z$15))</f>
        <v>-10</v>
      </c>
      <c r="D17" s="35" t="n">
        <f aca="false">IF($AJ$5=1,IF(OR(D11&lt;7,D11&gt;22),MAX($C15:$H15,$Y15:$Z15),MAX($I15:$X15)),MAX($C$15:$Z$15))</f>
        <v>-10</v>
      </c>
      <c r="E17" s="35" t="n">
        <f aca="false">IF($AJ$5=1,IF(OR(E11&lt;7,E11&gt;22),MAX($C15:$H15,$Y15:$Z15),MAX($I15:$X15)),MAX($C$15:$Z$15))</f>
        <v>-10</v>
      </c>
      <c r="F17" s="35" t="n">
        <f aca="false">IF($AJ$5=1,IF(OR(F11&lt;7,F11&gt;22),MAX($C15:$H15,$Y15:$Z15),MAX($I15:$X15)),MAX($C$15:$Z$15))</f>
        <v>-10</v>
      </c>
      <c r="G17" s="35" t="n">
        <f aca="false">IF($AJ$5=1,IF(OR(G11&lt;7,G11&gt;22),MAX($C15:$H15,$Y15:$Z15),MAX($I15:$X15)),MAX($C$15:$Z$15))</f>
        <v>-10</v>
      </c>
      <c r="H17" s="35" t="n">
        <f aca="false">IF($AJ$5=1,IF(OR(H11&lt;7,H11&gt;22),MAX($C15:$H15,$Y15:$Z15),MAX($I15:$X15)),MAX($C$15:$Z$15))</f>
        <v>-10</v>
      </c>
      <c r="I17" s="35" t="n">
        <f aca="false">IF($AJ$5=1,IF(OR(I11&lt;7,I11&gt;22),MAX($C15:$H15,$Y15:$Z15),MAX($I15:$X15)),MAX($C$15:$Z$15))</f>
        <v>0</v>
      </c>
      <c r="J17" s="35" t="n">
        <f aca="false">IF($AJ$5=1,IF(OR(J11&lt;7,J11&gt;22),MAX($C15:$H15,$Y15:$Z15),MAX($I15:$X15)),MAX($C$15:$Z$15))</f>
        <v>0</v>
      </c>
      <c r="K17" s="35" t="n">
        <f aca="false">IF($AJ$5=1,IF(OR(K11&lt;7,K11&gt;22),MAX($C15:$H15,$Y15:$Z15),MAX($I15:$X15)),MAX($C$15:$Z$15))</f>
        <v>0</v>
      </c>
      <c r="L17" s="35" t="n">
        <f aca="false">IF($AJ$5=1,IF(OR(L11&lt;7,L11&gt;22),MAX($C15:$H15,$Y15:$Z15),MAX($I15:$X15)),MAX($C$15:$Z$15))</f>
        <v>0</v>
      </c>
      <c r="M17" s="35" t="n">
        <f aca="false">IF($AJ$5=1,IF(OR(M11&lt;7,M11&gt;22),MAX($C15:$H15,$Y15:$Z15),MAX($I15:$X15)),MAX($C$15:$Z$15))</f>
        <v>0</v>
      </c>
      <c r="N17" s="35" t="n">
        <f aca="false">IF($AJ$5=1,IF(OR(N11&lt;7,N11&gt;22),MAX($C15:$H15,$Y15:$Z15),MAX($I15:$X15)),MAX($C$15:$Z$15))</f>
        <v>0</v>
      </c>
      <c r="O17" s="35" t="n">
        <f aca="false">IF($AJ$5=1,IF(OR(O11&lt;7,O11&gt;22),MAX($C15:$H15,$Y15:$Z15),MAX($I15:$X15)),MAX($C$15:$Z$15))</f>
        <v>0</v>
      </c>
      <c r="P17" s="35" t="n">
        <f aca="false">IF($AJ$5=1,IF(OR(P11&lt;7,P11&gt;22),MAX($C15:$H15,$Y15:$Z15),MAX($I15:$X15)),MAX($C$15:$Z$15))</f>
        <v>0</v>
      </c>
      <c r="Q17" s="35" t="n">
        <f aca="false">IF($AJ$5=1,IF(OR(Q11&lt;7,Q11&gt;22),MAX($C15:$H15,$Y15:$Z15),MAX($I15:$X15)),MAX($C$15:$Z$15))</f>
        <v>0</v>
      </c>
      <c r="R17" s="35" t="n">
        <f aca="false">IF($AJ$5=1,IF(OR(R11&lt;7,R11&gt;22),MAX($C15:$H15,$Y15:$Z15),MAX($I15:$X15)),MAX($C$15:$Z$15))</f>
        <v>0</v>
      </c>
      <c r="S17" s="35" t="n">
        <f aca="false">IF($AJ$5=1,IF(OR(S11&lt;7,S11&gt;22),MAX($C15:$H15,$Y15:$Z15),MAX($I15:$X15)),MAX($C$15:$Z$15))</f>
        <v>0</v>
      </c>
      <c r="T17" s="35" t="n">
        <f aca="false">IF($AJ$5=1,IF(OR(T11&lt;7,T11&gt;22),MAX($C15:$H15,$Y15:$Z15),MAX($I15:$X15)),MAX($C$15:$Z$15))</f>
        <v>0</v>
      </c>
      <c r="U17" s="35" t="n">
        <f aca="false">IF($AJ$5=1,IF(OR(U11&lt;7,U11&gt;22),MAX($C15:$H15,$Y15:$Z15),MAX($I15:$X15)),MAX($C$15:$Z$15))</f>
        <v>0</v>
      </c>
      <c r="V17" s="35" t="n">
        <f aca="false">IF($AJ$5=1,IF(OR(V11&lt;7,V11&gt;22),MAX($C15:$H15,$Y15:$Z15),MAX($I15:$X15)),MAX($C$15:$Z$15))</f>
        <v>0</v>
      </c>
      <c r="W17" s="35" t="n">
        <f aca="false">IF($AJ$5=1,IF(OR(W11&lt;7,W11&gt;22),MAX($C15:$H15,$Y15:$Z15),MAX($I15:$X15)),MAX($C$15:$Z$15))</f>
        <v>0</v>
      </c>
      <c r="X17" s="35" t="n">
        <f aca="false">IF($AJ$5=1,IF(OR(X11&lt;7,X11&gt;22),MAX($C15:$H15,$Y15:$Z15),MAX($I15:$X15)),MAX($C$15:$Z$15))</f>
        <v>0</v>
      </c>
      <c r="Y17" s="35" t="n">
        <f aca="false">IF($AJ$5=1,IF(OR(Y11&lt;7,Y11&gt;22),MAX($C15:$H15,$Y15:$Z15),MAX($I15:$X15)),MAX($C$15:$Z$15))</f>
        <v>-10</v>
      </c>
      <c r="Z17" s="36" t="n">
        <f aca="false">IF($AJ$5=1,IF(OR(Z11&lt;7,Z11&gt;22),MAX($C15:$H15,$Y15:$Z15),MAX($I15:$X15)),MAX($C$15:$Z$15))</f>
        <v>-10</v>
      </c>
    </row>
    <row r="18" customFormat="false" ht="12.75" hidden="false" customHeight="false" outlineLevel="0" collapsed="false">
      <c r="B18" s="23" t="s">
        <v>15</v>
      </c>
      <c r="C18" s="24" t="n">
        <f aca="false">C14-C16</f>
        <v>0</v>
      </c>
      <c r="D18" s="24" t="n">
        <f aca="false">D14-D16</f>
        <v>0</v>
      </c>
      <c r="E18" s="24" t="n">
        <f aca="false">E14-E16</f>
        <v>0</v>
      </c>
      <c r="F18" s="24" t="n">
        <f aca="false">F14-F16</f>
        <v>0</v>
      </c>
      <c r="G18" s="24" t="n">
        <f aca="false">G14-G16</f>
        <v>0</v>
      </c>
      <c r="H18" s="24" t="n">
        <f aca="false">H14-H16</f>
        <v>0</v>
      </c>
      <c r="I18" s="24" t="n">
        <f aca="false">I14-I16</f>
        <v>0</v>
      </c>
      <c r="J18" s="24" t="n">
        <f aca="false">J14-J16</f>
        <v>2</v>
      </c>
      <c r="K18" s="24" t="n">
        <f aca="false">K14-K16</f>
        <v>2</v>
      </c>
      <c r="L18" s="24" t="n">
        <f aca="false">L14-L16</f>
        <v>2</v>
      </c>
      <c r="M18" s="24" t="n">
        <f aca="false">M14-M16</f>
        <v>5</v>
      </c>
      <c r="N18" s="24" t="n">
        <f aca="false">N14-N16</f>
        <v>11</v>
      </c>
      <c r="O18" s="24" t="n">
        <f aca="false">O14-O16</f>
        <v>10</v>
      </c>
      <c r="P18" s="24" t="n">
        <f aca="false">P14-P16</f>
        <v>10</v>
      </c>
      <c r="Q18" s="24" t="n">
        <f aca="false">Q14-Q16</f>
        <v>5</v>
      </c>
      <c r="R18" s="24" t="n">
        <f aca="false">R14-R16</f>
        <v>1</v>
      </c>
      <c r="S18" s="24" t="n">
        <f aca="false">S14-S16</f>
        <v>0</v>
      </c>
      <c r="T18" s="24" t="n">
        <f aca="false">T14-T16</f>
        <v>0</v>
      </c>
      <c r="U18" s="24" t="n">
        <f aca="false">U14-U16</f>
        <v>0</v>
      </c>
      <c r="V18" s="24" t="n">
        <f aca="false">V14-V16</f>
        <v>0</v>
      </c>
      <c r="W18" s="24" t="n">
        <f aca="false">W14-W16</f>
        <v>0</v>
      </c>
      <c r="X18" s="24" t="n">
        <f aca="false">X14-X16</f>
        <v>0</v>
      </c>
      <c r="Y18" s="24" t="n">
        <f aca="false">Y14-Y16</f>
        <v>0</v>
      </c>
      <c r="Z18" s="25" t="n">
        <f aca="false">Z14-Z16</f>
        <v>0</v>
      </c>
    </row>
    <row r="19" customFormat="false" ht="13.5" hidden="false" customHeight="false" outlineLevel="0" collapsed="false">
      <c r="B19" s="26" t="s">
        <v>16</v>
      </c>
      <c r="C19" s="35" t="n">
        <f aca="false">C15-C17</f>
        <v>-6</v>
      </c>
      <c r="D19" s="35" t="n">
        <f aca="false">D15-D17</f>
        <v>-3</v>
      </c>
      <c r="E19" s="35" t="n">
        <f aca="false">E15-E17</f>
        <v>-2</v>
      </c>
      <c r="F19" s="35" t="n">
        <f aca="false">F15-F17</f>
        <v>-1</v>
      </c>
      <c r="G19" s="35" t="n">
        <f aca="false">G15-G17</f>
        <v>0</v>
      </c>
      <c r="H19" s="35" t="n">
        <f aca="false">H15-H17</f>
        <v>0</v>
      </c>
      <c r="I19" s="35" t="n">
        <f aca="false">I15-I17</f>
        <v>-5</v>
      </c>
      <c r="J19" s="35" t="n">
        <f aca="false">J15-J17</f>
        <v>0</v>
      </c>
      <c r="K19" s="35" t="n">
        <f aca="false">K15-K17</f>
        <v>0</v>
      </c>
      <c r="L19" s="35" t="n">
        <f aca="false">L15-L17</f>
        <v>0</v>
      </c>
      <c r="M19" s="35" t="n">
        <f aca="false">M15-M17</f>
        <v>0</v>
      </c>
      <c r="N19" s="35" t="n">
        <f aca="false">N15-N17</f>
        <v>0</v>
      </c>
      <c r="O19" s="35" t="n">
        <f aca="false">O15-O17</f>
        <v>0</v>
      </c>
      <c r="P19" s="35" t="n">
        <f aca="false">P15-P17</f>
        <v>0</v>
      </c>
      <c r="Q19" s="35" t="n">
        <f aca="false">Q15-Q17</f>
        <v>0</v>
      </c>
      <c r="R19" s="35" t="n">
        <f aca="false">R15-R17</f>
        <v>0</v>
      </c>
      <c r="S19" s="35" t="n">
        <f aca="false">S15-S17</f>
        <v>-2</v>
      </c>
      <c r="T19" s="35" t="n">
        <f aca="false">T15-T17</f>
        <v>-3</v>
      </c>
      <c r="U19" s="35" t="n">
        <f aca="false">U15-U17</f>
        <v>-4</v>
      </c>
      <c r="V19" s="35" t="n">
        <f aca="false">V15-V17</f>
        <v>-5</v>
      </c>
      <c r="W19" s="35" t="n">
        <f aca="false">W15-W17</f>
        <v>-8</v>
      </c>
      <c r="X19" s="35" t="n">
        <f aca="false">X15-X17</f>
        <v>-12</v>
      </c>
      <c r="Y19" s="35" t="n">
        <f aca="false">Y15-Y17</f>
        <v>-5</v>
      </c>
      <c r="Z19" s="36" t="n">
        <f aca="false">Z15-Z17</f>
        <v>-10</v>
      </c>
    </row>
    <row r="20" customFormat="false" ht="12.75" hidden="false" customHeight="false" outlineLevel="0" collapsed="false">
      <c r="B20" s="3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</row>
    <row r="21" customFormat="false" ht="12.75" hidden="false" customHeight="false" outlineLevel="0" collapsed="false">
      <c r="B21" s="38" t="s">
        <v>17</v>
      </c>
      <c r="C21" s="39" t="n">
        <f aca="false">-((C12-C13)+SUM(C16:C19))</f>
        <v>0.172000000000001</v>
      </c>
      <c r="D21" s="39" t="n">
        <f aca="false">-((D12-D13)+SUM(D16:D19))</f>
        <v>-0.484000000000002</v>
      </c>
      <c r="E21" s="39" t="n">
        <f aca="false">-((E12-E13)+SUM(E16:E19))</f>
        <v>-0.0760000000000005</v>
      </c>
      <c r="F21" s="39" t="n">
        <f aca="false">-((F12-F13)+SUM(F16:F19))</f>
        <v>-0.216000000000001</v>
      </c>
      <c r="G21" s="39" t="n">
        <f aca="false">-((G12-G13)+SUM(G16:G19))</f>
        <v>-0.456</v>
      </c>
      <c r="H21" s="39" t="n">
        <f aca="false">-((H12-H13)+SUM(H16:H19))</f>
        <v>0.256</v>
      </c>
      <c r="I21" s="39" t="n">
        <f aca="false">-((I12-I13)+SUM(I16:I19))</f>
        <v>-0.216000000000001</v>
      </c>
      <c r="J21" s="39" t="n">
        <f aca="false">-((J12-J13)+SUM(J16:J19))</f>
        <v>-0.347999999999999</v>
      </c>
      <c r="K21" s="39" t="n">
        <f aca="false">-((K12-K13)+SUM(K16:K19))</f>
        <v>-0.167999999999999</v>
      </c>
      <c r="L21" s="39" t="n">
        <f aca="false">-((L12-L13)+SUM(L16:L19))</f>
        <v>-0.0960000000000001</v>
      </c>
      <c r="M21" s="39" t="n">
        <f aca="false">-((M12-M13)+SUM(M16:M19))</f>
        <v>0.239999999999998</v>
      </c>
      <c r="N21" s="39" t="n">
        <f aca="false">-((N12-N13)+SUM(N16:N19))</f>
        <v>-0.424</v>
      </c>
      <c r="O21" s="39" t="n">
        <f aca="false">-((O12-O13)+SUM(O16:O19))</f>
        <v>0.443999999999999</v>
      </c>
      <c r="P21" s="39" t="n">
        <f aca="false">-((P12-P13)+SUM(P16:P19))</f>
        <v>0.0839999999999996</v>
      </c>
      <c r="Q21" s="39" t="n">
        <f aca="false">-((Q12-Q13)+SUM(Q16:Q19))</f>
        <v>0.420000000000002</v>
      </c>
      <c r="R21" s="39" t="n">
        <f aca="false">-((R12-R13)+SUM(R16:R19))</f>
        <v>-0.484000000000002</v>
      </c>
      <c r="S21" s="39" t="n">
        <f aca="false">-((S12-S13)+SUM(S16:S19))</f>
        <v>0.420000000000002</v>
      </c>
      <c r="T21" s="39" t="n">
        <f aca="false">-((T12-T13)+SUM(T16:T19))</f>
        <v>0.456</v>
      </c>
      <c r="U21" s="39" t="n">
        <f aca="false">-((U12-U13)+SUM(U16:U19))</f>
        <v>0.251999999999999</v>
      </c>
      <c r="V21" s="39" t="n">
        <f aca="false">-((V12-V13)+SUM(V16:V19))</f>
        <v>0.108000000000001</v>
      </c>
      <c r="W21" s="39" t="n">
        <f aca="false">-((W12-W13)+SUM(W16:W19))</f>
        <v>0.204000000000001</v>
      </c>
      <c r="X21" s="39" t="n">
        <f aca="false">-((X12-X13)+SUM(X16:X19))</f>
        <v>0.108000000000001</v>
      </c>
      <c r="Y21" s="39" t="n">
        <f aca="false">-((Y12-Y13)+SUM(Y16:Y19))</f>
        <v>-0.0599999999999987</v>
      </c>
      <c r="Z21" s="39" t="n">
        <f aca="false">-((Z12-Z13)+SUM(Z16:Z19))</f>
        <v>-0.132000000000001</v>
      </c>
    </row>
    <row r="22" customFormat="false" ht="12.75" hidden="false" customHeight="false" outlineLevel="0" collapsed="false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7"/>
    </row>
    <row r="23" customFormat="false" ht="12.75" hidden="false" customHeight="false" outlineLevel="0" collapsed="false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7"/>
    </row>
    <row r="24" customFormat="false" ht="12.75" hidden="false" customHeight="false" outlineLevel="0" collapsed="false">
      <c r="B24" s="38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</row>
    <row r="25" customFormat="false" ht="12.75" hidden="false" customHeight="false" outlineLevel="0" collapsed="false">
      <c r="B25" s="38" t="s">
        <v>19</v>
      </c>
      <c r="C25" s="40" t="s">
        <v>20</v>
      </c>
      <c r="D25" s="40"/>
      <c r="E25" s="40"/>
      <c r="F25" s="40" t="s">
        <v>21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7"/>
    </row>
    <row r="26" customFormat="false" ht="12.75" hidden="false" customHeight="false" outlineLevel="0" collapsed="false">
      <c r="B26" s="5" t="s">
        <v>22</v>
      </c>
      <c r="C26" s="41" t="s">
        <v>23</v>
      </c>
      <c r="D26" s="41"/>
      <c r="E26" s="41"/>
      <c r="F26" s="42" t="s">
        <v>24</v>
      </c>
      <c r="G26" s="42"/>
      <c r="H26" s="42"/>
      <c r="I26" s="4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7"/>
    </row>
    <row r="27" customFormat="false" ht="12.75" hidden="false" customHeight="false" outlineLevel="0" collapsed="false">
      <c r="B27" s="5" t="s">
        <v>25</v>
      </c>
      <c r="C27" s="41" t="s">
        <v>26</v>
      </c>
      <c r="D27" s="41"/>
      <c r="E27" s="41"/>
      <c r="F27" s="42" t="s">
        <v>27</v>
      </c>
      <c r="G27" s="42"/>
      <c r="H27" s="42"/>
      <c r="I27" s="4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7"/>
    </row>
    <row r="28" customFormat="false" ht="12.75" hidden="false" customHeight="false" outlineLevel="0" collapsed="false">
      <c r="B28" s="5" t="s">
        <v>28</v>
      </c>
      <c r="C28" s="41" t="s">
        <v>29</v>
      </c>
      <c r="D28" s="41"/>
      <c r="E28" s="41"/>
      <c r="F28" s="42" t="s">
        <v>30</v>
      </c>
      <c r="G28" s="42"/>
      <c r="H28" s="42"/>
      <c r="I28" s="4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</row>
    <row r="29" customFormat="false" ht="12.75" hidden="false" customHeight="false" outlineLevel="0" collapsed="false">
      <c r="B29" s="5" t="s">
        <v>31</v>
      </c>
      <c r="C29" s="41" t="s">
        <v>32</v>
      </c>
      <c r="D29" s="41"/>
      <c r="E29" s="41"/>
      <c r="F29" s="42" t="s">
        <v>33</v>
      </c>
      <c r="G29" s="42"/>
      <c r="H29" s="42"/>
      <c r="I29" s="4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7"/>
    </row>
    <row r="30" customFormat="false" ht="12.75" hidden="false" customHeight="false" outlineLevel="0" collapsed="false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</row>
    <row r="31" customFormat="false" ht="12.75" hidden="false" customHeight="false" outlineLevel="0" collapsed="false">
      <c r="B31" s="38" t="s">
        <v>34</v>
      </c>
      <c r="C31" s="43" t="s">
        <v>20</v>
      </c>
      <c r="D31" s="43"/>
      <c r="E31" s="43"/>
      <c r="F31" s="43" t="s">
        <v>21</v>
      </c>
      <c r="G31" s="4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7"/>
    </row>
    <row r="32" customFormat="false" ht="12.75" hidden="false" customHeight="false" outlineLevel="0" collapsed="false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</row>
    <row r="33" customFormat="false" ht="12.75" hidden="false" customHeight="false" outlineLevel="0" collapsed="false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7"/>
    </row>
    <row r="34" customFormat="false" ht="12.75" hidden="false" customHeight="false" outlineLevel="0" collapsed="false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customFormat="false" ht="12.75" hidden="false" customHeight="false" outlineLevel="0" collapsed="false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7"/>
    </row>
    <row r="36" customFormat="false" ht="12.75" hidden="false" customHeight="false" outlineLevel="0" collapsed="false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7"/>
    </row>
    <row r="37" customFormat="false" ht="12.75" hidden="false" customHeight="false" outlineLevel="0" collapsed="false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7"/>
    </row>
    <row r="38" customFormat="false" ht="12.75" hidden="false" customHeight="false" outlineLevel="0" collapsed="false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6"/>
    </row>
  </sheetData>
  <mergeCells count="11">
    <mergeCell ref="C2:D2"/>
    <mergeCell ref="C26:E26"/>
    <mergeCell ref="F26:I26"/>
    <mergeCell ref="C27:E27"/>
    <mergeCell ref="F27:I27"/>
    <mergeCell ref="C28:E28"/>
    <mergeCell ref="F28:I28"/>
    <mergeCell ref="C29:E29"/>
    <mergeCell ref="F29:I29"/>
    <mergeCell ref="C31:E31"/>
    <mergeCell ref="F31:G31"/>
  </mergeCells>
  <hyperlinks>
    <hyperlink ref="F26" r:id="rId1" display="scocke@enron.com"/>
    <hyperlink ref="F27" r:id="rId2" display="lgang@eneron.com"/>
    <hyperlink ref="F28" r:id="rId3" display="chris.h.foster@enron.com"/>
    <hyperlink ref="F29" r:id="rId4" display="lrawson@enron.com"/>
  </hyperlink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cfoster</dc:creator>
  <dc:description/>
  <dc:language>en-US</dc:language>
  <cp:lastModifiedBy>Stan Cocke</cp:lastModifiedBy>
  <cp:lastPrinted>2001-10-30T17:52:21Z</cp:lastPrinted>
  <dcterms:modified xsi:type="dcterms:W3CDTF">2001-10-30T22:07:09Z</dcterms:modified>
  <cp:revision>0</cp:revision>
  <dc:subject/>
  <dc:title/>
</cp:coreProperties>
</file>