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Categories" sheetId="1" state="visible" r:id="rId3"/>
    <sheet name="Price Risk" sheetId="2" state="visible" r:id="rId4"/>
    <sheet name="Panther" sheetId="3" state="visible" r:id="rId5"/>
  </sheets>
  <definedNames>
    <definedName function="false" hidden="false" localSheetId="1" name="_xlnm.Print_Area" vbProcedure="false">'Price Risk'!$A$1:$M$37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<sst xmlns="http://schemas.openxmlformats.org/spreadsheetml/2006/main" count="166" uniqueCount="116">
  <si>
    <t xml:space="preserve">EXPOSURE</t>
  </si>
  <si>
    <t xml:space="preserve">QUANTIFICATION</t>
  </si>
  <si>
    <t xml:space="preserve">REGULATORY MITIGATION</t>
  </si>
  <si>
    <t xml:space="preserve">PRICE RISK</t>
  </si>
  <si>
    <t xml:space="preserve">1) Higher than expected cost for any service </t>
  </si>
  <si>
    <t xml:space="preserve">Price Risk = Potential Cost - Forward Curve</t>
  </si>
  <si>
    <t xml:space="preserve">Forward Curve (= Expected Cost)</t>
  </si>
  <si>
    <t xml:space="preserve">Regulated </t>
  </si>
  <si>
    <t xml:space="preserve">Unregulated</t>
  </si>
  <si>
    <t xml:space="preserve">= f(assumptions, X bar, variance)</t>
  </si>
  <si>
    <t xml:space="preserve">Production</t>
  </si>
  <si>
    <t xml:space="preserve">Potential Cost = Expected Cost under </t>
  </si>
  <si>
    <t xml:space="preserve">Case specific intervention</t>
  </si>
  <si>
    <t xml:space="preserve">CTC</t>
  </si>
  <si>
    <t xml:space="preserve">alternative assumptions</t>
  </si>
  <si>
    <t xml:space="preserve">to influence rates as desired</t>
  </si>
  <si>
    <t xml:space="preserve">Transmission</t>
  </si>
  <si>
    <t xml:space="preserve">Standard Ancillary Services</t>
  </si>
  <si>
    <t xml:space="preserve">Amount above</t>
  </si>
  <si>
    <t xml:space="preserve">Price</t>
  </si>
  <si>
    <t xml:space="preserve">Congestion</t>
  </si>
  <si>
    <t xml:space="preserve">Expected Cost</t>
  </si>
  <si>
    <t xml:space="preserve">Probability</t>
  </si>
  <si>
    <t xml:space="preserve">Risk</t>
  </si>
  <si>
    <t xml:space="preserve">Market Opening</t>
  </si>
  <si>
    <t xml:space="preserve">Installed Capacity </t>
  </si>
  <si>
    <t xml:space="preserve">and reform Advocacy</t>
  </si>
  <si>
    <t xml:space="preserve">Distribution</t>
  </si>
  <si>
    <t xml:space="preserve">Metering</t>
  </si>
  <si>
    <t xml:space="preserve">Billing</t>
  </si>
  <si>
    <t xml:space="preserve">Customer Service</t>
  </si>
  <si>
    <t xml:space="preserve">(Each service has a forward curve)</t>
  </si>
  <si>
    <t xml:space="preserve">I.e., 8 cents per $ of Expected Cost</t>
  </si>
  <si>
    <t xml:space="preserve">2) Lower than expected price from customer</t>
  </si>
  <si>
    <t xml:space="preserve">Price Risk = Potential Price - Expected Price</t>
  </si>
  <si>
    <t xml:space="preserve">(Adverse movement in Basis)</t>
  </si>
  <si>
    <t xml:space="preserve">VOLATILITY DAY RISK</t>
  </si>
  <si>
    <t xml:space="preserve">Later than expected crossover to when</t>
  </si>
  <si>
    <t xml:space="preserve">Differential in contract option values</t>
  </si>
  <si>
    <t xml:space="preserve">No residual CTC</t>
  </si>
  <si>
    <t xml:space="preserve">customer commodity purchasing is </t>
  </si>
  <si>
    <t xml:space="preserve">at later crossover points</t>
  </si>
  <si>
    <t xml:space="preserve">Advance market opening</t>
  </si>
  <si>
    <t xml:space="preserve">market driven.</t>
  </si>
  <si>
    <t xml:space="preserve">No fixed price std offer</t>
  </si>
  <si>
    <t xml:space="preserve">LICENSING RISK</t>
  </si>
  <si>
    <t xml:space="preserve">Financial or performance deterioration</t>
  </si>
  <si>
    <t xml:space="preserve">Probability of loss times business lost</t>
  </si>
  <si>
    <t xml:space="preserve">Maintain contacts/ awareness</t>
  </si>
  <si>
    <t xml:space="preserve">leads to loss of license</t>
  </si>
  <si>
    <t xml:space="preserve">ENVIRONMENTAL RISK</t>
  </si>
  <si>
    <t xml:space="preserve">Failure to meet portfolio standards</t>
  </si>
  <si>
    <t xml:space="preserve">Penalty times probability of failure</t>
  </si>
  <si>
    <t xml:space="preserve">Maintain contacts/awareness </t>
  </si>
  <si>
    <t xml:space="preserve">Contract</t>
  </si>
  <si>
    <t xml:space="preserve">Components w/ </t>
  </si>
  <si>
    <t xml:space="preserve">Financial</t>
  </si>
  <si>
    <t xml:space="preserve">Regulatory Price Risk</t>
  </si>
  <si>
    <t xml:space="preserve">Nature of Transaction</t>
  </si>
  <si>
    <t xml:space="preserve">Nature of Regulatory Risk</t>
  </si>
  <si>
    <t xml:space="preserve">Mitigation</t>
  </si>
  <si>
    <t xml:space="preserve">Fixed </t>
  </si>
  <si>
    <t xml:space="preserve">Bundled</t>
  </si>
  <si>
    <t xml:space="preserve">Price Risk -</t>
  </si>
  <si>
    <t xml:space="preserve">Actual Cost is above Fixed Price</t>
  </si>
  <si>
    <t xml:space="preserve">Terms</t>
  </si>
  <si>
    <t xml:space="preserve">Year</t>
  </si>
  <si>
    <t xml:space="preserve">Fixed</t>
  </si>
  <si>
    <t xml:space="preserve">Actual</t>
  </si>
  <si>
    <t xml:space="preserve">$A</t>
  </si>
  <si>
    <t xml:space="preserve">EES</t>
  </si>
  <si>
    <t xml:space="preserve">Customer</t>
  </si>
  <si>
    <t xml:space="preserve">$B</t>
  </si>
  <si>
    <t xml:space="preserve">service</t>
  </si>
  <si>
    <t xml:space="preserve">Utility</t>
  </si>
  <si>
    <t xml:space="preserve">Adder</t>
  </si>
  <si>
    <t xml:space="preserve">A&gt;&lt;=B</t>
  </si>
  <si>
    <t xml:space="preserve">Index</t>
  </si>
  <si>
    <t xml:space="preserve">Retail</t>
  </si>
  <si>
    <t xml:space="preserve">Basis Risk - </t>
  </si>
  <si>
    <t xml:space="preserve">Indexed</t>
  </si>
  <si>
    <t xml:space="preserve">Regional</t>
  </si>
  <si>
    <t xml:space="preserve">Regional Index moves adverse to </t>
  </si>
  <si>
    <t xml:space="preserve">Cost</t>
  </si>
  <si>
    <t xml:space="preserve">Actual Cost</t>
  </si>
  <si>
    <t xml:space="preserve">commodity (ENA)</t>
  </si>
  <si>
    <t xml:space="preserve">Wholesale</t>
  </si>
  <si>
    <t xml:space="preserve">delivery </t>
  </si>
  <si>
    <t xml:space="preserve">Addressed through ENA Market Mitigation (?)</t>
  </si>
  <si>
    <t xml:space="preserve">ELECTRIC</t>
  </si>
  <si>
    <t xml:space="preserve">Will supply or arrange for the supply of electric</t>
  </si>
  <si>
    <t xml:space="preserve">If Regional Retail Electric Index faills to reflect market based rates </t>
  </si>
  <si>
    <t xml:space="preserve">at index prices for 10 years</t>
  </si>
  <si>
    <t xml:space="preserve">by more than 3%, parties will negotiate an alternative index</t>
  </si>
  <si>
    <t xml:space="preserve">Sites Using Regional Retail Index</t>
  </si>
  <si>
    <t xml:space="preserve">Annual </t>
  </si>
  <si>
    <t xml:space="preserve">Potential Deviation from Expected Basis (Financially unmitigated)</t>
  </si>
  <si>
    <t xml:space="preserve">#</t>
  </si>
  <si>
    <t xml:space="preserve">Revenue</t>
  </si>
  <si>
    <t xml:space="preserve">yr 1</t>
  </si>
  <si>
    <t xml:space="preserve">yr 2</t>
  </si>
  <si>
    <t xml:space="preserve">yr 3</t>
  </si>
  <si>
    <t xml:space="preserve">yr 4</t>
  </si>
  <si>
    <t xml:space="preserve">yr 5</t>
  </si>
  <si>
    <t xml:space="preserve">yr 6</t>
  </si>
  <si>
    <t xml:space="preserve">yr 7</t>
  </si>
  <si>
    <t xml:space="preserve">yr 8</t>
  </si>
  <si>
    <t xml:space="preserve">yr 9</t>
  </si>
  <si>
    <t xml:space="preserve">yr 10</t>
  </si>
  <si>
    <t xml:space="preserve">($mil)</t>
  </si>
  <si>
    <t xml:space="preserve">$</t>
  </si>
  <si>
    <t xml:space="preserve">NPV</t>
  </si>
  <si>
    <t xml:space="preserve">Sites Using Wholesale Index Plus Fixed Adder</t>
  </si>
  <si>
    <t xml:space="preserve">Delivery</t>
  </si>
  <si>
    <t xml:space="preserve">Portion</t>
  </si>
  <si>
    <t xml:space="preserve">TOTAL NPV OF REGULATORY PRICE RISK (Full Contract Life)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</si>
</sst>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%"/>
    <numFmt numFmtId="167" formatCode="\$#,##0.00_);[RED]&quot;($&quot;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6"/>
      <name val="Arial"/>
      <family val="2"/>
    </font>
    <font>
      <b val="true"/>
      <i val="true"/>
      <sz val="8"/>
      <name val="Arial"/>
      <family val="2"/>
    </font>
    <font>
      <sz val="4.5"/>
      <color rgb="FF000000"/>
      <name val="Arial"/>
      <family val="2"/>
    </font>
    <font>
      <sz val="4.75"/>
      <color rgb="FF000000"/>
      <name val="Arial"/>
      <family val="2"/>
    </font>
    <font>
      <b val="true"/>
      <sz val="4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"Fixed"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'Price Risk'!$O$7:$O$11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'Price Risk'!$P$7:$P$11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06845"/>
        <c:axId val="27397930"/>
      </c:lineChart>
      <c:catAx>
        <c:axId val="1706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97930"/>
        <c:crossesAt val="0"/>
        <c:auto val="1"/>
        <c:lblAlgn val="ctr"/>
        <c:lblOffset val="100"/>
        <c:noMultiLvlLbl val="0"/>
      </c:catAx>
      <c:valAx>
        <c:axId val="273979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68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"Index"</c:f>
              <c:strCache>
                <c:ptCount val="1"/>
                <c:pt idx="0">
                  <c:v>Index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'Price Risk'!$O$21:$O$25</c:f>
              <c:numCache>
                <c:formatCode>General</c:formatCode>
                <c:ptCount val="5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 Cost"</c:f>
              <c:strCache>
                <c:ptCount val="1"/>
                <c:pt idx="0">
                  <c:v>Actual Cost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'Price Risk'!$P$21:$P$25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"Indexed Pricel"</c:f>
              <c:strCache>
                <c:ptCount val="1"/>
                <c:pt idx="0">
                  <c:v>Indexed Pricel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'Price Risk'!$Q$21:$Q$25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21053"/>
        <c:axId val="38467920"/>
      </c:lineChart>
      <c:catAx>
        <c:axId val="158210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4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67920"/>
        <c:crossesAt val="0"/>
        <c:auto val="1"/>
        <c:lblAlgn val="ctr"/>
        <c:lblOffset val="100"/>
        <c:noMultiLvlLbl val="0"/>
      </c:catAx>
      <c:valAx>
        <c:axId val="38467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210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618120</xdr:colOff>
      <xdr:row>6</xdr:row>
      <xdr:rowOff>9360</xdr:rowOff>
    </xdr:from>
    <xdr:to>
      <xdr:col>11</xdr:col>
      <xdr:colOff>568800</xdr:colOff>
      <xdr:row>13</xdr:row>
      <xdr:rowOff>162000</xdr:rowOff>
    </xdr:to>
    <xdr:graphicFrame>
      <xdr:nvGraphicFramePr>
        <xdr:cNvPr id="0" name="Chart 2"/>
        <xdr:cNvGraphicFramePr/>
      </xdr:nvGraphicFramePr>
      <xdr:xfrm>
        <a:off x="5085360" y="981000"/>
        <a:ext cx="2503440" cy="12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628200</xdr:colOff>
      <xdr:row>21</xdr:row>
      <xdr:rowOff>18720</xdr:rowOff>
    </xdr:from>
    <xdr:to>
      <xdr:col>11</xdr:col>
      <xdr:colOff>598680</xdr:colOff>
      <xdr:row>29</xdr:row>
      <xdr:rowOff>75960</xdr:rowOff>
    </xdr:to>
    <xdr:graphicFrame>
      <xdr:nvGraphicFramePr>
        <xdr:cNvPr id="1" name="Chart 3"/>
        <xdr:cNvGraphicFramePr/>
      </xdr:nvGraphicFramePr>
      <xdr:xfrm>
        <a:off x="5095440" y="3419280"/>
        <a:ext cx="2523240" cy="135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578160</xdr:colOff>
      <xdr:row>8</xdr:row>
      <xdr:rowOff>28440</xdr:rowOff>
    </xdr:from>
    <xdr:to>
      <xdr:col>6</xdr:col>
      <xdr:colOff>259920</xdr:colOff>
      <xdr:row>9</xdr:row>
      <xdr:rowOff>133560</xdr:rowOff>
    </xdr:to>
    <xdr:sp>
      <xdr:nvSpPr>
        <xdr:cNvPr id="2" name="AutoShape 6"/>
        <xdr:cNvSpPr/>
      </xdr:nvSpPr>
      <xdr:spPr>
        <a:xfrm>
          <a:off x="3769200" y="1323720"/>
          <a:ext cx="319680" cy="26712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398880</xdr:colOff>
      <xdr:row>8</xdr:row>
      <xdr:rowOff>0</xdr:rowOff>
    </xdr:from>
    <xdr:to>
      <xdr:col>5</xdr:col>
      <xdr:colOff>30240</xdr:colOff>
      <xdr:row>10</xdr:row>
      <xdr:rowOff>9360</xdr:rowOff>
    </xdr:to>
    <xdr:sp>
      <xdr:nvSpPr>
        <xdr:cNvPr id="3" name="AutoShape 7"/>
        <xdr:cNvSpPr/>
      </xdr:nvSpPr>
      <xdr:spPr>
        <a:xfrm>
          <a:off x="2951640" y="1295280"/>
          <a:ext cx="269640" cy="333360"/>
        </a:xfrm>
        <a:prstGeom prst="downArrow">
          <a:avLst>
            <a:gd name="adj1" fmla="val 50000"/>
            <a:gd name="adj2" fmla="val 30908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29880</xdr:colOff>
      <xdr:row>6</xdr:row>
      <xdr:rowOff>75960</xdr:rowOff>
    </xdr:from>
    <xdr:to>
      <xdr:col>5</xdr:col>
      <xdr:colOff>558720</xdr:colOff>
      <xdr:row>8</xdr:row>
      <xdr:rowOff>47520</xdr:rowOff>
    </xdr:to>
    <xdr:sp>
      <xdr:nvSpPr>
        <xdr:cNvPr id="4" name="AutoShape 8"/>
        <xdr:cNvSpPr/>
      </xdr:nvSpPr>
      <xdr:spPr>
        <a:xfrm>
          <a:off x="3220920" y="1047600"/>
          <a:ext cx="528840" cy="295200"/>
        </a:xfrm>
        <a:prstGeom prst="leftArrow">
          <a:avLst>
            <a:gd name="adj1" fmla="val 50000"/>
            <a:gd name="adj2" fmla="val 4478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578160</xdr:colOff>
      <xdr:row>31</xdr:row>
      <xdr:rowOff>28440</xdr:rowOff>
    </xdr:from>
    <xdr:to>
      <xdr:col>6</xdr:col>
      <xdr:colOff>259920</xdr:colOff>
      <xdr:row>32</xdr:row>
      <xdr:rowOff>133560</xdr:rowOff>
    </xdr:to>
    <xdr:sp>
      <xdr:nvSpPr>
        <xdr:cNvPr id="5" name="AutoShape 9"/>
        <xdr:cNvSpPr/>
      </xdr:nvSpPr>
      <xdr:spPr>
        <a:xfrm>
          <a:off x="3769200" y="5048280"/>
          <a:ext cx="319680" cy="26676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398880</xdr:colOff>
      <xdr:row>31</xdr:row>
      <xdr:rowOff>0</xdr:rowOff>
    </xdr:from>
    <xdr:to>
      <xdr:col>5</xdr:col>
      <xdr:colOff>30240</xdr:colOff>
      <xdr:row>33</xdr:row>
      <xdr:rowOff>9360</xdr:rowOff>
    </xdr:to>
    <xdr:sp>
      <xdr:nvSpPr>
        <xdr:cNvPr id="6" name="AutoShape 10"/>
        <xdr:cNvSpPr/>
      </xdr:nvSpPr>
      <xdr:spPr>
        <a:xfrm>
          <a:off x="2951640" y="5019840"/>
          <a:ext cx="269640" cy="333000"/>
        </a:xfrm>
        <a:prstGeom prst="downArrow">
          <a:avLst>
            <a:gd name="adj1" fmla="val 50000"/>
            <a:gd name="adj2" fmla="val 3087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19800</xdr:colOff>
      <xdr:row>29</xdr:row>
      <xdr:rowOff>123840</xdr:rowOff>
    </xdr:from>
    <xdr:to>
      <xdr:col>5</xdr:col>
      <xdr:colOff>549000</xdr:colOff>
      <xdr:row>31</xdr:row>
      <xdr:rowOff>56880</xdr:rowOff>
    </xdr:to>
    <xdr:sp>
      <xdr:nvSpPr>
        <xdr:cNvPr id="7" name="AutoShape 11"/>
        <xdr:cNvSpPr/>
      </xdr:nvSpPr>
      <xdr:spPr>
        <a:xfrm>
          <a:off x="3210840" y="4819680"/>
          <a:ext cx="529200" cy="257040"/>
        </a:xfrm>
        <a:prstGeom prst="leftArrow">
          <a:avLst>
            <a:gd name="adj1" fmla="val 50000"/>
            <a:gd name="adj2" fmla="val 51471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119520</xdr:colOff>
      <xdr:row>27</xdr:row>
      <xdr:rowOff>152640</xdr:rowOff>
    </xdr:from>
    <xdr:to>
      <xdr:col>6</xdr:col>
      <xdr:colOff>720</xdr:colOff>
      <xdr:row>29</xdr:row>
      <xdr:rowOff>66240</xdr:rowOff>
    </xdr:to>
    <xdr:sp>
      <xdr:nvSpPr>
        <xdr:cNvPr id="8" name="AutoShape 12"/>
        <xdr:cNvSpPr/>
      </xdr:nvSpPr>
      <xdr:spPr>
        <a:xfrm>
          <a:off x="3310560" y="4524480"/>
          <a:ext cx="519120" cy="237600"/>
        </a:xfrm>
        <a:prstGeom prst="rightArrow">
          <a:avLst>
            <a:gd name="adj1" fmla="val 50000"/>
            <a:gd name="adj2" fmla="val 54621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578160</xdr:colOff>
      <xdr:row>20</xdr:row>
      <xdr:rowOff>28440</xdr:rowOff>
    </xdr:from>
    <xdr:to>
      <xdr:col>6</xdr:col>
      <xdr:colOff>259920</xdr:colOff>
      <xdr:row>21</xdr:row>
      <xdr:rowOff>133200</xdr:rowOff>
    </xdr:to>
    <xdr:sp>
      <xdr:nvSpPr>
        <xdr:cNvPr id="9" name="AutoShape 13"/>
        <xdr:cNvSpPr/>
      </xdr:nvSpPr>
      <xdr:spPr>
        <a:xfrm>
          <a:off x="3769200" y="3267000"/>
          <a:ext cx="319680" cy="26676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398880</xdr:colOff>
      <xdr:row>20</xdr:row>
      <xdr:rowOff>0</xdr:rowOff>
    </xdr:from>
    <xdr:to>
      <xdr:col>5</xdr:col>
      <xdr:colOff>30240</xdr:colOff>
      <xdr:row>22</xdr:row>
      <xdr:rowOff>9720</xdr:rowOff>
    </xdr:to>
    <xdr:sp>
      <xdr:nvSpPr>
        <xdr:cNvPr id="10" name="AutoShape 14"/>
        <xdr:cNvSpPr/>
      </xdr:nvSpPr>
      <xdr:spPr>
        <a:xfrm>
          <a:off x="2951640" y="3238560"/>
          <a:ext cx="269640" cy="333360"/>
        </a:xfrm>
        <a:prstGeom prst="downArrow">
          <a:avLst>
            <a:gd name="adj1" fmla="val 50000"/>
            <a:gd name="adj2" fmla="val 30908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29880</xdr:colOff>
      <xdr:row>18</xdr:row>
      <xdr:rowOff>75960</xdr:rowOff>
    </xdr:from>
    <xdr:to>
      <xdr:col>5</xdr:col>
      <xdr:colOff>558720</xdr:colOff>
      <xdr:row>20</xdr:row>
      <xdr:rowOff>47520</xdr:rowOff>
    </xdr:to>
    <xdr:sp>
      <xdr:nvSpPr>
        <xdr:cNvPr id="11" name="AutoShape 15"/>
        <xdr:cNvSpPr/>
      </xdr:nvSpPr>
      <xdr:spPr>
        <a:xfrm>
          <a:off x="3220920" y="2990520"/>
          <a:ext cx="528840" cy="295560"/>
        </a:xfrm>
        <a:prstGeom prst="leftArrow">
          <a:avLst>
            <a:gd name="adj1" fmla="val 50000"/>
            <a:gd name="adj2" fmla="val 44732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D1" s="1" t="s">
        <v>0</v>
      </c>
      <c r="H1" s="1" t="s">
        <v>1</v>
      </c>
      <c r="L1" s="1" t="s">
        <v>2</v>
      </c>
    </row>
    <row r="2" customFormat="false" ht="12.75" hidden="false" customHeight="false" outlineLevel="0" collapsed="false">
      <c r="D2" s="1"/>
      <c r="H2" s="1"/>
      <c r="L2" s="1"/>
    </row>
    <row r="3" customFormat="false" ht="12.75" hidden="false" customHeight="false" outlineLevel="0" collapsed="false">
      <c r="A3" s="1" t="s">
        <v>3</v>
      </c>
    </row>
    <row r="4" customFormat="false" ht="12.75" hidden="false" customHeight="false" outlineLevel="0" collapsed="false">
      <c r="B4" s="2" t="s">
        <v>4</v>
      </c>
      <c r="G4" s="3" t="s">
        <v>5</v>
      </c>
    </row>
    <row r="5" customFormat="false" ht="12.75" hidden="false" customHeight="false" outlineLevel="0" collapsed="false">
      <c r="A5" s="1"/>
      <c r="B5" s="1"/>
      <c r="H5" s="4"/>
    </row>
    <row r="6" customFormat="false" ht="12.75" hidden="false" customHeight="false" outlineLevel="0" collapsed="false">
      <c r="B6" s="5"/>
      <c r="C6" s="6"/>
      <c r="D6" s="5"/>
      <c r="E6" s="7"/>
      <c r="G6" s="3" t="s">
        <v>6</v>
      </c>
    </row>
    <row r="7" customFormat="false" ht="12.75" hidden="false" customHeight="false" outlineLevel="0" collapsed="false">
      <c r="B7" s="8" t="s">
        <v>7</v>
      </c>
      <c r="C7" s="9"/>
      <c r="D7" s="8" t="s">
        <v>8</v>
      </c>
      <c r="E7" s="10"/>
      <c r="G7" s="3" t="s">
        <v>9</v>
      </c>
    </row>
    <row r="8" customFormat="false" ht="12.75" hidden="false" customHeight="false" outlineLevel="0" collapsed="false">
      <c r="B8" s="8" t="s">
        <v>10</v>
      </c>
      <c r="C8" s="9"/>
      <c r="D8" s="8" t="s">
        <v>10</v>
      </c>
      <c r="E8" s="10"/>
    </row>
    <row r="9" customFormat="false" ht="12.75" hidden="false" customHeight="false" outlineLevel="0" collapsed="false">
      <c r="B9" s="8"/>
      <c r="C9" s="9"/>
      <c r="D9" s="8"/>
      <c r="E9" s="10"/>
      <c r="G9" s="3" t="s">
        <v>11</v>
      </c>
      <c r="L9" s="3" t="s">
        <v>12</v>
      </c>
    </row>
    <row r="10" customFormat="false" ht="12.75" hidden="false" customHeight="false" outlineLevel="0" collapsed="false">
      <c r="B10" s="11"/>
      <c r="C10" s="12"/>
      <c r="D10" s="11" t="s">
        <v>13</v>
      </c>
      <c r="E10" s="13"/>
      <c r="G10" s="3" t="s">
        <v>14</v>
      </c>
      <c r="L10" s="3" t="s">
        <v>15</v>
      </c>
    </row>
    <row r="11" customFormat="false" ht="12.75" hidden="false" customHeight="false" outlineLevel="0" collapsed="false">
      <c r="B11" s="8" t="s">
        <v>16</v>
      </c>
      <c r="C11" s="9"/>
      <c r="D11" s="9"/>
      <c r="E11" s="10"/>
    </row>
    <row r="12" customFormat="false" ht="12.75" hidden="false" customHeight="false" outlineLevel="0" collapsed="false">
      <c r="B12" s="8"/>
      <c r="C12" s="9" t="s">
        <v>17</v>
      </c>
      <c r="D12" s="9"/>
      <c r="E12" s="10"/>
      <c r="G12" s="14" t="s">
        <v>18</v>
      </c>
      <c r="H12" s="15"/>
      <c r="I12" s="6"/>
      <c r="J12" s="16" t="s">
        <v>19</v>
      </c>
    </row>
    <row r="13" customFormat="false" ht="12.75" hidden="false" customHeight="false" outlineLevel="0" collapsed="false">
      <c r="B13" s="8"/>
      <c r="C13" s="9" t="s">
        <v>20</v>
      </c>
      <c r="D13" s="9"/>
      <c r="E13" s="10"/>
      <c r="G13" s="17" t="s">
        <v>21</v>
      </c>
      <c r="H13" s="18"/>
      <c r="I13" s="19" t="s">
        <v>22</v>
      </c>
      <c r="J13" s="20" t="s">
        <v>23</v>
      </c>
      <c r="L13" s="3" t="s">
        <v>24</v>
      </c>
    </row>
    <row r="14" customFormat="false" ht="12.75" hidden="false" customHeight="false" outlineLevel="0" collapsed="false">
      <c r="B14" s="11"/>
      <c r="C14" s="12" t="s">
        <v>25</v>
      </c>
      <c r="D14" s="12"/>
      <c r="E14" s="13"/>
      <c r="G14" s="21"/>
      <c r="H14" s="18"/>
      <c r="I14" s="18"/>
      <c r="J14" s="22"/>
      <c r="L14" s="3" t="s">
        <v>26</v>
      </c>
    </row>
    <row r="15" customFormat="false" ht="12.75" hidden="false" customHeight="false" outlineLevel="0" collapsed="false">
      <c r="B15" s="8" t="s">
        <v>27</v>
      </c>
      <c r="C15" s="9"/>
      <c r="D15" s="9"/>
      <c r="E15" s="10"/>
      <c r="G15" s="21" t="n">
        <v>0.1</v>
      </c>
      <c r="H15" s="18"/>
      <c r="I15" s="18" t="n">
        <v>0.25</v>
      </c>
      <c r="J15" s="22" t="n">
        <v>0.025</v>
      </c>
    </row>
    <row r="16" customFormat="false" ht="12.75" hidden="false" customHeight="false" outlineLevel="0" collapsed="false">
      <c r="B16" s="8"/>
      <c r="C16" s="9" t="s">
        <v>28</v>
      </c>
      <c r="D16" s="9"/>
      <c r="E16" s="10"/>
      <c r="G16" s="21" t="n">
        <v>0.2</v>
      </c>
      <c r="H16" s="18"/>
      <c r="I16" s="23" t="n">
        <v>0.2</v>
      </c>
      <c r="J16" s="22" t="n">
        <v>0.04</v>
      </c>
    </row>
    <row r="17" customFormat="false" ht="12.75" hidden="false" customHeight="false" outlineLevel="0" collapsed="false">
      <c r="B17" s="8"/>
      <c r="C17" s="9" t="s">
        <v>29</v>
      </c>
      <c r="D17" s="9"/>
      <c r="E17" s="10"/>
      <c r="G17" s="21" t="n">
        <v>0.3</v>
      </c>
      <c r="H17" s="18"/>
      <c r="I17" s="18" t="n">
        <v>0.05</v>
      </c>
      <c r="J17" s="22" t="n">
        <v>0.015</v>
      </c>
    </row>
    <row r="18" customFormat="false" ht="12.75" hidden="false" customHeight="false" outlineLevel="0" collapsed="false">
      <c r="B18" s="11"/>
      <c r="C18" s="12" t="s">
        <v>30</v>
      </c>
      <c r="D18" s="12"/>
      <c r="E18" s="13"/>
      <c r="G18" s="21"/>
      <c r="H18" s="18"/>
      <c r="I18" s="18"/>
      <c r="J18" s="22" t="n">
        <f aca="false">SUM(J15:J17)</f>
        <v>0.08</v>
      </c>
    </row>
    <row r="19" customFormat="false" ht="12.75" hidden="false" customHeight="false" outlineLevel="0" collapsed="false">
      <c r="B19" s="11" t="s">
        <v>31</v>
      </c>
      <c r="C19" s="12"/>
      <c r="D19" s="12"/>
      <c r="E19" s="13"/>
      <c r="G19" s="24" t="s">
        <v>32</v>
      </c>
      <c r="H19" s="12"/>
      <c r="I19" s="12"/>
      <c r="J19" s="13"/>
    </row>
    <row r="20" customFormat="false" ht="12.75" hidden="false" customHeight="false" outlineLevel="0" collapsed="false">
      <c r="C20" s="9"/>
      <c r="D20" s="9"/>
      <c r="E20" s="9"/>
    </row>
    <row r="21" customFormat="false" ht="12.75" hidden="false" customHeight="false" outlineLevel="0" collapsed="false">
      <c r="C21" s="9"/>
      <c r="D21" s="9"/>
      <c r="E21" s="9"/>
    </row>
    <row r="22" customFormat="false" ht="12.75" hidden="false" customHeight="false" outlineLevel="0" collapsed="false">
      <c r="B22" s="9"/>
      <c r="C22" s="9"/>
      <c r="D22" s="9"/>
      <c r="E22" s="9"/>
      <c r="G22" s="18"/>
      <c r="H22" s="9"/>
      <c r="I22" s="9"/>
      <c r="J22" s="9"/>
    </row>
    <row r="23" customFormat="false" ht="12.75" hidden="false" customHeight="false" outlineLevel="0" collapsed="false">
      <c r="B23" s="9" t="s">
        <v>33</v>
      </c>
      <c r="C23" s="9"/>
      <c r="D23" s="9"/>
      <c r="E23" s="9"/>
      <c r="G23" s="25" t="s">
        <v>34</v>
      </c>
      <c r="H23" s="9"/>
      <c r="I23" s="9"/>
      <c r="J23" s="9"/>
    </row>
    <row r="24" customFormat="false" ht="12.75" hidden="false" customHeight="false" outlineLevel="0" collapsed="false">
      <c r="B24" s="9"/>
      <c r="C24" s="9"/>
      <c r="D24" s="9"/>
      <c r="E24" s="9"/>
      <c r="G24" s="25" t="s">
        <v>35</v>
      </c>
      <c r="H24" s="9"/>
      <c r="I24" s="9"/>
      <c r="J24" s="9"/>
    </row>
    <row r="25" customFormat="false" ht="12.75" hidden="false" customHeight="false" outlineLevel="0" collapsed="false">
      <c r="B25" s="9"/>
      <c r="C25" s="9"/>
      <c r="D25" s="9"/>
      <c r="E25" s="9"/>
      <c r="G25" s="26"/>
    </row>
    <row r="26" customFormat="false" ht="12.75" hidden="false" customHeight="false" outlineLevel="0" collapsed="false">
      <c r="A26" s="1" t="s">
        <v>36</v>
      </c>
    </row>
    <row r="27" customFormat="false" ht="12.75" hidden="false" customHeight="false" outlineLevel="0" collapsed="false">
      <c r="C27" s="1"/>
    </row>
    <row r="28" customFormat="false" ht="12.75" hidden="false" customHeight="false" outlineLevel="0" collapsed="false">
      <c r="B28" s="3" t="s">
        <v>37</v>
      </c>
      <c r="G28" s="3" t="s">
        <v>38</v>
      </c>
      <c r="L28" s="3" t="s">
        <v>39</v>
      </c>
    </row>
    <row r="29" customFormat="false" ht="12.75" hidden="false" customHeight="false" outlineLevel="0" collapsed="false">
      <c r="B29" s="3" t="s">
        <v>40</v>
      </c>
      <c r="G29" s="3" t="s">
        <v>41</v>
      </c>
      <c r="L29" s="3" t="s">
        <v>42</v>
      </c>
    </row>
    <row r="30" customFormat="false" ht="12.75" hidden="false" customHeight="false" outlineLevel="0" collapsed="false">
      <c r="B30" s="3" t="s">
        <v>43</v>
      </c>
      <c r="L30" s="3" t="s">
        <v>44</v>
      </c>
    </row>
    <row r="32" customFormat="false" ht="12.75" hidden="false" customHeight="false" outlineLevel="0" collapsed="false">
      <c r="A32" s="1" t="s">
        <v>45</v>
      </c>
    </row>
    <row r="34" customFormat="false" ht="12.75" hidden="false" customHeight="false" outlineLevel="0" collapsed="false">
      <c r="B34" s="3" t="s">
        <v>46</v>
      </c>
      <c r="G34" s="3" t="s">
        <v>47</v>
      </c>
      <c r="L34" s="3" t="s">
        <v>48</v>
      </c>
    </row>
    <row r="35" customFormat="false" ht="12.75" hidden="false" customHeight="false" outlineLevel="0" collapsed="false">
      <c r="B35" s="3" t="s">
        <v>49</v>
      </c>
    </row>
    <row r="37" customFormat="false" ht="12.75" hidden="false" customHeight="false" outlineLevel="0" collapsed="false">
      <c r="A37" s="1" t="s">
        <v>50</v>
      </c>
    </row>
    <row r="39" customFormat="false" ht="12.75" hidden="false" customHeight="false" outlineLevel="0" collapsed="false">
      <c r="B39" s="3" t="s">
        <v>51</v>
      </c>
      <c r="G39" s="3" t="s">
        <v>52</v>
      </c>
      <c r="L39" s="27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&amp;L&amp;"Arial,Bold"TYPES OF REGULATORY RISK IN EES OUTSOURCE DEALS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8" t="s">
        <v>54</v>
      </c>
      <c r="C1" s="27" t="s">
        <v>55</v>
      </c>
      <c r="M1" s="3" t="s">
        <v>56</v>
      </c>
    </row>
    <row r="2" customFormat="false" ht="12.75" hidden="false" customHeight="false" outlineLevel="0" collapsed="false">
      <c r="A2" s="29" t="s">
        <v>19</v>
      </c>
      <c r="C2" s="30" t="s">
        <v>57</v>
      </c>
      <c r="F2" s="29" t="s">
        <v>58</v>
      </c>
      <c r="I2" s="31" t="s">
        <v>59</v>
      </c>
      <c r="M2" s="31" t="s">
        <v>60</v>
      </c>
    </row>
    <row r="5" customFormat="false" ht="12.75" hidden="false" customHeight="false" outlineLevel="0" collapsed="false">
      <c r="A5" s="3" t="s">
        <v>61</v>
      </c>
      <c r="B5" s="3" t="s">
        <v>62</v>
      </c>
      <c r="C5" s="3" t="s">
        <v>10</v>
      </c>
      <c r="I5" s="3" t="s">
        <v>63</v>
      </c>
      <c r="M5" s="3" t="s">
        <v>54</v>
      </c>
    </row>
    <row r="6" customFormat="false" ht="12.75" hidden="false" customHeight="false" outlineLevel="0" collapsed="false">
      <c r="C6" s="3" t="s">
        <v>16</v>
      </c>
      <c r="I6" s="3" t="s">
        <v>64</v>
      </c>
      <c r="M6" s="3" t="s">
        <v>65</v>
      </c>
      <c r="N6" s="3" t="s">
        <v>66</v>
      </c>
      <c r="O6" s="3" t="s">
        <v>67</v>
      </c>
      <c r="P6" s="3" t="s">
        <v>68</v>
      </c>
    </row>
    <row r="7" customFormat="false" ht="12.75" hidden="false" customHeight="false" outlineLevel="0" collapsed="false">
      <c r="C7" s="3" t="s">
        <v>27</v>
      </c>
      <c r="E7" s="5"/>
      <c r="F7" s="32" t="s">
        <v>69</v>
      </c>
      <c r="G7" s="7"/>
      <c r="N7" s="3" t="n">
        <v>1</v>
      </c>
      <c r="O7" s="3" t="n">
        <v>5</v>
      </c>
      <c r="P7" s="3" t="n">
        <v>5</v>
      </c>
    </row>
    <row r="8" customFormat="false" ht="12.75" hidden="false" customHeight="false" outlineLevel="0" collapsed="false">
      <c r="E8" s="33" t="s">
        <v>70</v>
      </c>
      <c r="F8" s="18"/>
      <c r="G8" s="34" t="s">
        <v>71</v>
      </c>
      <c r="N8" s="3" t="n">
        <v>2</v>
      </c>
      <c r="O8" s="3" t="n">
        <v>5</v>
      </c>
      <c r="P8" s="3" t="n">
        <v>6</v>
      </c>
    </row>
    <row r="9" customFormat="false" ht="12.75" hidden="false" customHeight="false" outlineLevel="0" collapsed="false">
      <c r="E9" s="21"/>
      <c r="F9" s="18"/>
      <c r="G9" s="22"/>
      <c r="N9" s="3" t="n">
        <v>3</v>
      </c>
      <c r="O9" s="3" t="n">
        <v>5</v>
      </c>
      <c r="P9" s="3" t="n">
        <v>7</v>
      </c>
    </row>
    <row r="10" customFormat="false" ht="12.75" hidden="false" customHeight="false" outlineLevel="0" collapsed="false">
      <c r="E10" s="35" t="s">
        <v>72</v>
      </c>
      <c r="F10" s="18"/>
      <c r="G10" s="36" t="s">
        <v>73</v>
      </c>
      <c r="N10" s="3" t="n">
        <v>4</v>
      </c>
      <c r="O10" s="3" t="n">
        <v>5</v>
      </c>
      <c r="P10" s="3" t="n">
        <v>8</v>
      </c>
    </row>
    <row r="11" customFormat="false" ht="12.75" hidden="false" customHeight="false" outlineLevel="0" collapsed="false">
      <c r="E11" s="21"/>
      <c r="F11" s="37" t="s">
        <v>74</v>
      </c>
      <c r="G11" s="22"/>
      <c r="N11" s="3" t="n">
        <v>5</v>
      </c>
      <c r="O11" s="3" t="n">
        <v>5</v>
      </c>
      <c r="P11" s="3" t="n">
        <v>9</v>
      </c>
    </row>
    <row r="12" customFormat="false" ht="12.75" hidden="false" customHeight="false" outlineLevel="0" collapsed="false">
      <c r="B12" s="3" t="s">
        <v>75</v>
      </c>
      <c r="C12" s="3" t="s">
        <v>16</v>
      </c>
      <c r="E12" s="11"/>
      <c r="F12" s="12"/>
      <c r="G12" s="13"/>
    </row>
    <row r="13" customFormat="false" ht="12.75" hidden="false" customHeight="false" outlineLevel="0" collapsed="false">
      <c r="C13" s="3" t="s">
        <v>27</v>
      </c>
      <c r="F13" s="38" t="s">
        <v>76</v>
      </c>
    </row>
    <row r="15" customFormat="false" ht="12.75" hidden="false" customHeight="false" outlineLevel="0" collapsed="false">
      <c r="I15" s="3" t="s">
        <v>63</v>
      </c>
    </row>
    <row r="16" customFormat="false" ht="12.75" hidden="false" customHeight="false" outlineLevel="0" collapsed="false">
      <c r="I16" s="3" t="s">
        <v>64</v>
      </c>
    </row>
    <row r="19" customFormat="false" ht="12.75" hidden="false" customHeight="false" outlineLevel="0" collapsed="false">
      <c r="A19" s="3" t="s">
        <v>77</v>
      </c>
      <c r="B19" s="3" t="s">
        <v>78</v>
      </c>
      <c r="C19" s="3" t="s">
        <v>10</v>
      </c>
      <c r="E19" s="5"/>
      <c r="F19" s="32" t="s">
        <v>69</v>
      </c>
      <c r="G19" s="7"/>
      <c r="I19" s="3" t="s">
        <v>79</v>
      </c>
      <c r="M19" s="3" t="s">
        <v>54</v>
      </c>
      <c r="P19" s="3" t="s">
        <v>68</v>
      </c>
      <c r="Q19" s="3" t="s">
        <v>80</v>
      </c>
    </row>
    <row r="20" customFormat="false" ht="12.75" hidden="false" customHeight="false" outlineLevel="0" collapsed="false">
      <c r="B20" s="3" t="s">
        <v>81</v>
      </c>
      <c r="C20" s="3" t="s">
        <v>16</v>
      </c>
      <c r="E20" s="33" t="s">
        <v>70</v>
      </c>
      <c r="F20" s="18"/>
      <c r="G20" s="34" t="s">
        <v>71</v>
      </c>
      <c r="I20" s="3" t="s">
        <v>82</v>
      </c>
      <c r="M20" s="3" t="s">
        <v>65</v>
      </c>
      <c r="N20" s="3" t="s">
        <v>66</v>
      </c>
      <c r="O20" s="3" t="s">
        <v>77</v>
      </c>
      <c r="P20" s="3" t="s">
        <v>83</v>
      </c>
      <c r="Q20" s="3" t="s">
        <v>19</v>
      </c>
    </row>
    <row r="21" customFormat="false" ht="12.75" hidden="false" customHeight="false" outlineLevel="0" collapsed="false">
      <c r="B21" s="3" t="s">
        <v>77</v>
      </c>
      <c r="C21" s="3" t="s">
        <v>27</v>
      </c>
      <c r="E21" s="21"/>
      <c r="F21" s="18"/>
      <c r="G21" s="22"/>
      <c r="I21" s="3" t="s">
        <v>84</v>
      </c>
      <c r="N21" s="3" t="n">
        <v>1</v>
      </c>
      <c r="O21" s="3" t="n">
        <v>9</v>
      </c>
      <c r="P21" s="3" t="n">
        <v>8</v>
      </c>
      <c r="Q21" s="3" t="n">
        <v>8</v>
      </c>
    </row>
    <row r="22" customFormat="false" ht="12.75" hidden="false" customHeight="false" outlineLevel="0" collapsed="false">
      <c r="E22" s="35" t="s">
        <v>72</v>
      </c>
      <c r="F22" s="18"/>
      <c r="G22" s="36" t="s">
        <v>73</v>
      </c>
      <c r="N22" s="3" t="n">
        <v>2</v>
      </c>
      <c r="O22" s="3" t="n">
        <v>8</v>
      </c>
      <c r="P22" s="3" t="n">
        <v>8</v>
      </c>
      <c r="Q22" s="3" t="n">
        <v>7</v>
      </c>
    </row>
    <row r="23" customFormat="false" ht="12.75" hidden="false" customHeight="false" outlineLevel="0" collapsed="false">
      <c r="E23" s="21"/>
      <c r="F23" s="37" t="s">
        <v>74</v>
      </c>
      <c r="G23" s="22"/>
      <c r="N23" s="3" t="n">
        <v>3</v>
      </c>
      <c r="O23" s="3" t="n">
        <v>7</v>
      </c>
      <c r="P23" s="3" t="n">
        <v>8</v>
      </c>
      <c r="Q23" s="3" t="n">
        <v>6</v>
      </c>
    </row>
    <row r="24" customFormat="false" ht="12.75" hidden="false" customHeight="false" outlineLevel="0" collapsed="false">
      <c r="E24" s="11"/>
      <c r="F24" s="12"/>
      <c r="G24" s="13"/>
      <c r="N24" s="3" t="n">
        <v>4</v>
      </c>
      <c r="O24" s="3" t="n">
        <v>6</v>
      </c>
      <c r="P24" s="3" t="n">
        <v>8</v>
      </c>
      <c r="Q24" s="3" t="n">
        <v>5</v>
      </c>
    </row>
    <row r="25" customFormat="false" ht="12.75" hidden="false" customHeight="false" outlineLevel="0" collapsed="false">
      <c r="N25" s="3" t="n">
        <v>5</v>
      </c>
      <c r="O25" s="3" t="n">
        <v>5</v>
      </c>
      <c r="P25" s="3" t="n">
        <v>8</v>
      </c>
      <c r="Q25" s="3" t="n">
        <v>4</v>
      </c>
    </row>
    <row r="26" customFormat="false" ht="12.75" hidden="false" customHeight="false" outlineLevel="0" collapsed="false">
      <c r="F26" s="38" t="s">
        <v>76</v>
      </c>
    </row>
    <row r="28" customFormat="false" ht="12.75" hidden="false" customHeight="false" outlineLevel="0" collapsed="false">
      <c r="E28" s="5"/>
      <c r="F28" s="39" t="s">
        <v>85</v>
      </c>
      <c r="G28" s="7"/>
    </row>
    <row r="29" customFormat="false" ht="12.75" hidden="false" customHeight="false" outlineLevel="0" collapsed="false">
      <c r="E29" s="8"/>
      <c r="F29" s="9"/>
      <c r="G29" s="10"/>
    </row>
    <row r="30" customFormat="false" ht="12.75" hidden="false" customHeight="false" outlineLevel="0" collapsed="false">
      <c r="E30" s="8"/>
      <c r="F30" s="40" t="s">
        <v>69</v>
      </c>
      <c r="G30" s="10"/>
    </row>
    <row r="31" customFormat="false" ht="12.75" hidden="false" customHeight="false" outlineLevel="0" collapsed="false">
      <c r="E31" s="33" t="s">
        <v>70</v>
      </c>
      <c r="F31" s="18"/>
      <c r="G31" s="34" t="s">
        <v>71</v>
      </c>
    </row>
    <row r="32" customFormat="false" ht="12.75" hidden="false" customHeight="false" outlineLevel="0" collapsed="false">
      <c r="E32" s="21"/>
      <c r="F32" s="18"/>
      <c r="G32" s="22"/>
    </row>
    <row r="33" customFormat="false" ht="12.75" hidden="false" customHeight="false" outlineLevel="0" collapsed="false">
      <c r="B33" s="3" t="s">
        <v>86</v>
      </c>
      <c r="C33" s="27"/>
      <c r="E33" s="35" t="s">
        <v>72</v>
      </c>
      <c r="F33" s="18"/>
      <c r="G33" s="41" t="s">
        <v>87</v>
      </c>
      <c r="I33" s="3" t="s">
        <v>88</v>
      </c>
    </row>
    <row r="34" customFormat="false" ht="12.75" hidden="false" customHeight="false" outlineLevel="0" collapsed="false">
      <c r="B34" s="3" t="s">
        <v>77</v>
      </c>
      <c r="E34" s="21"/>
      <c r="F34" s="37" t="s">
        <v>74</v>
      </c>
      <c r="G34" s="22"/>
    </row>
    <row r="35" customFormat="false" ht="12.75" hidden="false" customHeight="false" outlineLevel="0" collapsed="false">
      <c r="E35" s="11"/>
      <c r="F35" s="12"/>
      <c r="G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&amp;L&amp;"Arial,Bold"EES REGULATORY PRICE RISK = FINANCIALLY UNMITIGATED REGULATED PRICE EXPOSURE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89</v>
      </c>
    </row>
    <row r="3" customFormat="false" ht="12.75" hidden="false" customHeight="false" outlineLevel="0" collapsed="false">
      <c r="B3" s="3" t="s">
        <v>90</v>
      </c>
      <c r="G3" s="3" t="s">
        <v>91</v>
      </c>
    </row>
    <row r="4" customFormat="false" ht="12.75" hidden="false" customHeight="false" outlineLevel="0" collapsed="false">
      <c r="B4" s="3" t="s">
        <v>92</v>
      </c>
      <c r="G4" s="3" t="s">
        <v>93</v>
      </c>
    </row>
    <row r="8" customFormat="false" ht="12.75" hidden="false" customHeight="false" outlineLevel="0" collapsed="false">
      <c r="A8" s="31" t="s">
        <v>94</v>
      </c>
      <c r="C8" s="31"/>
      <c r="E8" s="31"/>
      <c r="G8" s="31"/>
      <c r="J8" s="31"/>
    </row>
    <row r="10" customFormat="false" ht="12.75" hidden="false" customHeight="false" outlineLevel="0" collapsed="false">
      <c r="A10" s="28"/>
      <c r="B10" s="28" t="s">
        <v>95</v>
      </c>
      <c r="E10" s="3" t="s">
        <v>96</v>
      </c>
    </row>
    <row r="11" customFormat="false" ht="12.75" hidden="false" customHeight="false" outlineLevel="0" collapsed="false">
      <c r="A11" s="29" t="s">
        <v>97</v>
      </c>
      <c r="B11" s="29" t="s">
        <v>98</v>
      </c>
      <c r="E11" s="28" t="s">
        <v>99</v>
      </c>
      <c r="F11" s="28" t="s">
        <v>100</v>
      </c>
      <c r="G11" s="28" t="s">
        <v>101</v>
      </c>
      <c r="H11" s="28" t="s">
        <v>102</v>
      </c>
      <c r="I11" s="28" t="s">
        <v>103</v>
      </c>
      <c r="J11" s="28" t="s">
        <v>104</v>
      </c>
      <c r="K11" s="28" t="s">
        <v>105</v>
      </c>
      <c r="L11" s="28" t="s">
        <v>106</v>
      </c>
      <c r="M11" s="28" t="s">
        <v>107</v>
      </c>
      <c r="N11" s="28" t="s">
        <v>108</v>
      </c>
    </row>
    <row r="12" customFormat="false" ht="12.75" hidden="false" customHeight="false" outlineLevel="0" collapsed="false">
      <c r="B12" s="28" t="s">
        <v>109</v>
      </c>
    </row>
    <row r="13" customFormat="false" ht="12.75" hidden="false" customHeight="false" outlineLevel="0" collapsed="false">
      <c r="A13" s="3" t="n">
        <v>14</v>
      </c>
      <c r="B13" s="3" t="n">
        <v>47.3</v>
      </c>
      <c r="E13" s="42" t="n">
        <v>0.005</v>
      </c>
      <c r="F13" s="42" t="n">
        <v>0.01</v>
      </c>
      <c r="G13" s="42" t="n">
        <v>0.015</v>
      </c>
      <c r="H13" s="42" t="n">
        <v>0.02</v>
      </c>
      <c r="I13" s="42" t="n">
        <v>0.025</v>
      </c>
      <c r="J13" s="42" t="n">
        <v>0.03</v>
      </c>
      <c r="K13" s="42" t="n">
        <v>0.035</v>
      </c>
      <c r="L13" s="42" t="n">
        <v>0.04</v>
      </c>
      <c r="M13" s="42" t="n">
        <v>0.045</v>
      </c>
      <c r="N13" s="42" t="n">
        <v>0.05</v>
      </c>
    </row>
    <row r="14" customFormat="false" ht="12.75" hidden="false" customHeight="false" outlineLevel="0" collapsed="false">
      <c r="D14" s="28" t="s">
        <v>110</v>
      </c>
      <c r="E14" s="3" t="n">
        <f aca="false">ROUND(E13*$B$13,1)</f>
        <v>0.2</v>
      </c>
      <c r="F14" s="3" t="n">
        <f aca="false">ROUND(F13*$B$13,1)</f>
        <v>0.5</v>
      </c>
      <c r="G14" s="3" t="n">
        <f aca="false">ROUND(G13*$B$13,1)</f>
        <v>0.7</v>
      </c>
      <c r="H14" s="3" t="n">
        <f aca="false">ROUND(H13*$B$13,1)</f>
        <v>0.9</v>
      </c>
      <c r="I14" s="3" t="n">
        <f aca="false">ROUND(I13*$B$13,1)</f>
        <v>1.2</v>
      </c>
      <c r="J14" s="3" t="n">
        <f aca="false">ROUND(J13*$B$13,1)</f>
        <v>1.4</v>
      </c>
      <c r="K14" s="3" t="n">
        <f aca="false">ROUND(K13*$B$13,1)</f>
        <v>1.7</v>
      </c>
      <c r="L14" s="3" t="n">
        <f aca="false">ROUND(L13*$B$13,1)</f>
        <v>1.9</v>
      </c>
      <c r="M14" s="3" t="n">
        <f aca="false">ROUND(M13*$B$13,1)</f>
        <v>2.1</v>
      </c>
      <c r="N14" s="3" t="n">
        <f aca="false">ROUND(N13*$B$13,1)</f>
        <v>2.4</v>
      </c>
    </row>
    <row r="16" customFormat="false" ht="12.75" hidden="false" customHeight="false" outlineLevel="0" collapsed="false">
      <c r="D16" s="28" t="s">
        <v>111</v>
      </c>
      <c r="E16" s="43" t="n">
        <f aca="false">NPV(8%,E14:N14)</f>
        <v>7.71063310052254</v>
      </c>
    </row>
    <row r="20" customFormat="false" ht="12.75" hidden="false" customHeight="false" outlineLevel="0" collapsed="false">
      <c r="A20" s="31" t="s">
        <v>112</v>
      </c>
    </row>
    <row r="22" customFormat="false" ht="12.75" hidden="false" customHeight="false" outlineLevel="0" collapsed="false">
      <c r="A22" s="28"/>
      <c r="B22" s="28" t="s">
        <v>95</v>
      </c>
      <c r="C22" s="28" t="s">
        <v>113</v>
      </c>
      <c r="E22" s="3" t="s">
        <v>96</v>
      </c>
    </row>
    <row r="23" customFormat="false" ht="12.75" hidden="false" customHeight="false" outlineLevel="0" collapsed="false">
      <c r="A23" s="29" t="s">
        <v>97</v>
      </c>
      <c r="B23" s="29" t="s">
        <v>98</v>
      </c>
      <c r="C23" s="29" t="s">
        <v>114</v>
      </c>
      <c r="E23" s="28" t="s">
        <v>99</v>
      </c>
      <c r="F23" s="28" t="s">
        <v>100</v>
      </c>
      <c r="G23" s="28" t="s">
        <v>101</v>
      </c>
      <c r="H23" s="28" t="s">
        <v>102</v>
      </c>
      <c r="I23" s="28" t="s">
        <v>103</v>
      </c>
      <c r="J23" s="28" t="s">
        <v>104</v>
      </c>
      <c r="K23" s="28" t="s">
        <v>105</v>
      </c>
      <c r="L23" s="28" t="s">
        <v>106</v>
      </c>
      <c r="M23" s="28" t="s">
        <v>107</v>
      </c>
      <c r="N23" s="28" t="s">
        <v>108</v>
      </c>
    </row>
    <row r="24" customFormat="false" ht="12.75" hidden="false" customHeight="false" outlineLevel="0" collapsed="false">
      <c r="B24" s="28" t="s">
        <v>109</v>
      </c>
    </row>
    <row r="25" customFormat="false" ht="12.75" hidden="false" customHeight="false" outlineLevel="0" collapsed="false">
      <c r="A25" s="2" t="n">
        <v>6</v>
      </c>
      <c r="B25" s="3" t="n">
        <v>32.2</v>
      </c>
      <c r="C25" s="3" t="n">
        <f aca="false">ROUND(0.4*B25,1)</f>
        <v>12.9</v>
      </c>
      <c r="E25" s="42" t="n">
        <v>0.005</v>
      </c>
      <c r="F25" s="42" t="n">
        <v>0.01</v>
      </c>
      <c r="G25" s="42" t="n">
        <v>0.015</v>
      </c>
      <c r="H25" s="42" t="n">
        <v>0.02</v>
      </c>
      <c r="I25" s="42" t="n">
        <v>0.025</v>
      </c>
      <c r="J25" s="42" t="n">
        <v>0.03</v>
      </c>
      <c r="K25" s="42" t="n">
        <v>0.035</v>
      </c>
      <c r="L25" s="42" t="n">
        <v>0.04</v>
      </c>
      <c r="M25" s="42" t="n">
        <v>0.045</v>
      </c>
      <c r="N25" s="42" t="n">
        <v>0.05</v>
      </c>
    </row>
    <row r="26" customFormat="false" ht="12.75" hidden="false" customHeight="false" outlineLevel="0" collapsed="false">
      <c r="D26" s="28" t="s">
        <v>110</v>
      </c>
      <c r="E26" s="3" t="n">
        <f aca="false">ROUND(E25*$C$25,1)</f>
        <v>0.1</v>
      </c>
      <c r="F26" s="3" t="n">
        <f aca="false">ROUND(F25*$C$25,1)</f>
        <v>0.1</v>
      </c>
      <c r="G26" s="3" t="n">
        <f aca="false">ROUND(G25*$C$25,1)</f>
        <v>0.2</v>
      </c>
      <c r="H26" s="3" t="n">
        <f aca="false">ROUND(H25*$C$25,1)</f>
        <v>0.3</v>
      </c>
      <c r="I26" s="3" t="n">
        <f aca="false">ROUND(I25*$C$25,1)</f>
        <v>0.3</v>
      </c>
      <c r="J26" s="3" t="n">
        <f aca="false">ROUND(J25*$C$25,1)</f>
        <v>0.4</v>
      </c>
      <c r="K26" s="3" t="n">
        <f aca="false">ROUND(K25*$C$25,1)</f>
        <v>0.5</v>
      </c>
      <c r="L26" s="3" t="n">
        <f aca="false">ROUND(L25*$C$25,1)</f>
        <v>0.5</v>
      </c>
      <c r="M26" s="3" t="n">
        <f aca="false">ROUND(M25*$C$25,1)</f>
        <v>0.6</v>
      </c>
      <c r="N26" s="3" t="n">
        <f aca="false">ROUND(N25*$C$25,1)</f>
        <v>0.6</v>
      </c>
    </row>
    <row r="28" customFormat="false" ht="12.75" hidden="false" customHeight="false" outlineLevel="0" collapsed="false">
      <c r="D28" s="28" t="s">
        <v>111</v>
      </c>
      <c r="E28" s="43" t="n">
        <f aca="false">NPV(8%,E26:N26)</f>
        <v>2.15378980154085</v>
      </c>
    </row>
    <row r="31" customFormat="false" ht="12.75" hidden="false" customHeight="false" outlineLevel="0" collapsed="false">
      <c r="A31" s="3" t="s">
        <v>115</v>
      </c>
    </row>
    <row r="32" customFormat="false" ht="12.75" hidden="false" customHeight="false" outlineLevel="0" collapsed="false">
      <c r="A32" s="31"/>
      <c r="C32" s="31"/>
      <c r="E32" s="44" t="n">
        <f aca="false">+E16+E28</f>
        <v>9.86442290206339</v>
      </c>
      <c r="G32" s="31"/>
      <c r="J3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&amp;L&amp;"Arial,Bold"ILLUSTRATIVE (AND CRUDE)CALCULATION OF REGULATORY PRICE RISK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2000-01-25T13:18:56Z</dcterms:created>
  <dc:creator>hkinger</dc:creator>
  <dc:description/>
  <dc:language>en-US</dc:language>
  <cp:lastModifiedBy>hkinger</cp:lastModifiedBy>
  <cp:lastPrinted>2000-01-28T16:30:37Z</cp:lastPrinted>
  <cp:revision>0</cp:revision>
  <dc:subject/>
  <dc:title/>
</cp:coreProperties>
</file>