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5" sheetId="1" state="visible" r:id="rId3"/>
    <sheet name="0412" sheetId="2" state="visible" r:id="rId4"/>
  </sheets>
  <definedNames>
    <definedName function="false" hidden="false" localSheetId="0" name="_xlnm.Print_Area" vbProcedure="false">'0405'!$A$1:$L$47</definedName>
    <definedName function="false" hidden="false" localSheetId="1" name="_xlnm.Print_Area" vbProcedure="false">'0412'!$A$1:$L$62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16</xdr:colOff>
                <xdr:row>58</xdr:row>
                <xdr:rowOff>32</xdr:rowOff>
              </xdr:from>
              <xdr:to>
                <xdr:col>18</xdr:col>
                <xdr:colOff>16</xdr:colOff>
                <xdr:row>67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16</xdr:colOff>
                <xdr:row>47</xdr:row>
                <xdr:rowOff>16</xdr:rowOff>
              </xdr:from>
              <xdr:to>
                <xdr:col>18</xdr:col>
                <xdr:colOff>16</xdr:colOff>
                <xdr:row>55</xdr:row>
                <xdr:rowOff>22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<sst xmlns="http://schemas.openxmlformats.org/spreadsheetml/2006/main" count="411" uniqueCount="128">
  <si>
    <t xml:space="preserve">E N R O N   N O R T H   A M E R I C A</t>
  </si>
  <si>
    <t xml:space="preserve">East Power                                          April 5, 2001</t>
  </si>
  <si>
    <t xml:space="preserve">DEAL/ OPPORTUNITY</t>
  </si>
  <si>
    <t xml:space="preserve">QUARTER</t>
  </si>
  <si>
    <t xml:space="preserve">ORIGINATION TEAM</t>
  </si>
  <si>
    <t xml:space="preserve">REGION/GROUP</t>
  </si>
  <si>
    <t xml:space="preserve">DESCRIPTION</t>
  </si>
  <si>
    <t xml:space="preserve">PROBABILITY</t>
  </si>
  <si>
    <t xml:space="preserve">ESTIMATED VALUE (000's)</t>
  </si>
  <si>
    <t xml:space="preserve">Value Description</t>
  </si>
  <si>
    <t xml:space="preserve">Comments</t>
  </si>
  <si>
    <t xml:space="preserve">can't mtm service fee</t>
  </si>
  <si>
    <t xml:space="preserve">1Q01 TOTAL</t>
  </si>
  <si>
    <t xml:space="preserve">Nstar</t>
  </si>
  <si>
    <t xml:space="preserve">Q201</t>
  </si>
  <si>
    <t xml:space="preserve">Llorda</t>
  </si>
  <si>
    <t xml:space="preserve">Northeast</t>
  </si>
  <si>
    <t xml:space="preserve">Assume remaining default service needs for their residential and commercial classes</t>
  </si>
  <si>
    <t xml:space="preserve">Project Silver Oak I</t>
  </si>
  <si>
    <t xml:space="preserve">Kroll/Pagan</t>
  </si>
  <si>
    <t xml:space="preserve">Green Power Initiative:  26MW Fuel Cell Farms in Connecticut (Project also serves to begin vesting of warrants purchased in 2000-warrant/equity MTM not included here)</t>
  </si>
  <si>
    <t xml:space="preserve">We build fuel cell farms in Connecticut with state money (fuel cell=put fuel in and electricity comes out); no emissions; value decreased from $16M because we're doing half the original size; 50% probability</t>
  </si>
  <si>
    <t xml:space="preserve">New Hampshire Elec Coop</t>
  </si>
  <si>
    <t xml:space="preserve">Assume their all requirements load</t>
  </si>
  <si>
    <t xml:space="preserve">Omaha Public Power District</t>
  </si>
  <si>
    <t xml:space="preserve">Clynes</t>
  </si>
  <si>
    <t xml:space="preserve">Midwest</t>
  </si>
  <si>
    <t xml:space="preserve">Buyout of last seven years of capacity and energy contract</t>
  </si>
  <si>
    <t xml:space="preserve">BlueDog Turbines</t>
  </si>
  <si>
    <t xml:space="preserve">Booth</t>
  </si>
  <si>
    <t xml:space="preserve">Development</t>
  </si>
  <si>
    <t xml:space="preserve">Sale of two 7EA turbines - Total deal value is $8M with a 50% split with West Power</t>
  </si>
  <si>
    <t xml:space="preserve">Project Tex Mex</t>
  </si>
  <si>
    <t xml:space="preserve">Q101</t>
  </si>
  <si>
    <t xml:space="preserve">Tingleaf</t>
  </si>
  <si>
    <t xml:space="preserve">ERCOT</t>
  </si>
  <si>
    <t xml:space="preserve">ERCOT/Mexico Cross-Border power sale; ENA sells 15 yr firm power across HVDC tie being built in Brownsville to interconnect ERCOT/CFE.    First true interconnections of size.  Merchant transmission with LOI's for incremental synthetic positions in Mexico.  Orig to be split with Mexico Origination.</t>
  </si>
  <si>
    <t xml:space="preserve">AES</t>
  </si>
  <si>
    <t xml:space="preserve">Enron flips Haywood development site to AES with milestone payment for Interconnect Agreement with TVA</t>
  </si>
  <si>
    <t xml:space="preserve">Walton EMC</t>
  </si>
  <si>
    <t xml:space="preserve">Tapscott</t>
  </si>
  <si>
    <t xml:space="preserve">Enron sells its 50% equity interest in the Doyle project in Georgia to project partner, Walton EMC</t>
  </si>
  <si>
    <t xml:space="preserve">PSEG</t>
  </si>
  <si>
    <t xml:space="preserve">Mitro/Stevens</t>
  </si>
  <si>
    <t xml:space="preserve">Sale of Plano, IL site</t>
  </si>
  <si>
    <t xml:space="preserve">Onondaga</t>
  </si>
  <si>
    <t xml:space="preserve">Mitro</t>
  </si>
  <si>
    <t xml:space="preserve">Sale of Enron's cash flow interest</t>
  </si>
  <si>
    <t xml:space="preserve">Calvert City</t>
  </si>
  <si>
    <t xml:space="preserve">Enron sells Calvert City project in Kentucky</t>
  </si>
  <si>
    <t xml:space="preserve">Turbine Sale</t>
  </si>
  <si>
    <t xml:space="preserve">Mitro/Booth</t>
  </si>
  <si>
    <t xml:space="preserve">Sale of D5A turbine - Total deal value is $1.5M with a 50% split with West Power</t>
  </si>
  <si>
    <t xml:space="preserve">Booth/Virgo</t>
  </si>
  <si>
    <t xml:space="preserve">Enron sells one steam turbine and 161 kV transformer</t>
  </si>
  <si>
    <t xml:space="preserve">2Q01 TOTAL</t>
  </si>
  <si>
    <t xml:space="preserve">3Q01 TOTAL</t>
  </si>
  <si>
    <t xml:space="preserve">Alamac</t>
  </si>
  <si>
    <t xml:space="preserve">Q401</t>
  </si>
  <si>
    <t xml:space="preserve">Kroll</t>
  </si>
  <si>
    <t xml:space="preserve">Southeast</t>
  </si>
  <si>
    <t xml:space="preserve">Enron enters into an asset management agreement and an agency agreement to permanently sell the interests of the LLC on a percentage basis</t>
  </si>
  <si>
    <t xml:space="preserve">Purchase 2 35 MW coal-fired generators for $3.5M and sell to third party for $20-25M</t>
  </si>
  <si>
    <t xml:space="preserve">4Q01 TOTAL</t>
  </si>
  <si>
    <t xml:space="preserve">TOTAL DEALS</t>
  </si>
  <si>
    <t xml:space="preserve">Enron sells its interest in North Carolina Power Holdings</t>
  </si>
  <si>
    <t xml:space="preserve">Central Maine Power</t>
  </si>
  <si>
    <t xml:space="preserve">Llorda/Wood</t>
  </si>
  <si>
    <t xml:space="preserve">Standard offer; Taking over the utilities' obligation to supply power to their customers</t>
  </si>
  <si>
    <t xml:space="preserve">Due to deregulation, customers can choose who to service them and we are supplying power in the interim because the utility's generations are not working; 75% prob, 1-4 yr deal</t>
  </si>
  <si>
    <t xml:space="preserve">Serve 25% of their default needs for residential class</t>
  </si>
  <si>
    <t xml:space="preserve">Intergen</t>
  </si>
  <si>
    <t xml:space="preserve">Mitro/Booth/Walker</t>
  </si>
  <si>
    <t xml:space="preserve">Sale of Turbines</t>
  </si>
  <si>
    <t xml:space="preserve">43 Deals</t>
  </si>
  <si>
    <t xml:space="preserve">Various</t>
  </si>
  <si>
    <t xml:space="preserve">Deals &lt; $1M each</t>
  </si>
  <si>
    <t xml:space="preserve">Doyle</t>
  </si>
  <si>
    <t xml:space="preserve">Settlement payment with Doyle</t>
  </si>
  <si>
    <t xml:space="preserve">Adjustment to the gain for Intergen based on transfer price allocation</t>
  </si>
  <si>
    <t xml:space="preserve">CRRA</t>
  </si>
  <si>
    <t xml:space="preserve">Berstein</t>
  </si>
  <si>
    <t xml:space="preserve">Back-to-back commodity with $225M prepay</t>
  </si>
  <si>
    <t xml:space="preserve">Xcel</t>
  </si>
  <si>
    <t xml:space="preserve">Baughman</t>
  </si>
  <si>
    <t xml:space="preserve">Enron sells 100 MW capacity</t>
  </si>
  <si>
    <t xml:space="preserve">Exelon</t>
  </si>
  <si>
    <t xml:space="preserve">Hammond</t>
  </si>
  <si>
    <t xml:space="preserve">Load shape/load following to West Hub</t>
  </si>
  <si>
    <t xml:space="preserve">Northwestern</t>
  </si>
  <si>
    <t xml:space="preserve">Exclusivity fee on the GE 7EAs of $1M with a 50% split with West Origination</t>
  </si>
  <si>
    <t xml:space="preserve">Reversal of 2000 Doyle Loss</t>
  </si>
  <si>
    <t xml:space="preserve">Structuring Fees</t>
  </si>
  <si>
    <t xml:space="preserve">Jacoby</t>
  </si>
  <si>
    <t xml:space="preserve">Q1 COMPLETED DEALS</t>
  </si>
  <si>
    <t xml:space="preserve">Manitoba Hydro</t>
  </si>
  <si>
    <t xml:space="preserve">Buy 100 MW 5x16</t>
  </si>
  <si>
    <t xml:space="preserve">Buy 200 MW hourly call option, 2x24</t>
  </si>
  <si>
    <t xml:space="preserve">Sell 150 MW hurly call option, 5x16</t>
  </si>
  <si>
    <t xml:space="preserve">Q2 COMPLETED DEALS</t>
  </si>
  <si>
    <t xml:space="preserve">TOTAL COMPLETED DEALS</t>
  </si>
  <si>
    <t xml:space="preserve">Dighton</t>
  </si>
  <si>
    <t xml:space="preserve">Electric &amp; Gas L-T tolling contract, restructuring contract</t>
  </si>
  <si>
    <t xml:space="preserve">East Power                                          April 12, 2001</t>
  </si>
  <si>
    <t xml:space="preserve">Las Vegas Turbines</t>
  </si>
  <si>
    <t xml:space="preserve">Sale of Las Vegas Turbines.  Total deal value was $5.7M ($2.1-East, $2.1-West and $1.5-QF)</t>
  </si>
  <si>
    <t xml:space="preserve">Sell 150 MW hourly call option, 5x16</t>
  </si>
  <si>
    <t xml:space="preserve">Montana Power</t>
  </si>
  <si>
    <t xml:space="preserve">Exclusivity consideration for the Westinghouse 501D5A.  Total deal value was $200k with a 50/50 split with West Orig</t>
  </si>
  <si>
    <t xml:space="preserve">Morgan Stanley</t>
  </si>
  <si>
    <t xml:space="preserve">Braddock</t>
  </si>
  <si>
    <t xml:space="preserve">ENA to buy 25MW at Fla./Ga. Border and sell 50MW into SOCO.  All firm LD, 5X16, Jul-Aug</t>
  </si>
  <si>
    <t xml:space="preserve">Split Rock Energy</t>
  </si>
  <si>
    <t xml:space="preserve">Clynes/ Sewell</t>
  </si>
  <si>
    <t xml:space="preserve">Sell 50 MW capacity</t>
  </si>
  <si>
    <t xml:space="preserve">ENA to buy 25 MW at Fla./Ga. Border.  All firm LD, 5X16, June '01</t>
  </si>
  <si>
    <t xml:space="preserve">Axia</t>
  </si>
  <si>
    <t xml:space="preserve">Valderrama</t>
  </si>
  <si>
    <t xml:space="preserve">Buy/Sell 100 MW, 5X16 into Cinergy</t>
  </si>
  <si>
    <t xml:space="preserve">EES Inc.</t>
  </si>
  <si>
    <t xml:space="preserve">Sell 7 MW, 7X24 into Duquesne</t>
  </si>
  <si>
    <t xml:space="preserve">SIGE</t>
  </si>
  <si>
    <t xml:space="preserve">Dalton</t>
  </si>
  <si>
    <t xml:space="preserve">Pending Detail</t>
  </si>
  <si>
    <t xml:space="preserve">Sewell</t>
  </si>
  <si>
    <t xml:space="preserve">Buy 50 MW, 5X16</t>
  </si>
  <si>
    <t xml:space="preserve">El Paso</t>
  </si>
  <si>
    <t xml:space="preserve">Deal value was one hundred dollars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</si>
</sst>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/dd/yy"/>
    <numFmt numFmtId="166" formatCode="mmmm\ d&quot;, &quot;yyyy"/>
    <numFmt numFmtId="167" formatCode="_(\$* #,##0.00_);_(\$* \(#,##0.00\);_(\$* \-??_);_(@_)"/>
    <numFmt numFmtId="168" formatCode="\$#,##0"/>
    <numFmt numFmtId="169" formatCode="0%"/>
    <numFmt numFmtId="170" formatCode="_(* #,##0.00_);_(* \(#,##0.00\);_(* \-??_);_(@_)"/>
    <numFmt numFmtId="171" formatCode="\$#,##0_);[RED]&quot;($&quot;#,##0\)"/>
    <numFmt numFmtId="172" formatCode="_(* #,##0_);_(* \(#,##0\);_(* \-??_);_(@_)"/>
    <numFmt numFmtId="173" formatCode="_(\$* #,##0_);_(\$* \(#,##0\);_(\$* \-??_);_(@_)"/>
    <numFmt numFmtId="174" formatCode="[$-409]#,##0_);[RED]\(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0"/>
      <name val="Arial Narrow"/>
      <family val="2"/>
    </font>
    <font>
      <b val="true"/>
      <sz val="10"/>
      <name val="Arial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6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8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3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47160</xdr:rowOff>
    </xdr:from>
    <xdr:to>
      <xdr:col>7</xdr:col>
      <xdr:colOff>3240</xdr:colOff>
      <xdr:row>0</xdr:row>
      <xdr:rowOff>47160</xdr:rowOff>
    </xdr:to>
    <xdr:sp>
      <xdr:nvSpPr>
        <xdr:cNvPr id="0" name="Line 1"/>
        <xdr:cNvSpPr/>
      </xdr:nvSpPr>
      <xdr:spPr>
        <a:xfrm flipH="1">
          <a:off x="39600" y="47160"/>
          <a:ext cx="5365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" name="Line 2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3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" name="Line 5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47160</xdr:rowOff>
    </xdr:from>
    <xdr:to>
      <xdr:col>7</xdr:col>
      <xdr:colOff>3240</xdr:colOff>
      <xdr:row>0</xdr:row>
      <xdr:rowOff>47160</xdr:rowOff>
    </xdr:to>
    <xdr:sp>
      <xdr:nvSpPr>
        <xdr:cNvPr id="6" name="Line 1"/>
        <xdr:cNvSpPr/>
      </xdr:nvSpPr>
      <xdr:spPr>
        <a:xfrm flipH="1">
          <a:off x="39600" y="47160"/>
          <a:ext cx="5365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7" name="Line 2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8" name="Line 3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9" name="Line 4"/>
        <xdr:cNvSpPr/>
      </xdr:nvSpPr>
      <xdr:spPr>
        <a:xfrm flipH="1">
          <a:off x="-360" y="37440"/>
          <a:ext cx="536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0" name="Line 5"/>
        <xdr:cNvSpPr/>
      </xdr:nvSpPr>
      <xdr:spPr>
        <a:xfrm flipH="1">
          <a:off x="934776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11" name="Line 6"/>
        <xdr:cNvSpPr/>
      </xdr:nvSpPr>
      <xdr:spPr>
        <a:xfrm flipH="1">
          <a:off x="521064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false" hidden="false" outlineLevel="0" max="257" min="17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false" customHeight="true" outlineLevel="0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17</v>
      </c>
      <c r="I11" s="27"/>
      <c r="J11" s="28"/>
      <c r="K11" s="27"/>
      <c r="L11" s="29" t="n">
        <v>15000</v>
      </c>
      <c r="M11" s="2"/>
      <c r="N11" s="2"/>
      <c r="O11" s="2"/>
      <c r="P11" s="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18</v>
      </c>
      <c r="B12" s="27"/>
      <c r="C12" s="25" t="s">
        <v>14</v>
      </c>
      <c r="D12" s="47"/>
      <c r="E12" s="25" t="s">
        <v>19</v>
      </c>
      <c r="F12" s="25" t="s">
        <v>16</v>
      </c>
      <c r="G12" s="47"/>
      <c r="H12" s="47" t="s">
        <v>20</v>
      </c>
      <c r="I12" s="27"/>
      <c r="J12" s="28"/>
      <c r="K12" s="27"/>
      <c r="L12" s="29" t="n">
        <v>9000</v>
      </c>
      <c r="M12" s="2"/>
      <c r="N12" s="2"/>
      <c r="O12" s="2"/>
      <c r="P12" s="48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false" customHeight="true" outlineLevel="0" collapsed="false">
      <c r="A13" s="23" t="s">
        <v>22</v>
      </c>
      <c r="B13" s="24"/>
      <c r="C13" s="25" t="s">
        <v>14</v>
      </c>
      <c r="E13" s="25" t="s">
        <v>15</v>
      </c>
      <c r="F13" s="25" t="s">
        <v>16</v>
      </c>
      <c r="G13" s="2"/>
      <c r="H13" s="26" t="s">
        <v>23</v>
      </c>
      <c r="I13" s="27"/>
      <c r="J13" s="28"/>
      <c r="K13" s="27"/>
      <c r="L13" s="29" t="n">
        <v>5500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27.95" hidden="false" customHeight="true" outlineLevel="0" collapsed="false">
      <c r="A14" s="23" t="s">
        <v>24</v>
      </c>
      <c r="B14" s="24"/>
      <c r="C14" s="25" t="s">
        <v>14</v>
      </c>
      <c r="E14" s="25" t="s">
        <v>25</v>
      </c>
      <c r="F14" s="25" t="s">
        <v>26</v>
      </c>
      <c r="G14" s="2"/>
      <c r="H14" s="26" t="s">
        <v>27</v>
      </c>
      <c r="I14" s="27"/>
      <c r="J14" s="28"/>
      <c r="K14" s="27"/>
      <c r="L14" s="29" t="n">
        <v>5000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65.25" hidden="false" customHeight="true" outlineLevel="0" collapsed="false">
      <c r="A15" s="23" t="s">
        <v>28</v>
      </c>
      <c r="B15" s="27"/>
      <c r="C15" s="25" t="s">
        <v>14</v>
      </c>
      <c r="D15" s="47"/>
      <c r="E15" s="25" t="s">
        <v>29</v>
      </c>
      <c r="F15" s="25" t="s">
        <v>30</v>
      </c>
      <c r="G15" s="47"/>
      <c r="H15" s="47" t="s">
        <v>31</v>
      </c>
      <c r="I15" s="27"/>
      <c r="J15" s="28"/>
      <c r="K15" s="27"/>
      <c r="L15" s="29" t="n">
        <v>4000</v>
      </c>
      <c r="M15" s="2"/>
      <c r="N15" s="2"/>
      <c r="O15" s="2"/>
      <c r="P15" s="48" t="s">
        <v>21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75" hidden="false" customHeight="true" outlineLevel="0" collapsed="false">
      <c r="A16" s="23" t="s">
        <v>32</v>
      </c>
      <c r="B16" s="24"/>
      <c r="C16" s="25" t="s">
        <v>33</v>
      </c>
      <c r="E16" s="25" t="s">
        <v>34</v>
      </c>
      <c r="F16" s="25" t="s">
        <v>35</v>
      </c>
      <c r="G16" s="2"/>
      <c r="H16" s="26" t="s">
        <v>36</v>
      </c>
      <c r="I16" s="27"/>
      <c r="J16" s="28" t="n">
        <v>0.7</v>
      </c>
      <c r="K16" s="27"/>
      <c r="L16" s="29" t="n">
        <v>3000</v>
      </c>
      <c r="M16" s="2"/>
      <c r="N16" s="2"/>
      <c r="O16" s="2"/>
      <c r="P16" s="32"/>
      <c r="Q16" s="2"/>
      <c r="R16" s="2"/>
      <c r="S16" s="26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0" collapsed="false">
      <c r="A17" s="23" t="s">
        <v>37</v>
      </c>
      <c r="B17" s="24"/>
      <c r="C17" s="25" t="s">
        <v>14</v>
      </c>
      <c r="E17" s="25" t="s">
        <v>29</v>
      </c>
      <c r="F17" s="25" t="s">
        <v>30</v>
      </c>
      <c r="G17" s="2"/>
      <c r="H17" s="26" t="s">
        <v>38</v>
      </c>
      <c r="I17" s="27"/>
      <c r="J17" s="28"/>
      <c r="K17" s="27"/>
      <c r="L17" s="29" t="n">
        <v>3000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41.25" hidden="false" customHeight="true" outlineLevel="0" collapsed="false">
      <c r="A18" s="23" t="s">
        <v>39</v>
      </c>
      <c r="B18" s="24"/>
      <c r="C18" s="25" t="s">
        <v>14</v>
      </c>
      <c r="E18" s="25" t="s">
        <v>40</v>
      </c>
      <c r="F18" s="25" t="s">
        <v>30</v>
      </c>
      <c r="G18" s="2"/>
      <c r="H18" s="26" t="s">
        <v>41</v>
      </c>
      <c r="I18" s="27"/>
      <c r="J18" s="28"/>
      <c r="K18" s="27"/>
      <c r="L18" s="29" t="n">
        <v>3000</v>
      </c>
      <c r="M18" s="2"/>
      <c r="N18" s="2"/>
      <c r="O18" s="2"/>
      <c r="P18" s="3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27.95" hidden="false" customHeight="true" outlineLevel="0" collapsed="false">
      <c r="A19" s="23" t="s">
        <v>42</v>
      </c>
      <c r="B19" s="24"/>
      <c r="C19" s="25" t="s">
        <v>33</v>
      </c>
      <c r="E19" s="25" t="s">
        <v>43</v>
      </c>
      <c r="F19" s="25" t="s">
        <v>30</v>
      </c>
      <c r="G19" s="2"/>
      <c r="H19" s="26" t="s">
        <v>44</v>
      </c>
      <c r="I19" s="27"/>
      <c r="J19" s="28"/>
      <c r="K19" s="27"/>
      <c r="L19" s="29" t="n">
        <v>2200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45</v>
      </c>
      <c r="B20" s="24"/>
      <c r="C20" s="25" t="s">
        <v>14</v>
      </c>
      <c r="E20" s="25" t="s">
        <v>46</v>
      </c>
      <c r="F20" s="25" t="s">
        <v>30</v>
      </c>
      <c r="G20" s="2"/>
      <c r="H20" s="26" t="s">
        <v>47</v>
      </c>
      <c r="I20" s="27"/>
      <c r="J20" s="28"/>
      <c r="K20" s="27"/>
      <c r="L20" s="29" t="n">
        <v>2000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49</v>
      </c>
      <c r="I21" s="27"/>
      <c r="J21" s="28"/>
      <c r="K21" s="27"/>
      <c r="L21" s="29" t="n">
        <v>1000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52</v>
      </c>
      <c r="I22" s="27"/>
      <c r="J22" s="28"/>
      <c r="K22" s="27"/>
      <c r="L22" s="29" t="n">
        <v>750</v>
      </c>
      <c r="M22" s="2"/>
      <c r="N22" s="2"/>
      <c r="O22" s="2"/>
      <c r="P22" s="48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54</v>
      </c>
      <c r="I23" s="27"/>
      <c r="J23" s="28"/>
      <c r="K23" s="27"/>
      <c r="L23" s="29" t="n">
        <v>250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53700</v>
      </c>
      <c r="P25" s="30"/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v>0</v>
      </c>
      <c r="P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59" t="s">
        <v>62</v>
      </c>
      <c r="Q28" s="2"/>
      <c r="R28" s="2"/>
      <c r="S28" s="2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+L10+L25+L30</f>
        <v>61700</v>
      </c>
      <c r="M32" s="45"/>
      <c r="N32" s="45"/>
      <c r="O32" s="45"/>
      <c r="P32" s="66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75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59" t="s">
        <v>62</v>
      </c>
      <c r="Q34" s="2"/>
      <c r="R34" s="2"/>
      <c r="S34" s="2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59" t="s">
        <v>69</v>
      </c>
      <c r="Q35" s="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2"/>
      <c r="R38" s="76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3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3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66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95</v>
      </c>
      <c r="B48" s="24"/>
      <c r="C48" s="25" t="s">
        <v>14</v>
      </c>
      <c r="E48" s="25" t="s">
        <v>25</v>
      </c>
      <c r="F48" s="25" t="s">
        <v>26</v>
      </c>
      <c r="G48" s="2"/>
      <c r="H48" s="26" t="s">
        <v>96</v>
      </c>
      <c r="I48" s="27"/>
      <c r="J48" s="28"/>
      <c r="K48" s="27"/>
      <c r="L48" s="29" t="n">
        <v>134</v>
      </c>
      <c r="M48" s="2"/>
      <c r="N48" s="2"/>
      <c r="O48" s="2"/>
      <c r="P48" s="59"/>
      <c r="Q48" s="2"/>
      <c r="R48" s="2"/>
      <c r="S48" s="2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6.25" hidden="false" customHeight="true" outlineLevel="0" collapsed="false">
      <c r="A49" s="23" t="s">
        <v>95</v>
      </c>
      <c r="B49" s="24"/>
      <c r="C49" s="25" t="s">
        <v>14</v>
      </c>
      <c r="E49" s="25" t="s">
        <v>25</v>
      </c>
      <c r="F49" s="25" t="s">
        <v>26</v>
      </c>
      <c r="G49" s="2"/>
      <c r="H49" s="26" t="s">
        <v>97</v>
      </c>
      <c r="I49" s="27"/>
      <c r="J49" s="28"/>
      <c r="K49" s="27"/>
      <c r="L49" s="29" t="n">
        <v>134</v>
      </c>
      <c r="M49" s="2"/>
      <c r="N49" s="2"/>
      <c r="O49" s="2"/>
      <c r="P49" s="59"/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6.25" hidden="false" customHeight="true" outlineLevel="0" collapsed="false">
      <c r="A50" s="23" t="s">
        <v>95</v>
      </c>
      <c r="B50" s="24"/>
      <c r="C50" s="25" t="s">
        <v>14</v>
      </c>
      <c r="E50" s="25" t="s">
        <v>25</v>
      </c>
      <c r="F50" s="25" t="s">
        <v>26</v>
      </c>
      <c r="G50" s="2"/>
      <c r="H50" s="26" t="s">
        <v>98</v>
      </c>
      <c r="I50" s="27"/>
      <c r="J50" s="28"/>
      <c r="K50" s="27"/>
      <c r="L50" s="29" t="n">
        <v>134</v>
      </c>
      <c r="M50" s="2"/>
      <c r="N50" s="2"/>
      <c r="O50" s="2"/>
      <c r="P50" s="59"/>
      <c r="Q50" s="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false" customHeight="true" outlineLevel="0" collapsed="false">
      <c r="A51" s="61" t="s">
        <v>99</v>
      </c>
      <c r="B51" s="62"/>
      <c r="C51" s="62"/>
      <c r="D51" s="40"/>
      <c r="E51" s="63"/>
      <c r="F51" s="63"/>
      <c r="G51" s="64"/>
      <c r="H51" s="63"/>
      <c r="I51" s="63"/>
      <c r="J51" s="65"/>
      <c r="K51" s="63"/>
      <c r="L51" s="44" t="n">
        <f aca="false">SUM(L48:L50)</f>
        <v>402</v>
      </c>
      <c r="M51" s="45"/>
      <c r="N51" s="45"/>
      <c r="O51" s="45"/>
      <c r="P51" s="66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27.95" hidden="false" customHeight="true" outlineLevel="0" collapsed="false">
      <c r="A52" s="61" t="s">
        <v>100</v>
      </c>
      <c r="B52" s="62"/>
      <c r="C52" s="62"/>
      <c r="D52" s="40"/>
      <c r="E52" s="63"/>
      <c r="F52" s="63"/>
      <c r="G52" s="64"/>
      <c r="H52" s="63"/>
      <c r="I52" s="63"/>
      <c r="J52" s="65"/>
      <c r="K52" s="63"/>
      <c r="L52" s="44" t="n">
        <f aca="false">+L47+L51</f>
        <v>26050</v>
      </c>
      <c r="M52" s="45"/>
      <c r="N52" s="45"/>
      <c r="O52" s="45"/>
      <c r="P52" s="66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 s="45"/>
      <c r="IW52" s="45"/>
    </row>
    <row r="53" customFormat="false" ht="38.25" hidden="true" customHeight="true" outlineLevel="0" collapsed="false">
      <c r="A53" s="78" t="s">
        <v>101</v>
      </c>
      <c r="B53" s="79"/>
      <c r="C53" s="80" t="s">
        <v>14</v>
      </c>
      <c r="D53" s="81"/>
      <c r="E53" s="80" t="s">
        <v>15</v>
      </c>
      <c r="F53" s="80" t="s">
        <v>30</v>
      </c>
      <c r="G53" s="81"/>
      <c r="H53" s="81" t="s">
        <v>102</v>
      </c>
      <c r="I53" s="79"/>
      <c r="J53" s="82"/>
      <c r="K53" s="79"/>
      <c r="L53" s="83" t="n">
        <v>10000</v>
      </c>
      <c r="M53" s="84"/>
      <c r="N53" s="84"/>
      <c r="O53" s="84"/>
      <c r="P53" s="85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7.95" hidden="false" customHeight="true" outlineLevel="0" collapsed="false">
      <c r="E54" s="56"/>
      <c r="F54" s="56"/>
      <c r="G54" s="56"/>
      <c r="J54" s="86"/>
    </row>
    <row r="55" customFormat="false" ht="27.95" hidden="false" customHeight="true" outlineLevel="0" collapsed="false">
      <c r="E55" s="56"/>
      <c r="F55" s="56"/>
      <c r="G55" s="56"/>
      <c r="J55" s="86"/>
    </row>
    <row r="56" customFormat="false" ht="27.95" hidden="false" customHeight="true" outlineLevel="0" collapsed="false">
      <c r="E56" s="56"/>
      <c r="F56" s="56"/>
      <c r="G56" s="56"/>
    </row>
    <row r="57" customFormat="false" ht="27.95" hidden="false" customHeight="true" outlineLevel="0" collapsed="false">
      <c r="E57" s="56"/>
      <c r="F57" s="56"/>
      <c r="G57" s="56"/>
    </row>
    <row r="58" customFormat="false" ht="27.95" hidden="false" customHeight="true" outlineLevel="0" collapsed="false">
      <c r="E58" s="56"/>
      <c r="F58" s="56"/>
      <c r="G58" s="56"/>
    </row>
    <row r="59" customFormat="false" ht="27.95" hidden="false" customHeight="true" outlineLevel="0" collapsed="false">
      <c r="E59" s="56"/>
      <c r="F59" s="56"/>
      <c r="G59" s="56"/>
    </row>
    <row r="60" customFormat="false" ht="27.95" hidden="false" customHeight="true" outlineLevel="0" collapsed="false">
      <c r="E60" s="56"/>
      <c r="F60" s="56"/>
      <c r="G60" s="56"/>
    </row>
    <row r="61" customFormat="false" ht="27.95" hidden="false" customHeight="true" outlineLevel="0" collapsed="false">
      <c r="E61" s="56"/>
      <c r="F61" s="56"/>
      <c r="G61" s="56"/>
    </row>
    <row r="62" customFormat="false" ht="27.95" hidden="false" customHeight="true" outlineLevel="0" collapsed="false">
      <c r="E62" s="56"/>
      <c r="F62" s="56"/>
      <c r="G62" s="56"/>
    </row>
    <row r="63" customFormat="false" ht="27.95" hidden="false" customHeight="true" outlineLevel="0" collapsed="false">
      <c r="E63" s="56"/>
      <c r="F63" s="56"/>
      <c r="G63" s="56"/>
    </row>
    <row r="64" customFormat="false" ht="27.95" hidden="false" customHeight="true" outlineLevel="0" collapsed="false">
      <c r="E64" s="56"/>
      <c r="F64" s="56"/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BM11" activePane="bottomLeft" state="frozen"/>
      <selection pane="topLeft" activeCell="A1" activeCellId="0" sqref="A1"/>
      <selection pane="bottomLeft" activeCell="A11" activeCellId="0" sqref="A11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18.7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false" hidden="false" outlineLevel="0" max="257" min="17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103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.95" hidden="false" customHeight="true" outlineLevel="0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17</v>
      </c>
      <c r="I11" s="27"/>
      <c r="J11" s="28"/>
      <c r="K11" s="27"/>
      <c r="L11" s="29" t="n">
        <v>15000</v>
      </c>
      <c r="M11" s="2"/>
      <c r="N11" s="2"/>
      <c r="O11" s="2"/>
      <c r="P11" s="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65.25" hidden="false" customHeight="true" outlineLevel="0" collapsed="false">
      <c r="A12" s="23" t="s">
        <v>18</v>
      </c>
      <c r="B12" s="27"/>
      <c r="C12" s="25" t="s">
        <v>14</v>
      </c>
      <c r="D12" s="47"/>
      <c r="E12" s="25" t="s">
        <v>19</v>
      </c>
      <c r="F12" s="25" t="s">
        <v>16</v>
      </c>
      <c r="G12" s="47"/>
      <c r="H12" s="47" t="s">
        <v>20</v>
      </c>
      <c r="I12" s="27"/>
      <c r="J12" s="28"/>
      <c r="K12" s="27"/>
      <c r="L12" s="29" t="n">
        <v>9000</v>
      </c>
      <c r="M12" s="2"/>
      <c r="N12" s="2"/>
      <c r="O12" s="2"/>
      <c r="P12" s="48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27.95" hidden="false" customHeight="true" outlineLevel="0" collapsed="false">
      <c r="A13" s="23" t="s">
        <v>22</v>
      </c>
      <c r="B13" s="24"/>
      <c r="C13" s="25" t="s">
        <v>14</v>
      </c>
      <c r="E13" s="25" t="s">
        <v>15</v>
      </c>
      <c r="F13" s="25" t="s">
        <v>16</v>
      </c>
      <c r="G13" s="2"/>
      <c r="H13" s="26" t="s">
        <v>23</v>
      </c>
      <c r="I13" s="27"/>
      <c r="J13" s="28"/>
      <c r="K13" s="27"/>
      <c r="L13" s="29" t="n">
        <v>5500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27.95" hidden="false" customHeight="true" outlineLevel="0" collapsed="false">
      <c r="A14" s="23" t="s">
        <v>24</v>
      </c>
      <c r="B14" s="24"/>
      <c r="C14" s="25" t="s">
        <v>14</v>
      </c>
      <c r="E14" s="25" t="s">
        <v>25</v>
      </c>
      <c r="F14" s="25" t="s">
        <v>26</v>
      </c>
      <c r="G14" s="2"/>
      <c r="H14" s="26" t="s">
        <v>27</v>
      </c>
      <c r="I14" s="27"/>
      <c r="J14" s="28"/>
      <c r="K14" s="27"/>
      <c r="L14" s="29" t="n">
        <v>5000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65.25" hidden="false" customHeight="true" outlineLevel="0" collapsed="false">
      <c r="A15" s="23" t="s">
        <v>28</v>
      </c>
      <c r="B15" s="27"/>
      <c r="C15" s="25" t="s">
        <v>14</v>
      </c>
      <c r="D15" s="47"/>
      <c r="E15" s="25" t="s">
        <v>29</v>
      </c>
      <c r="F15" s="25" t="s">
        <v>30</v>
      </c>
      <c r="G15" s="47"/>
      <c r="H15" s="47" t="s">
        <v>31</v>
      </c>
      <c r="I15" s="27"/>
      <c r="J15" s="28"/>
      <c r="K15" s="27"/>
      <c r="L15" s="29" t="n">
        <v>4000</v>
      </c>
      <c r="M15" s="2"/>
      <c r="N15" s="2"/>
      <c r="O15" s="2"/>
      <c r="P15" s="48" t="s">
        <v>21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41.25" hidden="false" customHeight="true" outlineLevel="0" collapsed="false">
      <c r="A16" s="23" t="s">
        <v>37</v>
      </c>
      <c r="B16" s="24"/>
      <c r="C16" s="25" t="s">
        <v>14</v>
      </c>
      <c r="E16" s="25" t="s">
        <v>29</v>
      </c>
      <c r="F16" s="25" t="s">
        <v>30</v>
      </c>
      <c r="G16" s="2"/>
      <c r="H16" s="26" t="s">
        <v>38</v>
      </c>
      <c r="I16" s="27"/>
      <c r="J16" s="28"/>
      <c r="K16" s="27"/>
      <c r="L16" s="29" t="n">
        <v>3000</v>
      </c>
      <c r="M16" s="2"/>
      <c r="N16" s="2"/>
      <c r="O16" s="2"/>
      <c r="P16" s="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0" collapsed="false">
      <c r="A17" s="23" t="s">
        <v>39</v>
      </c>
      <c r="B17" s="24"/>
      <c r="C17" s="25" t="s">
        <v>14</v>
      </c>
      <c r="E17" s="25" t="s">
        <v>40</v>
      </c>
      <c r="F17" s="25" t="s">
        <v>30</v>
      </c>
      <c r="G17" s="2"/>
      <c r="H17" s="26" t="s">
        <v>41</v>
      </c>
      <c r="I17" s="27"/>
      <c r="J17" s="28"/>
      <c r="K17" s="27"/>
      <c r="L17" s="29" t="n">
        <v>3000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27.95" hidden="false" customHeight="true" outlineLevel="0" collapsed="false">
      <c r="A18" s="23" t="s">
        <v>42</v>
      </c>
      <c r="B18" s="24"/>
      <c r="C18" s="25" t="s">
        <v>14</v>
      </c>
      <c r="E18" s="25" t="s">
        <v>43</v>
      </c>
      <c r="F18" s="25" t="s">
        <v>30</v>
      </c>
      <c r="G18" s="2"/>
      <c r="H18" s="26" t="s">
        <v>44</v>
      </c>
      <c r="I18" s="27"/>
      <c r="J18" s="28"/>
      <c r="K18" s="27"/>
      <c r="L18" s="29" t="n">
        <v>2200</v>
      </c>
      <c r="M18" s="2"/>
      <c r="N18" s="2"/>
      <c r="O18" s="2"/>
      <c r="P18" s="3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27.95" hidden="false" customHeight="true" outlineLevel="0" collapsed="false">
      <c r="A19" s="23" t="s">
        <v>104</v>
      </c>
      <c r="B19" s="24"/>
      <c r="C19" s="25" t="s">
        <v>14</v>
      </c>
      <c r="E19" s="25" t="s">
        <v>93</v>
      </c>
      <c r="F19" s="25" t="s">
        <v>30</v>
      </c>
      <c r="G19" s="2"/>
      <c r="H19" s="26" t="s">
        <v>105</v>
      </c>
      <c r="I19" s="27"/>
      <c r="J19" s="28"/>
      <c r="K19" s="27"/>
      <c r="L19" s="29" t="n">
        <v>2100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45</v>
      </c>
      <c r="B20" s="24"/>
      <c r="C20" s="25" t="s">
        <v>14</v>
      </c>
      <c r="E20" s="25" t="s">
        <v>46</v>
      </c>
      <c r="F20" s="25" t="s">
        <v>30</v>
      </c>
      <c r="G20" s="2"/>
      <c r="H20" s="26" t="s">
        <v>47</v>
      </c>
      <c r="I20" s="27"/>
      <c r="J20" s="28"/>
      <c r="K20" s="27"/>
      <c r="L20" s="29" t="n">
        <v>2000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48</v>
      </c>
      <c r="B21" s="24"/>
      <c r="C21" s="25" t="s">
        <v>14</v>
      </c>
      <c r="E21" s="25" t="s">
        <v>29</v>
      </c>
      <c r="F21" s="25" t="s">
        <v>30</v>
      </c>
      <c r="G21" s="2"/>
      <c r="H21" s="26" t="s">
        <v>49</v>
      </c>
      <c r="I21" s="27"/>
      <c r="J21" s="28"/>
      <c r="K21" s="27"/>
      <c r="L21" s="29" t="n">
        <v>1000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65.25" hidden="false" customHeight="true" outlineLevel="0" collapsed="false">
      <c r="A22" s="23" t="s">
        <v>50</v>
      </c>
      <c r="B22" s="27"/>
      <c r="C22" s="25" t="s">
        <v>14</v>
      </c>
      <c r="D22" s="47"/>
      <c r="E22" s="25" t="s">
        <v>51</v>
      </c>
      <c r="F22" s="25" t="s">
        <v>30</v>
      </c>
      <c r="G22" s="47"/>
      <c r="H22" s="47" t="s">
        <v>52</v>
      </c>
      <c r="I22" s="27"/>
      <c r="J22" s="28"/>
      <c r="K22" s="27"/>
      <c r="L22" s="29" t="n">
        <v>750</v>
      </c>
      <c r="M22" s="2"/>
      <c r="N22" s="2"/>
      <c r="O22" s="2"/>
      <c r="P22" s="48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50</v>
      </c>
      <c r="B23" s="24"/>
      <c r="C23" s="25" t="s">
        <v>14</v>
      </c>
      <c r="E23" s="25" t="s">
        <v>53</v>
      </c>
      <c r="F23" s="25" t="s">
        <v>30</v>
      </c>
      <c r="G23" s="2"/>
      <c r="H23" s="26" t="s">
        <v>54</v>
      </c>
      <c r="I23" s="27"/>
      <c r="J23" s="28"/>
      <c r="K23" s="27"/>
      <c r="L23" s="29" t="n">
        <v>250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1.25" hidden="false" customHeight="true" outlineLevel="0" collapsed="false">
      <c r="A24" s="33"/>
      <c r="B24" s="34"/>
      <c r="C24" s="34"/>
      <c r="E24" s="21"/>
      <c r="F24" s="21"/>
      <c r="H24" s="21"/>
      <c r="I24" s="35"/>
      <c r="J24" s="36"/>
      <c r="K24" s="35"/>
      <c r="L24" s="37"/>
      <c r="P24" s="30"/>
    </row>
    <row r="25" customFormat="false" ht="27.95" hidden="false" customHeight="true" outlineLevel="0" collapsed="false">
      <c r="A25" s="49" t="s">
        <v>55</v>
      </c>
      <c r="B25" s="50"/>
      <c r="C25" s="50"/>
      <c r="D25" s="51"/>
      <c r="E25" s="50"/>
      <c r="F25" s="50"/>
      <c r="G25" s="51"/>
      <c r="H25" s="52"/>
      <c r="I25" s="53"/>
      <c r="J25" s="54"/>
      <c r="K25" s="53"/>
      <c r="L25" s="44" t="n">
        <f aca="false">SUM(L11:L24)</f>
        <v>52800</v>
      </c>
      <c r="P25" s="30"/>
    </row>
    <row r="26" customFormat="false" ht="11.25" hidden="false" customHeight="true" outlineLevel="0" collapsed="false">
      <c r="A26" s="55"/>
      <c r="E26" s="56"/>
      <c r="F26" s="56"/>
      <c r="G26" s="56"/>
      <c r="H26" s="56"/>
      <c r="I26" s="56"/>
      <c r="J26" s="57"/>
      <c r="K26" s="56"/>
      <c r="L26" s="58"/>
      <c r="P26" s="30"/>
    </row>
    <row r="27" customFormat="false" ht="16.5" hidden="false" customHeight="true" outlineLevel="0" collapsed="false">
      <c r="A27" s="49" t="s">
        <v>56</v>
      </c>
      <c r="B27" s="50"/>
      <c r="C27" s="50"/>
      <c r="D27" s="51"/>
      <c r="E27" s="50"/>
      <c r="F27" s="50"/>
      <c r="G27" s="51"/>
      <c r="H27" s="52"/>
      <c r="I27" s="53"/>
      <c r="J27" s="54"/>
      <c r="K27" s="53"/>
      <c r="L27" s="44" t="n">
        <v>0</v>
      </c>
      <c r="P27" s="30"/>
    </row>
    <row r="28" customFormat="false" ht="51" hidden="false" customHeight="true" outlineLevel="0" collapsed="false">
      <c r="A28" s="23" t="s">
        <v>57</v>
      </c>
      <c r="B28" s="24"/>
      <c r="C28" s="25" t="s">
        <v>58</v>
      </c>
      <c r="E28" s="25" t="s">
        <v>59</v>
      </c>
      <c r="F28" s="25" t="s">
        <v>60</v>
      </c>
      <c r="G28" s="2"/>
      <c r="H28" s="26" t="s">
        <v>61</v>
      </c>
      <c r="I28" s="27"/>
      <c r="J28" s="28" t="n">
        <v>0.7</v>
      </c>
      <c r="K28" s="27"/>
      <c r="L28" s="29" t="n">
        <v>8000</v>
      </c>
      <c r="M28" s="2"/>
      <c r="N28" s="2"/>
      <c r="O28" s="2"/>
      <c r="P28" s="59" t="s">
        <v>62</v>
      </c>
      <c r="Q28" s="2"/>
      <c r="R28" s="2"/>
      <c r="S28" s="2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true" outlineLevel="0" collapsed="false">
      <c r="A29" s="60"/>
      <c r="E29" s="56"/>
      <c r="F29" s="56"/>
      <c r="G29" s="56"/>
      <c r="H29" s="56"/>
      <c r="I29" s="56"/>
      <c r="J29" s="57"/>
      <c r="K29" s="56"/>
      <c r="L29" s="58"/>
      <c r="P29" s="30"/>
    </row>
    <row r="30" customFormat="false" ht="16.5" hidden="false" customHeight="true" outlineLevel="0" collapsed="false">
      <c r="A30" s="49" t="s">
        <v>63</v>
      </c>
      <c r="B30" s="50"/>
      <c r="C30" s="50"/>
      <c r="D30" s="51"/>
      <c r="E30" s="50"/>
      <c r="F30" s="50"/>
      <c r="G30" s="51"/>
      <c r="H30" s="52"/>
      <c r="I30" s="53"/>
      <c r="J30" s="54"/>
      <c r="K30" s="53"/>
      <c r="L30" s="44" t="n">
        <f aca="false">SUM(L28:L29)</f>
        <v>8000</v>
      </c>
      <c r="P30" s="30"/>
    </row>
    <row r="31" customFormat="false" ht="12.75" hidden="false" customHeight="true" outlineLevel="0" collapsed="false">
      <c r="A31" s="60"/>
      <c r="E31" s="56"/>
      <c r="F31" s="56"/>
      <c r="G31" s="56"/>
      <c r="H31" s="56"/>
      <c r="I31" s="56"/>
      <c r="J31" s="57"/>
      <c r="K31" s="56"/>
      <c r="L31" s="58"/>
      <c r="P31" s="30"/>
    </row>
    <row r="32" customFormat="false" ht="27.95" hidden="false" customHeight="true" outlineLevel="0" collapsed="false">
      <c r="A32" s="61" t="s">
        <v>64</v>
      </c>
      <c r="B32" s="62"/>
      <c r="C32" s="62"/>
      <c r="D32" s="40"/>
      <c r="E32" s="63"/>
      <c r="F32" s="63"/>
      <c r="G32" s="64"/>
      <c r="H32" s="63"/>
      <c r="I32" s="63"/>
      <c r="J32" s="65"/>
      <c r="K32" s="63"/>
      <c r="L32" s="44" t="n">
        <f aca="false">+L10+L25+L30</f>
        <v>60800</v>
      </c>
      <c r="M32" s="45"/>
      <c r="N32" s="45"/>
      <c r="O32" s="45"/>
      <c r="P32" s="66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</row>
    <row r="33" customFormat="false" ht="27.95" hidden="false" customHeight="true" outlineLevel="0" collapsed="false">
      <c r="A33" s="67"/>
      <c r="B33" s="68"/>
      <c r="C33" s="68"/>
      <c r="D33" s="69"/>
      <c r="E33" s="70"/>
      <c r="F33" s="70"/>
      <c r="G33" s="71"/>
      <c r="H33" s="70"/>
      <c r="I33" s="70"/>
      <c r="J33" s="72"/>
      <c r="K33" s="70"/>
      <c r="L33" s="73"/>
      <c r="M33" s="74"/>
      <c r="N33" s="74"/>
      <c r="O33" s="74"/>
      <c r="P33" s="75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</row>
    <row r="34" customFormat="false" ht="51" hidden="true" customHeight="true" outlineLevel="0" collapsed="false">
      <c r="A34" s="23" t="s">
        <v>57</v>
      </c>
      <c r="B34" s="24"/>
      <c r="C34" s="25" t="s">
        <v>33</v>
      </c>
      <c r="E34" s="25" t="s">
        <v>59</v>
      </c>
      <c r="F34" s="25" t="s">
        <v>60</v>
      </c>
      <c r="G34" s="2"/>
      <c r="H34" s="26" t="s">
        <v>65</v>
      </c>
      <c r="I34" s="27"/>
      <c r="J34" s="28" t="n">
        <v>0.7</v>
      </c>
      <c r="K34" s="27"/>
      <c r="L34" s="29" t="n">
        <v>8000</v>
      </c>
      <c r="M34" s="2"/>
      <c r="N34" s="2"/>
      <c r="O34" s="2"/>
      <c r="P34" s="59" t="s">
        <v>62</v>
      </c>
      <c r="Q34" s="2"/>
      <c r="R34" s="2"/>
      <c r="S34" s="2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52.5" hidden="true" customHeight="true" outlineLevel="0" collapsed="false">
      <c r="A35" s="23" t="s">
        <v>66</v>
      </c>
      <c r="B35" s="24"/>
      <c r="C35" s="25" t="s">
        <v>33</v>
      </c>
      <c r="E35" s="25" t="s">
        <v>67</v>
      </c>
      <c r="F35" s="25" t="s">
        <v>16</v>
      </c>
      <c r="G35" s="2"/>
      <c r="H35" s="26" t="s">
        <v>68</v>
      </c>
      <c r="I35" s="27"/>
      <c r="J35" s="28"/>
      <c r="K35" s="27"/>
      <c r="L35" s="29" t="n">
        <v>5000</v>
      </c>
      <c r="M35" s="2"/>
      <c r="N35" s="2"/>
      <c r="O35" s="2"/>
      <c r="P35" s="59" t="s">
        <v>69</v>
      </c>
      <c r="Q35" s="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7.95" hidden="true" customHeight="true" outlineLevel="0" collapsed="false">
      <c r="A36" s="23" t="s">
        <v>13</v>
      </c>
      <c r="B36" s="24"/>
      <c r="C36" s="25" t="s">
        <v>33</v>
      </c>
      <c r="E36" s="25" t="s">
        <v>15</v>
      </c>
      <c r="F36" s="25" t="s">
        <v>16</v>
      </c>
      <c r="G36" s="2"/>
      <c r="H36" s="26" t="s">
        <v>70</v>
      </c>
      <c r="I36" s="27"/>
      <c r="J36" s="28"/>
      <c r="K36" s="27"/>
      <c r="L36" s="29" t="n">
        <v>3000</v>
      </c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true" customHeight="true" outlineLevel="0" collapsed="false">
      <c r="A37" s="23" t="s">
        <v>71</v>
      </c>
      <c r="B37" s="24"/>
      <c r="C37" s="25" t="s">
        <v>33</v>
      </c>
      <c r="E37" s="25" t="s">
        <v>72</v>
      </c>
      <c r="F37" s="25" t="s">
        <v>30</v>
      </c>
      <c r="G37" s="2"/>
      <c r="H37" s="26" t="s">
        <v>73</v>
      </c>
      <c r="I37" s="27"/>
      <c r="J37" s="28"/>
      <c r="K37" s="27"/>
      <c r="L37" s="29" t="n">
        <v>2509</v>
      </c>
      <c r="P37" s="30"/>
    </row>
    <row r="38" customFormat="false" ht="52.5" hidden="true" customHeight="true" outlineLevel="0" collapsed="false">
      <c r="A38" s="23" t="s">
        <v>74</v>
      </c>
      <c r="B38" s="24"/>
      <c r="C38" s="25" t="s">
        <v>33</v>
      </c>
      <c r="E38" s="25" t="s">
        <v>75</v>
      </c>
      <c r="F38" s="25" t="s">
        <v>75</v>
      </c>
      <c r="G38" s="2"/>
      <c r="H38" s="26" t="s">
        <v>76</v>
      </c>
      <c r="I38" s="27"/>
      <c r="J38" s="28"/>
      <c r="K38" s="27"/>
      <c r="L38" s="29" t="n">
        <f aca="false">1678+175+4+234+50+8+18+13+9+8+16+17+8+1+50+3+55+1+5+1+50</f>
        <v>2404</v>
      </c>
      <c r="M38" s="2"/>
      <c r="N38" s="2"/>
      <c r="O38" s="2"/>
      <c r="P38" s="26"/>
      <c r="Q38" s="2"/>
      <c r="R38" s="76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95" hidden="true" customHeight="true" outlineLevel="0" collapsed="false">
      <c r="A39" s="23" t="s">
        <v>77</v>
      </c>
      <c r="B39" s="24"/>
      <c r="C39" s="25" t="s">
        <v>33</v>
      </c>
      <c r="E39" s="25" t="s">
        <v>40</v>
      </c>
      <c r="F39" s="25" t="s">
        <v>30</v>
      </c>
      <c r="G39" s="2"/>
      <c r="H39" s="26" t="s">
        <v>78</v>
      </c>
      <c r="I39" s="27"/>
      <c r="J39" s="28"/>
      <c r="K39" s="27"/>
      <c r="L39" s="29" t="n">
        <v>1300</v>
      </c>
      <c r="M39" s="2"/>
      <c r="N39" s="2"/>
      <c r="O39" s="2"/>
      <c r="P39" s="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95" hidden="true" customHeight="true" outlineLevel="0" collapsed="false">
      <c r="A40" s="23" t="s">
        <v>71</v>
      </c>
      <c r="B40" s="24"/>
      <c r="C40" s="25" t="s">
        <v>33</v>
      </c>
      <c r="E40" s="25" t="s">
        <v>72</v>
      </c>
      <c r="F40" s="25" t="s">
        <v>30</v>
      </c>
      <c r="G40" s="2"/>
      <c r="H40" s="26" t="s">
        <v>79</v>
      </c>
      <c r="I40" s="27"/>
      <c r="J40" s="28"/>
      <c r="K40" s="27"/>
      <c r="L40" s="29" t="n">
        <v>1000</v>
      </c>
      <c r="M40" s="2"/>
      <c r="N40" s="2"/>
      <c r="O40" s="2"/>
      <c r="P40" s="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27.95" hidden="true" customHeight="true" outlineLevel="0" collapsed="false">
      <c r="A41" s="23" t="s">
        <v>80</v>
      </c>
      <c r="B41" s="24"/>
      <c r="C41" s="25" t="s">
        <v>33</v>
      </c>
      <c r="E41" s="25" t="s">
        <v>81</v>
      </c>
      <c r="F41" s="25" t="s">
        <v>16</v>
      </c>
      <c r="G41" s="2"/>
      <c r="H41" s="26" t="s">
        <v>82</v>
      </c>
      <c r="I41" s="27"/>
      <c r="J41" s="28"/>
      <c r="K41" s="27"/>
      <c r="L41" s="29" t="n">
        <f aca="false">686+15</f>
        <v>701</v>
      </c>
      <c r="M41" s="2"/>
      <c r="N41" s="2"/>
      <c r="O41" s="2"/>
      <c r="P41" s="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7.95" hidden="true" customHeight="true" outlineLevel="0" collapsed="false">
      <c r="A42" s="23" t="s">
        <v>83</v>
      </c>
      <c r="B42" s="24"/>
      <c r="C42" s="25" t="s">
        <v>33</v>
      </c>
      <c r="E42" s="25" t="s">
        <v>84</v>
      </c>
      <c r="F42" s="25" t="s">
        <v>26</v>
      </c>
      <c r="G42" s="2"/>
      <c r="H42" s="26" t="s">
        <v>85</v>
      </c>
      <c r="I42" s="27"/>
      <c r="J42" s="28"/>
      <c r="K42" s="27"/>
      <c r="L42" s="29" t="n">
        <v>600</v>
      </c>
      <c r="M42" s="2"/>
      <c r="N42" s="2"/>
      <c r="O42" s="2"/>
      <c r="P42" s="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27.95" hidden="true" customHeight="true" outlineLevel="0" collapsed="false">
      <c r="A43" s="23" t="s">
        <v>86</v>
      </c>
      <c r="B43" s="24"/>
      <c r="C43" s="25" t="s">
        <v>33</v>
      </c>
      <c r="E43" s="25" t="s">
        <v>87</v>
      </c>
      <c r="F43" s="25" t="s">
        <v>16</v>
      </c>
      <c r="G43" s="2"/>
      <c r="H43" s="26" t="s">
        <v>88</v>
      </c>
      <c r="I43" s="27"/>
      <c r="J43" s="28"/>
      <c r="K43" s="27"/>
      <c r="L43" s="29" t="n">
        <v>500</v>
      </c>
      <c r="M43" s="2"/>
      <c r="N43" s="2"/>
      <c r="O43" s="2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27.95" hidden="true" customHeight="true" outlineLevel="0" collapsed="false">
      <c r="A44" s="23" t="s">
        <v>89</v>
      </c>
      <c r="B44" s="24"/>
      <c r="C44" s="25" t="s">
        <v>33</v>
      </c>
      <c r="E44" s="25" t="s">
        <v>29</v>
      </c>
      <c r="F44" s="25" t="s">
        <v>30</v>
      </c>
      <c r="G44" s="2"/>
      <c r="H44" s="26" t="s">
        <v>90</v>
      </c>
      <c r="I44" s="27"/>
      <c r="J44" s="28"/>
      <c r="K44" s="27"/>
      <c r="L44" s="29" t="n">
        <v>500</v>
      </c>
      <c r="M44" s="2"/>
      <c r="N44" s="2"/>
      <c r="O44" s="2"/>
      <c r="P44" s="3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27.95" hidden="true" customHeight="true" outlineLevel="0" collapsed="false">
      <c r="A45" s="23" t="s">
        <v>77</v>
      </c>
      <c r="B45" s="24"/>
      <c r="C45" s="25" t="s">
        <v>33</v>
      </c>
      <c r="E45" s="25" t="s">
        <v>40</v>
      </c>
      <c r="F45" s="25" t="s">
        <v>30</v>
      </c>
      <c r="G45" s="2"/>
      <c r="H45" s="26" t="s">
        <v>91</v>
      </c>
      <c r="I45" s="27"/>
      <c r="J45" s="28"/>
      <c r="K45" s="27"/>
      <c r="L45" s="29" t="n">
        <v>384</v>
      </c>
      <c r="M45" s="2"/>
      <c r="N45" s="2"/>
      <c r="O45" s="2"/>
      <c r="P45" s="3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27.95" hidden="true" customHeight="true" outlineLevel="0" collapsed="false">
      <c r="A46" s="23" t="s">
        <v>92</v>
      </c>
      <c r="B46" s="24"/>
      <c r="C46" s="25" t="s">
        <v>33</v>
      </c>
      <c r="E46" s="25" t="s">
        <v>93</v>
      </c>
      <c r="F46" s="25" t="s">
        <v>30</v>
      </c>
      <c r="G46" s="2"/>
      <c r="H46" s="26" t="s">
        <v>92</v>
      </c>
      <c r="I46" s="27"/>
      <c r="J46" s="28"/>
      <c r="K46" s="27"/>
      <c r="L46" s="77" t="n">
        <v>-250</v>
      </c>
      <c r="M46" s="2"/>
      <c r="N46" s="2"/>
      <c r="O46" s="2"/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false" customHeight="true" outlineLevel="0" collapsed="false">
      <c r="A47" s="61" t="s">
        <v>94</v>
      </c>
      <c r="B47" s="62"/>
      <c r="C47" s="62"/>
      <c r="D47" s="40"/>
      <c r="E47" s="63"/>
      <c r="F47" s="63"/>
      <c r="G47" s="64"/>
      <c r="H47" s="63"/>
      <c r="I47" s="63"/>
      <c r="J47" s="65"/>
      <c r="K47" s="63"/>
      <c r="L47" s="44" t="n">
        <f aca="false">SUM(L34:L46)</f>
        <v>25648</v>
      </c>
      <c r="M47" s="45"/>
      <c r="N47" s="45"/>
      <c r="O47" s="45"/>
      <c r="P47" s="66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75" hidden="false" customHeight="true" outlineLevel="0" collapsed="false">
      <c r="A48" s="23" t="s">
        <v>95</v>
      </c>
      <c r="B48" s="24"/>
      <c r="C48" s="25" t="s">
        <v>14</v>
      </c>
      <c r="E48" s="25" t="s">
        <v>25</v>
      </c>
      <c r="F48" s="25" t="s">
        <v>26</v>
      </c>
      <c r="G48" s="2"/>
      <c r="H48" s="26" t="s">
        <v>96</v>
      </c>
      <c r="I48" s="27"/>
      <c r="J48" s="28"/>
      <c r="K48" s="27"/>
      <c r="L48" s="29" t="n">
        <v>134</v>
      </c>
      <c r="M48" s="2"/>
      <c r="N48" s="2"/>
      <c r="O48" s="2"/>
      <c r="P48" s="59"/>
      <c r="Q48" s="2"/>
      <c r="R48" s="2"/>
      <c r="S48" s="2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27.75" hidden="false" customHeight="true" outlineLevel="0" collapsed="false">
      <c r="A49" s="23" t="s">
        <v>95</v>
      </c>
      <c r="B49" s="24"/>
      <c r="C49" s="25" t="s">
        <v>14</v>
      </c>
      <c r="E49" s="25" t="s">
        <v>25</v>
      </c>
      <c r="F49" s="25" t="s">
        <v>26</v>
      </c>
      <c r="G49" s="2"/>
      <c r="H49" s="26" t="s">
        <v>97</v>
      </c>
      <c r="I49" s="27"/>
      <c r="J49" s="28"/>
      <c r="K49" s="27"/>
      <c r="L49" s="29" t="n">
        <v>134</v>
      </c>
      <c r="M49" s="2"/>
      <c r="N49" s="2"/>
      <c r="O49" s="2"/>
      <c r="P49" s="59"/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75" hidden="false" customHeight="true" outlineLevel="0" collapsed="false">
      <c r="A50" s="23" t="s">
        <v>95</v>
      </c>
      <c r="B50" s="24"/>
      <c r="C50" s="25" t="s">
        <v>14</v>
      </c>
      <c r="E50" s="25" t="s">
        <v>25</v>
      </c>
      <c r="F50" s="25" t="s">
        <v>26</v>
      </c>
      <c r="G50" s="2"/>
      <c r="H50" s="26" t="s">
        <v>106</v>
      </c>
      <c r="I50" s="27"/>
      <c r="J50" s="28"/>
      <c r="K50" s="27"/>
      <c r="L50" s="29" t="n">
        <v>134</v>
      </c>
      <c r="M50" s="2"/>
      <c r="N50" s="2"/>
      <c r="O50" s="2"/>
      <c r="P50" s="59"/>
      <c r="Q50" s="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75" hidden="false" customHeight="true" outlineLevel="0" collapsed="false">
      <c r="A51" s="23" t="s">
        <v>107</v>
      </c>
      <c r="B51" s="24"/>
      <c r="C51" s="25" t="s">
        <v>14</v>
      </c>
      <c r="E51" s="25" t="s">
        <v>51</v>
      </c>
      <c r="F51" s="25" t="s">
        <v>30</v>
      </c>
      <c r="G51" s="2"/>
      <c r="H51" s="26" t="s">
        <v>108</v>
      </c>
      <c r="I51" s="27"/>
      <c r="J51" s="28"/>
      <c r="K51" s="27"/>
      <c r="L51" s="29" t="n">
        <v>100</v>
      </c>
      <c r="M51" s="2"/>
      <c r="N51" s="2"/>
      <c r="O51" s="2"/>
      <c r="P51" s="59"/>
      <c r="Q51" s="2"/>
      <c r="R51" s="2"/>
      <c r="S51" s="26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75" hidden="false" customHeight="true" outlineLevel="0" collapsed="false">
      <c r="A52" s="23" t="s">
        <v>109</v>
      </c>
      <c r="B52" s="24"/>
      <c r="C52" s="25" t="s">
        <v>14</v>
      </c>
      <c r="E52" s="25" t="s">
        <v>60</v>
      </c>
      <c r="F52" s="25" t="s">
        <v>110</v>
      </c>
      <c r="G52" s="2"/>
      <c r="H52" s="26" t="s">
        <v>111</v>
      </c>
      <c r="I52" s="27"/>
      <c r="J52" s="28"/>
      <c r="K52" s="27"/>
      <c r="L52" s="29" t="n">
        <v>100</v>
      </c>
      <c r="M52" s="2"/>
      <c r="N52" s="2"/>
      <c r="O52" s="2"/>
      <c r="P52" s="59"/>
      <c r="Q52" s="2"/>
      <c r="R52" s="2"/>
      <c r="S52" s="26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27.75" hidden="false" customHeight="true" outlineLevel="0" collapsed="false">
      <c r="A53" s="23" t="s">
        <v>112</v>
      </c>
      <c r="B53" s="24"/>
      <c r="C53" s="25" t="s">
        <v>14</v>
      </c>
      <c r="E53" s="25" t="s">
        <v>113</v>
      </c>
      <c r="F53" s="25" t="s">
        <v>26</v>
      </c>
      <c r="G53" s="2"/>
      <c r="H53" s="26" t="s">
        <v>114</v>
      </c>
      <c r="I53" s="27"/>
      <c r="J53" s="28"/>
      <c r="K53" s="27"/>
      <c r="L53" s="29" t="n">
        <v>33</v>
      </c>
      <c r="M53" s="2"/>
      <c r="N53" s="2"/>
      <c r="O53" s="2"/>
      <c r="P53" s="59"/>
      <c r="Q53" s="2"/>
      <c r="R53" s="2"/>
      <c r="S53" s="26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27.75" hidden="false" customHeight="true" outlineLevel="0" collapsed="false">
      <c r="A54" s="23" t="s">
        <v>109</v>
      </c>
      <c r="B54" s="24"/>
      <c r="C54" s="25" t="s">
        <v>14</v>
      </c>
      <c r="E54" s="25" t="s">
        <v>60</v>
      </c>
      <c r="F54" s="25" t="s">
        <v>110</v>
      </c>
      <c r="G54" s="2"/>
      <c r="H54" s="26" t="s">
        <v>115</v>
      </c>
      <c r="I54" s="27"/>
      <c r="J54" s="28"/>
      <c r="K54" s="27"/>
      <c r="L54" s="29" t="n">
        <v>20</v>
      </c>
      <c r="M54" s="2"/>
      <c r="N54" s="2"/>
      <c r="O54" s="2"/>
      <c r="P54" s="59"/>
      <c r="Q54" s="2"/>
      <c r="R54" s="2"/>
      <c r="S54" s="26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27.75" hidden="false" customHeight="true" outlineLevel="0" collapsed="false">
      <c r="A55" s="23" t="s">
        <v>116</v>
      </c>
      <c r="B55" s="24"/>
      <c r="C55" s="25" t="s">
        <v>14</v>
      </c>
      <c r="E55" s="25" t="s">
        <v>117</v>
      </c>
      <c r="F55" s="25" t="s">
        <v>26</v>
      </c>
      <c r="G55" s="2"/>
      <c r="H55" s="26" t="s">
        <v>118</v>
      </c>
      <c r="I55" s="27"/>
      <c r="J55" s="28"/>
      <c r="K55" s="27"/>
      <c r="L55" s="29" t="n">
        <v>18</v>
      </c>
      <c r="M55" s="2"/>
      <c r="N55" s="2"/>
      <c r="O55" s="2"/>
      <c r="P55" s="59"/>
      <c r="Q55" s="2"/>
      <c r="R55" s="2"/>
      <c r="S55" s="26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27.75" hidden="false" customHeight="true" outlineLevel="0" collapsed="false">
      <c r="A56" s="23" t="s">
        <v>119</v>
      </c>
      <c r="B56" s="24"/>
      <c r="C56" s="25" t="s">
        <v>14</v>
      </c>
      <c r="E56" s="25" t="s">
        <v>117</v>
      </c>
      <c r="F56" s="25" t="s">
        <v>26</v>
      </c>
      <c r="G56" s="2"/>
      <c r="H56" s="26" t="s">
        <v>120</v>
      </c>
      <c r="I56" s="27"/>
      <c r="J56" s="28"/>
      <c r="K56" s="27"/>
      <c r="L56" s="29" t="n">
        <v>13</v>
      </c>
      <c r="M56" s="2"/>
      <c r="N56" s="2"/>
      <c r="O56" s="2"/>
      <c r="P56" s="59"/>
      <c r="Q56" s="2"/>
      <c r="R56" s="2"/>
      <c r="S56" s="26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27.75" hidden="false" customHeight="true" outlineLevel="0" collapsed="false">
      <c r="A57" s="23" t="s">
        <v>121</v>
      </c>
      <c r="B57" s="24"/>
      <c r="C57" s="25" t="s">
        <v>14</v>
      </c>
      <c r="E57" s="25" t="s">
        <v>122</v>
      </c>
      <c r="F57" s="25" t="s">
        <v>26</v>
      </c>
      <c r="G57" s="2"/>
      <c r="H57" s="26" t="s">
        <v>123</v>
      </c>
      <c r="I57" s="27"/>
      <c r="J57" s="28"/>
      <c r="K57" s="27"/>
      <c r="L57" s="29" t="n">
        <v>11</v>
      </c>
      <c r="M57" s="2"/>
      <c r="N57" s="2"/>
      <c r="O57" s="2"/>
      <c r="P57" s="59"/>
      <c r="Q57" s="2"/>
      <c r="R57" s="2"/>
      <c r="S57" s="26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27.75" hidden="false" customHeight="true" outlineLevel="0" collapsed="false">
      <c r="A58" s="23" t="s">
        <v>95</v>
      </c>
      <c r="B58" s="24"/>
      <c r="C58" s="25" t="s">
        <v>14</v>
      </c>
      <c r="E58" s="25" t="s">
        <v>124</v>
      </c>
      <c r="F58" s="25" t="s">
        <v>26</v>
      </c>
      <c r="G58" s="2"/>
      <c r="H58" s="26" t="s">
        <v>125</v>
      </c>
      <c r="I58" s="27"/>
      <c r="J58" s="28"/>
      <c r="K58" s="27"/>
      <c r="L58" s="29" t="n">
        <v>4</v>
      </c>
      <c r="M58" s="2"/>
      <c r="N58" s="2"/>
      <c r="O58" s="2"/>
      <c r="P58" s="59"/>
      <c r="Q58" s="2"/>
      <c r="R58" s="2"/>
      <c r="S58" s="2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27.75" hidden="false" customHeight="true" outlineLevel="0" collapsed="false">
      <c r="A59" s="23" t="s">
        <v>126</v>
      </c>
      <c r="B59" s="24"/>
      <c r="C59" s="25" t="s">
        <v>14</v>
      </c>
      <c r="E59" s="25" t="s">
        <v>117</v>
      </c>
      <c r="F59" s="25" t="s">
        <v>26</v>
      </c>
      <c r="G59" s="2"/>
      <c r="H59" s="26" t="s">
        <v>123</v>
      </c>
      <c r="I59" s="27"/>
      <c r="J59" s="28"/>
      <c r="K59" s="27"/>
      <c r="L59" s="29" t="n">
        <v>0.1</v>
      </c>
      <c r="M59" s="2"/>
      <c r="N59" s="2"/>
      <c r="O59" s="2"/>
      <c r="P59" s="59"/>
      <c r="Q59" s="87" t="s">
        <v>127</v>
      </c>
      <c r="R59" s="2"/>
      <c r="S59" s="26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26.25" hidden="false" customHeight="true" outlineLevel="0" collapsed="false">
      <c r="A60" s="23" t="s">
        <v>92</v>
      </c>
      <c r="B60" s="24"/>
      <c r="C60" s="25" t="s">
        <v>14</v>
      </c>
      <c r="E60" s="25"/>
      <c r="F60" s="25" t="s">
        <v>30</v>
      </c>
      <c r="G60" s="2"/>
      <c r="H60" s="26"/>
      <c r="I60" s="27"/>
      <c r="J60" s="28"/>
      <c r="K60" s="27"/>
      <c r="L60" s="88" t="n">
        <v>-250</v>
      </c>
      <c r="M60" s="2"/>
      <c r="N60" s="2"/>
      <c r="O60" s="2"/>
      <c r="P60" s="59"/>
      <c r="Q60" s="2"/>
      <c r="R60" s="2"/>
      <c r="S60" s="26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27.95" hidden="false" customHeight="true" outlineLevel="0" collapsed="false">
      <c r="A61" s="61" t="s">
        <v>99</v>
      </c>
      <c r="B61" s="62"/>
      <c r="C61" s="62"/>
      <c r="D61" s="40"/>
      <c r="E61" s="63"/>
      <c r="F61" s="63"/>
      <c r="G61" s="64"/>
      <c r="H61" s="63"/>
      <c r="I61" s="63"/>
      <c r="J61" s="65"/>
      <c r="K61" s="63"/>
      <c r="L61" s="44" t="n">
        <f aca="false">SUM(L48:L60)</f>
        <v>451.1</v>
      </c>
      <c r="M61" s="45"/>
      <c r="N61" s="45"/>
      <c r="O61" s="45"/>
      <c r="P61" s="66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  <c r="IW61" s="45"/>
    </row>
    <row r="62" customFormat="false" ht="27.95" hidden="false" customHeight="true" outlineLevel="0" collapsed="false">
      <c r="A62" s="61" t="s">
        <v>100</v>
      </c>
      <c r="B62" s="62"/>
      <c r="C62" s="62"/>
      <c r="D62" s="40"/>
      <c r="E62" s="63"/>
      <c r="F62" s="63"/>
      <c r="G62" s="64"/>
      <c r="H62" s="63"/>
      <c r="I62" s="63"/>
      <c r="J62" s="65"/>
      <c r="K62" s="63"/>
      <c r="L62" s="44" t="n">
        <f aca="false">+L47+L61</f>
        <v>26099.1</v>
      </c>
      <c r="M62" s="45"/>
      <c r="N62" s="45"/>
      <c r="O62" s="45"/>
      <c r="P62" s="66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  <c r="IU62" s="45"/>
      <c r="IV62" s="45"/>
      <c r="IW62" s="45"/>
    </row>
    <row r="63" customFormat="false" ht="38.25" hidden="true" customHeight="true" outlineLevel="0" collapsed="false">
      <c r="A63" s="78" t="s">
        <v>101</v>
      </c>
      <c r="B63" s="79"/>
      <c r="C63" s="80" t="s">
        <v>14</v>
      </c>
      <c r="D63" s="81"/>
      <c r="E63" s="80" t="s">
        <v>15</v>
      </c>
      <c r="F63" s="80" t="s">
        <v>30</v>
      </c>
      <c r="G63" s="81"/>
      <c r="H63" s="81" t="s">
        <v>102</v>
      </c>
      <c r="I63" s="79"/>
      <c r="J63" s="82"/>
      <c r="K63" s="79"/>
      <c r="L63" s="83" t="n">
        <v>10000</v>
      </c>
      <c r="M63" s="84"/>
      <c r="N63" s="84"/>
      <c r="O63" s="84"/>
      <c r="P63" s="85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27.95" hidden="false" customHeight="true" outlineLevel="0" collapsed="false">
      <c r="E64" s="56"/>
      <c r="F64" s="56"/>
      <c r="G64" s="56"/>
      <c r="J64" s="86"/>
    </row>
    <row r="65" customFormat="false" ht="27.95" hidden="false" customHeight="true" outlineLevel="0" collapsed="false">
      <c r="E65" s="56"/>
      <c r="F65" s="56"/>
      <c r="G65" s="56"/>
      <c r="J65" s="86"/>
    </row>
    <row r="66" customFormat="false" ht="27.95" hidden="false" customHeight="true" outlineLevel="0" collapsed="false">
      <c r="E66" s="56"/>
      <c r="F66" s="56"/>
      <c r="G66" s="56"/>
    </row>
    <row r="67" customFormat="false" ht="27.95" hidden="false" customHeight="true" outlineLevel="0" collapsed="false">
      <c r="E67" s="56"/>
      <c r="F67" s="56"/>
      <c r="G67" s="56"/>
    </row>
    <row r="68" customFormat="false" ht="27.95" hidden="false" customHeight="true" outlineLevel="0" collapsed="false">
      <c r="E68" s="56"/>
      <c r="F68" s="56"/>
      <c r="G68" s="56"/>
    </row>
    <row r="69" customFormat="false" ht="27.95" hidden="false" customHeight="true" outlineLevel="0" collapsed="false">
      <c r="E69" s="56"/>
      <c r="F69" s="56"/>
      <c r="G69" s="56"/>
    </row>
    <row r="70" customFormat="false" ht="27.95" hidden="false" customHeight="true" outlineLevel="0" collapsed="false">
      <c r="E70" s="56"/>
      <c r="F70" s="56"/>
      <c r="G70" s="56"/>
    </row>
    <row r="71" customFormat="false" ht="27.95" hidden="false" customHeight="true" outlineLevel="0" collapsed="false">
      <c r="E71" s="56"/>
      <c r="F71" s="56"/>
      <c r="G71" s="56"/>
    </row>
    <row r="72" customFormat="false" ht="27.95" hidden="false" customHeight="true" outlineLevel="0" collapsed="false">
      <c r="E72" s="56"/>
      <c r="F72" s="56"/>
      <c r="G72" s="56"/>
    </row>
    <row r="73" customFormat="false" ht="27.95" hidden="false" customHeight="true" outlineLevel="0" collapsed="false">
      <c r="E73" s="56"/>
      <c r="F73" s="56"/>
      <c r="G73" s="56"/>
    </row>
    <row r="74" customFormat="false" ht="27.95" hidden="false" customHeight="true" outlineLevel="0" collapsed="false">
      <c r="E74" s="56"/>
      <c r="F74" s="56"/>
      <c r="G7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2000-07-06T15:09:10Z</dcterms:created>
  <dc:creator>tshepperd</dc:creator>
  <dc:description/>
  <dc:language>en-US</dc:language>
  <cp:lastModifiedBy>pharris</cp:lastModifiedBy>
  <cp:lastPrinted>2001-04-13T16:37:06Z</cp:lastPrinted>
  <dcterms:modified xsi:type="dcterms:W3CDTF">2001-04-13T16:42:04Z</dcterms:modified>
  <cp:revision>0</cp:revision>
  <dc:subject/>
  <dc:title/>
</cp:coreProperties>
</file>