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<sst xmlns="http://schemas.openxmlformats.org/spreadsheetml/2006/main" count="53" uniqueCount="41">
  <si>
    <t xml:space="preserve">Pricing Model for Bermudan Deal - Two Factor</t>
  </si>
  <si>
    <t xml:space="preserve">Valuation date</t>
  </si>
  <si>
    <t xml:space="preserve">Maturity</t>
  </si>
  <si>
    <t xml:space="preserve">Exercise Restriction</t>
  </si>
  <si>
    <t xml:space="preserve">R</t>
  </si>
  <si>
    <t xml:space="preserve">Strike</t>
  </si>
  <si>
    <t xml:space="preserve">Date</t>
  </si>
  <si>
    <t xml:space="preserve">Years</t>
  </si>
  <si>
    <t xml:space="preserve">Steps</t>
  </si>
  <si>
    <t xml:space="preserve">Strike0</t>
  </si>
  <si>
    <t xml:space="preserve">a</t>
  </si>
  <si>
    <t xml:space="preserve">Enron 5-year put, Bermudan exercise</t>
  </si>
  <si>
    <t xml:space="preserve">Exercise Frequency</t>
  </si>
  <si>
    <t xml:space="preserve">RTHM / ENE correl.</t>
  </si>
  <si>
    <t xml:space="preserve">b</t>
  </si>
  <si>
    <t xml:space="preserve">LJM long 2.5-year put</t>
  </si>
  <si>
    <t xml:space="preserve">Low Strike</t>
  </si>
  <si>
    <t xml:space="preserve">Strike1</t>
  </si>
  <si>
    <t xml:space="preserve">c</t>
  </si>
  <si>
    <t xml:space="preserve">Enron long 2.5-year put</t>
  </si>
  <si>
    <t xml:space="preserve">High Strike</t>
  </si>
  <si>
    <t xml:space="preserve">Strike2</t>
  </si>
  <si>
    <t xml:space="preserve">d</t>
  </si>
  <si>
    <t xml:space="preserve">LJM long call</t>
  </si>
  <si>
    <t xml:space="preserve">Strike3</t>
  </si>
  <si>
    <t xml:space="preserve">e</t>
  </si>
  <si>
    <t xml:space="preserve">Enron long call</t>
  </si>
  <si>
    <t xml:space="preserve">RTHM</t>
  </si>
  <si>
    <t xml:space="preserve">RTHM Options</t>
  </si>
  <si>
    <t xml:space="preserve">Quantity</t>
  </si>
  <si>
    <t xml:space="preserve">Price</t>
  </si>
  <si>
    <t xml:space="preserve">Volatility</t>
  </si>
  <si>
    <t xml:space="preserve">Div. Yield</t>
  </si>
  <si>
    <t xml:space="preserve">ENE Shares</t>
  </si>
  <si>
    <t xml:space="preserve">ENE</t>
  </si>
  <si>
    <t xml:space="preserve">Option Value per Share</t>
  </si>
  <si>
    <t xml:space="preserve">Option Value</t>
  </si>
  <si>
    <t xml:space="preserve">Enron Shares</t>
  </si>
  <si>
    <t xml:space="preserve">Difference</t>
  </si>
  <si>
    <t xml:space="preserve">Cash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</si>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</sst>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.00%"/>
    <numFmt numFmtId="167" formatCode="0.00"/>
    <numFmt numFmtId="168" formatCode="#,##0"/>
    <numFmt numFmtId="169" formatCode="0.000"/>
  </numFmts>
  <fonts count="8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FF0000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3" min="3" style="0" width="14.82"/>
    <col collapsed="false" customWidth="true" hidden="false" outlineLevel="0" max="4" min="4" style="0" width="14.49"/>
    <col collapsed="false" customWidth="true" hidden="false" outlineLevel="0" max="5" min="5" style="0" width="13.65"/>
    <col collapsed="false" customWidth="true" hidden="false" outlineLevel="0" max="6" min="6" style="0" width="11.16"/>
    <col collapsed="false" customWidth="true" hidden="false" outlineLevel="0" max="7" min="7" style="0" width="11.33"/>
    <col collapsed="false" customWidth="true" hidden="false" outlineLevel="0" max="9" min="8" style="0" width="11.99"/>
    <col collapsed="false" customWidth="true" hidden="false" outlineLevel="0" max="10" min="10" style="0" width="11.16"/>
  </cols>
  <sheetData>
    <row r="2" customFormat="false" ht="23.25" hidden="false" customHeight="false" outlineLevel="0" collapsed="false">
      <c r="B2" s="1" t="s">
        <v>0</v>
      </c>
    </row>
    <row r="4" customFormat="false" ht="11.25" hidden="false" customHeight="false" outlineLevel="0" collapsed="false">
      <c r="C4" s="0" t="s">
        <v>1</v>
      </c>
      <c r="D4" s="2" t="n">
        <v>36525</v>
      </c>
    </row>
    <row r="6" customFormat="false" ht="11.25" hidden="false" customHeight="false" outlineLevel="0" collapsed="false">
      <c r="F6" s="3"/>
      <c r="G6" s="4" t="s">
        <v>2</v>
      </c>
      <c r="H6" s="4"/>
      <c r="I6" s="4" t="s">
        <v>3</v>
      </c>
      <c r="J6" s="4"/>
      <c r="L6" s="0" t="s">
        <v>4</v>
      </c>
      <c r="N6" s="5" t="n">
        <v>0.06</v>
      </c>
    </row>
    <row r="7" customFormat="false" ht="11.25" hidden="false" customHeight="false" outlineLevel="0" collapsed="false">
      <c r="F7" s="3" t="s">
        <v>5</v>
      </c>
      <c r="G7" s="3" t="s">
        <v>6</v>
      </c>
      <c r="H7" s="3" t="s">
        <v>7</v>
      </c>
      <c r="I7" s="3" t="s">
        <v>6</v>
      </c>
      <c r="J7" s="3" t="s">
        <v>7</v>
      </c>
      <c r="L7" s="0" t="s">
        <v>8</v>
      </c>
      <c r="N7" s="6" t="n">
        <v>200</v>
      </c>
    </row>
    <row r="8" customFormat="false" ht="11.25" hidden="false" customHeight="false" outlineLevel="0" collapsed="false">
      <c r="A8" s="0" t="s">
        <v>9</v>
      </c>
      <c r="B8" s="0" t="s">
        <v>10</v>
      </c>
      <c r="C8" s="0" t="s">
        <v>11</v>
      </c>
      <c r="F8" s="7" t="n">
        <v>56.125</v>
      </c>
      <c r="G8" s="8" t="n">
        <v>38167</v>
      </c>
      <c r="H8" s="9" t="n">
        <f aca="false">(G8-D4)/365.25</f>
        <v>4.49555099247091</v>
      </c>
      <c r="I8" s="8" t="n">
        <v>37043</v>
      </c>
      <c r="J8" s="9" t="n">
        <f aca="false">(I8-D4)/365.25</f>
        <v>1.41820670773443</v>
      </c>
      <c r="L8" s="0" t="s">
        <v>12</v>
      </c>
      <c r="N8" s="6" t="n">
        <v>2</v>
      </c>
    </row>
    <row r="9" customFormat="false" ht="11.25" hidden="false" customHeight="false" outlineLevel="0" collapsed="false">
      <c r="F9" s="7"/>
      <c r="L9" s="0" t="s">
        <v>13</v>
      </c>
      <c r="N9" s="10" t="n">
        <v>0.2</v>
      </c>
    </row>
    <row r="10" customFormat="false" ht="11.25" hidden="false" customHeight="false" outlineLevel="0" collapsed="false">
      <c r="B10" s="0" t="s">
        <v>14</v>
      </c>
      <c r="C10" s="0" t="s">
        <v>15</v>
      </c>
      <c r="E10" s="0" t="s">
        <v>16</v>
      </c>
      <c r="F10" s="11" t="n">
        <f aca="false">F8</f>
        <v>56.125</v>
      </c>
      <c r="G10" s="8" t="n">
        <v>37270</v>
      </c>
      <c r="H10" s="9" t="n">
        <f aca="false">(G10-D4)/365.25</f>
        <v>2.03969883641342</v>
      </c>
    </row>
    <row r="11" customFormat="false" ht="11.25" hidden="false" customHeight="false" outlineLevel="0" collapsed="false">
      <c r="A11" s="0" t="s">
        <v>17</v>
      </c>
      <c r="B11" s="12" t="s">
        <v>18</v>
      </c>
      <c r="C11" s="0" t="s">
        <v>19</v>
      </c>
      <c r="E11" s="0" t="s">
        <v>20</v>
      </c>
      <c r="F11" s="7" t="n">
        <v>65</v>
      </c>
      <c r="G11" s="13" t="n">
        <f aca="false">G10</f>
        <v>37270</v>
      </c>
      <c r="H11" s="9" t="n">
        <v>2.16</v>
      </c>
    </row>
    <row r="12" customFormat="false" ht="11.25" hidden="false" customHeight="false" outlineLevel="0" collapsed="false">
      <c r="B12" s="12"/>
      <c r="F12" s="7"/>
    </row>
    <row r="13" customFormat="false" ht="11.25" hidden="false" customHeight="false" outlineLevel="0" collapsed="false">
      <c r="A13" s="0" t="s">
        <v>21</v>
      </c>
      <c r="B13" s="12" t="s">
        <v>22</v>
      </c>
      <c r="C13" s="0" t="s">
        <v>23</v>
      </c>
      <c r="E13" s="0" t="s">
        <v>16</v>
      </c>
      <c r="F13" s="11" t="n">
        <f aca="false">F11</f>
        <v>65</v>
      </c>
    </row>
    <row r="14" customFormat="false" ht="11.25" hidden="false" customHeight="false" outlineLevel="0" collapsed="false">
      <c r="A14" s="0" t="s">
        <v>24</v>
      </c>
      <c r="B14" s="12" t="s">
        <v>25</v>
      </c>
      <c r="C14" s="0" t="s">
        <v>26</v>
      </c>
      <c r="E14" s="0" t="s">
        <v>20</v>
      </c>
      <c r="F14" s="7" t="n">
        <v>81</v>
      </c>
    </row>
    <row r="16" customFormat="false" ht="11.25" hidden="false" customHeight="false" outlineLevel="0" collapsed="false">
      <c r="F16" s="3"/>
      <c r="G16" s="3" t="s">
        <v>27</v>
      </c>
      <c r="H16" s="3" t="s">
        <v>27</v>
      </c>
      <c r="I16" s="3" t="s">
        <v>27</v>
      </c>
    </row>
    <row r="17" customFormat="false" ht="12" hidden="false" customHeight="false" outlineLevel="0" collapsed="false">
      <c r="D17" s="0" t="s">
        <v>28</v>
      </c>
      <c r="F17" s="14" t="s">
        <v>29</v>
      </c>
      <c r="G17" s="14" t="s">
        <v>30</v>
      </c>
      <c r="H17" s="14" t="s">
        <v>31</v>
      </c>
      <c r="I17" s="14" t="s">
        <v>32</v>
      </c>
    </row>
    <row r="18" customFormat="false" ht="12" hidden="false" customHeight="false" outlineLevel="0" collapsed="false">
      <c r="F18" s="15" t="n">
        <v>5393258</v>
      </c>
      <c r="G18" s="16" t="n">
        <v>31</v>
      </c>
      <c r="H18" s="17" t="n">
        <v>1.05</v>
      </c>
      <c r="I18" s="5" t="n">
        <v>0</v>
      </c>
    </row>
    <row r="20" customFormat="false" ht="11.25" hidden="false" customHeight="false" outlineLevel="0" collapsed="false">
      <c r="D20" s="0" t="s">
        <v>33</v>
      </c>
      <c r="F20" s="3"/>
      <c r="G20" s="3" t="s">
        <v>34</v>
      </c>
      <c r="H20" s="3" t="s">
        <v>34</v>
      </c>
      <c r="I20" s="3" t="s">
        <v>34</v>
      </c>
    </row>
    <row r="21" customFormat="false" ht="12" hidden="false" customHeight="false" outlineLevel="0" collapsed="false">
      <c r="F21" s="14" t="s">
        <v>29</v>
      </c>
      <c r="G21" s="14" t="s">
        <v>30</v>
      </c>
      <c r="H21" s="14" t="s">
        <v>31</v>
      </c>
      <c r="I21" s="14" t="s">
        <v>32</v>
      </c>
    </row>
    <row r="22" customFormat="false" ht="12" hidden="false" customHeight="false" outlineLevel="0" collapsed="false">
      <c r="F22" s="15" t="n">
        <v>3114356</v>
      </c>
      <c r="G22" s="16" t="n">
        <v>44.375</v>
      </c>
      <c r="H22" s="17" t="n">
        <v>0.4</v>
      </c>
      <c r="I22" s="5" t="n">
        <v>0.018</v>
      </c>
    </row>
    <row r="24" customFormat="false" ht="11.25" hidden="false" customHeight="false" outlineLevel="0" collapsed="false">
      <c r="C24" s="12" t="s">
        <v>35</v>
      </c>
      <c r="D24" s="12"/>
      <c r="E24" s="18" t="e">
        <f aca="false">PutsDeal2D($F$18,$F$22,$E$29,$G$18,$G$22,$F$8,$F$11,$F$13,$F$14,$H$8,$H$10,$J$8,$N$8,$N$6,$I$18,$I$22,$H$18,$H$22,$N$9,$N$7)</f>
        <v>#VALUE!</v>
      </c>
    </row>
    <row r="26" customFormat="false" ht="11.25" hidden="false" customHeight="false" outlineLevel="0" collapsed="false">
      <c r="C26" s="0" t="s">
        <v>36</v>
      </c>
      <c r="E26" s="19" t="e">
        <f aca="false">E24*F18</f>
        <v>#VALUE!</v>
      </c>
    </row>
    <row r="27" customFormat="false" ht="12" hidden="false" customHeight="false" outlineLevel="0" collapsed="false">
      <c r="C27" s="0" t="s">
        <v>37</v>
      </c>
      <c r="E27" s="20" t="n">
        <f aca="false">F22*G22</f>
        <v>138199547.5</v>
      </c>
    </row>
    <row r="28" customFormat="false" ht="12" hidden="false" customHeight="false" outlineLevel="0" collapsed="false">
      <c r="C28" s="0" t="s">
        <v>38</v>
      </c>
      <c r="E28" s="21" t="e">
        <f aca="false">E27-E26</f>
        <v>#VALUE!</v>
      </c>
    </row>
    <row r="29" customFormat="false" ht="11.25" hidden="false" customHeight="false" outlineLevel="0" collapsed="false">
      <c r="C29" s="0" t="s">
        <v>39</v>
      </c>
      <c r="E29" s="15" t="n">
        <v>3750018</v>
      </c>
    </row>
    <row r="30" customFormat="false" ht="11.25" hidden="false" customHeight="false" outlineLevel="0" collapsed="false">
      <c r="C30" s="0" t="s">
        <v>40</v>
      </c>
      <c r="E30" s="21" t="e">
        <f aca="false">E29+E28</f>
        <v>#VALUE!</v>
      </c>
    </row>
  </sheetData>
  <mergeCells count="2">
    <mergeCell ref="G6:H6"/>
    <mergeCell ref="I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1999-11-16T18:48:44Z</dcterms:created>
  <dc:creator>Paulo Issler</dc:creator>
  <dc:description/>
  <dc:language>en-US</dc:language>
  <cp:lastModifiedBy>Paulo Issler</cp:lastModifiedBy>
  <cp:lastPrinted>2000-02-14T13:31:50Z</cp:lastPrinted>
  <cp:revision>0</cp:revision>
  <dc:subject/>
  <dc:title/>
</cp:coreProperties>
</file>