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false" showVerticalScroll="false" showSheetTabs="fals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<sst xmlns="http://schemas.openxmlformats.org/spreadsheetml/2006/main" count="50" uniqueCount="32">
  <si>
    <t xml:space="preserve">EXPECTED</t>
  </si>
  <si>
    <t xml:space="preserve">DELIVERY-</t>
  </si>
  <si>
    <t xml:space="preserve">ACCEPT-</t>
  </si>
  <si>
    <t xml:space="preserve">TERM OPT-</t>
  </si>
  <si>
    <t xml:space="preserve">MAXIMUM</t>
  </si>
  <si>
    <t xml:space="preserve">AVERAGE</t>
  </si>
  <si>
    <t xml:space="preserve">0RIGINAL</t>
  </si>
  <si>
    <t xml:space="preserve">MONTHS</t>
  </si>
  <si>
    <t xml:space="preserve">UNIT</t>
  </si>
  <si>
    <t xml:space="preserve">CUMULATIVE</t>
  </si>
  <si>
    <t xml:space="preserve">UNIT </t>
  </si>
  <si>
    <t xml:space="preserve">PROPOSAL </t>
  </si>
  <si>
    <t xml:space="preserve">ADJUSTED</t>
  </si>
  <si>
    <t xml:space="preserve">AFTER</t>
  </si>
  <si>
    <t xml:space="preserve">OUTPUT</t>
  </si>
  <si>
    <t xml:space="preserve">INSTALLED </t>
  </si>
  <si>
    <t xml:space="preserve">PRICE</t>
  </si>
  <si>
    <t xml:space="preserve">PURCHASE</t>
  </si>
  <si>
    <t xml:space="preserve">UNIT #</t>
  </si>
  <si>
    <t xml:space="preserve">RELEASE</t>
  </si>
  <si>
    <t xml:space="preserve">MW</t>
  </si>
  <si>
    <t xml:space="preserve">CAPACITY</t>
  </si>
  <si>
    <t xml:space="preserve">$ / kW</t>
  </si>
  <si>
    <t xml:space="preserve">"($000)</t>
  </si>
  <si>
    <t xml:space="preserve">AMOUNT</t>
  </si>
  <si>
    <t xml:space="preserve">($ / kW)</t>
  </si>
  <si>
    <t xml:space="preserve">(REFERENCE)</t>
  </si>
  <si>
    <t xml:space="preserve">PRICE*</t>
  </si>
  <si>
    <t xml:space="preserve">ADJUSTMENT TO PRICE:</t>
  </si>
  <si>
    <t xml:space="preserve">COST OF MONEY @ 3.6%</t>
  </si>
  <si>
    <t xml:space="preserve">NOTE:</t>
  </si>
  <si>
    <t xml:space="preserve">SHIPPING COST IS NOT INCLUDED IN ADJUSTED AMOUNT.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</si>
</sst>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_);[RED]&quot;($&quot;#,##0\)"/>
    <numFmt numFmtId="166" formatCode="0.0"/>
    <numFmt numFmtId="167" formatCode="0"/>
    <numFmt numFmtId="168" formatCode="0.0%"/>
    <numFmt numFmtId="169" formatCode="[$-409]#,##0_);[RED]\(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2"/>
    <col collapsed="false" customWidth="true" hidden="false" outlineLevel="0" max="5" min="2" style="0" width="12.82"/>
    <col collapsed="false" customWidth="true" hidden="false" outlineLevel="0" max="6" min="6" style="0" width="15.82"/>
    <col collapsed="false" customWidth="true" hidden="false" outlineLevel="0" max="8" min="7" style="0" width="10.82"/>
    <col collapsed="false" customWidth="true" hidden="false" outlineLevel="0" max="9" min="9" style="0" width="15.82"/>
    <col collapsed="false" customWidth="true" hidden="false" outlineLevel="0" max="10" min="10" style="0" width="12.82"/>
    <col collapsed="false" customWidth="true" hidden="false" outlineLevel="0" max="11" min="11" style="0" width="14.82"/>
    <col collapsed="false" customWidth="true" hidden="false" outlineLevel="0" max="14" min="12" style="0" width="12.82"/>
  </cols>
  <sheetData>
    <row r="1" customFormat="false" ht="12.75" hidden="false" customHeight="false" outlineLevel="0" collapsed="false">
      <c r="F1" s="1"/>
      <c r="G1" s="1"/>
      <c r="H1" s="1"/>
      <c r="I1" s="1"/>
      <c r="J1" s="1"/>
      <c r="K1" s="1"/>
      <c r="N1" s="1"/>
    </row>
    <row r="2" customFormat="false" ht="12.75" hidden="false" customHeight="false" outlineLevel="0" collapsed="false">
      <c r="B2" s="1" t="s">
        <v>0</v>
      </c>
      <c r="F2" s="1"/>
      <c r="G2" s="1"/>
      <c r="H2" s="1"/>
      <c r="I2" s="1"/>
      <c r="J2" s="1"/>
      <c r="K2" s="1"/>
      <c r="L2" s="2"/>
      <c r="N2" s="1"/>
    </row>
    <row r="3" customFormat="false" ht="12.75" hidden="false" customHeight="false" outlineLevel="0" collapsed="false">
      <c r="B3" s="1" t="s">
        <v>1</v>
      </c>
      <c r="C3" s="1" t="s">
        <v>2</v>
      </c>
      <c r="D3" s="0" t="s">
        <v>3</v>
      </c>
      <c r="E3" s="1" t="s">
        <v>4</v>
      </c>
      <c r="F3" s="1"/>
      <c r="G3" s="1"/>
      <c r="H3" s="1"/>
      <c r="I3" s="1"/>
      <c r="J3" s="1" t="s">
        <v>5</v>
      </c>
      <c r="K3" s="1" t="s">
        <v>6</v>
      </c>
      <c r="N3" s="1"/>
    </row>
    <row r="4" customFormat="false" ht="12.75" hidden="false" customHeight="false" outlineLevel="0" collapsed="false">
      <c r="B4" s="1" t="s">
        <v>7</v>
      </c>
      <c r="C4" s="1" t="s">
        <v>7</v>
      </c>
      <c r="D4" s="1" t="s">
        <v>7</v>
      </c>
      <c r="E4" s="1" t="s">
        <v>8</v>
      </c>
      <c r="F4" s="1" t="s">
        <v>9</v>
      </c>
      <c r="G4" s="1" t="s">
        <v>8</v>
      </c>
      <c r="H4" s="1" t="s">
        <v>10</v>
      </c>
      <c r="J4" s="1" t="s">
        <v>8</v>
      </c>
      <c r="K4" s="1" t="s">
        <v>11</v>
      </c>
      <c r="L4" s="0" t="s">
        <v>12</v>
      </c>
      <c r="M4" s="0" t="s">
        <v>12</v>
      </c>
      <c r="N4" s="1" t="s">
        <v>12</v>
      </c>
    </row>
    <row r="5" customFormat="false" ht="12.75" hidden="false" customHeight="false" outlineLevel="0" collapsed="false">
      <c r="A5" s="1"/>
      <c r="B5" s="1" t="s">
        <v>13</v>
      </c>
      <c r="C5" s="1" t="s">
        <v>13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16</v>
      </c>
      <c r="I5" s="1" t="s">
        <v>17</v>
      </c>
      <c r="J5" s="1" t="s">
        <v>16</v>
      </c>
      <c r="K5" s="1" t="s">
        <v>16</v>
      </c>
      <c r="L5" s="1" t="s">
        <v>8</v>
      </c>
      <c r="M5" s="0" t="s">
        <v>17</v>
      </c>
      <c r="N5" s="1" t="s">
        <v>5</v>
      </c>
    </row>
    <row r="6" customFormat="false" ht="12.75" hidden="false" customHeight="false" outlineLevel="0" collapsed="false">
      <c r="A6" s="2" t="s">
        <v>18</v>
      </c>
      <c r="B6" s="2" t="s">
        <v>19</v>
      </c>
      <c r="C6" s="2" t="s">
        <v>19</v>
      </c>
      <c r="D6" s="2" t="s">
        <v>19</v>
      </c>
      <c r="E6" s="2" t="s">
        <v>20</v>
      </c>
      <c r="F6" s="2" t="s">
        <v>21</v>
      </c>
      <c r="G6" s="2" t="s">
        <v>22</v>
      </c>
      <c r="H6" s="3" t="s">
        <v>23</v>
      </c>
      <c r="I6" s="2" t="s">
        <v>24</v>
      </c>
      <c r="J6" s="2" t="s">
        <v>25</v>
      </c>
      <c r="K6" s="2" t="s">
        <v>26</v>
      </c>
      <c r="L6" s="2" t="s">
        <v>27</v>
      </c>
      <c r="M6" s="2" t="s">
        <v>24</v>
      </c>
      <c r="N6" s="2" t="s">
        <v>25</v>
      </c>
    </row>
    <row r="7" customFormat="false" ht="12.75" hidden="false" customHeight="false" outlineLevel="0" collapsed="false">
      <c r="A7" s="1" t="n">
        <v>1</v>
      </c>
      <c r="B7" s="1" t="n">
        <v>18</v>
      </c>
      <c r="C7" s="1" t="n">
        <f aca="false">+B7+2</f>
        <v>20</v>
      </c>
      <c r="D7" s="1" t="n">
        <v>29</v>
      </c>
      <c r="E7" s="4" t="n">
        <v>2</v>
      </c>
      <c r="F7" s="4" t="n">
        <f aca="false">+E7</f>
        <v>2</v>
      </c>
      <c r="G7" s="1" t="n">
        <v>4250</v>
      </c>
      <c r="H7" s="1" t="n">
        <f aca="false">+E7*G7</f>
        <v>8500</v>
      </c>
      <c r="I7" s="1" t="n">
        <f aca="false">+H7</f>
        <v>8500</v>
      </c>
      <c r="J7" s="5" t="n">
        <f aca="false">+I7/F7</f>
        <v>4250</v>
      </c>
      <c r="K7" s="1"/>
      <c r="L7" s="5" t="n">
        <f aca="false">+H7</f>
        <v>8500</v>
      </c>
      <c r="M7" s="5" t="n">
        <f aca="false">+L7</f>
        <v>8500</v>
      </c>
      <c r="N7" s="5" t="n">
        <f aca="false">+M7/F7</f>
        <v>4250</v>
      </c>
    </row>
    <row r="8" customFormat="false" ht="12.75" hidden="false" customHeight="false" outlineLevel="0" collapsed="false">
      <c r="A8" s="1" t="n">
        <v>2</v>
      </c>
      <c r="B8" s="1" t="n">
        <v>19</v>
      </c>
      <c r="C8" s="1" t="n">
        <f aca="false">+B8+2</f>
        <v>21</v>
      </c>
      <c r="D8" s="1"/>
      <c r="E8" s="4" t="n">
        <v>2</v>
      </c>
      <c r="F8" s="4" t="n">
        <f aca="false">+F7+E8</f>
        <v>4</v>
      </c>
      <c r="G8" s="1" t="n">
        <v>3750</v>
      </c>
      <c r="H8" s="1" t="n">
        <f aca="false">+E8*G8</f>
        <v>7500</v>
      </c>
      <c r="I8" s="1" t="n">
        <f aca="false">+I7+H8</f>
        <v>16000</v>
      </c>
      <c r="J8" s="5" t="n">
        <f aca="false">+I8/F8</f>
        <v>4000</v>
      </c>
      <c r="K8" s="1"/>
      <c r="L8" s="5" t="n">
        <f aca="false">(+H8*(1+$F$31))</f>
        <v>7770</v>
      </c>
      <c r="M8" s="5" t="n">
        <f aca="false">+M7+L8</f>
        <v>16270</v>
      </c>
      <c r="N8" s="5" t="n">
        <f aca="false">+M8/F8</f>
        <v>4067.5</v>
      </c>
    </row>
    <row r="9" customFormat="false" ht="12.75" hidden="false" customHeight="false" outlineLevel="0" collapsed="false">
      <c r="A9" s="1" t="n">
        <v>3</v>
      </c>
      <c r="B9" s="1" t="n">
        <v>20</v>
      </c>
      <c r="C9" s="1" t="n">
        <f aca="false">+B9+2</f>
        <v>22</v>
      </c>
      <c r="D9" s="1"/>
      <c r="E9" s="4" t="n">
        <v>2</v>
      </c>
      <c r="F9" s="4" t="n">
        <f aca="false">+F8+E9</f>
        <v>6</v>
      </c>
      <c r="G9" s="1" t="n">
        <v>3400</v>
      </c>
      <c r="H9" s="1" t="n">
        <f aca="false">+E9*G9</f>
        <v>6800</v>
      </c>
      <c r="I9" s="1" t="n">
        <f aca="false">+I8+H9</f>
        <v>22800</v>
      </c>
      <c r="J9" s="5" t="n">
        <f aca="false">+I9/F9</f>
        <v>3800</v>
      </c>
      <c r="K9" s="1"/>
      <c r="L9" s="5" t="n">
        <f aca="false">(+H9*(1+$F$31))</f>
        <v>7044.8</v>
      </c>
      <c r="M9" s="5" t="n">
        <f aca="false">+M8+L9</f>
        <v>23314.8</v>
      </c>
      <c r="N9" s="5" t="n">
        <f aca="false">+M9/F9</f>
        <v>3885.8</v>
      </c>
    </row>
    <row r="10" customFormat="false" ht="12.75" hidden="false" customHeight="false" outlineLevel="0" collapsed="false">
      <c r="A10" s="1" t="n">
        <v>4</v>
      </c>
      <c r="B10" s="1" t="n">
        <v>21</v>
      </c>
      <c r="C10" s="1" t="n">
        <f aca="false">+B10+2</f>
        <v>23</v>
      </c>
      <c r="D10" s="1"/>
      <c r="E10" s="4" t="n">
        <v>2</v>
      </c>
      <c r="F10" s="4" t="n">
        <f aca="false">+F9+E10</f>
        <v>8</v>
      </c>
      <c r="G10" s="1" t="n">
        <v>3300</v>
      </c>
      <c r="H10" s="1" t="n">
        <f aca="false">+E10*G10</f>
        <v>6600</v>
      </c>
      <c r="I10" s="1" t="n">
        <f aca="false">+I9+H10</f>
        <v>29400</v>
      </c>
      <c r="J10" s="5" t="n">
        <f aca="false">+I10/F10</f>
        <v>3675</v>
      </c>
      <c r="K10" s="1"/>
      <c r="L10" s="5" t="n">
        <f aca="false">(+H10*(1+$F$31))</f>
        <v>6837.6</v>
      </c>
      <c r="M10" s="5" t="n">
        <f aca="false">+M9+L10</f>
        <v>30152.4</v>
      </c>
      <c r="N10" s="5" t="n">
        <f aca="false">+M10/F10</f>
        <v>3769.05</v>
      </c>
    </row>
    <row r="11" customFormat="false" ht="12.75" hidden="false" customHeight="false" outlineLevel="0" collapsed="false">
      <c r="A11" s="1" t="n">
        <v>5</v>
      </c>
      <c r="B11" s="1" t="n">
        <v>22</v>
      </c>
      <c r="C11" s="1" t="n">
        <f aca="false">+B11+2</f>
        <v>24</v>
      </c>
      <c r="D11" s="1"/>
      <c r="E11" s="4" t="n">
        <v>2</v>
      </c>
      <c r="F11" s="4" t="n">
        <f aca="false">+F10+E11</f>
        <v>10</v>
      </c>
      <c r="G11" s="1" t="n">
        <v>3200</v>
      </c>
      <c r="H11" s="1" t="n">
        <f aca="false">+E11*G11</f>
        <v>6400</v>
      </c>
      <c r="I11" s="1" t="n">
        <f aca="false">+I10+H11</f>
        <v>35800</v>
      </c>
      <c r="J11" s="5" t="n">
        <f aca="false">+I11/F11</f>
        <v>3580</v>
      </c>
      <c r="K11" s="1"/>
      <c r="L11" s="5" t="n">
        <f aca="false">(+H11*(1+$F$31))</f>
        <v>6630.4</v>
      </c>
      <c r="M11" s="5" t="n">
        <f aca="false">+M10+L11</f>
        <v>36782.8</v>
      </c>
      <c r="N11" s="5" t="n">
        <f aca="false">+M11/F11</f>
        <v>3678.28</v>
      </c>
    </row>
    <row r="12" customFormat="false" ht="12.75" hidden="false" customHeight="false" outlineLevel="0" collapsed="false">
      <c r="A12" s="1" t="n">
        <v>6</v>
      </c>
      <c r="B12" s="1" t="n">
        <v>23</v>
      </c>
      <c r="C12" s="1" t="n">
        <f aca="false">+B12+2</f>
        <v>25</v>
      </c>
      <c r="D12" s="1"/>
      <c r="E12" s="4" t="n">
        <v>2</v>
      </c>
      <c r="F12" s="4" t="n">
        <f aca="false">+F11+E12</f>
        <v>12</v>
      </c>
      <c r="G12" s="1" t="n">
        <v>3100</v>
      </c>
      <c r="H12" s="1" t="n">
        <f aca="false">+E12*G12</f>
        <v>6200</v>
      </c>
      <c r="I12" s="1" t="n">
        <f aca="false">+I11+H12</f>
        <v>42000</v>
      </c>
      <c r="J12" s="5" t="n">
        <f aca="false">+I12/F12</f>
        <v>3500</v>
      </c>
      <c r="K12" s="1"/>
      <c r="L12" s="5" t="n">
        <f aca="false">(+H12*(1+$F$31))</f>
        <v>6423.2</v>
      </c>
      <c r="M12" s="5" t="n">
        <f aca="false">+M11+L12</f>
        <v>43206</v>
      </c>
      <c r="N12" s="5" t="n">
        <f aca="false">+M12/F12</f>
        <v>3600.5</v>
      </c>
    </row>
    <row r="13" customFormat="false" ht="12.75" hidden="false" customHeight="false" outlineLevel="0" collapsed="false">
      <c r="A13" s="1" t="n">
        <v>7</v>
      </c>
      <c r="B13" s="1" t="n">
        <v>24</v>
      </c>
      <c r="C13" s="1" t="n">
        <f aca="false">+B13+2</f>
        <v>26</v>
      </c>
      <c r="D13" s="1"/>
      <c r="E13" s="4" t="n">
        <v>2</v>
      </c>
      <c r="F13" s="4" t="n">
        <f aca="false">+F12+E13</f>
        <v>14</v>
      </c>
      <c r="G13" s="1" t="n">
        <v>3000</v>
      </c>
      <c r="H13" s="1" t="n">
        <f aca="false">+E13*G13</f>
        <v>6000</v>
      </c>
      <c r="I13" s="1" t="n">
        <f aca="false">+I12+H13</f>
        <v>48000</v>
      </c>
      <c r="J13" s="5" t="n">
        <f aca="false">+I13/F13</f>
        <v>3428.57142857143</v>
      </c>
      <c r="K13" s="1"/>
      <c r="L13" s="5" t="n">
        <f aca="false">(+H13*(1+$F$31))</f>
        <v>6216</v>
      </c>
      <c r="M13" s="5" t="n">
        <f aca="false">+M12+L13</f>
        <v>49422</v>
      </c>
      <c r="N13" s="5" t="n">
        <f aca="false">+M13/F13</f>
        <v>3530.14285714286</v>
      </c>
    </row>
    <row r="14" customFormat="false" ht="12.75" hidden="false" customHeight="false" outlineLevel="0" collapsed="false">
      <c r="A14" s="1" t="n">
        <v>8</v>
      </c>
      <c r="B14" s="1" t="n">
        <v>26</v>
      </c>
      <c r="C14" s="1" t="n">
        <f aca="false">+B14+2</f>
        <v>28</v>
      </c>
      <c r="D14" s="1" t="n">
        <v>35</v>
      </c>
      <c r="E14" s="1" t="n">
        <v>2.4</v>
      </c>
      <c r="F14" s="4" t="n">
        <f aca="false">+F13+E14</f>
        <v>16.4</v>
      </c>
      <c r="G14" s="1" t="n">
        <v>2945</v>
      </c>
      <c r="H14" s="1" t="n">
        <f aca="false">+E14*G14</f>
        <v>7068</v>
      </c>
      <c r="I14" s="1" t="n">
        <f aca="false">+I13+H14</f>
        <v>55068</v>
      </c>
      <c r="J14" s="5" t="n">
        <f aca="false">+I14/F14</f>
        <v>3357.80487804878</v>
      </c>
      <c r="K14" s="1"/>
      <c r="L14" s="5" t="n">
        <f aca="false">+H14</f>
        <v>7068</v>
      </c>
      <c r="M14" s="5" t="n">
        <f aca="false">+M13+L14</f>
        <v>56490</v>
      </c>
      <c r="N14" s="5" t="n">
        <f aca="false">+M14/F14</f>
        <v>3444.51219512195</v>
      </c>
    </row>
    <row r="15" customFormat="false" ht="12.75" hidden="false" customHeight="false" outlineLevel="0" collapsed="false">
      <c r="A15" s="1" t="n">
        <v>9</v>
      </c>
      <c r="B15" s="1" t="n">
        <v>27</v>
      </c>
      <c r="C15" s="1" t="n">
        <f aca="false">+B15+2</f>
        <v>29</v>
      </c>
      <c r="D15" s="1"/>
      <c r="E15" s="1" t="n">
        <v>2.4</v>
      </c>
      <c r="F15" s="4" t="n">
        <f aca="false">+F14+E15</f>
        <v>18.8</v>
      </c>
      <c r="G15" s="1" t="n">
        <v>2885</v>
      </c>
      <c r="H15" s="1" t="n">
        <f aca="false">+E15*G15</f>
        <v>6924</v>
      </c>
      <c r="I15" s="1" t="n">
        <f aca="false">+I14+H15</f>
        <v>61992</v>
      </c>
      <c r="J15" s="5" t="n">
        <f aca="false">+I15/F15</f>
        <v>3297.44680851064</v>
      </c>
      <c r="K15" s="1"/>
      <c r="L15" s="5" t="n">
        <f aca="false">(+H15*(1+$F$31))</f>
        <v>7173.264</v>
      </c>
      <c r="M15" s="5" t="n">
        <f aca="false">+M14+L15</f>
        <v>63663.264</v>
      </c>
      <c r="N15" s="5" t="n">
        <f aca="false">+M15/F15</f>
        <v>3386.34382978724</v>
      </c>
    </row>
    <row r="16" customFormat="false" ht="12.75" hidden="false" customHeight="false" outlineLevel="0" collapsed="false">
      <c r="A16" s="1" t="n">
        <v>10</v>
      </c>
      <c r="B16" s="1" t="n">
        <v>28</v>
      </c>
      <c r="C16" s="1" t="n">
        <f aca="false">+B16+2</f>
        <v>30</v>
      </c>
      <c r="D16" s="1"/>
      <c r="E16" s="1" t="n">
        <v>2.4</v>
      </c>
      <c r="F16" s="4" t="n">
        <f aca="false">+F15+E16</f>
        <v>21.2</v>
      </c>
      <c r="G16" s="1" t="n">
        <v>2825</v>
      </c>
      <c r="H16" s="1" t="n">
        <f aca="false">+E16*G16</f>
        <v>6780</v>
      </c>
      <c r="I16" s="1" t="n">
        <f aca="false">+I15+H16</f>
        <v>68772</v>
      </c>
      <c r="J16" s="5" t="n">
        <f aca="false">+I16/F16</f>
        <v>3243.96226415094</v>
      </c>
      <c r="K16" s="1"/>
      <c r="L16" s="5" t="n">
        <f aca="false">(+H16*(1+$F$31))</f>
        <v>7024.08</v>
      </c>
      <c r="M16" s="5" t="n">
        <f aca="false">+M15+L16</f>
        <v>70687.344</v>
      </c>
      <c r="N16" s="5" t="n">
        <f aca="false">+M16/F16</f>
        <v>3334.30867924528</v>
      </c>
    </row>
    <row r="17" customFormat="false" ht="12.75" hidden="false" customHeight="false" outlineLevel="0" collapsed="false">
      <c r="A17" s="1" t="n">
        <v>11</v>
      </c>
      <c r="B17" s="1" t="n">
        <v>29</v>
      </c>
      <c r="C17" s="1" t="n">
        <f aca="false">+B17+2</f>
        <v>31</v>
      </c>
      <c r="D17" s="1"/>
      <c r="E17" s="1" t="n">
        <v>2.4</v>
      </c>
      <c r="F17" s="4" t="n">
        <f aca="false">+F16+E17</f>
        <v>23.6</v>
      </c>
      <c r="G17" s="1" t="n">
        <v>2765</v>
      </c>
      <c r="H17" s="1" t="n">
        <f aca="false">+E17*G17</f>
        <v>6636</v>
      </c>
      <c r="I17" s="1" t="n">
        <f aca="false">+I16+H17</f>
        <v>75408</v>
      </c>
      <c r="J17" s="5" t="n">
        <f aca="false">+I17/F17</f>
        <v>3195.25423728814</v>
      </c>
      <c r="K17" s="1"/>
      <c r="L17" s="5" t="n">
        <f aca="false">(+H17*(1+$F$31))</f>
        <v>6874.896</v>
      </c>
      <c r="M17" s="5" t="n">
        <f aca="false">+M16+L17</f>
        <v>77562.24</v>
      </c>
      <c r="N17" s="5" t="n">
        <f aca="false">+M17/F17</f>
        <v>3286.53559322034</v>
      </c>
    </row>
    <row r="18" customFormat="false" ht="12.75" hidden="false" customHeight="false" outlineLevel="0" collapsed="false">
      <c r="A18" s="1" t="n">
        <v>12</v>
      </c>
      <c r="B18" s="1" t="n">
        <v>30</v>
      </c>
      <c r="C18" s="1" t="n">
        <f aca="false">+B18+2</f>
        <v>32</v>
      </c>
      <c r="D18" s="1"/>
      <c r="E18" s="1" t="n">
        <v>2.4</v>
      </c>
      <c r="F18" s="4" t="n">
        <f aca="false">+F17+E18</f>
        <v>26</v>
      </c>
      <c r="G18" s="1" t="n">
        <v>2705</v>
      </c>
      <c r="H18" s="1" t="n">
        <f aca="false">+E18*G18</f>
        <v>6492</v>
      </c>
      <c r="I18" s="1" t="n">
        <f aca="false">+I17+H18</f>
        <v>81900</v>
      </c>
      <c r="J18" s="6" t="n">
        <f aca="false">+I18/F18</f>
        <v>3150</v>
      </c>
      <c r="K18" s="7" t="n">
        <v>3150</v>
      </c>
      <c r="L18" s="5" t="n">
        <f aca="false">(+H18*(1+$F$31))</f>
        <v>6725.712</v>
      </c>
      <c r="M18" s="5" t="n">
        <f aca="false">+M17+L18</f>
        <v>84287.952</v>
      </c>
      <c r="N18" s="5" t="n">
        <f aca="false">+M18/F18</f>
        <v>3241.84430769231</v>
      </c>
    </row>
    <row r="19" customFormat="false" ht="12.75" hidden="false" customHeight="false" outlineLevel="0" collapsed="false">
      <c r="A19" s="1" t="n">
        <v>13</v>
      </c>
      <c r="B19" s="1" t="n">
        <v>31</v>
      </c>
      <c r="C19" s="1" t="n">
        <f aca="false">+B19+2</f>
        <v>33</v>
      </c>
      <c r="D19" s="1"/>
      <c r="E19" s="1" t="n">
        <v>2.4</v>
      </c>
      <c r="F19" s="4" t="n">
        <f aca="false">+F18+E19</f>
        <v>28.4</v>
      </c>
      <c r="G19" s="1" t="n">
        <v>2625</v>
      </c>
      <c r="H19" s="1" t="n">
        <f aca="false">+E19*G19</f>
        <v>6300</v>
      </c>
      <c r="I19" s="1" t="n">
        <f aca="false">+I18+H19</f>
        <v>88200</v>
      </c>
      <c r="J19" s="5" t="n">
        <f aca="false">+I19/F19</f>
        <v>3105.6338028169</v>
      </c>
      <c r="K19" s="1"/>
      <c r="L19" s="5" t="n">
        <f aca="false">(+H19*(1+$F$31))</f>
        <v>6526.8</v>
      </c>
      <c r="M19" s="5" t="n">
        <f aca="false">+M18+L19</f>
        <v>90814.752</v>
      </c>
      <c r="N19" s="5" t="n">
        <f aca="false">+M19/F19</f>
        <v>3197.70253521127</v>
      </c>
    </row>
    <row r="20" customFormat="false" ht="12.75" hidden="false" customHeight="false" outlineLevel="0" collapsed="false">
      <c r="A20" s="1" t="n">
        <v>14</v>
      </c>
      <c r="B20" s="1" t="n">
        <v>32</v>
      </c>
      <c r="C20" s="1" t="n">
        <f aca="false">+B20+2</f>
        <v>34</v>
      </c>
      <c r="D20" s="1"/>
      <c r="E20" s="1" t="n">
        <v>2.4</v>
      </c>
      <c r="F20" s="4" t="n">
        <f aca="false">+F19+E20</f>
        <v>30.8</v>
      </c>
      <c r="G20" s="1" t="n">
        <v>2575</v>
      </c>
      <c r="H20" s="1" t="n">
        <f aca="false">+E20*G20</f>
        <v>6180</v>
      </c>
      <c r="I20" s="1" t="n">
        <f aca="false">+I19+H20</f>
        <v>94380</v>
      </c>
      <c r="J20" s="5" t="n">
        <f aca="false">+I20/F20</f>
        <v>3064.28571428572</v>
      </c>
      <c r="K20" s="1"/>
      <c r="L20" s="5" t="n">
        <f aca="false">(+H20*(1+$F$31))</f>
        <v>6402.48</v>
      </c>
      <c r="M20" s="5" t="n">
        <f aca="false">+M19+L20</f>
        <v>97217.232</v>
      </c>
      <c r="N20" s="5" t="n">
        <f aca="false">+M20/F20</f>
        <v>3156.40363636364</v>
      </c>
    </row>
    <row r="21" customFormat="false" ht="12.75" hidden="false" customHeight="false" outlineLevel="0" collapsed="false">
      <c r="A21" s="1" t="n">
        <v>15</v>
      </c>
      <c r="B21" s="1" t="n">
        <v>33</v>
      </c>
      <c r="C21" s="1" t="n">
        <f aca="false">+B21+2</f>
        <v>35</v>
      </c>
      <c r="D21" s="1"/>
      <c r="E21" s="1" t="n">
        <v>2.4</v>
      </c>
      <c r="F21" s="4" t="n">
        <f aca="false">+F20+E21</f>
        <v>33.2</v>
      </c>
      <c r="G21" s="1" t="n">
        <v>2525</v>
      </c>
      <c r="H21" s="1" t="n">
        <f aca="false">+E21*G21</f>
        <v>6060</v>
      </c>
      <c r="I21" s="1" t="n">
        <f aca="false">+I20+H21</f>
        <v>100440</v>
      </c>
      <c r="J21" s="5" t="n">
        <f aca="false">+I21/F21</f>
        <v>3025.30120481928</v>
      </c>
      <c r="K21" s="1"/>
      <c r="L21" s="5" t="n">
        <f aca="false">(+H21*(1+$F$31))</f>
        <v>6278.16</v>
      </c>
      <c r="M21" s="5" t="n">
        <f aca="false">+M20+L21</f>
        <v>103495.392</v>
      </c>
      <c r="N21" s="5" t="n">
        <f aca="false">+M21/F21</f>
        <v>3117.33108433735</v>
      </c>
    </row>
    <row r="22" customFormat="false" ht="12.75" hidden="false" customHeight="false" outlineLevel="0" collapsed="false">
      <c r="A22" s="1" t="n">
        <v>16</v>
      </c>
      <c r="B22" s="1" t="n">
        <v>33</v>
      </c>
      <c r="C22" s="1" t="n">
        <f aca="false">+B22+2</f>
        <v>35</v>
      </c>
      <c r="D22" s="1"/>
      <c r="E22" s="1" t="n">
        <v>2.4</v>
      </c>
      <c r="F22" s="4" t="n">
        <f aca="false">+F21+E22</f>
        <v>35.6</v>
      </c>
      <c r="G22" s="1" t="n">
        <v>2475</v>
      </c>
      <c r="H22" s="1" t="n">
        <f aca="false">+E22*G22</f>
        <v>5940</v>
      </c>
      <c r="I22" s="1" t="n">
        <f aca="false">+I21+H22</f>
        <v>106380</v>
      </c>
      <c r="J22" s="5" t="n">
        <f aca="false">+I22/F22</f>
        <v>2988.20224719101</v>
      </c>
      <c r="K22" s="1"/>
      <c r="L22" s="5" t="n">
        <f aca="false">(+H22*(1+$F$31))</f>
        <v>6153.84</v>
      </c>
      <c r="M22" s="5" t="n">
        <f aca="false">+M21+L22</f>
        <v>109649.232</v>
      </c>
      <c r="N22" s="5" t="n">
        <f aca="false">+M22/F22</f>
        <v>3080.03460674157</v>
      </c>
    </row>
    <row r="23" customFormat="false" ht="12.75" hidden="false" customHeight="false" outlineLevel="0" collapsed="false">
      <c r="A23" s="1" t="n">
        <v>17</v>
      </c>
      <c r="B23" s="1" t="n">
        <v>34</v>
      </c>
      <c r="C23" s="1" t="n">
        <f aca="false">+B23+2</f>
        <v>36</v>
      </c>
      <c r="D23" s="1"/>
      <c r="E23" s="1" t="n">
        <v>2.4</v>
      </c>
      <c r="F23" s="4" t="n">
        <f aca="false">+F22+E23</f>
        <v>38</v>
      </c>
      <c r="G23" s="1" t="n">
        <v>2425</v>
      </c>
      <c r="H23" s="1" t="n">
        <f aca="false">+E23*G23</f>
        <v>5820</v>
      </c>
      <c r="I23" s="1" t="n">
        <f aca="false">+I22+H23</f>
        <v>112200</v>
      </c>
      <c r="J23" s="5" t="n">
        <f aca="false">+I23/F23</f>
        <v>2952.63157894737</v>
      </c>
      <c r="K23" s="1"/>
      <c r="L23" s="5" t="n">
        <f aca="false">(+H23*(1+$F$31))</f>
        <v>6029.52</v>
      </c>
      <c r="M23" s="5" t="n">
        <f aca="false">+M22+L23</f>
        <v>115678.752</v>
      </c>
      <c r="N23" s="5" t="n">
        <f aca="false">+M23/F23</f>
        <v>3044.17768421053</v>
      </c>
    </row>
    <row r="24" customFormat="false" ht="12.75" hidden="false" customHeight="false" outlineLevel="0" collapsed="false">
      <c r="A24" s="1" t="n">
        <v>18</v>
      </c>
      <c r="B24" s="1" t="n">
        <v>34</v>
      </c>
      <c r="C24" s="1" t="n">
        <f aca="false">+B24+2</f>
        <v>36</v>
      </c>
      <c r="D24" s="1"/>
      <c r="E24" s="1" t="n">
        <v>2.4</v>
      </c>
      <c r="F24" s="4" t="n">
        <f aca="false">+F23+E24</f>
        <v>40.4</v>
      </c>
      <c r="G24" s="1" t="n">
        <v>2375</v>
      </c>
      <c r="H24" s="1" t="n">
        <f aca="false">+E24*G24</f>
        <v>5700</v>
      </c>
      <c r="I24" s="1" t="n">
        <f aca="false">+I23+H24</f>
        <v>117900</v>
      </c>
      <c r="J24" s="5" t="n">
        <f aca="false">+I24/F24</f>
        <v>2918.31683168317</v>
      </c>
      <c r="K24" s="1"/>
      <c r="L24" s="5" t="n">
        <f aca="false">(+H24*(1+$F$31))</f>
        <v>5905.2</v>
      </c>
      <c r="M24" s="5" t="n">
        <f aca="false">+M23+L24</f>
        <v>121583.952</v>
      </c>
      <c r="N24" s="5" t="n">
        <f aca="false">+M24/F24</f>
        <v>3009.50376237624</v>
      </c>
    </row>
    <row r="25" customFormat="false" ht="12.75" hidden="false" customHeight="false" outlineLevel="0" collapsed="false">
      <c r="A25" s="1" t="n">
        <v>19</v>
      </c>
      <c r="B25" s="1" t="n">
        <v>35</v>
      </c>
      <c r="C25" s="1" t="n">
        <f aca="false">+B25+2</f>
        <v>37</v>
      </c>
      <c r="D25" s="1"/>
      <c r="E25" s="1" t="n">
        <v>2.4</v>
      </c>
      <c r="F25" s="4" t="n">
        <f aca="false">+F24+E25</f>
        <v>42.8</v>
      </c>
      <c r="G25" s="1" t="n">
        <v>2325</v>
      </c>
      <c r="H25" s="1" t="n">
        <f aca="false">+E25*G25</f>
        <v>5580</v>
      </c>
      <c r="I25" s="1" t="n">
        <f aca="false">+I24+H25</f>
        <v>123480</v>
      </c>
      <c r="J25" s="5" t="n">
        <f aca="false">+I25/F25</f>
        <v>2885.04672897196</v>
      </c>
      <c r="K25" s="1"/>
      <c r="L25" s="5" t="n">
        <f aca="false">(+H25*(1+$F$31))</f>
        <v>5780.88</v>
      </c>
      <c r="M25" s="5" t="n">
        <f aca="false">+M24+L25</f>
        <v>127364.832</v>
      </c>
      <c r="N25" s="5" t="n">
        <f aca="false">+M25/F25</f>
        <v>2975.8138317757</v>
      </c>
    </row>
    <row r="26" customFormat="false" ht="12.75" hidden="false" customHeight="false" outlineLevel="0" collapsed="false">
      <c r="A26" s="1" t="n">
        <v>20</v>
      </c>
      <c r="B26" s="1" t="n">
        <v>35</v>
      </c>
      <c r="C26" s="1" t="n">
        <f aca="false">+B26+2</f>
        <v>37</v>
      </c>
      <c r="D26" s="1"/>
      <c r="E26" s="1" t="n">
        <v>2.4</v>
      </c>
      <c r="F26" s="4" t="n">
        <f aca="false">+F25+E26</f>
        <v>45.2</v>
      </c>
      <c r="G26" s="1" t="n">
        <v>2275</v>
      </c>
      <c r="H26" s="1" t="n">
        <f aca="false">+E26*G26</f>
        <v>5460</v>
      </c>
      <c r="I26" s="1" t="n">
        <f aca="false">+I25+H26</f>
        <v>128940</v>
      </c>
      <c r="J26" s="5" t="n">
        <f aca="false">+I26/F26</f>
        <v>2852.65486725664</v>
      </c>
      <c r="K26" s="1"/>
      <c r="L26" s="5" t="n">
        <f aca="false">(+H26*(1+$F$31))</f>
        <v>5656.56</v>
      </c>
      <c r="M26" s="5" t="n">
        <f aca="false">+M25+L26</f>
        <v>133021.392</v>
      </c>
      <c r="N26" s="5" t="n">
        <f aca="false">+M26/F26</f>
        <v>2942.95115044248</v>
      </c>
    </row>
    <row r="27" customFormat="false" ht="12.75" hidden="false" customHeight="false" outlineLevel="0" collapsed="false">
      <c r="A27" s="1" t="n">
        <v>21</v>
      </c>
      <c r="B27" s="1" t="n">
        <v>36</v>
      </c>
      <c r="C27" s="1" t="n">
        <f aca="false">+B27+2</f>
        <v>38</v>
      </c>
      <c r="D27" s="1"/>
      <c r="E27" s="1" t="n">
        <v>2.4</v>
      </c>
      <c r="F27" s="4" t="n">
        <f aca="false">+F26+E27</f>
        <v>47.6</v>
      </c>
      <c r="G27" s="1" t="n">
        <v>2225</v>
      </c>
      <c r="H27" s="1" t="n">
        <f aca="false">+E27*G27</f>
        <v>5340</v>
      </c>
      <c r="I27" s="1" t="n">
        <f aca="false">+I26+H27</f>
        <v>134280</v>
      </c>
      <c r="J27" s="5" t="n">
        <f aca="false">+I27/F27</f>
        <v>2821.00840336135</v>
      </c>
      <c r="K27" s="1"/>
      <c r="L27" s="5" t="n">
        <f aca="false">(+H27*(1+$F$31))</f>
        <v>5532.24</v>
      </c>
      <c r="M27" s="5" t="n">
        <f aca="false">+M26+L27</f>
        <v>138553.632</v>
      </c>
      <c r="N27" s="5" t="n">
        <f aca="false">+M27/F27</f>
        <v>2910.79058823529</v>
      </c>
    </row>
    <row r="28" customFormat="false" ht="12.75" hidden="false" customHeight="false" outlineLevel="0" collapsed="false">
      <c r="A28" s="1" t="n">
        <v>22</v>
      </c>
      <c r="B28" s="1" t="n">
        <v>36</v>
      </c>
      <c r="C28" s="1" t="n">
        <f aca="false">+B28+2</f>
        <v>38</v>
      </c>
      <c r="D28" s="1" t="n">
        <v>42</v>
      </c>
      <c r="E28" s="1" t="n">
        <v>2.4</v>
      </c>
      <c r="F28" s="4" t="n">
        <f aca="false">+F27+E28</f>
        <v>50</v>
      </c>
      <c r="G28" s="1" t="n">
        <v>2175</v>
      </c>
      <c r="H28" s="1" t="n">
        <f aca="false">+E28*G28</f>
        <v>5220</v>
      </c>
      <c r="I28" s="1" t="n">
        <f aca="false">+I27+H28</f>
        <v>139500</v>
      </c>
      <c r="J28" s="6" t="n">
        <f aca="false">+I28/F28</f>
        <v>2790</v>
      </c>
      <c r="K28" s="7" t="n">
        <v>2790</v>
      </c>
      <c r="L28" s="5" t="n">
        <f aca="false">(+H28*(1+$F$31))</f>
        <v>5407.92</v>
      </c>
      <c r="M28" s="5" t="n">
        <f aca="false">+M27+L28</f>
        <v>143961.552</v>
      </c>
      <c r="N28" s="5" t="n">
        <f aca="false">+M28/F28</f>
        <v>2879.23104</v>
      </c>
    </row>
    <row r="30" customFormat="false" ht="12.75" hidden="false" customHeight="false" outlineLevel="0" collapsed="false">
      <c r="B30" s="0" t="s">
        <v>28</v>
      </c>
    </row>
    <row r="31" customFormat="false" ht="12.75" hidden="false" customHeight="false" outlineLevel="0" collapsed="false">
      <c r="C31" s="0" t="s">
        <v>29</v>
      </c>
      <c r="F31" s="8" t="n">
        <v>0.036</v>
      </c>
    </row>
    <row r="33" customFormat="false" ht="12.75" hidden="false" customHeight="false" outlineLevel="0" collapsed="false">
      <c r="B33" s="0" t="s">
        <v>30</v>
      </c>
      <c r="C33" s="0" t="s">
        <v>31</v>
      </c>
    </row>
    <row r="34" customFormat="false" ht="12.75" hidden="false" customHeight="false" outlineLevel="0" collapsed="false">
      <c r="F34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&amp;CEXHIBIT A  
PRICING AND SCHEDULE
DETAILS</oddHeader>
    <oddFooter>&amp;L&amp;F&amp;C&amp;N&amp;R&amp;D&amp;T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2000-10-03T23:28:04Z</dcterms:created>
  <dc:creator>Chris Bentley</dc:creator>
  <dc:description/>
  <dc:language>en-US</dc:language>
  <cp:lastModifiedBy>Chris Bentley</cp:lastModifiedBy>
  <cp:lastPrinted>2000-11-03T21:07:42Z</cp:lastPrinted>
  <cp:revision>0</cp:revision>
  <dc:subject/>
  <dc:title/>
</cp:coreProperties>
</file>