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REPORT" sheetId="1" state="visible" r:id="rId3"/>
    <sheet name="Weighted Average Interest Rate" sheetId="2" state="visible" r:id="rId4"/>
    <sheet name="Cash Schedule" sheetId="3" state="visible" r:id="rId5"/>
    <sheet name="Defaulted Assets" sheetId="4" state="visible" r:id="rId6"/>
  </sheets>
  <definedNames>
    <definedName function="false" hidden="false" localSheetId="0" name="_xlnm.Print_Area" vbProcedure="false">'MONTHLY REPORT'!$A$1:$F$49</definedName>
    <definedName function="false" hidden="false" localSheetId="0" name="_xlnm.Print_Titles" vbProcedure="false">'MONTHLY REPORT'!$A:$C,'MONTHLY REPORT'!$1:$8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<sst xmlns="http://schemas.openxmlformats.org/spreadsheetml/2006/main" count="267" uniqueCount="119">
  <si>
    <t xml:space="preserve">ENA CLO I HOLDING COMPANY I L.P.</t>
  </si>
  <si>
    <t xml:space="preserve">Principal Balance of Merlin Companies</t>
  </si>
  <si>
    <t xml:space="preserve">As of August 31, 2000</t>
  </si>
  <si>
    <t xml:space="preserve">Estimated </t>
  </si>
  <si>
    <t xml:space="preserve">Principal Balance</t>
  </si>
  <si>
    <t xml:space="preserve">Investment</t>
  </si>
  <si>
    <t xml:space="preserve">RC</t>
  </si>
  <si>
    <t xml:space="preserve">Account #</t>
  </si>
  <si>
    <t xml:space="preserve">Domicile</t>
  </si>
  <si>
    <t xml:space="preserve">at 8/31/00</t>
  </si>
  <si>
    <t xml:space="preserve">American Coal</t>
  </si>
  <si>
    <t xml:space="preserve">1240-997</t>
  </si>
  <si>
    <t xml:space="preserve">US</t>
  </si>
  <si>
    <t xml:space="preserve">Beau Canada</t>
  </si>
  <si>
    <t xml:space="preserve">Canada</t>
  </si>
  <si>
    <t xml:space="preserve">Bonus Resources</t>
  </si>
  <si>
    <t xml:space="preserve">CanFibre Sub Debt</t>
  </si>
  <si>
    <t xml:space="preserve">1240-622</t>
  </si>
  <si>
    <t xml:space="preserve">CanFibre Taxable Debt</t>
  </si>
  <si>
    <t xml:space="preserve">1240-984</t>
  </si>
  <si>
    <t xml:space="preserve">City Forest Jr Debt</t>
  </si>
  <si>
    <t xml:space="preserve">1240-408</t>
  </si>
  <si>
    <t xml:space="preserve">City Forest Sr Debt</t>
  </si>
  <si>
    <t xml:space="preserve">1240-400</t>
  </si>
  <si>
    <t xml:space="preserve">Cline Resources Dakota</t>
  </si>
  <si>
    <t xml:space="preserve">1240-600</t>
  </si>
  <si>
    <t xml:space="preserve">Cline Resources Panther</t>
  </si>
  <si>
    <t xml:space="preserve">A</t>
  </si>
  <si>
    <t xml:space="preserve">East Coast Power</t>
  </si>
  <si>
    <t xml:space="preserve">H V Marine Sr Debt B</t>
  </si>
  <si>
    <t xml:space="preserve">0278</t>
  </si>
  <si>
    <t xml:space="preserve">H V Marine Sub Debt C</t>
  </si>
  <si>
    <t xml:space="preserve">Heartland Steel Sub Debt</t>
  </si>
  <si>
    <t xml:space="preserve">1240-425</t>
  </si>
  <si>
    <t xml:space="preserve">Kafus Bridge Loan</t>
  </si>
  <si>
    <t xml:space="preserve">1240-545</t>
  </si>
  <si>
    <t xml:space="preserve">Lewis Energy Loan A</t>
  </si>
  <si>
    <t xml:space="preserve">1240-630</t>
  </si>
  <si>
    <t xml:space="preserve">Lewis Energy Loan B</t>
  </si>
  <si>
    <t xml:space="preserve">1240-640</t>
  </si>
  <si>
    <t xml:space="preserve">LSI Interest Sr Debt</t>
  </si>
  <si>
    <t xml:space="preserve">Oconto Falls Sub Debt</t>
  </si>
  <si>
    <t xml:space="preserve">1240-375</t>
  </si>
  <si>
    <t xml:space="preserve">Ridgelake Energy</t>
  </si>
  <si>
    <t xml:space="preserve">1240-970</t>
  </si>
  <si>
    <t xml:space="preserve">Sierra Well Sr Credit</t>
  </si>
  <si>
    <t xml:space="preserve">Sierra Well Sr Sub</t>
  </si>
  <si>
    <t xml:space="preserve">Transcoastal Marine</t>
  </si>
  <si>
    <t xml:space="preserve">Possible payment expected on the Cline Resourses Panther loan prior to 9/1/00.</t>
  </si>
  <si>
    <t xml:space="preserve">WEIGHTED AVERAGE COUPON RATE</t>
  </si>
  <si>
    <t xml:space="preserve">For the period 7/4/00 to 8/2/00</t>
  </si>
  <si>
    <t xml:space="preserve">SECTION 10.4(a)(1)(viii) of Indenture</t>
  </si>
  <si>
    <t xml:space="preserve">Weighted Avg</t>
  </si>
  <si>
    <t xml:space="preserve">Interest</t>
  </si>
  <si>
    <t xml:space="preserve">Adds</t>
  </si>
  <si>
    <t xml:space="preserve">(Deducts)</t>
  </si>
  <si>
    <t xml:space="preserve">Principal</t>
  </si>
  <si>
    <t xml:space="preserve">Income</t>
  </si>
  <si>
    <t xml:space="preserve">(a)</t>
  </si>
  <si>
    <t xml:space="preserve">(b)</t>
  </si>
  <si>
    <t xml:space="preserve">(d)</t>
  </si>
  <si>
    <t xml:space="preserve">(a) + (b) + (d) = (e)</t>
  </si>
  <si>
    <t xml:space="preserve">{(a) + (e) }/2</t>
  </si>
  <si>
    <t xml:space="preserve">(see note below)</t>
  </si>
  <si>
    <t xml:space="preserve">Weighted Average Coupon Rate of the Portfolio(annualized per Enron)</t>
  </si>
  <si>
    <t xml:space="preserve">10.4(a)(1)(viii)</t>
  </si>
  <si>
    <t xml:space="preserve">Weighted E-Rating for the Portfolio Assets</t>
  </si>
  <si>
    <t xml:space="preserve">10.4(a)(1)(vii)</t>
  </si>
  <si>
    <t xml:space="preserve">Note : the weighted avg assumes all adds and deducts takes place in the middle of the month.  Calculations based on this assumption should not be</t>
  </si>
  <si>
    <t xml:space="preserve">              materially different if it is calculated based on the actual number of days adds/deducts occurred.</t>
  </si>
  <si>
    <t xml:space="preserve">CASH ACTIVITY SUMMARY</t>
  </si>
  <si>
    <t xml:space="preserve">For the Period July 4,2000 to August 2, 2000</t>
  </si>
  <si>
    <t xml:space="preserve">COMMITMENT</t>
  </si>
  <si>
    <t xml:space="preserve">DAY</t>
  </si>
  <si>
    <t xml:space="preserve">DATE</t>
  </si>
  <si>
    <t xml:space="preserve">BANK ACCOUNT</t>
  </si>
  <si>
    <t xml:space="preserve">DESCRIPTION</t>
  </si>
  <si>
    <t xml:space="preserve">PRINCIPAL</t>
  </si>
  <si>
    <t xml:space="preserve">INTEREST</t>
  </si>
  <si>
    <t xml:space="preserve">FEE</t>
  </si>
  <si>
    <t xml:space="preserve">OTHERS</t>
  </si>
  <si>
    <t xml:space="preserve">SUBTOTAL</t>
  </si>
  <si>
    <t xml:space="preserve">Sec 10.4(a)(5)</t>
  </si>
  <si>
    <t xml:space="preserve">Collection Account</t>
  </si>
  <si>
    <t xml:space="preserve">Friday</t>
  </si>
  <si>
    <t xml:space="preserve">HV Marines Sr Debt B</t>
  </si>
  <si>
    <t xml:space="preserve">actual</t>
  </si>
  <si>
    <t xml:space="preserve">Monday</t>
  </si>
  <si>
    <t xml:space="preserve">Heartland Steel</t>
  </si>
  <si>
    <t xml:space="preserve">American Coal Sub Debt</t>
  </si>
  <si>
    <t xml:space="preserve">Tuesday</t>
  </si>
  <si>
    <t xml:space="preserve">City Forest Jr.</t>
  </si>
  <si>
    <t xml:space="preserve">City Forest Sr.</t>
  </si>
  <si>
    <t xml:space="preserve">Wednesday</t>
  </si>
  <si>
    <t xml:space="preserve">Lewis Energy A</t>
  </si>
  <si>
    <t xml:space="preserve">Revolving Reserve Account</t>
  </si>
  <si>
    <t xml:space="preserve">City Forest Jr. Funding</t>
  </si>
  <si>
    <t xml:space="preserve">BANK BALANCES INFORMATION</t>
  </si>
  <si>
    <t xml:space="preserve">Section 10.4(a)(3)&amp;(4)</t>
  </si>
  <si>
    <t xml:space="preserve">Date</t>
  </si>
  <si>
    <t xml:space="preserve">Account</t>
  </si>
  <si>
    <t xml:space="preserve">Balance</t>
  </si>
  <si>
    <t xml:space="preserve">AMOUNT PAYABLE FROM THE COLLECTION ACCOUNT</t>
  </si>
  <si>
    <t xml:space="preserve">SEMIANNUALLY NOTEHOLDER REPORT</t>
  </si>
  <si>
    <t xml:space="preserve">Section 10.4(c)(1)</t>
  </si>
  <si>
    <t xml:space="preserve">DEFAULTED ASSETS</t>
  </si>
  <si>
    <t xml:space="preserve">For the period ending 8/2/00</t>
  </si>
  <si>
    <t xml:space="preserve">Section10.4(a)(6)</t>
  </si>
  <si>
    <t xml:space="preserve">Asset</t>
  </si>
  <si>
    <t xml:space="preserve">Date of Event</t>
  </si>
  <si>
    <t xml:space="preserve">Principal Amount</t>
  </si>
  <si>
    <t xml:space="preserve">Market Value</t>
  </si>
  <si>
    <t xml:space="preserve">Description/Comments</t>
  </si>
  <si>
    <t xml:space="preserve">Transcoastal Marine Services </t>
  </si>
  <si>
    <t xml:space="preserve">Missed Payment</t>
  </si>
  <si>
    <t xml:space="preserve">Sierra Well Servies, Inc. Sr.</t>
  </si>
  <si>
    <t xml:space="preserve">Sierra Well Servies, Inc. Subordinated</t>
  </si>
  <si>
    <t xml:space="preserve">Nonpayment default</t>
  </si>
  <si>
    <t xml:space="preserve">CanFibre Sub. Debt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</si>
</sst>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.00_);\(#,##0.00\)"/>
    <numFmt numFmtId="166" formatCode="mmmm\ d&quot;, &quot;yyyy"/>
    <numFmt numFmtId="167" formatCode="_(* #,##0.00_);_(* \(#,##0.00\);_(* \-??_);_(@_)"/>
    <numFmt numFmtId="168" formatCode="_(\$* #,##0.00_);_(\$* \(#,##0.00\);_(\$* \-??_);_(@_)"/>
    <numFmt numFmtId="169" formatCode="[$-409]m/d/yyyy"/>
    <numFmt numFmtId="170" formatCode="[$-409]#,##0.00_);[RED]\(#,##0.00\)"/>
    <numFmt numFmtId="171" formatCode="0.00%"/>
    <numFmt numFmtId="172" formatCode="#,##0"/>
    <numFmt numFmtId="173" formatCode="m/d/yy\ h:mm\ AM/PM"/>
    <numFmt numFmtId="174" formatCode="m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i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FF0000"/>
      <name val="Arial"/>
      <family val="2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1"/>
      <name val="CG Times"/>
      <family val="1"/>
    </font>
    <font>
      <b val="true"/>
      <sz val="11"/>
      <name val="CG Times"/>
      <family val="1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name val="Arial"/>
      <family val="0"/>
    </font>
    <font>
      <b val="true"/>
      <u val="single"/>
      <sz val="11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true" outlineLevel="0" max="2" min="2" style="0" width="0.28"/>
    <col collapsed="false" customWidth="true" hidden="true" outlineLevel="0" max="3" min="3" style="0" width="8.7"/>
    <col collapsed="false" customWidth="true" hidden="false" outlineLevel="0" max="4" min="4" style="0" width="10.28"/>
    <col collapsed="false" customWidth="true" hidden="false" outlineLevel="0" max="5" min="5" style="0" width="18.85"/>
    <col collapsed="false" customWidth="true" hidden="false" outlineLevel="0" max="6" min="6" style="1" width="3.28"/>
    <col collapsed="false" customWidth="true" hidden="false" outlineLevel="0" max="10" min="7" style="0" width="11.85"/>
    <col collapsed="false" customWidth="true" hidden="false" outlineLevel="0" max="13" min="13" style="2" width="9.14"/>
  </cols>
  <sheetData>
    <row r="1" customFormat="false" ht="15.75" hidden="false" customHeight="false" outlineLevel="0" collapsed="false">
      <c r="A1" s="3" t="s">
        <v>0</v>
      </c>
      <c r="F1" s="4"/>
      <c r="M1" s="0"/>
    </row>
    <row r="2" customFormat="false" ht="15.75" hidden="false" customHeight="false" outlineLevel="0" collapsed="false">
      <c r="A2" s="3" t="s">
        <v>1</v>
      </c>
      <c r="F2" s="4"/>
      <c r="M2" s="0"/>
    </row>
    <row r="3" customFormat="false" ht="15" hidden="false" customHeight="false" outlineLevel="0" collapsed="false">
      <c r="A3" s="5" t="s">
        <v>2</v>
      </c>
      <c r="F3" s="4"/>
      <c r="M3" s="0"/>
    </row>
    <row r="4" customFormat="false" ht="15" hidden="false" customHeight="false" outlineLevel="0" collapsed="false">
      <c r="A4" s="6"/>
      <c r="F4" s="4"/>
      <c r="M4" s="0"/>
    </row>
    <row r="5" customFormat="false" ht="16.5" hidden="false" customHeight="false" outlineLevel="0" collapsed="false">
      <c r="A5" s="3"/>
      <c r="F5" s="4"/>
      <c r="M5" s="0"/>
    </row>
    <row r="6" customFormat="false" ht="12.75" hidden="false" customHeight="false" outlineLevel="0" collapsed="false">
      <c r="A6" s="7"/>
      <c r="B6" s="8"/>
      <c r="C6" s="8"/>
      <c r="D6" s="9"/>
      <c r="E6" s="10" t="s">
        <v>3</v>
      </c>
      <c r="F6" s="11"/>
      <c r="G6" s="12"/>
      <c r="H6" s="12"/>
      <c r="I6" s="12"/>
      <c r="J6" s="12"/>
      <c r="K6" s="12"/>
      <c r="L6" s="12"/>
      <c r="M6" s="12"/>
    </row>
    <row r="7" customFormat="false" ht="12.75" hidden="false" customHeight="false" outlineLevel="0" collapsed="false">
      <c r="A7" s="13"/>
      <c r="B7" s="12"/>
      <c r="C7" s="12"/>
      <c r="D7" s="14"/>
      <c r="E7" s="15" t="s">
        <v>4</v>
      </c>
      <c r="F7" s="11"/>
      <c r="G7" s="12"/>
      <c r="H7" s="12"/>
      <c r="I7" s="12"/>
      <c r="J7" s="12"/>
      <c r="K7" s="12"/>
      <c r="L7" s="12"/>
      <c r="M7" s="12"/>
    </row>
    <row r="8" customFormat="false" ht="12.75" hidden="false" customHeight="false" outlineLevel="0" collapsed="false">
      <c r="A8" s="16" t="s">
        <v>5</v>
      </c>
      <c r="B8" s="17" t="s">
        <v>6</v>
      </c>
      <c r="C8" s="17" t="s">
        <v>7</v>
      </c>
      <c r="D8" s="18" t="s">
        <v>8</v>
      </c>
      <c r="E8" s="19" t="s">
        <v>9</v>
      </c>
      <c r="F8" s="20"/>
      <c r="G8" s="17"/>
      <c r="H8" s="17"/>
      <c r="I8" s="17"/>
      <c r="J8" s="17"/>
      <c r="K8" s="17"/>
      <c r="L8" s="17"/>
      <c r="M8" s="17"/>
    </row>
    <row r="9" customFormat="false" ht="12.75" hidden="false" customHeight="false" outlineLevel="0" collapsed="false">
      <c r="A9" s="21"/>
      <c r="B9" s="17"/>
      <c r="C9" s="17"/>
      <c r="D9" s="22"/>
      <c r="E9" s="23"/>
      <c r="F9" s="20"/>
      <c r="G9" s="17"/>
      <c r="H9" s="17"/>
      <c r="I9" s="17"/>
      <c r="J9" s="17"/>
      <c r="K9" s="17"/>
      <c r="L9" s="17"/>
      <c r="M9" s="17"/>
    </row>
    <row r="10" customFormat="false" ht="12.75" hidden="false" customHeight="false" outlineLevel="0" collapsed="false">
      <c r="A10" s="24"/>
      <c r="B10" s="12"/>
      <c r="C10" s="12"/>
      <c r="D10" s="25"/>
      <c r="E10" s="26"/>
      <c r="F10" s="11"/>
      <c r="G10" s="12"/>
      <c r="H10" s="12"/>
      <c r="I10" s="12"/>
      <c r="J10" s="12"/>
      <c r="K10" s="12"/>
      <c r="L10" s="12"/>
      <c r="M10" s="12"/>
    </row>
    <row r="11" customFormat="false" ht="12.75" hidden="false" customHeight="false" outlineLevel="0" collapsed="false">
      <c r="A11" s="27" t="s">
        <v>10</v>
      </c>
      <c r="B11" s="28" t="n">
        <v>2565</v>
      </c>
      <c r="C11" s="28" t="s">
        <v>11</v>
      </c>
      <c r="D11" s="29" t="s">
        <v>12</v>
      </c>
      <c r="E11" s="30" t="n">
        <v>35000000</v>
      </c>
      <c r="F11" s="11"/>
      <c r="G11" s="12"/>
      <c r="H11" s="12"/>
      <c r="I11" s="12"/>
      <c r="J11" s="12"/>
      <c r="K11" s="12"/>
      <c r="L11" s="12"/>
      <c r="M11" s="12"/>
    </row>
    <row r="12" customFormat="false" ht="14.25" hidden="false" customHeight="true" outlineLevel="0" collapsed="false">
      <c r="A12" s="27" t="s">
        <v>13</v>
      </c>
      <c r="B12" s="28" t="n">
        <v>1751</v>
      </c>
      <c r="C12" s="28" t="s">
        <v>11</v>
      </c>
      <c r="D12" s="29" t="s">
        <v>14</v>
      </c>
      <c r="E12" s="31" t="n">
        <v>26684499.82</v>
      </c>
      <c r="F12" s="32"/>
      <c r="G12" s="33"/>
      <c r="H12" s="33"/>
      <c r="I12" s="33"/>
      <c r="J12" s="33"/>
      <c r="K12" s="33"/>
      <c r="L12" s="33"/>
      <c r="M12" s="33"/>
    </row>
    <row r="13" customFormat="false" ht="12.75" hidden="false" customHeight="false" outlineLevel="0" collapsed="false">
      <c r="A13" s="27" t="s">
        <v>15</v>
      </c>
      <c r="B13" s="28" t="n">
        <v>2373</v>
      </c>
      <c r="C13" s="28" t="s">
        <v>11</v>
      </c>
      <c r="D13" s="29" t="s">
        <v>14</v>
      </c>
      <c r="E13" s="31" t="n">
        <v>15000000</v>
      </c>
      <c r="F13" s="4"/>
      <c r="M13" s="0"/>
    </row>
    <row r="14" customFormat="false" ht="12.75" hidden="false" customHeight="false" outlineLevel="0" collapsed="false">
      <c r="A14" s="27" t="s">
        <v>16</v>
      </c>
      <c r="B14" s="28" t="n">
        <v>2674</v>
      </c>
      <c r="C14" s="28" t="s">
        <v>17</v>
      </c>
      <c r="D14" s="29" t="s">
        <v>12</v>
      </c>
      <c r="E14" s="31" t="n">
        <v>15000000</v>
      </c>
      <c r="F14" s="4"/>
      <c r="M14" s="0"/>
    </row>
    <row r="15" customFormat="false" ht="12.75" hidden="false" customHeight="false" outlineLevel="0" collapsed="false">
      <c r="A15" s="27" t="s">
        <v>18</v>
      </c>
      <c r="B15" s="28" t="n">
        <v>2674</v>
      </c>
      <c r="C15" s="28" t="s">
        <v>19</v>
      </c>
      <c r="D15" s="29" t="s">
        <v>12</v>
      </c>
      <c r="E15" s="31" t="n">
        <v>25000000</v>
      </c>
      <c r="F15" s="4"/>
      <c r="M15" s="0"/>
    </row>
    <row r="16" customFormat="false" ht="12.75" hidden="false" customHeight="false" outlineLevel="0" collapsed="false">
      <c r="A16" s="27" t="s">
        <v>20</v>
      </c>
      <c r="B16" s="28" t="n">
        <v>2564</v>
      </c>
      <c r="C16" s="28" t="s">
        <v>21</v>
      </c>
      <c r="D16" s="29" t="s">
        <v>12</v>
      </c>
      <c r="E16" s="31" t="n">
        <v>10000000</v>
      </c>
      <c r="F16" s="4"/>
      <c r="M16" s="0"/>
    </row>
    <row r="17" customFormat="false" ht="12.75" hidden="false" customHeight="false" outlineLevel="0" collapsed="false">
      <c r="A17" s="27" t="s">
        <v>22</v>
      </c>
      <c r="B17" s="28" t="n">
        <v>2564</v>
      </c>
      <c r="C17" s="28" t="s">
        <v>23</v>
      </c>
      <c r="D17" s="29" t="s">
        <v>12</v>
      </c>
      <c r="E17" s="31" t="n">
        <v>20000000</v>
      </c>
      <c r="F17" s="4"/>
      <c r="M17" s="0"/>
    </row>
    <row r="18" customFormat="false" ht="12.75" hidden="false" customHeight="false" outlineLevel="0" collapsed="false">
      <c r="A18" s="27" t="s">
        <v>24</v>
      </c>
      <c r="B18" s="28" t="n">
        <v>2565</v>
      </c>
      <c r="C18" s="28" t="s">
        <v>25</v>
      </c>
      <c r="D18" s="29" t="s">
        <v>12</v>
      </c>
      <c r="E18" s="31" t="n">
        <v>7146416.25</v>
      </c>
      <c r="F18" s="4"/>
      <c r="M18" s="0"/>
    </row>
    <row r="19" customFormat="false" ht="12.75" hidden="false" customHeight="false" outlineLevel="0" collapsed="false">
      <c r="A19" s="27" t="s">
        <v>26</v>
      </c>
      <c r="B19" s="28" t="n">
        <v>2565</v>
      </c>
      <c r="C19" s="28" t="s">
        <v>25</v>
      </c>
      <c r="D19" s="29" t="s">
        <v>12</v>
      </c>
      <c r="E19" s="31" t="n">
        <v>15908269</v>
      </c>
      <c r="F19" s="4" t="s">
        <v>27</v>
      </c>
      <c r="M19" s="0"/>
    </row>
    <row r="20" customFormat="false" ht="12.75" hidden="false" customHeight="false" outlineLevel="0" collapsed="false">
      <c r="A20" s="27" t="s">
        <v>28</v>
      </c>
      <c r="B20" s="28" t="n">
        <v>2017</v>
      </c>
      <c r="C20" s="28"/>
      <c r="D20" s="29" t="s">
        <v>12</v>
      </c>
      <c r="E20" s="31" t="n">
        <v>30000000</v>
      </c>
      <c r="F20" s="4"/>
      <c r="M20" s="0"/>
    </row>
    <row r="21" customFormat="false" ht="12.75" hidden="false" customHeight="false" outlineLevel="0" collapsed="false">
      <c r="A21" s="27" t="s">
        <v>29</v>
      </c>
      <c r="B21" s="28" t="s">
        <v>30</v>
      </c>
      <c r="C21" s="28" t="s">
        <v>11</v>
      </c>
      <c r="D21" s="29" t="s">
        <v>12</v>
      </c>
      <c r="E21" s="31" t="n">
        <v>0</v>
      </c>
      <c r="F21" s="4"/>
      <c r="M21" s="0"/>
    </row>
    <row r="22" customFormat="false" ht="12.75" hidden="false" customHeight="false" outlineLevel="0" collapsed="false">
      <c r="A22" s="27" t="s">
        <v>31</v>
      </c>
      <c r="B22" s="28" t="s">
        <v>30</v>
      </c>
      <c r="C22" s="28" t="s">
        <v>11</v>
      </c>
      <c r="D22" s="29" t="s">
        <v>12</v>
      </c>
      <c r="E22" s="31" t="n">
        <v>23542484.8</v>
      </c>
      <c r="F22" s="4"/>
      <c r="M22" s="0"/>
    </row>
    <row r="23" customFormat="false" ht="14.25" hidden="false" customHeight="true" outlineLevel="0" collapsed="false">
      <c r="A23" s="27" t="s">
        <v>32</v>
      </c>
      <c r="B23" s="28" t="n">
        <v>2674</v>
      </c>
      <c r="C23" s="28" t="s">
        <v>33</v>
      </c>
      <c r="D23" s="29" t="s">
        <v>12</v>
      </c>
      <c r="E23" s="31" t="n">
        <v>15000000</v>
      </c>
      <c r="F23" s="4"/>
      <c r="M23" s="0"/>
    </row>
    <row r="24" customFormat="false" ht="12.75" hidden="false" customHeight="false" outlineLevel="0" collapsed="false">
      <c r="A24" s="27" t="s">
        <v>34</v>
      </c>
      <c r="B24" s="28" t="n">
        <v>2674</v>
      </c>
      <c r="C24" s="28" t="s">
        <v>35</v>
      </c>
      <c r="D24" s="29" t="s">
        <v>12</v>
      </c>
      <c r="E24" s="31" t="n">
        <v>20000000</v>
      </c>
      <c r="F24" s="4"/>
      <c r="M24" s="0"/>
    </row>
    <row r="25" customFormat="false" ht="12.75" hidden="false" customHeight="false" outlineLevel="0" collapsed="false">
      <c r="A25" s="27" t="s">
        <v>36</v>
      </c>
      <c r="B25" s="28" t="s">
        <v>30</v>
      </c>
      <c r="C25" s="28" t="s">
        <v>37</v>
      </c>
      <c r="D25" s="29" t="s">
        <v>12</v>
      </c>
      <c r="E25" s="31" t="n">
        <v>2216666.7</v>
      </c>
      <c r="F25" s="4"/>
      <c r="M25" s="0"/>
    </row>
    <row r="26" customFormat="false" ht="12.75" hidden="false" customHeight="false" outlineLevel="0" collapsed="false">
      <c r="A26" s="27" t="s">
        <v>38</v>
      </c>
      <c r="B26" s="28" t="s">
        <v>30</v>
      </c>
      <c r="C26" s="28" t="s">
        <v>39</v>
      </c>
      <c r="D26" s="29" t="s">
        <v>12</v>
      </c>
      <c r="E26" s="31" t="n">
        <v>0</v>
      </c>
      <c r="F26" s="4"/>
      <c r="M26" s="0"/>
    </row>
    <row r="27" customFormat="false" ht="12.75" hidden="false" customHeight="false" outlineLevel="0" collapsed="false">
      <c r="A27" s="27" t="s">
        <v>40</v>
      </c>
      <c r="B27" s="28" t="s">
        <v>30</v>
      </c>
      <c r="C27" s="28" t="s">
        <v>11</v>
      </c>
      <c r="D27" s="29" t="s">
        <v>12</v>
      </c>
      <c r="E27" s="31" t="n">
        <v>5200000</v>
      </c>
      <c r="F27" s="4"/>
      <c r="M27" s="0"/>
    </row>
    <row r="28" customFormat="false" ht="12.75" hidden="false" customHeight="false" outlineLevel="0" collapsed="false">
      <c r="A28" s="27" t="s">
        <v>41</v>
      </c>
      <c r="B28" s="28" t="n">
        <v>2564</v>
      </c>
      <c r="C28" s="28" t="s">
        <v>42</v>
      </c>
      <c r="D28" s="29" t="s">
        <v>12</v>
      </c>
      <c r="E28" s="31" t="n">
        <v>5000000</v>
      </c>
      <c r="F28" s="4"/>
      <c r="M28" s="0"/>
    </row>
    <row r="29" customFormat="false" ht="12.75" hidden="false" customHeight="false" outlineLevel="0" collapsed="false">
      <c r="A29" s="34" t="s">
        <v>43</v>
      </c>
      <c r="B29" s="35" t="s">
        <v>30</v>
      </c>
      <c r="C29" s="35" t="s">
        <v>44</v>
      </c>
      <c r="D29" s="29" t="s">
        <v>12</v>
      </c>
      <c r="E29" s="36" t="n">
        <v>0</v>
      </c>
      <c r="F29" s="4"/>
      <c r="M29" s="0"/>
    </row>
    <row r="30" customFormat="false" ht="12.75" hidden="false" customHeight="false" outlineLevel="0" collapsed="false">
      <c r="A30" s="27" t="s">
        <v>45</v>
      </c>
      <c r="B30" s="28" t="s">
        <v>30</v>
      </c>
      <c r="C30" s="28" t="s">
        <v>11</v>
      </c>
      <c r="D30" s="29" t="s">
        <v>12</v>
      </c>
      <c r="E30" s="36" t="n">
        <v>24408000</v>
      </c>
      <c r="F30" s="4"/>
      <c r="M30" s="0"/>
    </row>
    <row r="31" customFormat="false" ht="12.75" hidden="false" customHeight="false" outlineLevel="0" collapsed="false">
      <c r="A31" s="27" t="s">
        <v>46</v>
      </c>
      <c r="B31" s="28" t="s">
        <v>30</v>
      </c>
      <c r="C31" s="28" t="s">
        <v>11</v>
      </c>
      <c r="D31" s="29" t="s">
        <v>12</v>
      </c>
      <c r="E31" s="36" t="n">
        <v>28142233.51</v>
      </c>
      <c r="F31" s="32"/>
      <c r="G31" s="33"/>
      <c r="H31" s="33"/>
      <c r="I31" s="33"/>
      <c r="J31" s="33"/>
      <c r="K31" s="33"/>
      <c r="L31" s="33"/>
      <c r="M31" s="33"/>
    </row>
    <row r="32" customFormat="false" ht="12.75" hidden="false" customHeight="false" outlineLevel="0" collapsed="false">
      <c r="A32" s="37" t="s">
        <v>47</v>
      </c>
      <c r="B32" s="28" t="n">
        <v>2373</v>
      </c>
      <c r="C32" s="28" t="s">
        <v>11</v>
      </c>
      <c r="D32" s="29" t="s">
        <v>12</v>
      </c>
      <c r="E32" s="36" t="n">
        <v>20000000</v>
      </c>
      <c r="F32" s="4"/>
      <c r="M32" s="0"/>
    </row>
    <row r="33" customFormat="false" ht="12.75" hidden="false" customHeight="false" outlineLevel="0" collapsed="false">
      <c r="A33" s="38"/>
      <c r="B33" s="39"/>
      <c r="C33" s="39"/>
      <c r="D33" s="39"/>
      <c r="E33" s="40"/>
      <c r="F33" s="4"/>
      <c r="M33" s="0"/>
    </row>
    <row r="34" customFormat="false" ht="13.5" hidden="false" customHeight="false" outlineLevel="0" collapsed="false">
      <c r="A34" s="41"/>
      <c r="B34" s="12"/>
      <c r="C34" s="12"/>
      <c r="D34" s="12"/>
      <c r="E34" s="42" t="n">
        <f aca="false">SUM(E11:E32)</f>
        <v>343248570.08</v>
      </c>
      <c r="F34" s="43"/>
      <c r="G34" s="44"/>
      <c r="H34" s="44"/>
      <c r="I34" s="44"/>
      <c r="J34" s="44"/>
      <c r="K34" s="44"/>
      <c r="L34" s="44"/>
      <c r="M34" s="44"/>
    </row>
    <row r="35" customFormat="false" ht="13.5" hidden="false" customHeight="false" outlineLevel="0" collapsed="false">
      <c r="A35" s="45"/>
      <c r="B35" s="46"/>
      <c r="C35" s="46"/>
      <c r="D35" s="47"/>
      <c r="E35" s="46"/>
      <c r="F35" s="48"/>
      <c r="G35" s="46"/>
      <c r="H35" s="46"/>
      <c r="I35" s="46"/>
      <c r="J35" s="46"/>
      <c r="K35" s="46"/>
      <c r="L35" s="46"/>
      <c r="M35" s="49"/>
    </row>
    <row r="36" customFormat="false" ht="12.75" hidden="false" customHeight="false" outlineLevel="0" collapsed="false">
      <c r="A36" s="50" t="s">
        <v>27</v>
      </c>
      <c r="B36" s="46"/>
      <c r="C36" s="46"/>
      <c r="D36" s="47"/>
      <c r="E36" s="46"/>
      <c r="F36" s="48"/>
      <c r="G36" s="46"/>
      <c r="H36" s="46"/>
      <c r="I36" s="46"/>
      <c r="J36" s="46"/>
      <c r="K36" s="46"/>
      <c r="L36" s="46"/>
      <c r="M36" s="49"/>
    </row>
    <row r="37" customFormat="false" ht="12.75" hidden="false" customHeight="false" outlineLevel="0" collapsed="false">
      <c r="A37" s="51" t="s">
        <v>48</v>
      </c>
      <c r="B37" s="46"/>
      <c r="C37" s="46"/>
      <c r="D37" s="47"/>
      <c r="E37" s="46"/>
      <c r="F37" s="48"/>
      <c r="G37" s="46"/>
      <c r="H37" s="46"/>
      <c r="I37" s="46"/>
      <c r="J37" s="46"/>
      <c r="K37" s="46"/>
      <c r="L37" s="46"/>
      <c r="M37" s="49"/>
    </row>
    <row r="38" customFormat="false" ht="12.75" hidden="false" customHeight="false" outlineLevel="0" collapsed="false">
      <c r="A38" s="51"/>
      <c r="B38" s="46"/>
      <c r="C38" s="46"/>
      <c r="D38" s="47"/>
      <c r="E38" s="46"/>
      <c r="F38" s="48"/>
      <c r="G38" s="46"/>
      <c r="H38" s="46"/>
      <c r="I38" s="46"/>
      <c r="J38" s="46"/>
      <c r="K38" s="46"/>
      <c r="L38" s="46"/>
      <c r="M38" s="49"/>
    </row>
    <row r="39" customFormat="false" ht="12.75" hidden="false" customHeight="false" outlineLevel="0" collapsed="false">
      <c r="A39" s="50"/>
      <c r="B39" s="46"/>
      <c r="C39" s="46"/>
      <c r="D39" s="47"/>
      <c r="E39" s="46"/>
      <c r="F39" s="48"/>
      <c r="G39" s="46"/>
      <c r="H39" s="46"/>
      <c r="I39" s="46"/>
      <c r="J39" s="46"/>
      <c r="K39" s="46"/>
      <c r="L39" s="46"/>
      <c r="M39" s="49"/>
    </row>
    <row r="40" customFormat="false" ht="12.75" hidden="false" customHeight="false" outlineLevel="0" collapsed="false">
      <c r="A40" s="51"/>
      <c r="B40" s="46"/>
      <c r="C40" s="46"/>
      <c r="D40" s="47"/>
      <c r="E40" s="46"/>
      <c r="F40" s="48"/>
      <c r="G40" s="46"/>
      <c r="H40" s="46"/>
      <c r="I40" s="46"/>
      <c r="J40" s="46"/>
      <c r="K40" s="46"/>
      <c r="L40" s="46"/>
      <c r="M40" s="49"/>
    </row>
    <row r="41" customFormat="false" ht="12.75" hidden="false" customHeight="false" outlineLevel="0" collapsed="false">
      <c r="A41" s="51"/>
      <c r="B41" s="46"/>
      <c r="C41" s="46"/>
      <c r="D41" s="47"/>
      <c r="E41" s="46"/>
      <c r="F41" s="48"/>
      <c r="G41" s="46"/>
      <c r="H41" s="46"/>
      <c r="I41" s="46"/>
      <c r="J41" s="46"/>
      <c r="K41" s="46"/>
      <c r="L41" s="46"/>
      <c r="M41" s="49"/>
    </row>
    <row r="42" customFormat="false" ht="12.75" hidden="false" customHeight="false" outlineLevel="0" collapsed="false">
      <c r="A42" s="51"/>
      <c r="B42" s="46"/>
      <c r="C42" s="46"/>
      <c r="D42" s="46"/>
      <c r="E42" s="46"/>
      <c r="F42" s="48"/>
      <c r="G42" s="46"/>
      <c r="H42" s="46"/>
      <c r="I42" s="46"/>
      <c r="J42" s="46"/>
      <c r="K42" s="46"/>
      <c r="L42" s="46"/>
      <c r="M42" s="49"/>
    </row>
    <row r="43" customFormat="false" ht="12.75" hidden="false" customHeight="false" outlineLevel="0" collapsed="false">
      <c r="A43" s="51"/>
      <c r="B43" s="46"/>
      <c r="C43" s="46"/>
      <c r="D43" s="46"/>
      <c r="E43" s="46"/>
      <c r="F43" s="48"/>
      <c r="G43" s="46"/>
      <c r="H43" s="46"/>
      <c r="I43" s="46"/>
      <c r="J43" s="46"/>
      <c r="K43" s="46"/>
      <c r="L43" s="46"/>
      <c r="M43" s="49"/>
    </row>
    <row r="44" customFormat="false" ht="12.75" hidden="false" customHeight="false" outlineLevel="0" collapsed="false">
      <c r="A44" s="51"/>
      <c r="B44" s="46"/>
      <c r="C44" s="46"/>
      <c r="D44" s="46"/>
      <c r="E44" s="46"/>
      <c r="F44" s="48"/>
      <c r="G44" s="46"/>
      <c r="H44" s="46"/>
      <c r="I44" s="46"/>
      <c r="J44" s="46"/>
      <c r="K44" s="46"/>
      <c r="L44" s="46"/>
      <c r="M44" s="49"/>
    </row>
    <row r="45" customFormat="false" ht="12.75" hidden="false" customHeight="false" outlineLevel="0" collapsed="false">
      <c r="A45" s="52" t="str">
        <f aca="true">CELL("filename")</f>
        <v>'file:///mnt/12tb/@roms/datasets/enron/EDRM Enron Email Data Set v2 XML/filtered-attachments/xls/Principal_Balances_0800.xls'#$MONTHLY REPORT</v>
      </c>
      <c r="F45" s="53"/>
      <c r="G45" s="12"/>
      <c r="H45" s="12"/>
      <c r="I45" s="12"/>
      <c r="J45" s="12"/>
      <c r="K45" s="12"/>
      <c r="L45" s="12"/>
      <c r="M45" s="54"/>
    </row>
    <row r="46" customFormat="false" ht="12.75" hidden="false" customHeight="false" outlineLevel="0" collapsed="false">
      <c r="A46" s="52"/>
      <c r="F46" s="53"/>
      <c r="G46" s="12"/>
      <c r="H46" s="12"/>
      <c r="I46" s="12"/>
      <c r="J46" s="12"/>
      <c r="K46" s="12"/>
      <c r="L46" s="12"/>
      <c r="M46" s="54"/>
    </row>
    <row r="47" customFormat="false" ht="12.75" hidden="false" customHeight="false" outlineLevel="0" collapsed="false">
      <c r="A47" s="52"/>
      <c r="F47" s="53"/>
      <c r="G47" s="12"/>
      <c r="H47" s="12"/>
      <c r="I47" s="12"/>
      <c r="J47" s="12"/>
      <c r="K47" s="12"/>
      <c r="L47" s="12"/>
      <c r="M47" s="54"/>
    </row>
    <row r="48" customFormat="false" ht="12.75" hidden="false" customHeight="false" outlineLevel="0" collapsed="false">
      <c r="A48" s="52"/>
      <c r="F48" s="53"/>
      <c r="G48" s="12"/>
      <c r="H48" s="12"/>
      <c r="I48" s="12"/>
      <c r="J48" s="12"/>
      <c r="K48" s="12"/>
      <c r="L48" s="12"/>
      <c r="M48" s="54"/>
    </row>
    <row r="49" customFormat="false" ht="12.75" hidden="false" customHeight="false" outlineLevel="0" collapsed="false">
      <c r="A49" s="52"/>
      <c r="F49" s="53"/>
      <c r="G49" s="12"/>
      <c r="H49" s="12"/>
      <c r="I49" s="12"/>
      <c r="J49" s="12"/>
      <c r="K49" s="12"/>
      <c r="L49" s="12"/>
      <c r="M49" s="54"/>
    </row>
    <row r="50" customFormat="false" ht="12.75" hidden="false" customHeight="false" outlineLevel="0" collapsed="false">
      <c r="A50" s="52"/>
      <c r="F50" s="53"/>
      <c r="G50" s="12"/>
      <c r="H50" s="12"/>
      <c r="I50" s="12"/>
      <c r="J50" s="12"/>
      <c r="K50" s="12"/>
      <c r="L50" s="12"/>
      <c r="M50" s="54"/>
    </row>
    <row r="51" customFormat="false" ht="12.75" hidden="false" customHeight="false" outlineLevel="0" collapsed="false">
      <c r="A51" s="52"/>
      <c r="F51" s="53"/>
      <c r="G51" s="12"/>
      <c r="H51" s="12"/>
      <c r="I51" s="12"/>
      <c r="J51" s="12"/>
      <c r="K51" s="12"/>
      <c r="L51" s="12"/>
      <c r="M51" s="54"/>
    </row>
    <row r="52" customFormat="false" ht="12.75" hidden="false" customHeight="false" outlineLevel="0" collapsed="false">
      <c r="A52" s="52"/>
      <c r="F52" s="53"/>
      <c r="G52" s="12"/>
      <c r="H52" s="12"/>
      <c r="I52" s="12"/>
      <c r="J52" s="12"/>
      <c r="K52" s="12"/>
      <c r="L52" s="12"/>
      <c r="M52" s="54"/>
    </row>
    <row r="53" customFormat="false" ht="12.75" hidden="false" customHeight="false" outlineLevel="0" collapsed="false">
      <c r="A53" s="52"/>
      <c r="F53" s="53"/>
      <c r="G53" s="12"/>
      <c r="H53" s="12"/>
      <c r="I53" s="12"/>
      <c r="J53" s="12"/>
      <c r="K53" s="12"/>
      <c r="L53" s="12"/>
      <c r="M53" s="54"/>
    </row>
    <row r="54" customFormat="false" ht="12.75" hidden="false" customHeight="false" outlineLevel="0" collapsed="false">
      <c r="A54" s="52"/>
      <c r="F54" s="53"/>
      <c r="G54" s="12"/>
      <c r="H54" s="12"/>
      <c r="I54" s="12"/>
      <c r="J54" s="12"/>
      <c r="K54" s="12"/>
      <c r="L54" s="12"/>
      <c r="M54" s="54"/>
    </row>
    <row r="55" customFormat="false" ht="12.75" hidden="false" customHeight="false" outlineLevel="0" collapsed="false">
      <c r="A55" s="52"/>
      <c r="F55" s="53"/>
      <c r="G55" s="12"/>
      <c r="H55" s="12"/>
      <c r="I55" s="12"/>
      <c r="J55" s="12"/>
      <c r="K55" s="12"/>
      <c r="L55" s="12"/>
      <c r="M55" s="54"/>
    </row>
    <row r="56" customFormat="false" ht="12.75" hidden="false" customHeight="false" outlineLevel="0" collapsed="false">
      <c r="A56" s="52"/>
      <c r="F56" s="53"/>
      <c r="G56" s="12"/>
      <c r="H56" s="12"/>
      <c r="I56" s="12"/>
      <c r="J56" s="12"/>
      <c r="K56" s="12"/>
      <c r="L56" s="12"/>
      <c r="M56" s="54"/>
    </row>
    <row r="57" customFormat="false" ht="12.75" hidden="false" customHeight="false" outlineLevel="0" collapsed="false">
      <c r="A57" s="52"/>
      <c r="F57" s="53"/>
      <c r="G57" s="12"/>
      <c r="H57" s="12"/>
      <c r="I57" s="12"/>
      <c r="J57" s="12"/>
      <c r="K57" s="12"/>
      <c r="L57" s="12"/>
      <c r="M57" s="54"/>
    </row>
    <row r="58" customFormat="false" ht="12.75" hidden="false" customHeight="false" outlineLevel="0" collapsed="false">
      <c r="A58" s="52"/>
      <c r="F58" s="53"/>
      <c r="G58" s="12"/>
      <c r="H58" s="12"/>
      <c r="I58" s="12"/>
      <c r="J58" s="12"/>
      <c r="K58" s="12"/>
      <c r="L58" s="12"/>
      <c r="M58" s="54"/>
    </row>
    <row r="59" customFormat="false" ht="12.75" hidden="false" customHeight="false" outlineLevel="0" collapsed="false">
      <c r="A59" s="52"/>
      <c r="F59" s="53"/>
      <c r="G59" s="12"/>
      <c r="H59" s="12"/>
      <c r="I59" s="12"/>
      <c r="J59" s="12"/>
      <c r="K59" s="12"/>
      <c r="L59" s="12"/>
      <c r="M59" s="54"/>
    </row>
    <row r="60" customFormat="false" ht="12.75" hidden="false" customHeight="false" outlineLevel="0" collapsed="false">
      <c r="A60" s="52"/>
      <c r="F60" s="53"/>
      <c r="G60" s="12"/>
      <c r="H60" s="12"/>
      <c r="I60" s="12"/>
      <c r="J60" s="12"/>
      <c r="K60" s="12"/>
      <c r="L60" s="12"/>
      <c r="M60" s="54"/>
    </row>
    <row r="61" customFormat="false" ht="12.75" hidden="false" customHeight="false" outlineLevel="0" collapsed="false">
      <c r="A61" s="52"/>
      <c r="F61" s="53"/>
      <c r="G61" s="12"/>
      <c r="H61" s="12"/>
      <c r="I61" s="12"/>
      <c r="J61" s="12"/>
      <c r="K61" s="12"/>
      <c r="L61" s="12"/>
      <c r="M61" s="54"/>
    </row>
    <row r="62" customFormat="false" ht="12.75" hidden="false" customHeight="false" outlineLevel="0" collapsed="false">
      <c r="A62" s="52"/>
      <c r="F62" s="53"/>
      <c r="G62" s="12"/>
      <c r="H62" s="12"/>
      <c r="I62" s="12"/>
      <c r="J62" s="12"/>
      <c r="K62" s="12"/>
      <c r="L62" s="12"/>
      <c r="M62" s="54"/>
    </row>
    <row r="63" customFormat="false" ht="12.75" hidden="false" customHeight="false" outlineLevel="0" collapsed="false">
      <c r="A63" s="52"/>
      <c r="F63" s="53"/>
      <c r="G63" s="12"/>
      <c r="H63" s="12"/>
      <c r="I63" s="12"/>
      <c r="J63" s="12"/>
      <c r="K63" s="12"/>
      <c r="L63" s="12"/>
      <c r="M63" s="54"/>
    </row>
    <row r="64" customFormat="false" ht="12.75" hidden="false" customHeight="false" outlineLevel="0" collapsed="false">
      <c r="A64" s="52"/>
      <c r="F64" s="53"/>
      <c r="G64" s="12"/>
      <c r="H64" s="12"/>
      <c r="I64" s="12"/>
      <c r="J64" s="12"/>
      <c r="K64" s="12"/>
      <c r="L64" s="12"/>
      <c r="M64" s="54"/>
    </row>
    <row r="65" customFormat="false" ht="12.75" hidden="false" customHeight="false" outlineLevel="0" collapsed="false">
      <c r="A65" s="52"/>
      <c r="F65" s="53"/>
      <c r="G65" s="12"/>
      <c r="H65" s="12"/>
      <c r="I65" s="12"/>
      <c r="J65" s="12"/>
      <c r="K65" s="12"/>
      <c r="L65" s="12"/>
      <c r="M65" s="54"/>
    </row>
    <row r="66" customFormat="false" ht="12.75" hidden="false" customHeight="false" outlineLevel="0" collapsed="false">
      <c r="A66" s="52"/>
      <c r="F66" s="53"/>
      <c r="G66" s="12"/>
      <c r="H66" s="12"/>
      <c r="I66" s="12"/>
      <c r="J66" s="12"/>
      <c r="K66" s="12"/>
      <c r="L66" s="12"/>
      <c r="M66" s="54"/>
    </row>
    <row r="67" customFormat="false" ht="12.75" hidden="false" customHeight="false" outlineLevel="0" collapsed="false">
      <c r="A67" s="52"/>
      <c r="F67" s="53"/>
      <c r="G67" s="12"/>
      <c r="H67" s="12"/>
      <c r="I67" s="12"/>
      <c r="J67" s="12"/>
      <c r="K67" s="12"/>
      <c r="L67" s="12"/>
      <c r="M67" s="54"/>
    </row>
    <row r="68" customFormat="false" ht="12.75" hidden="false" customHeight="false" outlineLevel="0" collapsed="false">
      <c r="A68" s="52"/>
      <c r="F68" s="53"/>
      <c r="G68" s="12"/>
      <c r="H68" s="12"/>
      <c r="I68" s="12"/>
      <c r="J68" s="12"/>
      <c r="K68" s="12"/>
      <c r="L68" s="12"/>
      <c r="M68" s="54"/>
    </row>
    <row r="69" customFormat="false" ht="12.75" hidden="false" customHeight="false" outlineLevel="0" collapsed="false">
      <c r="A69" s="52"/>
      <c r="F69" s="53"/>
      <c r="G69" s="12"/>
      <c r="H69" s="12"/>
      <c r="I69" s="12"/>
      <c r="J69" s="12"/>
      <c r="K69" s="12"/>
      <c r="L69" s="12"/>
      <c r="M69" s="54"/>
    </row>
    <row r="70" customFormat="false" ht="12.75" hidden="false" customHeight="false" outlineLevel="0" collapsed="false">
      <c r="A70" s="52"/>
      <c r="F70" s="53"/>
      <c r="G70" s="12"/>
      <c r="H70" s="12"/>
      <c r="I70" s="12"/>
      <c r="J70" s="12"/>
      <c r="K70" s="12"/>
      <c r="L70" s="12"/>
      <c r="M70" s="54"/>
    </row>
    <row r="71" customFormat="false" ht="12.75" hidden="false" customHeight="false" outlineLevel="0" collapsed="false">
      <c r="A71" s="52"/>
      <c r="F71" s="53"/>
      <c r="G71" s="12"/>
      <c r="H71" s="12"/>
      <c r="I71" s="12"/>
      <c r="J71" s="12"/>
      <c r="K71" s="12"/>
      <c r="L71" s="12"/>
      <c r="M71" s="54"/>
    </row>
    <row r="72" customFormat="false" ht="12.75" hidden="false" customHeight="false" outlineLevel="0" collapsed="false">
      <c r="A72" s="52"/>
      <c r="F72" s="53"/>
      <c r="G72" s="12"/>
      <c r="H72" s="12"/>
      <c r="I72" s="12"/>
      <c r="J72" s="12"/>
      <c r="K72" s="12"/>
      <c r="L72" s="12"/>
      <c r="M72" s="54"/>
    </row>
    <row r="73" customFormat="false" ht="12.75" hidden="false" customHeight="false" outlineLevel="0" collapsed="false">
      <c r="A73" s="52"/>
      <c r="F73" s="53"/>
      <c r="G73" s="12"/>
      <c r="H73" s="12"/>
      <c r="I73" s="12"/>
      <c r="J73" s="12"/>
      <c r="K73" s="12"/>
      <c r="L73" s="12"/>
      <c r="M73" s="54"/>
    </row>
    <row r="74" customFormat="false" ht="12.75" hidden="false" customHeight="false" outlineLevel="0" collapsed="false">
      <c r="A74" s="52"/>
      <c r="F74" s="53"/>
      <c r="G74" s="12"/>
      <c r="H74" s="12"/>
      <c r="I74" s="12"/>
      <c r="J74" s="12"/>
      <c r="K74" s="12"/>
      <c r="L74" s="12"/>
      <c r="M74" s="54"/>
    </row>
    <row r="75" customFormat="false" ht="12.75" hidden="false" customHeight="false" outlineLevel="0" collapsed="false">
      <c r="A75" s="52"/>
      <c r="F75" s="53"/>
      <c r="G75" s="12"/>
      <c r="H75" s="12"/>
      <c r="I75" s="12"/>
      <c r="J75" s="12"/>
      <c r="K75" s="12"/>
      <c r="L75" s="12"/>
      <c r="M75" s="54"/>
    </row>
    <row r="76" customFormat="false" ht="12.75" hidden="false" customHeight="false" outlineLevel="0" collapsed="false">
      <c r="A76" s="52"/>
      <c r="F76" s="53"/>
      <c r="G76" s="12"/>
      <c r="H76" s="12"/>
      <c r="I76" s="12"/>
      <c r="J76" s="12"/>
      <c r="K76" s="12"/>
      <c r="L76" s="12"/>
      <c r="M76" s="54"/>
    </row>
    <row r="77" customFormat="false" ht="12.75" hidden="false" customHeight="false" outlineLevel="0" collapsed="false">
      <c r="A77" s="52"/>
      <c r="F77" s="53"/>
      <c r="G77" s="12"/>
      <c r="H77" s="12"/>
      <c r="I77" s="12"/>
      <c r="J77" s="12"/>
      <c r="K77" s="12"/>
      <c r="L77" s="12"/>
      <c r="M77" s="54"/>
    </row>
    <row r="78" customFormat="false" ht="12.75" hidden="false" customHeight="false" outlineLevel="0" collapsed="false">
      <c r="A78" s="52"/>
    </row>
    <row r="79" customFormat="false" ht="12.75" hidden="false" customHeight="false" outlineLevel="0" collapsed="false">
      <c r="A79" s="52"/>
    </row>
    <row r="80" customFormat="false" ht="12.75" hidden="false" customHeight="false" outlineLevel="0" collapsed="false">
      <c r="A80" s="52"/>
    </row>
    <row r="81" customFormat="false" ht="12.75" hidden="false" customHeight="false" outlineLevel="0" collapsed="false">
      <c r="A81" s="52"/>
    </row>
    <row r="82" customFormat="false" ht="12.75" hidden="false" customHeight="false" outlineLevel="0" collapsed="false">
      <c r="A82" s="52"/>
    </row>
    <row r="83" customFormat="false" ht="12.75" hidden="false" customHeight="false" outlineLevel="0" collapsed="false">
      <c r="A83" s="52"/>
    </row>
    <row r="84" customFormat="false" ht="12.75" hidden="false" customHeight="false" outlineLevel="0" collapsed="false">
      <c r="A84" s="52"/>
    </row>
    <row r="85" customFormat="false" ht="12.75" hidden="false" customHeight="false" outlineLevel="0" collapsed="false">
      <c r="A85" s="52"/>
    </row>
    <row r="86" customFormat="false" ht="12.75" hidden="false" customHeight="false" outlineLevel="0" collapsed="false">
      <c r="A86" s="52"/>
    </row>
    <row r="87" customFormat="false" ht="12.75" hidden="false" customHeight="false" outlineLevel="0" collapsed="false">
      <c r="A87" s="52"/>
    </row>
    <row r="88" customFormat="false" ht="12.75" hidden="false" customHeight="false" outlineLevel="0" collapsed="false">
      <c r="A88" s="52"/>
    </row>
    <row r="89" customFormat="false" ht="12.75" hidden="false" customHeight="false" outlineLevel="0" collapsed="false">
      <c r="A89" s="52"/>
    </row>
    <row r="90" customFormat="false" ht="12.75" hidden="false" customHeight="false" outlineLevel="0" collapsed="false">
      <c r="A90" s="52"/>
    </row>
    <row r="91" customFormat="false" ht="12.75" hidden="false" customHeight="false" outlineLevel="0" collapsed="false">
      <c r="A91" s="52"/>
    </row>
    <row r="92" customFormat="false" ht="12.75" hidden="false" customHeight="false" outlineLevel="0" collapsed="false">
      <c r="A92" s="52"/>
    </row>
    <row r="93" customFormat="false" ht="12.75" hidden="false" customHeight="false" outlineLevel="0" collapsed="false">
      <c r="A93" s="52"/>
    </row>
    <row r="94" customFormat="false" ht="12.75" hidden="false" customHeight="false" outlineLevel="0" collapsed="false">
      <c r="A94" s="52"/>
    </row>
    <row r="95" customFormat="false" ht="12.75" hidden="false" customHeight="false" outlineLevel="0" collapsed="false">
      <c r="A95" s="52"/>
    </row>
    <row r="96" customFormat="false" ht="12.75" hidden="false" customHeight="false" outlineLevel="0" collapsed="false">
      <c r="A96" s="52"/>
    </row>
    <row r="97" customFormat="false" ht="12.75" hidden="false" customHeight="false" outlineLevel="0" collapsed="false">
      <c r="A97" s="52"/>
    </row>
    <row r="98" customFormat="false" ht="12.75" hidden="false" customHeight="false" outlineLevel="0" collapsed="false">
      <c r="A98" s="52"/>
    </row>
    <row r="99" customFormat="false" ht="12.75" hidden="false" customHeight="false" outlineLevel="0" collapsed="false">
      <c r="A99" s="52"/>
    </row>
    <row r="100" customFormat="false" ht="12.75" hidden="false" customHeight="false" outlineLevel="0" collapsed="false">
      <c r="A100" s="52"/>
    </row>
    <row r="101" customFormat="false" ht="12.75" hidden="false" customHeight="false" outlineLevel="0" collapsed="false">
      <c r="A101" s="52"/>
    </row>
    <row r="102" customFormat="false" ht="12.75" hidden="false" customHeight="false" outlineLevel="0" collapsed="false">
      <c r="A102" s="52"/>
    </row>
    <row r="103" customFormat="false" ht="12.75" hidden="false" customHeight="false" outlineLevel="0" collapsed="false">
      <c r="A103" s="52"/>
    </row>
    <row r="104" customFormat="false" ht="12.75" hidden="false" customHeight="false" outlineLevel="0" collapsed="false">
      <c r="A104" s="52"/>
    </row>
    <row r="105" customFormat="false" ht="12.75" hidden="false" customHeight="false" outlineLevel="0" collapsed="false">
      <c r="A105" s="52"/>
    </row>
    <row r="106" customFormat="false" ht="12.75" hidden="false" customHeight="false" outlineLevel="0" collapsed="false">
      <c r="A106" s="52"/>
    </row>
    <row r="107" customFormat="false" ht="12.75" hidden="false" customHeight="false" outlineLevel="0" collapsed="false">
      <c r="A107" s="52"/>
    </row>
    <row r="108" customFormat="false" ht="12.75" hidden="false" customHeight="false" outlineLevel="0" collapsed="false">
      <c r="A108" s="52"/>
    </row>
    <row r="109" customFormat="false" ht="12.75" hidden="false" customHeight="false" outlineLevel="0" collapsed="false">
      <c r="A109" s="52"/>
    </row>
    <row r="110" customFormat="false" ht="12.75" hidden="false" customHeight="false" outlineLevel="0" collapsed="false">
      <c r="A110" s="52"/>
    </row>
    <row r="111" customFormat="false" ht="12.75" hidden="false" customHeight="false" outlineLevel="0" collapsed="false">
      <c r="A111" s="52"/>
    </row>
    <row r="112" customFormat="false" ht="12.75" hidden="false" customHeight="false" outlineLevel="0" collapsed="false">
      <c r="A112" s="52"/>
    </row>
    <row r="113" customFormat="false" ht="12.75" hidden="false" customHeight="false" outlineLevel="0" collapsed="false">
      <c r="A113" s="52"/>
    </row>
    <row r="114" customFormat="false" ht="12.75" hidden="false" customHeight="false" outlineLevel="0" collapsed="false">
      <c r="A114" s="52"/>
    </row>
    <row r="115" customFormat="false" ht="12.75" hidden="false" customHeight="false" outlineLevel="0" collapsed="false">
      <c r="A115" s="52"/>
    </row>
    <row r="116" customFormat="false" ht="12.75" hidden="false" customHeight="false" outlineLevel="0" collapsed="false">
      <c r="A116" s="52"/>
    </row>
    <row r="117" customFormat="false" ht="12.75" hidden="false" customHeight="false" outlineLevel="0" collapsed="false">
      <c r="A117" s="52"/>
    </row>
    <row r="118" customFormat="false" ht="12.75" hidden="false" customHeight="false" outlineLevel="0" collapsed="false">
      <c r="A118" s="52"/>
    </row>
    <row r="119" customFormat="false" ht="12.75" hidden="false" customHeight="false" outlineLevel="0" collapsed="false">
      <c r="A119" s="52"/>
    </row>
    <row r="120" customFormat="false" ht="12.75" hidden="false" customHeight="false" outlineLevel="0" collapsed="false">
      <c r="A120" s="52"/>
    </row>
    <row r="121" customFormat="false" ht="12.75" hidden="false" customHeight="false" outlineLevel="0" collapsed="false">
      <c r="A121" s="52"/>
    </row>
    <row r="122" customFormat="false" ht="12.75" hidden="false" customHeight="false" outlineLevel="0" collapsed="false">
      <c r="A122" s="52"/>
    </row>
    <row r="123" customFormat="false" ht="12.75" hidden="false" customHeight="false" outlineLevel="0" collapsed="false">
      <c r="A123" s="52"/>
    </row>
    <row r="124" customFormat="false" ht="12.75" hidden="false" customHeight="false" outlineLevel="0" collapsed="false">
      <c r="A124" s="52"/>
    </row>
    <row r="125" customFormat="false" ht="12.75" hidden="false" customHeight="false" outlineLevel="0" collapsed="false">
      <c r="A125" s="52"/>
    </row>
    <row r="126" customFormat="false" ht="12.75" hidden="false" customHeight="false" outlineLevel="0" collapsed="false">
      <c r="A126" s="52"/>
    </row>
    <row r="127" customFormat="false" ht="12.75" hidden="false" customHeight="false" outlineLevel="0" collapsed="false">
      <c r="A127" s="52"/>
    </row>
    <row r="128" customFormat="false" ht="12.75" hidden="false" customHeight="false" outlineLevel="0" collapsed="false">
      <c r="A128" s="52"/>
    </row>
    <row r="129" customFormat="false" ht="12.75" hidden="false" customHeight="false" outlineLevel="0" collapsed="false">
      <c r="A129" s="52"/>
    </row>
    <row r="130" customFormat="false" ht="12.75" hidden="false" customHeight="false" outlineLevel="0" collapsed="false">
      <c r="A130" s="52"/>
    </row>
    <row r="131" customFormat="false" ht="12.75" hidden="false" customHeight="false" outlineLevel="0" collapsed="false">
      <c r="A131" s="52"/>
    </row>
    <row r="132" customFormat="false" ht="12.75" hidden="false" customHeight="false" outlineLevel="0" collapsed="false">
      <c r="A132" s="52"/>
    </row>
    <row r="133" customFormat="false" ht="12.75" hidden="false" customHeight="false" outlineLevel="0" collapsed="false">
      <c r="A133" s="52"/>
    </row>
    <row r="134" customFormat="false" ht="12.75" hidden="false" customHeight="false" outlineLevel="0" collapsed="false">
      <c r="A134" s="52"/>
    </row>
    <row r="135" customFormat="false" ht="12.75" hidden="false" customHeight="false" outlineLevel="0" collapsed="false">
      <c r="A135" s="52"/>
    </row>
    <row r="136" customFormat="false" ht="12.75" hidden="false" customHeight="false" outlineLevel="0" collapsed="false">
      <c r="A136" s="52"/>
    </row>
    <row r="137" customFormat="false" ht="12.75" hidden="false" customHeight="false" outlineLevel="0" collapsed="false">
      <c r="A137" s="52"/>
    </row>
    <row r="138" customFormat="false" ht="12.75" hidden="false" customHeight="false" outlineLevel="0" collapsed="false">
      <c r="A138" s="52"/>
    </row>
    <row r="139" customFormat="false" ht="12.75" hidden="false" customHeight="false" outlineLevel="0" collapsed="false">
      <c r="A139" s="52"/>
    </row>
    <row r="140" customFormat="false" ht="12.75" hidden="false" customHeight="false" outlineLevel="0" collapsed="false">
      <c r="A140" s="52"/>
    </row>
    <row r="141" customFormat="false" ht="12.75" hidden="false" customHeight="false" outlineLevel="0" collapsed="false">
      <c r="A141" s="52"/>
    </row>
    <row r="142" customFormat="false" ht="12.75" hidden="false" customHeight="false" outlineLevel="0" collapsed="false">
      <c r="A142" s="52"/>
    </row>
    <row r="143" customFormat="false" ht="12.75" hidden="false" customHeight="false" outlineLevel="0" collapsed="false">
      <c r="A143" s="52"/>
    </row>
    <row r="144" customFormat="false" ht="12.75" hidden="false" customHeight="false" outlineLevel="0" collapsed="false">
      <c r="A144" s="52"/>
    </row>
    <row r="145" customFormat="false" ht="12.75" hidden="false" customHeight="false" outlineLevel="0" collapsed="false">
      <c r="A145" s="52"/>
    </row>
    <row r="146" customFormat="false" ht="12.75" hidden="false" customHeight="false" outlineLevel="0" collapsed="false">
      <c r="A146" s="52"/>
    </row>
    <row r="147" customFormat="false" ht="12.75" hidden="false" customHeight="false" outlineLevel="0" collapsed="false">
      <c r="A147" s="52"/>
    </row>
    <row r="148" customFormat="false" ht="12.75" hidden="false" customHeight="false" outlineLevel="0" collapsed="false">
      <c r="A148" s="52"/>
    </row>
    <row r="149" customFormat="false" ht="12.75" hidden="false" customHeight="false" outlineLevel="0" collapsed="false">
      <c r="A149" s="52"/>
    </row>
    <row r="150" customFormat="false" ht="12.75" hidden="false" customHeight="false" outlineLevel="0" collapsed="false">
      <c r="A150" s="52"/>
    </row>
    <row r="151" customFormat="false" ht="12.75" hidden="false" customHeight="false" outlineLevel="0" collapsed="false">
      <c r="A151" s="52"/>
    </row>
    <row r="152" customFormat="false" ht="12.75" hidden="false" customHeight="false" outlineLevel="0" collapsed="false">
      <c r="A152" s="52"/>
    </row>
    <row r="153" customFormat="false" ht="12.75" hidden="false" customHeight="false" outlineLevel="0" collapsed="false">
      <c r="A153" s="52"/>
    </row>
    <row r="154" customFormat="false" ht="12.75" hidden="false" customHeight="false" outlineLevel="0" collapsed="false">
      <c r="A154" s="52"/>
    </row>
    <row r="155" customFormat="false" ht="12.75" hidden="false" customHeight="false" outlineLevel="0" collapsed="false">
      <c r="A155" s="52"/>
    </row>
    <row r="156" customFormat="false" ht="12.75" hidden="false" customHeight="false" outlineLevel="0" collapsed="false">
      <c r="A156" s="52"/>
    </row>
    <row r="157" customFormat="false" ht="12.75" hidden="false" customHeight="false" outlineLevel="0" collapsed="false">
      <c r="A157" s="52"/>
    </row>
    <row r="158" customFormat="false" ht="12.75" hidden="false" customHeight="false" outlineLevel="0" collapsed="false">
      <c r="A158" s="52"/>
    </row>
    <row r="159" customFormat="false" ht="12.75" hidden="false" customHeight="false" outlineLevel="0" collapsed="false">
      <c r="A159" s="52"/>
    </row>
    <row r="160" customFormat="false" ht="12.75" hidden="false" customHeight="false" outlineLevel="0" collapsed="false">
      <c r="A160" s="52"/>
    </row>
    <row r="161" customFormat="false" ht="12.75" hidden="false" customHeight="false" outlineLevel="0" collapsed="false">
      <c r="A161" s="52"/>
    </row>
    <row r="162" customFormat="false" ht="12.75" hidden="false" customHeight="false" outlineLevel="0" collapsed="false">
      <c r="A162" s="52"/>
    </row>
    <row r="163" customFormat="false" ht="12.75" hidden="false" customHeight="false" outlineLevel="0" collapsed="false">
      <c r="A163" s="52"/>
    </row>
    <row r="164" customFormat="false" ht="12.75" hidden="false" customHeight="false" outlineLevel="0" collapsed="false">
      <c r="A164" s="52"/>
    </row>
    <row r="165" customFormat="false" ht="12.75" hidden="false" customHeight="false" outlineLevel="0" collapsed="false">
      <c r="A165" s="52"/>
    </row>
    <row r="166" customFormat="false" ht="12.75" hidden="false" customHeight="false" outlineLevel="0" collapsed="false">
      <c r="A166" s="52"/>
    </row>
    <row r="167" customFormat="false" ht="12.75" hidden="false" customHeight="false" outlineLevel="0" collapsed="false">
      <c r="A167" s="52"/>
    </row>
    <row r="168" customFormat="false" ht="12.75" hidden="false" customHeight="false" outlineLevel="0" collapsed="false">
      <c r="A168" s="52"/>
    </row>
    <row r="169" customFormat="false" ht="12.75" hidden="false" customHeight="false" outlineLevel="0" collapsed="false">
      <c r="A169" s="52"/>
    </row>
    <row r="170" customFormat="false" ht="12.75" hidden="false" customHeight="false" outlineLevel="0" collapsed="false">
      <c r="A170" s="52"/>
    </row>
    <row r="171" customFormat="false" ht="12.75" hidden="false" customHeight="false" outlineLevel="0" collapsed="false">
      <c r="A171" s="52"/>
    </row>
    <row r="172" customFormat="false" ht="12.75" hidden="false" customHeight="false" outlineLevel="0" collapsed="false">
      <c r="A172" s="52"/>
    </row>
    <row r="173" customFormat="false" ht="12.75" hidden="false" customHeight="false" outlineLevel="0" collapsed="false">
      <c r="A173" s="52"/>
    </row>
    <row r="174" customFormat="false" ht="12.75" hidden="false" customHeight="false" outlineLevel="0" collapsed="false">
      <c r="A174" s="52"/>
    </row>
    <row r="175" customFormat="false" ht="12.75" hidden="false" customHeight="false" outlineLevel="0" collapsed="false">
      <c r="A175" s="52"/>
    </row>
    <row r="176" customFormat="false" ht="12.75" hidden="false" customHeight="false" outlineLevel="0" collapsed="false">
      <c r="A176" s="52"/>
    </row>
    <row r="177" customFormat="false" ht="12.75" hidden="false" customHeight="false" outlineLevel="0" collapsed="false">
      <c r="A177" s="52"/>
    </row>
    <row r="178" customFormat="false" ht="12.75" hidden="false" customHeight="false" outlineLevel="0" collapsed="false">
      <c r="A178" s="52"/>
    </row>
    <row r="179" customFormat="false" ht="12.75" hidden="false" customHeight="false" outlineLevel="0" collapsed="false">
      <c r="A179" s="52"/>
    </row>
    <row r="180" customFormat="false" ht="12.75" hidden="false" customHeight="false" outlineLevel="0" collapsed="false">
      <c r="A180" s="52"/>
    </row>
    <row r="181" customFormat="false" ht="12.75" hidden="false" customHeight="false" outlineLevel="0" collapsed="false">
      <c r="A181" s="52"/>
    </row>
    <row r="182" customFormat="false" ht="12.75" hidden="false" customHeight="false" outlineLevel="0" collapsed="false">
      <c r="A182" s="52"/>
    </row>
    <row r="183" customFormat="false" ht="12.75" hidden="false" customHeight="false" outlineLevel="0" collapsed="false">
      <c r="A183" s="52"/>
    </row>
    <row r="184" customFormat="false" ht="12.75" hidden="false" customHeight="false" outlineLevel="0" collapsed="false">
      <c r="A184" s="52"/>
    </row>
    <row r="185" customFormat="false" ht="12.75" hidden="false" customHeight="false" outlineLevel="0" collapsed="false">
      <c r="A185" s="52"/>
    </row>
    <row r="186" customFormat="false" ht="12.75" hidden="false" customHeight="false" outlineLevel="0" collapsed="false">
      <c r="A186" s="52"/>
    </row>
    <row r="187" customFormat="false" ht="12.75" hidden="false" customHeight="false" outlineLevel="0" collapsed="false">
      <c r="A187" s="52"/>
    </row>
    <row r="188" customFormat="false" ht="12.75" hidden="false" customHeight="false" outlineLevel="0" collapsed="false">
      <c r="A188" s="52"/>
    </row>
    <row r="189" customFormat="false" ht="12.75" hidden="false" customHeight="false" outlineLevel="0" collapsed="false">
      <c r="A189" s="52"/>
    </row>
    <row r="190" customFormat="false" ht="12.75" hidden="false" customHeight="false" outlineLevel="0" collapsed="false">
      <c r="A190" s="52"/>
    </row>
    <row r="191" customFormat="false" ht="12.75" hidden="false" customHeight="false" outlineLevel="0" collapsed="false">
      <c r="A191" s="52"/>
    </row>
    <row r="192" customFormat="false" ht="12.75" hidden="false" customHeight="false" outlineLevel="0" collapsed="false">
      <c r="A192" s="52"/>
    </row>
    <row r="193" customFormat="false" ht="12.75" hidden="false" customHeight="false" outlineLevel="0" collapsed="false">
      <c r="A193" s="52"/>
    </row>
    <row r="194" customFormat="false" ht="12.75" hidden="false" customHeight="false" outlineLevel="0" collapsed="false">
      <c r="A194" s="52"/>
    </row>
    <row r="195" customFormat="false" ht="12.75" hidden="false" customHeight="false" outlineLevel="0" collapsed="false">
      <c r="A195" s="52"/>
    </row>
    <row r="196" customFormat="false" ht="12.75" hidden="false" customHeight="false" outlineLevel="0" collapsed="false">
      <c r="A196" s="52"/>
    </row>
    <row r="197" customFormat="false" ht="12.75" hidden="false" customHeight="false" outlineLevel="0" collapsed="false">
      <c r="A197" s="52"/>
    </row>
  </sheetData>
  <printOptions headings="false" gridLines="false" gridLinesSet="true" horizontalCentered="false" verticalCentered="false"/>
  <pageMargins left="0.25" right="0.259722222222222" top="0.85" bottom="0.809722222222222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&amp;L&amp;8O:\Stfin\ACCNTNG\Project Funding CLO\Monthly\&amp;F {&amp;A}&amp;R&amp;8Page &amp;P of &amp;N
&amp;D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J17" activeCellId="0" sqref="J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true" outlineLevel="0" max="2" min="2" style="0" width="8.14"/>
    <col collapsed="false" customWidth="true" hidden="true" outlineLevel="0" max="3" min="3" style="0" width="6.85"/>
    <col collapsed="false" customWidth="true" hidden="false" outlineLevel="0" max="4" min="4" style="0" width="9.28"/>
    <col collapsed="false" customWidth="true" hidden="false" outlineLevel="0" max="5" min="5" style="0" width="21.13"/>
    <col collapsed="false" customWidth="true" hidden="false" outlineLevel="0" max="6" min="6" style="0" width="18.41"/>
    <col collapsed="false" customWidth="true" hidden="false" outlineLevel="0" max="8" min="7" style="0" width="21.42"/>
    <col collapsed="false" customWidth="true" hidden="false" outlineLevel="0" max="9" min="9" style="2" width="21.84"/>
    <col collapsed="false" customWidth="true" hidden="false" outlineLevel="0" max="10" min="10" style="0" width="17.14"/>
    <col collapsed="false" customWidth="true" hidden="false" outlineLevel="0" max="11" min="11" style="0" width="6.85"/>
    <col collapsed="false" customWidth="true" hidden="false" outlineLevel="0" max="13" min="12" style="0" width="11.85"/>
    <col collapsed="false" customWidth="true" hidden="false" outlineLevel="0" max="16" min="16" style="2" width="9.14"/>
  </cols>
  <sheetData>
    <row r="1" customFormat="false" ht="15.75" hidden="false" customHeight="false" outlineLevel="0" collapsed="false">
      <c r="A1" s="3" t="s">
        <v>0</v>
      </c>
      <c r="F1" s="44"/>
      <c r="I1" s="0"/>
      <c r="P1" s="0"/>
    </row>
    <row r="2" customFormat="false" ht="15.75" hidden="false" customHeight="false" outlineLevel="0" collapsed="false">
      <c r="A2" s="3" t="s">
        <v>49</v>
      </c>
      <c r="I2" s="0"/>
      <c r="P2" s="0"/>
    </row>
    <row r="3" customFormat="false" ht="15.75" hidden="false" customHeight="false" outlineLevel="0" collapsed="false">
      <c r="A3" s="55" t="s">
        <v>50</v>
      </c>
      <c r="F3" s="56"/>
      <c r="G3" s="56"/>
      <c r="H3" s="56"/>
      <c r="I3" s="56"/>
      <c r="P3" s="0"/>
    </row>
    <row r="4" customFormat="false" ht="15" hidden="false" customHeight="false" outlineLevel="0" collapsed="false">
      <c r="A4" s="6" t="s">
        <v>51</v>
      </c>
      <c r="I4" s="0"/>
      <c r="P4" s="0"/>
    </row>
    <row r="5" customFormat="false" ht="16.5" hidden="false" customHeight="false" outlineLevel="0" collapsed="false">
      <c r="A5" s="3"/>
      <c r="I5" s="0"/>
      <c r="P5" s="0"/>
    </row>
    <row r="6" customFormat="false" ht="12.75" hidden="false" customHeight="false" outlineLevel="0" collapsed="false">
      <c r="A6" s="7"/>
      <c r="B6" s="8"/>
      <c r="C6" s="8"/>
      <c r="D6" s="57"/>
      <c r="E6" s="58"/>
      <c r="F6" s="58"/>
      <c r="G6" s="58"/>
      <c r="H6" s="58"/>
      <c r="I6" s="57"/>
      <c r="J6" s="57"/>
      <c r="K6" s="59"/>
      <c r="L6" s="12"/>
      <c r="M6" s="12"/>
      <c r="N6" s="12"/>
      <c r="O6" s="12"/>
      <c r="P6" s="12"/>
    </row>
    <row r="7" customFormat="false" ht="12.75" hidden="false" customHeight="false" outlineLevel="0" collapsed="false">
      <c r="A7" s="13"/>
      <c r="B7" s="12"/>
      <c r="C7" s="12"/>
      <c r="D7" s="60"/>
      <c r="E7" s="61" t="n">
        <v>36711</v>
      </c>
      <c r="F7" s="61"/>
      <c r="G7" s="61"/>
      <c r="H7" s="61" t="n">
        <v>36740</v>
      </c>
      <c r="I7" s="15" t="s">
        <v>52</v>
      </c>
      <c r="J7" s="15" t="s">
        <v>53</v>
      </c>
      <c r="K7" s="62"/>
      <c r="L7" s="12"/>
      <c r="M7" s="12"/>
      <c r="N7" s="12"/>
      <c r="O7" s="12"/>
      <c r="P7" s="12"/>
    </row>
    <row r="8" customFormat="false" ht="12.75" hidden="false" customHeight="false" outlineLevel="0" collapsed="false">
      <c r="A8" s="16" t="s">
        <v>5</v>
      </c>
      <c r="B8" s="17" t="s">
        <v>6</v>
      </c>
      <c r="C8" s="17" t="s">
        <v>7</v>
      </c>
      <c r="D8" s="19" t="s">
        <v>8</v>
      </c>
      <c r="E8" s="19" t="s">
        <v>4</v>
      </c>
      <c r="F8" s="19" t="s">
        <v>54</v>
      </c>
      <c r="G8" s="19" t="s">
        <v>55</v>
      </c>
      <c r="H8" s="19" t="s">
        <v>4</v>
      </c>
      <c r="I8" s="19" t="s">
        <v>56</v>
      </c>
      <c r="J8" s="19" t="s">
        <v>57</v>
      </c>
      <c r="K8" s="63"/>
      <c r="L8" s="17"/>
      <c r="M8" s="17"/>
      <c r="N8" s="17"/>
      <c r="O8" s="17"/>
      <c r="P8" s="17"/>
    </row>
    <row r="9" customFormat="false" ht="12.75" hidden="false" customHeight="false" outlineLevel="0" collapsed="false">
      <c r="A9" s="24"/>
      <c r="B9" s="12"/>
      <c r="C9" s="12"/>
      <c r="D9" s="25"/>
      <c r="E9" s="10" t="s">
        <v>58</v>
      </c>
      <c r="F9" s="10" t="s">
        <v>59</v>
      </c>
      <c r="G9" s="10" t="s">
        <v>60</v>
      </c>
      <c r="H9" s="10" t="s">
        <v>61</v>
      </c>
      <c r="I9" s="10" t="s">
        <v>62</v>
      </c>
      <c r="J9" s="25"/>
      <c r="K9" s="62"/>
      <c r="L9" s="12"/>
      <c r="M9" s="12"/>
      <c r="N9" s="12"/>
      <c r="O9" s="12"/>
      <c r="P9" s="12"/>
    </row>
    <row r="10" customFormat="false" ht="12.75" hidden="false" customHeight="false" outlineLevel="0" collapsed="false">
      <c r="A10" s="13"/>
      <c r="B10" s="12"/>
      <c r="C10" s="12"/>
      <c r="D10" s="60"/>
      <c r="E10" s="15"/>
      <c r="F10" s="15"/>
      <c r="G10" s="15"/>
      <c r="H10" s="15"/>
      <c r="I10" s="15" t="s">
        <v>63</v>
      </c>
      <c r="J10" s="60"/>
      <c r="K10" s="62"/>
      <c r="L10" s="12"/>
      <c r="M10" s="12"/>
      <c r="N10" s="12"/>
      <c r="O10" s="12"/>
      <c r="P10" s="12"/>
    </row>
    <row r="11" customFormat="false" ht="12.75" hidden="false" customHeight="false" outlineLevel="0" collapsed="false">
      <c r="A11" s="13"/>
      <c r="B11" s="12"/>
      <c r="C11" s="12"/>
      <c r="D11" s="60"/>
      <c r="E11" s="15"/>
      <c r="F11" s="15"/>
      <c r="G11" s="15"/>
      <c r="H11" s="15"/>
      <c r="I11" s="60"/>
      <c r="J11" s="60"/>
      <c r="K11" s="62"/>
      <c r="L11" s="12"/>
      <c r="M11" s="12"/>
      <c r="N11" s="12"/>
      <c r="O11" s="12"/>
      <c r="P11" s="12"/>
    </row>
    <row r="12" customFormat="false" ht="12.75" hidden="false" customHeight="false" outlineLevel="0" collapsed="false">
      <c r="A12" s="27" t="s">
        <v>10</v>
      </c>
      <c r="B12" s="28" t="n">
        <v>2565</v>
      </c>
      <c r="C12" s="28" t="s">
        <v>11</v>
      </c>
      <c r="D12" s="29" t="s">
        <v>12</v>
      </c>
      <c r="E12" s="64" t="n">
        <v>35000000</v>
      </c>
      <c r="F12" s="65"/>
      <c r="G12" s="65"/>
      <c r="H12" s="65" t="n">
        <f aca="false">+E12+F12+G12</f>
        <v>35000000</v>
      </c>
      <c r="I12" s="65" t="n">
        <f aca="false">+(H12+E12)/2</f>
        <v>35000000</v>
      </c>
      <c r="J12" s="66" t="n">
        <v>355737.7</v>
      </c>
      <c r="K12" s="62"/>
      <c r="L12" s="12"/>
      <c r="M12" s="12"/>
      <c r="N12" s="12"/>
      <c r="O12" s="12"/>
      <c r="P12" s="12"/>
    </row>
    <row r="13" customFormat="false" ht="14.25" hidden="false" customHeight="true" outlineLevel="0" collapsed="false">
      <c r="A13" s="27" t="s">
        <v>13</v>
      </c>
      <c r="B13" s="28" t="n">
        <v>1751</v>
      </c>
      <c r="C13" s="28" t="s">
        <v>11</v>
      </c>
      <c r="D13" s="29" t="s">
        <v>14</v>
      </c>
      <c r="E13" s="64" t="n">
        <v>28133631</v>
      </c>
      <c r="F13" s="65"/>
      <c r="G13" s="65"/>
      <c r="H13" s="65" t="n">
        <f aca="false">+E13+F13+G13</f>
        <v>28133631</v>
      </c>
      <c r="I13" s="65" t="n">
        <f aca="false">+(H13+E13)/2</f>
        <v>28133631</v>
      </c>
      <c r="J13" s="67"/>
      <c r="K13" s="68"/>
      <c r="L13" s="33"/>
      <c r="M13" s="33"/>
      <c r="N13" s="33"/>
      <c r="O13" s="33"/>
      <c r="P13" s="33"/>
    </row>
    <row r="14" customFormat="false" ht="12.75" hidden="false" customHeight="false" outlineLevel="0" collapsed="false">
      <c r="A14" s="27" t="s">
        <v>15</v>
      </c>
      <c r="B14" s="28" t="n">
        <v>2373</v>
      </c>
      <c r="C14" s="28" t="s">
        <v>11</v>
      </c>
      <c r="D14" s="29" t="s">
        <v>14</v>
      </c>
      <c r="E14" s="64" t="n">
        <v>15000000</v>
      </c>
      <c r="F14" s="65"/>
      <c r="G14" s="65"/>
      <c r="H14" s="65" t="n">
        <f aca="false">+E14+F14+G14</f>
        <v>15000000</v>
      </c>
      <c r="I14" s="65" t="n">
        <f aca="false">+(H14+E14)/2</f>
        <v>15000000</v>
      </c>
      <c r="J14" s="66" t="n">
        <v>126123.29</v>
      </c>
      <c r="K14" s="62"/>
      <c r="P14" s="0"/>
    </row>
    <row r="15" customFormat="false" ht="12.75" hidden="false" customHeight="false" outlineLevel="0" collapsed="false">
      <c r="A15" s="34" t="s">
        <v>16</v>
      </c>
      <c r="B15" s="28" t="n">
        <v>2674</v>
      </c>
      <c r="C15" s="28" t="s">
        <v>17</v>
      </c>
      <c r="D15" s="29" t="s">
        <v>12</v>
      </c>
      <c r="E15" s="64" t="n">
        <v>15000000</v>
      </c>
      <c r="F15" s="65"/>
      <c r="G15" s="65"/>
      <c r="H15" s="65" t="n">
        <f aca="false">+E15+F15+G15</f>
        <v>15000000</v>
      </c>
      <c r="I15" s="69" t="n">
        <v>0</v>
      </c>
      <c r="J15" s="65" t="n">
        <v>0</v>
      </c>
      <c r="K15" s="62"/>
      <c r="P15" s="0"/>
    </row>
    <row r="16" customFormat="false" ht="12.75" hidden="false" customHeight="false" outlineLevel="0" collapsed="false">
      <c r="A16" s="27" t="s">
        <v>18</v>
      </c>
      <c r="B16" s="28" t="n">
        <v>2674</v>
      </c>
      <c r="C16" s="28" t="s">
        <v>19</v>
      </c>
      <c r="D16" s="29" t="s">
        <v>12</v>
      </c>
      <c r="E16" s="64" t="n">
        <v>25000000</v>
      </c>
      <c r="F16" s="65"/>
      <c r="G16" s="65"/>
      <c r="H16" s="65" t="n">
        <f aca="false">+E16+F16+G16</f>
        <v>25000000</v>
      </c>
      <c r="I16" s="65" t="n">
        <f aca="false">+(H16+E16)/2</f>
        <v>25000000</v>
      </c>
      <c r="J16" s="66" t="n">
        <v>196666.67</v>
      </c>
      <c r="K16" s="62"/>
      <c r="P16" s="0"/>
    </row>
    <row r="17" customFormat="false" ht="12.75" hidden="false" customHeight="false" outlineLevel="0" collapsed="false">
      <c r="A17" s="27" t="s">
        <v>20</v>
      </c>
      <c r="B17" s="28" t="n">
        <v>2564</v>
      </c>
      <c r="C17" s="28" t="s">
        <v>21</v>
      </c>
      <c r="D17" s="29" t="s">
        <v>12</v>
      </c>
      <c r="E17" s="64" t="n">
        <v>8999999.1</v>
      </c>
      <c r="F17" s="65" t="n">
        <v>1000000.9</v>
      </c>
      <c r="G17" s="65"/>
      <c r="H17" s="65" t="n">
        <f aca="false">+E17+F17+G17</f>
        <v>10000000</v>
      </c>
      <c r="I17" s="65" t="n">
        <f aca="false">+(H17+E17)/2</f>
        <v>9499999.55</v>
      </c>
      <c r="J17" s="67" t="n">
        <v>93851.57</v>
      </c>
      <c r="K17" s="62"/>
      <c r="P17" s="0"/>
    </row>
    <row r="18" customFormat="false" ht="12.75" hidden="false" customHeight="false" outlineLevel="0" collapsed="false">
      <c r="A18" s="27" t="s">
        <v>22</v>
      </c>
      <c r="B18" s="28" t="n">
        <v>2564</v>
      </c>
      <c r="C18" s="28" t="s">
        <v>23</v>
      </c>
      <c r="D18" s="29" t="s">
        <v>12</v>
      </c>
      <c r="E18" s="64" t="n">
        <v>20000000</v>
      </c>
      <c r="F18" s="65"/>
      <c r="G18" s="65"/>
      <c r="H18" s="65" t="n">
        <f aca="false">+E18+F18+G18</f>
        <v>20000000</v>
      </c>
      <c r="I18" s="65" t="n">
        <f aca="false">+(H18+E18)/2</f>
        <v>20000000</v>
      </c>
      <c r="J18" s="67" t="n">
        <v>170413.89</v>
      </c>
      <c r="K18" s="62"/>
      <c r="P18" s="0"/>
    </row>
    <row r="19" customFormat="false" ht="12.75" hidden="false" customHeight="false" outlineLevel="0" collapsed="false">
      <c r="A19" s="27" t="s">
        <v>24</v>
      </c>
      <c r="B19" s="28" t="n">
        <v>2565</v>
      </c>
      <c r="C19" s="28" t="s">
        <v>25</v>
      </c>
      <c r="D19" s="29" t="s">
        <v>12</v>
      </c>
      <c r="E19" s="64" t="n">
        <v>7146416.25</v>
      </c>
      <c r="F19" s="65"/>
      <c r="G19" s="65"/>
      <c r="H19" s="65" t="n">
        <f aca="false">+E19+F19+G19</f>
        <v>7146416.25</v>
      </c>
      <c r="I19" s="65" t="n">
        <f aca="false">+(H19+E19)/2</f>
        <v>7146416.25</v>
      </c>
      <c r="J19" s="67" t="n">
        <v>68523.7</v>
      </c>
      <c r="K19" s="62"/>
      <c r="P19" s="0"/>
    </row>
    <row r="20" customFormat="false" ht="12.75" hidden="false" customHeight="false" outlineLevel="0" collapsed="false">
      <c r="A20" s="27" t="s">
        <v>26</v>
      </c>
      <c r="B20" s="28" t="n">
        <v>2565</v>
      </c>
      <c r="C20" s="28" t="s">
        <v>25</v>
      </c>
      <c r="D20" s="29" t="s">
        <v>12</v>
      </c>
      <c r="E20" s="64" t="n">
        <v>15908269</v>
      </c>
      <c r="F20" s="65"/>
      <c r="G20" s="65"/>
      <c r="H20" s="65" t="n">
        <f aca="false">+E20+F20+G20</f>
        <v>15908269</v>
      </c>
      <c r="I20" s="65" t="n">
        <f aca="false">+(H20+E20)/2</f>
        <v>15908269</v>
      </c>
      <c r="J20" s="67" t="n">
        <v>150893.25</v>
      </c>
      <c r="K20" s="62"/>
      <c r="P20" s="0"/>
    </row>
    <row r="21" customFormat="false" ht="12.75" hidden="false" customHeight="false" outlineLevel="0" collapsed="false">
      <c r="A21" s="27" t="s">
        <v>28</v>
      </c>
      <c r="B21" s="28" t="n">
        <v>2017</v>
      </c>
      <c r="C21" s="28"/>
      <c r="D21" s="29" t="s">
        <v>12</v>
      </c>
      <c r="E21" s="64" t="n">
        <v>30000000</v>
      </c>
      <c r="F21" s="65"/>
      <c r="G21" s="65"/>
      <c r="H21" s="65" t="n">
        <f aca="false">+E21+F21+G21</f>
        <v>30000000</v>
      </c>
      <c r="I21" s="65" t="n">
        <f aca="false">+(H21+E21)/2</f>
        <v>30000000</v>
      </c>
      <c r="J21" s="66" t="n">
        <v>225000</v>
      </c>
      <c r="K21" s="62"/>
      <c r="P21" s="0"/>
    </row>
    <row r="22" customFormat="false" ht="12.75" hidden="false" customHeight="false" outlineLevel="0" collapsed="false">
      <c r="A22" s="27" t="s">
        <v>29</v>
      </c>
      <c r="B22" s="28" t="s">
        <v>30</v>
      </c>
      <c r="C22" s="28" t="s">
        <v>11</v>
      </c>
      <c r="D22" s="29" t="s">
        <v>12</v>
      </c>
      <c r="E22" s="64" t="n">
        <v>14999999.72</v>
      </c>
      <c r="F22" s="65"/>
      <c r="G22" s="65" t="n">
        <v>-15000000</v>
      </c>
      <c r="H22" s="65" t="n">
        <v>0</v>
      </c>
      <c r="I22" s="65" t="n">
        <f aca="false">+(H22+E22)/2</f>
        <v>7499999.86</v>
      </c>
      <c r="J22" s="67" t="n">
        <v>100625</v>
      </c>
      <c r="K22" s="62"/>
      <c r="P22" s="0"/>
    </row>
    <row r="23" customFormat="false" ht="12.75" hidden="false" customHeight="false" outlineLevel="0" collapsed="false">
      <c r="A23" s="27" t="s">
        <v>31</v>
      </c>
      <c r="B23" s="28" t="s">
        <v>30</v>
      </c>
      <c r="C23" s="28" t="s">
        <v>11</v>
      </c>
      <c r="D23" s="29" t="s">
        <v>12</v>
      </c>
      <c r="E23" s="64" t="n">
        <v>23542484.8</v>
      </c>
      <c r="F23" s="70"/>
      <c r="G23" s="65"/>
      <c r="H23" s="65" t="n">
        <f aca="false">+E23+F23+G23</f>
        <v>23542484.8</v>
      </c>
      <c r="I23" s="65" t="n">
        <f aca="false">+(H23+E23)/2</f>
        <v>23542484.8</v>
      </c>
      <c r="J23" s="67" t="n">
        <v>141908.87</v>
      </c>
      <c r="K23" s="62"/>
      <c r="P23" s="0"/>
    </row>
    <row r="24" customFormat="false" ht="14.25" hidden="false" customHeight="true" outlineLevel="0" collapsed="false">
      <c r="A24" s="27" t="s">
        <v>32</v>
      </c>
      <c r="B24" s="28" t="n">
        <v>2674</v>
      </c>
      <c r="C24" s="28" t="s">
        <v>33</v>
      </c>
      <c r="D24" s="29" t="s">
        <v>12</v>
      </c>
      <c r="E24" s="64" t="n">
        <v>15000000</v>
      </c>
      <c r="F24" s="65"/>
      <c r="G24" s="65"/>
      <c r="H24" s="65" t="n">
        <f aca="false">+E24+F24+G24</f>
        <v>15000000</v>
      </c>
      <c r="I24" s="69" t="n">
        <v>0</v>
      </c>
      <c r="J24" s="67"/>
      <c r="K24" s="62"/>
      <c r="P24" s="0"/>
    </row>
    <row r="25" customFormat="false" ht="12.75" hidden="false" customHeight="false" outlineLevel="0" collapsed="false">
      <c r="A25" s="27" t="s">
        <v>34</v>
      </c>
      <c r="B25" s="28" t="n">
        <v>2674</v>
      </c>
      <c r="C25" s="28" t="s">
        <v>35</v>
      </c>
      <c r="D25" s="29" t="s">
        <v>12</v>
      </c>
      <c r="E25" s="64" t="n">
        <v>23740282.34</v>
      </c>
      <c r="F25" s="70"/>
      <c r="G25" s="65"/>
      <c r="H25" s="65" t="n">
        <f aca="false">+E25+F25+G25</f>
        <v>23740282.34</v>
      </c>
      <c r="I25" s="65" t="n">
        <f aca="false">+(H25+E25)/2</f>
        <v>23740282.34</v>
      </c>
      <c r="J25" s="67" t="n">
        <f aca="false">148224.04+88934.43</f>
        <v>237158.47</v>
      </c>
      <c r="K25" s="62"/>
      <c r="P25" s="0"/>
    </row>
    <row r="26" customFormat="false" ht="12.75" hidden="false" customHeight="false" outlineLevel="0" collapsed="false">
      <c r="A26" s="27" t="s">
        <v>36</v>
      </c>
      <c r="B26" s="28" t="s">
        <v>30</v>
      </c>
      <c r="C26" s="28" t="s">
        <v>37</v>
      </c>
      <c r="D26" s="29" t="s">
        <v>12</v>
      </c>
      <c r="E26" s="64" t="n">
        <v>2275000.03</v>
      </c>
      <c r="F26" s="65"/>
      <c r="G26" s="65" t="n">
        <v>-58333.33</v>
      </c>
      <c r="H26" s="65" t="n">
        <f aca="false">+E26+F26+G26</f>
        <v>2216666.7</v>
      </c>
      <c r="I26" s="65" t="n">
        <f aca="false">+(H26+E26)/2</f>
        <v>2245833.365</v>
      </c>
      <c r="J26" s="67" t="n">
        <v>19269.13</v>
      </c>
      <c r="K26" s="62"/>
      <c r="P26" s="0"/>
    </row>
    <row r="27" customFormat="false" ht="12.75" hidden="false" customHeight="false" outlineLevel="0" collapsed="false">
      <c r="A27" s="27" t="s">
        <v>38</v>
      </c>
      <c r="B27" s="28" t="s">
        <v>30</v>
      </c>
      <c r="C27" s="28" t="s">
        <v>39</v>
      </c>
      <c r="D27" s="29" t="s">
        <v>12</v>
      </c>
      <c r="E27" s="64" t="n">
        <v>0</v>
      </c>
      <c r="F27" s="65"/>
      <c r="G27" s="65"/>
      <c r="H27" s="65" t="n">
        <f aca="false">+E27+F27+G27</f>
        <v>0</v>
      </c>
      <c r="I27" s="65" t="n">
        <f aca="false">+(H27+E27)/2</f>
        <v>0</v>
      </c>
      <c r="J27" s="65" t="n">
        <v>0</v>
      </c>
      <c r="K27" s="62"/>
      <c r="P27" s="0"/>
    </row>
    <row r="28" customFormat="false" ht="12.75" hidden="false" customHeight="false" outlineLevel="0" collapsed="false">
      <c r="A28" s="27" t="s">
        <v>40</v>
      </c>
      <c r="B28" s="28" t="s">
        <v>30</v>
      </c>
      <c r="C28" s="28" t="s">
        <v>11</v>
      </c>
      <c r="D28" s="29" t="s">
        <v>12</v>
      </c>
      <c r="E28" s="64" t="n">
        <v>5200000</v>
      </c>
      <c r="F28" s="65"/>
      <c r="G28" s="65"/>
      <c r="H28" s="65" t="n">
        <f aca="false">+E28+F28+G28</f>
        <v>5200000</v>
      </c>
      <c r="I28" s="65" t="n">
        <f aca="false">+(H28+E28)/2</f>
        <v>5200000</v>
      </c>
      <c r="J28" s="66" t="n">
        <v>51494.44</v>
      </c>
      <c r="K28" s="62"/>
      <c r="P28" s="0"/>
    </row>
    <row r="29" customFormat="false" ht="12.75" hidden="false" customHeight="false" outlineLevel="0" collapsed="false">
      <c r="A29" s="27" t="s">
        <v>41</v>
      </c>
      <c r="B29" s="28" t="n">
        <v>2564</v>
      </c>
      <c r="C29" s="28" t="s">
        <v>42</v>
      </c>
      <c r="D29" s="29" t="s">
        <v>12</v>
      </c>
      <c r="E29" s="64" t="n">
        <v>5000000</v>
      </c>
      <c r="F29" s="65"/>
      <c r="G29" s="65"/>
      <c r="H29" s="65" t="n">
        <f aca="false">+E29+F29+G29</f>
        <v>5000000</v>
      </c>
      <c r="I29" s="65" t="n">
        <f aca="false">+(H29+E29)/2</f>
        <v>5000000</v>
      </c>
      <c r="J29" s="66" t="n">
        <v>60277.78</v>
      </c>
      <c r="K29" s="62"/>
      <c r="P29" s="0"/>
    </row>
    <row r="30" customFormat="false" ht="12.75" hidden="false" customHeight="false" outlineLevel="0" collapsed="false">
      <c r="A30" s="34" t="s">
        <v>43</v>
      </c>
      <c r="B30" s="35" t="s">
        <v>30</v>
      </c>
      <c r="C30" s="35" t="s">
        <v>44</v>
      </c>
      <c r="D30" s="29" t="s">
        <v>12</v>
      </c>
      <c r="E30" s="64" t="n">
        <v>0</v>
      </c>
      <c r="F30" s="70"/>
      <c r="G30" s="70"/>
      <c r="H30" s="65" t="n">
        <f aca="false">+E30+F30+G30</f>
        <v>0</v>
      </c>
      <c r="I30" s="65" t="n">
        <f aca="false">+(H30+E30)/2</f>
        <v>0</v>
      </c>
      <c r="J30" s="65" t="n">
        <v>0</v>
      </c>
      <c r="K30" s="62"/>
      <c r="P30" s="0"/>
    </row>
    <row r="31" customFormat="false" ht="12.75" hidden="false" customHeight="false" outlineLevel="0" collapsed="false">
      <c r="A31" s="27" t="s">
        <v>45</v>
      </c>
      <c r="B31" s="28" t="s">
        <v>30</v>
      </c>
      <c r="C31" s="28" t="s">
        <v>11</v>
      </c>
      <c r="D31" s="29" t="s">
        <v>12</v>
      </c>
      <c r="E31" s="64" t="n">
        <v>24410000</v>
      </c>
      <c r="F31" s="65"/>
      <c r="G31" s="65"/>
      <c r="H31" s="65" t="n">
        <f aca="false">+E31+F31+G31</f>
        <v>24410000</v>
      </c>
      <c r="I31" s="69" t="n">
        <v>0</v>
      </c>
      <c r="J31" s="65" t="n">
        <v>0</v>
      </c>
      <c r="K31" s="62"/>
      <c r="P31" s="0"/>
    </row>
    <row r="32" customFormat="false" ht="12.75" hidden="false" customHeight="false" outlineLevel="0" collapsed="false">
      <c r="A32" s="34" t="s">
        <v>46</v>
      </c>
      <c r="B32" s="28" t="s">
        <v>30</v>
      </c>
      <c r="C32" s="28" t="s">
        <v>11</v>
      </c>
      <c r="D32" s="29" t="s">
        <v>12</v>
      </c>
      <c r="E32" s="64" t="n">
        <v>28142233.51</v>
      </c>
      <c r="F32" s="71"/>
      <c r="G32" s="65"/>
      <c r="H32" s="65" t="n">
        <f aca="false">+E32+F32+G32</f>
        <v>28142233.51</v>
      </c>
      <c r="I32" s="69" t="n">
        <v>0</v>
      </c>
      <c r="J32" s="65"/>
      <c r="K32" s="68"/>
      <c r="L32" s="33"/>
      <c r="M32" s="33"/>
      <c r="N32" s="33"/>
      <c r="O32" s="33"/>
      <c r="P32" s="33"/>
    </row>
    <row r="33" customFormat="false" ht="12.75" hidden="false" customHeight="false" outlineLevel="0" collapsed="false">
      <c r="A33" s="27" t="s">
        <v>47</v>
      </c>
      <c r="B33" s="28" t="n">
        <v>2373</v>
      </c>
      <c r="C33" s="28" t="s">
        <v>11</v>
      </c>
      <c r="D33" s="29" t="s">
        <v>12</v>
      </c>
      <c r="E33" s="64" t="n">
        <v>20000000</v>
      </c>
      <c r="F33" s="65"/>
      <c r="G33" s="65"/>
      <c r="H33" s="65" t="n">
        <f aca="false">+E33+F33+G33</f>
        <v>20000000</v>
      </c>
      <c r="I33" s="69" t="n">
        <v>0</v>
      </c>
      <c r="J33" s="65" t="n">
        <v>0</v>
      </c>
      <c r="K33" s="62"/>
      <c r="P33" s="0"/>
    </row>
    <row r="34" customFormat="false" ht="12.75" hidden="false" customHeight="false" outlineLevel="0" collapsed="false">
      <c r="A34" s="38"/>
      <c r="B34" s="39"/>
      <c r="C34" s="39"/>
      <c r="D34" s="39"/>
      <c r="E34" s="72"/>
      <c r="F34" s="72"/>
      <c r="G34" s="72"/>
      <c r="H34" s="72"/>
      <c r="I34" s="25"/>
      <c r="J34" s="73"/>
      <c r="K34" s="62"/>
      <c r="P34" s="0"/>
    </row>
    <row r="35" customFormat="false" ht="12.75" hidden="false" customHeight="false" outlineLevel="0" collapsed="false">
      <c r="A35" s="74"/>
      <c r="B35" s="12"/>
      <c r="C35" s="12"/>
      <c r="D35" s="12"/>
      <c r="E35" s="75" t="n">
        <f aca="false">SUM(E12:E33)</f>
        <v>362498315.75</v>
      </c>
      <c r="F35" s="75" t="n">
        <f aca="false">SUM(F12:F33)</f>
        <v>1000000.9</v>
      </c>
      <c r="G35" s="75" t="n">
        <f aca="false">SUM(G12:G33)</f>
        <v>-15058333.33</v>
      </c>
      <c r="H35" s="75" t="n">
        <f aca="false">SUM(H12:H33)</f>
        <v>348439983.6</v>
      </c>
      <c r="I35" s="76" t="n">
        <f aca="false">SUM(I12:I33)</f>
        <v>252916916.165</v>
      </c>
      <c r="J35" s="77" t="n">
        <f aca="false">SUM(J12:J33)</f>
        <v>1997943.76</v>
      </c>
      <c r="K35" s="78"/>
      <c r="L35" s="44"/>
      <c r="M35" s="44"/>
      <c r="N35" s="44"/>
      <c r="O35" s="44"/>
      <c r="P35" s="44"/>
    </row>
    <row r="36" customFormat="false" ht="12.75" hidden="false" customHeight="false" outlineLevel="0" collapsed="false">
      <c r="A36" s="79"/>
      <c r="B36" s="80"/>
      <c r="C36" s="80"/>
      <c r="D36" s="80"/>
      <c r="E36" s="81"/>
      <c r="F36" s="81"/>
      <c r="G36" s="81"/>
      <c r="H36" s="81"/>
      <c r="I36" s="81"/>
      <c r="J36" s="82"/>
      <c r="K36" s="62"/>
      <c r="P36" s="0"/>
    </row>
    <row r="37" customFormat="false" ht="12.75" hidden="false" customHeight="false" outlineLevel="0" collapsed="false">
      <c r="A37" s="74"/>
      <c r="B37" s="12"/>
      <c r="C37" s="12"/>
      <c r="D37" s="12"/>
      <c r="E37" s="12"/>
      <c r="F37" s="12"/>
      <c r="G37" s="12"/>
      <c r="H37" s="12"/>
      <c r="I37" s="54"/>
      <c r="J37" s="12"/>
      <c r="K37" s="62"/>
    </row>
    <row r="38" customFormat="false" ht="12.75" hidden="false" customHeight="false" outlineLevel="0" collapsed="false">
      <c r="A38" s="74"/>
      <c r="B38" s="12"/>
      <c r="C38" s="12"/>
      <c r="D38" s="12"/>
      <c r="E38" s="12"/>
      <c r="F38" s="12"/>
      <c r="G38" s="12"/>
      <c r="H38" s="12"/>
      <c r="I38" s="12"/>
      <c r="J38" s="12"/>
      <c r="K38" s="62"/>
      <c r="P38" s="0"/>
    </row>
    <row r="39" customFormat="false" ht="15.75" hidden="false" customHeight="false" outlineLevel="0" collapsed="false">
      <c r="A39" s="74"/>
      <c r="B39" s="12"/>
      <c r="C39" s="12"/>
      <c r="D39" s="12"/>
      <c r="E39" s="12"/>
      <c r="F39" s="12"/>
      <c r="H39" s="83"/>
      <c r="I39" s="84" t="s">
        <v>64</v>
      </c>
      <c r="J39" s="85" t="n">
        <f aca="false">+(J35/I35)/30*366</f>
        <v>0.0963751821807684</v>
      </c>
      <c r="K39" s="62"/>
    </row>
    <row r="40" customFormat="false" ht="13.5" hidden="false" customHeight="false" outlineLevel="0" collapsed="false">
      <c r="A40" s="74"/>
      <c r="B40" s="12"/>
      <c r="C40" s="12"/>
      <c r="D40" s="12"/>
      <c r="E40" s="12"/>
      <c r="F40" s="12"/>
      <c r="G40" s="12"/>
      <c r="H40" s="12"/>
      <c r="I40" s="54"/>
      <c r="J40" s="86" t="s">
        <v>65</v>
      </c>
      <c r="K40" s="62"/>
    </row>
    <row r="41" customFormat="false" ht="15" hidden="false" customHeight="false" outlineLevel="0" collapsed="false">
      <c r="A41" s="74"/>
      <c r="B41" s="12"/>
      <c r="C41" s="12"/>
      <c r="D41" s="12"/>
      <c r="E41" s="12"/>
      <c r="F41" s="12"/>
      <c r="G41" s="87" t="s">
        <v>66</v>
      </c>
      <c r="H41" s="12"/>
      <c r="I41" s="54"/>
      <c r="J41" s="88" t="n">
        <v>10.5</v>
      </c>
      <c r="K41" s="62"/>
    </row>
    <row r="42" customFormat="false" ht="13.5" hidden="false" customHeight="false" outlineLevel="0" collapsed="false">
      <c r="A42" s="74"/>
      <c r="B42" s="12"/>
      <c r="C42" s="12"/>
      <c r="D42" s="12"/>
      <c r="E42" s="12"/>
      <c r="F42" s="12"/>
      <c r="G42" s="12"/>
      <c r="H42" s="12"/>
      <c r="I42" s="54"/>
      <c r="J42" s="86" t="s">
        <v>67</v>
      </c>
      <c r="K42" s="62"/>
    </row>
    <row r="43" customFormat="false" ht="12.75" hidden="false" customHeight="false" outlineLevel="0" collapsed="false">
      <c r="A43" s="74"/>
      <c r="B43" s="12"/>
      <c r="C43" s="12"/>
      <c r="D43" s="12"/>
      <c r="E43" s="12"/>
      <c r="F43" s="12"/>
      <c r="G43" s="12"/>
      <c r="H43" s="12"/>
      <c r="I43" s="54"/>
      <c r="J43" s="12"/>
      <c r="K43" s="62"/>
    </row>
    <row r="44" customFormat="false" ht="12.75" hidden="false" customHeight="false" outlineLevel="0" collapsed="false">
      <c r="A44" s="74" t="s">
        <v>68</v>
      </c>
      <c r="B44" s="12"/>
      <c r="C44" s="12"/>
      <c r="D44" s="12"/>
      <c r="E44" s="12"/>
      <c r="F44" s="12"/>
      <c r="G44" s="12"/>
      <c r="H44" s="12"/>
      <c r="I44" s="54"/>
      <c r="J44" s="12"/>
      <c r="K44" s="62"/>
    </row>
    <row r="45" customFormat="false" ht="12.75" hidden="false" customHeight="false" outlineLevel="0" collapsed="false">
      <c r="A45" s="74" t="s">
        <v>69</v>
      </c>
      <c r="B45" s="12"/>
      <c r="C45" s="12"/>
      <c r="D45" s="12"/>
      <c r="E45" s="12"/>
      <c r="F45" s="12"/>
      <c r="G45" s="12"/>
      <c r="H45" s="12"/>
      <c r="I45" s="54"/>
      <c r="J45" s="12"/>
      <c r="K45" s="62"/>
    </row>
    <row r="46" customFormat="false" ht="13.5" hidden="false" customHeight="false" outlineLevel="0" collapsed="false">
      <c r="A46" s="89"/>
      <c r="B46" s="90"/>
      <c r="C46" s="90"/>
      <c r="D46" s="90"/>
      <c r="E46" s="90"/>
      <c r="F46" s="90"/>
      <c r="G46" s="90"/>
      <c r="H46" s="90"/>
      <c r="I46" s="91"/>
      <c r="J46" s="90"/>
      <c r="K46" s="92"/>
    </row>
  </sheetData>
  <mergeCells count="1">
    <mergeCell ref="F3:I3"/>
  </mergeCells>
  <printOptions headings="false" gridLines="false" gridLinesSet="true" horizontalCentered="false" verticalCentered="false"/>
  <pageMargins left="0.709722222222222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&amp;L&amp;8O:\Stfin\ACCNTNG\Project Funding CLO\Monthly\&amp;F {&amp;A}&amp;R&amp;8Page &amp;P of &amp;N
&amp;D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288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C7" activeCellId="0" sqref="C6: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3" width="13.99"/>
    <col collapsed="false" customWidth="true" hidden="false" outlineLevel="0" max="2" min="2" style="94" width="12.28"/>
    <col collapsed="false" customWidth="true" hidden="false" outlineLevel="0" max="3" min="3" style="94" width="28.85"/>
    <col collapsed="false" customWidth="true" hidden="false" outlineLevel="0" max="4" min="4" style="95" width="1.28"/>
    <col collapsed="false" customWidth="true" hidden="false" outlineLevel="0" max="5" min="5" style="0" width="33.28"/>
    <col collapsed="false" customWidth="true" hidden="false" outlineLevel="0" max="6" min="6" style="0" width="9.85"/>
    <col collapsed="false" customWidth="true" hidden="false" outlineLevel="0" max="7" min="7" style="96" width="15.13"/>
    <col collapsed="false" customWidth="true" hidden="false" outlineLevel="0" max="8" min="8" style="96" width="13.99"/>
    <col collapsed="false" customWidth="true" hidden="false" outlineLevel="0" max="9" min="9" style="97" width="18.14"/>
    <col collapsed="false" customWidth="true" hidden="false" outlineLevel="0" max="10" min="10" style="97" width="11.85"/>
    <col collapsed="false" customWidth="true" hidden="false" outlineLevel="0" max="11" min="11" style="98" width="14.99"/>
    <col collapsed="false" customWidth="true" hidden="false" outlineLevel="0" max="12" min="12" style="99" width="7.85"/>
    <col collapsed="false" customWidth="true" hidden="false" outlineLevel="0" max="13" min="13" style="100" width="17.99"/>
    <col collapsed="false" customWidth="true" hidden="false" outlineLevel="0" max="14" min="14" style="0" width="37.56"/>
    <col collapsed="false" customWidth="true" hidden="false" outlineLevel="0" max="15" min="15" style="0" width="14.41"/>
    <col collapsed="false" customWidth="true" hidden="false" outlineLevel="0" max="16" min="16" style="0" width="12.99"/>
    <col collapsed="false" customWidth="true" hidden="false" outlineLevel="0" max="17" min="17" style="0" width="16.56"/>
    <col collapsed="false" customWidth="true" hidden="false" outlineLevel="0" max="18" min="18" style="0" width="12.85"/>
    <col collapsed="false" customWidth="true" hidden="false" outlineLevel="0" max="19" min="19" style="101" width="9.14"/>
  </cols>
  <sheetData>
    <row r="1" customFormat="false" ht="15.75" hidden="false" customHeight="false" outlineLevel="0" collapsed="false">
      <c r="A1" s="3" t="s">
        <v>0</v>
      </c>
      <c r="B1" s="102"/>
      <c r="C1" s="102"/>
      <c r="D1" s="103"/>
      <c r="E1" s="52"/>
      <c r="F1" s="52"/>
      <c r="G1" s="104"/>
      <c r="H1" s="104"/>
      <c r="I1" s="105"/>
      <c r="J1" s="105"/>
      <c r="K1" s="106" t="n">
        <f aca="true">NOW()</f>
        <v>45926.9075445634</v>
      </c>
      <c r="L1" s="107"/>
      <c r="M1" s="52"/>
      <c r="N1" s="52"/>
      <c r="O1" s="52"/>
      <c r="P1" s="52"/>
      <c r="Q1" s="52"/>
      <c r="R1" s="52"/>
      <c r="S1" s="108"/>
    </row>
    <row r="2" customFormat="false" ht="12.75" hidden="false" customHeight="false" outlineLevel="0" collapsed="false">
      <c r="A2" s="109" t="s">
        <v>70</v>
      </c>
      <c r="B2" s="102"/>
      <c r="C2" s="102"/>
      <c r="D2" s="110"/>
      <c r="E2" s="44"/>
      <c r="F2" s="44"/>
      <c r="G2" s="111"/>
      <c r="H2" s="111"/>
      <c r="I2" s="112"/>
      <c r="J2" s="112"/>
      <c r="K2" s="113"/>
      <c r="L2" s="114"/>
      <c r="M2" s="115"/>
      <c r="N2" s="44"/>
      <c r="O2" s="44"/>
      <c r="P2" s="44"/>
      <c r="Q2" s="44"/>
      <c r="R2" s="44"/>
      <c r="S2" s="116"/>
    </row>
    <row r="3" customFormat="false" ht="12.75" hidden="false" customHeight="false" outlineLevel="0" collapsed="false">
      <c r="A3" s="117" t="n">
        <v>36708</v>
      </c>
      <c r="B3" s="102"/>
      <c r="C3" s="102"/>
      <c r="D3" s="110"/>
      <c r="E3" s="44"/>
      <c r="F3" s="44"/>
      <c r="G3" s="111"/>
      <c r="H3" s="111"/>
      <c r="I3" s="112"/>
      <c r="J3" s="112"/>
      <c r="K3" s="113"/>
      <c r="L3" s="114"/>
      <c r="M3" s="115"/>
      <c r="N3" s="44"/>
      <c r="O3" s="44"/>
      <c r="P3" s="44"/>
      <c r="Q3" s="44"/>
      <c r="R3" s="44"/>
      <c r="S3" s="116"/>
    </row>
    <row r="4" customFormat="false" ht="12.75" hidden="false" customHeight="false" outlineLevel="0" collapsed="false">
      <c r="A4" s="118" t="s">
        <v>71</v>
      </c>
      <c r="B4" s="119"/>
      <c r="C4" s="119"/>
      <c r="D4" s="120"/>
      <c r="E4" s="121"/>
      <c r="F4" s="121"/>
      <c r="G4" s="122"/>
      <c r="H4" s="122"/>
      <c r="I4" s="123"/>
      <c r="J4" s="123"/>
      <c r="K4" s="124"/>
      <c r="L4" s="125"/>
      <c r="M4" s="113"/>
      <c r="N4" s="121"/>
      <c r="O4" s="121"/>
      <c r="P4" s="121"/>
      <c r="Q4" s="121"/>
      <c r="R4" s="121"/>
      <c r="S4" s="126"/>
    </row>
    <row r="5" customFormat="false" ht="12.75" hidden="false" customHeight="false" outlineLevel="0" collapsed="false">
      <c r="A5" s="118"/>
      <c r="B5" s="119"/>
      <c r="C5" s="119"/>
      <c r="D5" s="120"/>
      <c r="E5" s="121"/>
      <c r="F5" s="121"/>
      <c r="G5" s="122"/>
      <c r="H5" s="122"/>
      <c r="I5" s="123"/>
      <c r="J5" s="123"/>
      <c r="K5" s="124"/>
      <c r="L5" s="125"/>
      <c r="M5" s="113"/>
      <c r="N5" s="121"/>
      <c r="O5" s="121"/>
      <c r="P5" s="121"/>
      <c r="Q5" s="121"/>
      <c r="R5" s="121"/>
      <c r="S5" s="126"/>
    </row>
    <row r="6" customFormat="false" ht="12.75" hidden="false" customHeight="false" outlineLevel="0" collapsed="false">
      <c r="A6" s="127"/>
      <c r="B6" s="128"/>
      <c r="C6" s="128"/>
      <c r="D6" s="129"/>
      <c r="E6" s="130"/>
      <c r="F6" s="130"/>
      <c r="G6" s="131"/>
      <c r="H6" s="131"/>
      <c r="I6" s="131" t="s">
        <v>72</v>
      </c>
      <c r="J6" s="131"/>
      <c r="K6" s="132"/>
      <c r="L6" s="125"/>
      <c r="M6" s="115"/>
      <c r="N6" s="133"/>
      <c r="O6" s="133"/>
      <c r="P6" s="121"/>
      <c r="Q6" s="121"/>
      <c r="R6" s="121"/>
      <c r="S6" s="126"/>
    </row>
    <row r="7" customFormat="false" ht="13.5" hidden="false" customHeight="true" outlineLevel="0" collapsed="false">
      <c r="A7" s="19" t="s">
        <v>73</v>
      </c>
      <c r="B7" s="134" t="s">
        <v>74</v>
      </c>
      <c r="C7" s="134" t="s">
        <v>75</v>
      </c>
      <c r="D7" s="18"/>
      <c r="E7" s="135" t="s">
        <v>76</v>
      </c>
      <c r="F7" s="135"/>
      <c r="G7" s="136" t="s">
        <v>77</v>
      </c>
      <c r="H7" s="137" t="s">
        <v>78</v>
      </c>
      <c r="I7" s="137" t="s">
        <v>79</v>
      </c>
      <c r="J7" s="137" t="s">
        <v>80</v>
      </c>
      <c r="K7" s="138" t="s">
        <v>81</v>
      </c>
      <c r="L7" s="139"/>
      <c r="M7" s="140"/>
      <c r="N7" s="140"/>
      <c r="O7" s="133"/>
      <c r="P7" s="121"/>
      <c r="Q7" s="121"/>
      <c r="R7" s="121"/>
      <c r="S7" s="126"/>
    </row>
    <row r="8" customFormat="false" ht="13.5" hidden="false" customHeight="true" outlineLevel="0" collapsed="false">
      <c r="A8" s="121"/>
      <c r="B8" s="120"/>
      <c r="C8" s="121"/>
      <c r="D8" s="121"/>
      <c r="E8" s="121"/>
      <c r="F8" s="121"/>
      <c r="G8" s="141"/>
      <c r="H8" s="141"/>
      <c r="I8" s="121"/>
      <c r="J8" s="121"/>
      <c r="K8" s="141" t="s">
        <v>82</v>
      </c>
      <c r="L8" s="141"/>
      <c r="M8" s="141"/>
      <c r="N8" s="141"/>
      <c r="O8" s="142"/>
      <c r="P8" s="121"/>
      <c r="Q8" s="121"/>
      <c r="R8" s="121"/>
      <c r="S8" s="126"/>
    </row>
    <row r="9" customFormat="false" ht="14.25" hidden="false" customHeight="true" outlineLevel="0" collapsed="false">
      <c r="A9" s="143" t="s">
        <v>83</v>
      </c>
      <c r="B9" s="120"/>
      <c r="C9" s="121"/>
      <c r="D9" s="121"/>
      <c r="E9" s="121"/>
      <c r="F9" s="121"/>
      <c r="G9" s="144"/>
      <c r="H9" s="144"/>
      <c r="I9" s="145"/>
      <c r="J9" s="145"/>
      <c r="K9" s="144"/>
      <c r="L9" s="141"/>
      <c r="M9" s="141"/>
      <c r="N9" s="141"/>
      <c r="O9" s="142"/>
      <c r="P9" s="121"/>
      <c r="Q9" s="121"/>
      <c r="R9" s="121"/>
      <c r="S9" s="126"/>
    </row>
    <row r="10" customFormat="false" ht="13.5" hidden="false" customHeight="true" outlineLevel="0" collapsed="false">
      <c r="A10" s="146" t="s">
        <v>84</v>
      </c>
      <c r="B10" s="147" t="n">
        <v>36721</v>
      </c>
      <c r="C10" s="52" t="s">
        <v>83</v>
      </c>
      <c r="D10" s="52"/>
      <c r="E10" s="148" t="s">
        <v>85</v>
      </c>
      <c r="F10" s="103" t="s">
        <v>86</v>
      </c>
      <c r="G10" s="149"/>
      <c r="H10" s="150" t="n">
        <v>100625</v>
      </c>
      <c r="I10" s="151"/>
      <c r="J10" s="151"/>
      <c r="K10" s="150" t="n">
        <f aca="false">SUM(G10:J10)</f>
        <v>100625</v>
      </c>
      <c r="L10" s="152"/>
      <c r="M10" s="152"/>
      <c r="N10" s="152"/>
      <c r="O10" s="153"/>
      <c r="P10" s="52"/>
      <c r="Q10" s="52"/>
      <c r="R10" s="52"/>
      <c r="S10" s="108"/>
    </row>
    <row r="11" customFormat="false" ht="13.5" hidden="false" customHeight="true" outlineLevel="0" collapsed="false">
      <c r="A11" s="146" t="s">
        <v>87</v>
      </c>
      <c r="B11" s="147" t="n">
        <v>36724</v>
      </c>
      <c r="C11" s="52" t="s">
        <v>83</v>
      </c>
      <c r="D11" s="52"/>
      <c r="E11" s="52" t="s">
        <v>88</v>
      </c>
      <c r="F11" s="103" t="s">
        <v>86</v>
      </c>
      <c r="G11" s="149"/>
      <c r="H11" s="149"/>
      <c r="I11" s="151"/>
      <c r="J11" s="151" t="n">
        <v>37500</v>
      </c>
      <c r="K11" s="150" t="n">
        <f aca="false">SUM(G11:J11)</f>
        <v>37500</v>
      </c>
      <c r="L11" s="152"/>
      <c r="M11" s="152"/>
      <c r="N11" s="152"/>
      <c r="O11" s="153"/>
      <c r="P11" s="52"/>
      <c r="Q11" s="52"/>
      <c r="R11" s="52"/>
      <c r="S11" s="108"/>
    </row>
    <row r="12" customFormat="false" ht="13.5" hidden="false" customHeight="true" outlineLevel="0" collapsed="false">
      <c r="A12" s="154" t="s">
        <v>87</v>
      </c>
      <c r="B12" s="94" t="n">
        <v>36724</v>
      </c>
      <c r="C12" s="52" t="s">
        <v>83</v>
      </c>
      <c r="D12" s="17"/>
      <c r="E12" s="148" t="s">
        <v>85</v>
      </c>
      <c r="F12" s="155" t="s">
        <v>86</v>
      </c>
      <c r="G12" s="151" t="n">
        <v>15000000</v>
      </c>
      <c r="H12" s="145"/>
      <c r="I12" s="156"/>
      <c r="J12" s="150"/>
      <c r="K12" s="150" t="n">
        <f aca="false">SUM(G12:J12)</f>
        <v>15000000</v>
      </c>
      <c r="L12" s="157"/>
      <c r="M12" s="157"/>
      <c r="N12" s="157"/>
      <c r="O12" s="158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</row>
    <row r="13" customFormat="false" ht="12.75" hidden="false" customHeight="false" outlineLevel="0" collapsed="false">
      <c r="A13" s="93" t="s">
        <v>87</v>
      </c>
      <c r="B13" s="94" t="n">
        <v>36738</v>
      </c>
      <c r="C13" s="52" t="s">
        <v>83</v>
      </c>
      <c r="E13" s="0" t="s">
        <v>89</v>
      </c>
      <c r="F13" s="155" t="s">
        <v>86</v>
      </c>
      <c r="G13" s="160"/>
      <c r="H13" s="160" t="n">
        <v>1055737.7</v>
      </c>
      <c r="I13" s="161"/>
      <c r="J13" s="161" t="n">
        <v>38325</v>
      </c>
      <c r="K13" s="150" t="n">
        <f aca="false">SUM(G13:J13)</f>
        <v>1094062.7</v>
      </c>
      <c r="L13" s="155"/>
      <c r="M13" s="162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</row>
    <row r="14" customFormat="false" ht="12.75" hidden="false" customHeight="false" outlineLevel="0" collapsed="false">
      <c r="A14" s="93" t="s">
        <v>90</v>
      </c>
      <c r="B14" s="94" t="n">
        <v>36739</v>
      </c>
      <c r="C14" s="52" t="s">
        <v>83</v>
      </c>
      <c r="E14" s="0" t="s">
        <v>91</v>
      </c>
      <c r="F14" s="155" t="s">
        <v>86</v>
      </c>
      <c r="G14" s="160"/>
      <c r="H14" s="160" t="n">
        <v>93851.57</v>
      </c>
      <c r="I14" s="161" t="n">
        <v>416.67</v>
      </c>
      <c r="J14" s="161"/>
      <c r="K14" s="150" t="n">
        <f aca="false">SUM(G14:J14)</f>
        <v>94268.24</v>
      </c>
      <c r="L14" s="155"/>
      <c r="M14" s="162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</row>
    <row r="15" customFormat="false" ht="12.75" hidden="false" customHeight="false" outlineLevel="0" collapsed="false">
      <c r="A15" s="93" t="s">
        <v>90</v>
      </c>
      <c r="B15" s="94" t="n">
        <v>36739</v>
      </c>
      <c r="C15" s="52" t="s">
        <v>83</v>
      </c>
      <c r="E15" s="0" t="s">
        <v>92</v>
      </c>
      <c r="F15" s="155" t="s">
        <v>86</v>
      </c>
      <c r="G15" s="160"/>
      <c r="H15" s="160" t="n">
        <v>170268.04</v>
      </c>
      <c r="I15" s="161"/>
      <c r="J15" s="161"/>
      <c r="K15" s="150" t="n">
        <f aca="false">SUM(G15:J15)</f>
        <v>170268.04</v>
      </c>
      <c r="L15" s="155"/>
      <c r="M15" s="162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</row>
    <row r="16" customFormat="false" ht="12.75" hidden="false" customHeight="false" outlineLevel="0" collapsed="false">
      <c r="A16" s="93" t="s">
        <v>93</v>
      </c>
      <c r="B16" s="94" t="n">
        <v>36740</v>
      </c>
      <c r="C16" s="52" t="s">
        <v>83</v>
      </c>
      <c r="E16" s="0" t="s">
        <v>94</v>
      </c>
      <c r="F16" s="155" t="s">
        <v>86</v>
      </c>
      <c r="G16" s="160" t="n">
        <v>58333.33</v>
      </c>
      <c r="H16" s="160" t="n">
        <v>12681.9</v>
      </c>
      <c r="I16" s="161"/>
      <c r="J16" s="161"/>
      <c r="K16" s="160" t="n">
        <f aca="false">SUM(G16:J16)</f>
        <v>71015.23</v>
      </c>
      <c r="L16" s="155"/>
      <c r="M16" s="162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</row>
    <row r="17" customFormat="false" ht="12.75" hidden="false" customHeight="false" outlineLevel="0" collapsed="false">
      <c r="C17" s="164"/>
      <c r="F17" s="155"/>
      <c r="G17" s="160"/>
      <c r="H17" s="160"/>
      <c r="I17" s="161"/>
      <c r="J17" s="161"/>
      <c r="K17" s="160"/>
      <c r="L17" s="155"/>
      <c r="M17" s="162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</row>
    <row r="18" customFormat="false" ht="15" hidden="false" customHeight="false" outlineLevel="0" collapsed="false">
      <c r="A18" s="165" t="s">
        <v>95</v>
      </c>
      <c r="C18" s="164"/>
      <c r="E18" s="12"/>
      <c r="F18" s="155"/>
      <c r="G18" s="160"/>
      <c r="H18" s="160"/>
      <c r="I18" s="161"/>
      <c r="J18" s="161"/>
      <c r="K18" s="160"/>
      <c r="L18" s="155"/>
      <c r="M18" s="162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</row>
    <row r="19" customFormat="false" ht="12.75" hidden="false" customHeight="false" outlineLevel="0" collapsed="false">
      <c r="A19" s="93" t="s">
        <v>87</v>
      </c>
      <c r="B19" s="94" t="n">
        <v>36738</v>
      </c>
      <c r="C19" s="164" t="s">
        <v>95</v>
      </c>
      <c r="E19" s="12" t="s">
        <v>96</v>
      </c>
      <c r="F19" s="155" t="s">
        <v>86</v>
      </c>
      <c r="G19" s="160" t="n">
        <v>-1000000.9</v>
      </c>
      <c r="H19" s="160"/>
      <c r="I19" s="161"/>
      <c r="J19" s="161"/>
      <c r="K19" s="160" t="n">
        <f aca="false">SUM(G19:J19)</f>
        <v>-1000000.9</v>
      </c>
      <c r="L19" s="155"/>
      <c r="M19" s="162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</row>
    <row r="20" customFormat="false" ht="12.75" hidden="false" customHeight="false" outlineLevel="0" collapsed="false">
      <c r="C20" s="164"/>
      <c r="E20" s="12"/>
      <c r="F20" s="155"/>
      <c r="G20" s="160"/>
      <c r="H20" s="160"/>
      <c r="I20" s="161"/>
      <c r="J20" s="161"/>
      <c r="K20" s="160"/>
      <c r="L20" s="155"/>
      <c r="M20" s="162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</row>
    <row r="21" customFormat="false" ht="15" hidden="false" customHeight="true" outlineLevel="0" collapsed="false">
      <c r="F21" s="155"/>
      <c r="G21" s="160"/>
      <c r="H21" s="160"/>
      <c r="I21" s="161"/>
      <c r="J21" s="161"/>
      <c r="K21" s="160"/>
      <c r="L21" s="155"/>
      <c r="M21" s="162"/>
      <c r="N21" s="162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</row>
    <row r="22" customFormat="false" ht="15" hidden="false" customHeight="true" outlineLevel="0" collapsed="false">
      <c r="A22" s="166"/>
      <c r="B22" s="164"/>
      <c r="C22" s="164"/>
      <c r="D22" s="28"/>
      <c r="E22" s="12"/>
      <c r="F22" s="155"/>
      <c r="G22" s="160"/>
      <c r="H22" s="160"/>
      <c r="I22" s="161"/>
      <c r="J22" s="161"/>
      <c r="K22" s="160"/>
      <c r="L22" s="155"/>
      <c r="M22" s="162"/>
      <c r="N22" s="162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</row>
    <row r="23" customFormat="false" ht="12.75" hidden="false" customHeight="false" outlineLevel="0" collapsed="false">
      <c r="F23" s="163"/>
      <c r="G23" s="167"/>
      <c r="H23" s="167"/>
      <c r="I23" s="168"/>
      <c r="J23" s="168"/>
      <c r="K23" s="167"/>
      <c r="L23" s="155"/>
      <c r="M23" s="162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</row>
    <row r="24" customFormat="false" ht="13.5" hidden="false" customHeight="false" outlineLevel="0" collapsed="false">
      <c r="F24" s="163"/>
      <c r="G24" s="169" t="n">
        <f aca="false">SUM(G9:G23)</f>
        <v>14058332.43</v>
      </c>
      <c r="H24" s="169" t="n">
        <f aca="false">SUM(H9:H23)</f>
        <v>1433164.21</v>
      </c>
      <c r="I24" s="169" t="n">
        <f aca="false">SUM(I9:I23)</f>
        <v>416.67</v>
      </c>
      <c r="J24" s="169" t="n">
        <f aca="false">SUM(J9:J23)</f>
        <v>75825</v>
      </c>
      <c r="K24" s="169" t="n">
        <f aca="false">SUM(K9:K23)</f>
        <v>15567738.31</v>
      </c>
      <c r="L24" s="155"/>
      <c r="M24" s="162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</row>
    <row r="25" customFormat="false" ht="13.5" hidden="false" customHeight="false" outlineLevel="0" collapsed="false">
      <c r="F25" s="163"/>
      <c r="G25" s="160"/>
      <c r="H25" s="160"/>
      <c r="I25" s="161"/>
      <c r="J25" s="161"/>
      <c r="K25" s="160"/>
      <c r="L25" s="155"/>
      <c r="M25" s="162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</row>
    <row r="26" customFormat="false" ht="12.75" hidden="false" customHeight="false" outlineLevel="0" collapsed="false">
      <c r="F26" s="163"/>
      <c r="G26" s="160"/>
      <c r="H26" s="160"/>
      <c r="I26" s="161"/>
      <c r="J26" s="161"/>
      <c r="K26" s="160"/>
      <c r="L26" s="155"/>
      <c r="M26" s="162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</row>
    <row r="27" customFormat="false" ht="12.75" hidden="false" customHeight="false" outlineLevel="0" collapsed="false">
      <c r="F27" s="163"/>
      <c r="G27" s="160"/>
      <c r="H27" s="160"/>
      <c r="I27" s="161"/>
      <c r="J27" s="161"/>
      <c r="K27" s="160"/>
      <c r="L27" s="155"/>
      <c r="M27" s="162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</row>
    <row r="28" customFormat="false" ht="12.75" hidden="false" customHeight="false" outlineLevel="0" collapsed="false">
      <c r="F28" s="163"/>
      <c r="G28" s="160"/>
      <c r="H28" s="160"/>
      <c r="I28" s="161"/>
      <c r="J28" s="161"/>
      <c r="K28" s="160"/>
      <c r="L28" s="155"/>
      <c r="M28" s="162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</row>
    <row r="29" customFormat="false" ht="13.5" hidden="false" customHeight="false" outlineLevel="0" collapsed="false">
      <c r="F29" s="163"/>
      <c r="G29" s="160"/>
      <c r="H29" s="160"/>
      <c r="I29" s="161"/>
      <c r="J29" s="161"/>
      <c r="K29" s="160"/>
      <c r="L29" s="155"/>
      <c r="M29" s="162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</row>
    <row r="30" customFormat="false" ht="12.75" hidden="false" customHeight="false" outlineLevel="0" collapsed="false">
      <c r="B30" s="170" t="s">
        <v>97</v>
      </c>
      <c r="C30" s="171"/>
      <c r="D30" s="172"/>
      <c r="E30" s="59"/>
      <c r="F30" s="163"/>
      <c r="G30" s="160"/>
      <c r="H30" s="160"/>
      <c r="I30" s="161"/>
      <c r="J30" s="161"/>
      <c r="K30" s="160"/>
      <c r="L30" s="155"/>
      <c r="M30" s="162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</row>
    <row r="31" customFormat="false" ht="12.75" hidden="false" customHeight="false" outlineLevel="0" collapsed="false">
      <c r="B31" s="173" t="s">
        <v>98</v>
      </c>
      <c r="C31" s="164"/>
      <c r="D31" s="28"/>
      <c r="E31" s="62"/>
      <c r="F31" s="163"/>
      <c r="G31" s="163"/>
      <c r="H31" s="163"/>
      <c r="I31" s="155"/>
      <c r="J31" s="155"/>
      <c r="K31" s="163"/>
      <c r="L31" s="155"/>
      <c r="M31" s="162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</row>
    <row r="32" customFormat="false" ht="12.75" hidden="false" customHeight="false" outlineLevel="0" collapsed="false">
      <c r="B32" s="174"/>
      <c r="C32" s="164"/>
      <c r="D32" s="28"/>
      <c r="E32" s="62"/>
      <c r="F32" s="163"/>
      <c r="G32" s="163"/>
      <c r="H32" s="163"/>
      <c r="I32" s="155"/>
      <c r="J32" s="155"/>
      <c r="K32" s="163"/>
      <c r="L32" s="155"/>
      <c r="M32" s="162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</row>
    <row r="33" customFormat="false" ht="12.75" hidden="false" customHeight="false" outlineLevel="0" collapsed="false">
      <c r="B33" s="174" t="s">
        <v>99</v>
      </c>
      <c r="C33" s="164" t="s">
        <v>100</v>
      </c>
      <c r="D33" s="28"/>
      <c r="E33" s="175" t="s">
        <v>101</v>
      </c>
      <c r="F33" s="163"/>
      <c r="G33" s="163"/>
      <c r="H33" s="163"/>
      <c r="I33" s="155"/>
      <c r="J33" s="155"/>
      <c r="K33" s="163"/>
      <c r="L33" s="155"/>
      <c r="M33" s="162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</row>
    <row r="34" customFormat="false" ht="12.75" hidden="false" customHeight="false" outlineLevel="0" collapsed="false">
      <c r="B34" s="174"/>
      <c r="C34" s="164"/>
      <c r="D34" s="28"/>
      <c r="E34" s="62"/>
      <c r="F34" s="163"/>
      <c r="G34" s="163"/>
      <c r="H34" s="163"/>
      <c r="I34" s="155"/>
      <c r="J34" s="155"/>
      <c r="K34" s="163"/>
      <c r="L34" s="155"/>
      <c r="M34" s="162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</row>
    <row r="35" customFormat="false" ht="12.75" hidden="false" customHeight="false" outlineLevel="0" collapsed="false">
      <c r="B35" s="174"/>
      <c r="C35" s="176" t="s">
        <v>83</v>
      </c>
      <c r="D35" s="28"/>
      <c r="E35" s="177" t="n">
        <v>1E-025</v>
      </c>
      <c r="F35" s="163"/>
      <c r="G35" s="163"/>
      <c r="H35" s="163"/>
      <c r="I35" s="155"/>
      <c r="J35" s="155"/>
      <c r="K35" s="163"/>
      <c r="L35" s="155"/>
      <c r="M35" s="162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</row>
    <row r="36" customFormat="false" ht="12.75" hidden="false" customHeight="false" outlineLevel="0" collapsed="false">
      <c r="B36" s="174"/>
      <c r="C36" s="176" t="s">
        <v>95</v>
      </c>
      <c r="D36" s="28"/>
      <c r="E36" s="178" t="n">
        <v>77424.27</v>
      </c>
      <c r="F36" s="163"/>
      <c r="G36" s="163"/>
      <c r="H36" s="163"/>
      <c r="I36" s="155"/>
      <c r="J36" s="155"/>
      <c r="K36" s="163"/>
      <c r="L36" s="155"/>
      <c r="M36" s="162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</row>
    <row r="37" customFormat="false" ht="12.75" hidden="false" customHeight="false" outlineLevel="0" collapsed="false">
      <c r="B37" s="174"/>
      <c r="C37" s="164"/>
      <c r="D37" s="28"/>
      <c r="E37" s="62"/>
      <c r="F37" s="163"/>
      <c r="G37" s="163"/>
      <c r="H37" s="163"/>
      <c r="I37" s="155"/>
      <c r="J37" s="155"/>
      <c r="K37" s="163"/>
      <c r="L37" s="155"/>
      <c r="M37" s="162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</row>
    <row r="38" customFormat="false" ht="12.75" hidden="false" customHeight="false" outlineLevel="0" collapsed="false">
      <c r="B38" s="174"/>
      <c r="C38" s="164"/>
      <c r="D38" s="28"/>
      <c r="E38" s="62"/>
      <c r="F38" s="163"/>
      <c r="G38" s="163"/>
      <c r="H38" s="163"/>
      <c r="I38" s="155"/>
      <c r="J38" s="155"/>
      <c r="K38" s="163"/>
      <c r="L38" s="155"/>
      <c r="M38" s="162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</row>
    <row r="39" customFormat="false" ht="13.5" hidden="false" customHeight="false" outlineLevel="0" collapsed="false">
      <c r="B39" s="179"/>
      <c r="C39" s="180"/>
      <c r="D39" s="181"/>
      <c r="E39" s="92"/>
      <c r="F39" s="163"/>
      <c r="G39" s="163"/>
      <c r="H39" s="163"/>
      <c r="I39" s="155"/>
      <c r="J39" s="155"/>
      <c r="K39" s="163"/>
      <c r="L39" s="155"/>
      <c r="M39" s="162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</row>
    <row r="40" customFormat="false" ht="12.75" hidden="false" customHeight="false" outlineLevel="0" collapsed="false">
      <c r="F40" s="163"/>
      <c r="G40" s="163"/>
      <c r="H40" s="163"/>
      <c r="I40" s="155"/>
      <c r="J40" s="155"/>
      <c r="K40" s="163"/>
      <c r="L40" s="155"/>
      <c r="M40" s="162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</row>
    <row r="41" customFormat="false" ht="13.5" hidden="false" customHeight="false" outlineLevel="0" collapsed="false">
      <c r="F41" s="163"/>
      <c r="G41" s="163"/>
      <c r="H41" s="163"/>
      <c r="I41" s="155"/>
      <c r="J41" s="155"/>
      <c r="K41" s="163"/>
      <c r="L41" s="155"/>
      <c r="M41" s="162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</row>
    <row r="42" customFormat="false" ht="12.75" hidden="false" customHeight="false" outlineLevel="0" collapsed="false">
      <c r="B42" s="170" t="s">
        <v>102</v>
      </c>
      <c r="C42" s="171"/>
      <c r="D42" s="172"/>
      <c r="E42" s="59"/>
      <c r="F42" s="163"/>
      <c r="G42" s="163"/>
      <c r="H42" s="163"/>
      <c r="I42" s="155"/>
      <c r="J42" s="155"/>
      <c r="K42" s="163"/>
      <c r="L42" s="155"/>
      <c r="M42" s="162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</row>
    <row r="43" customFormat="false" ht="12.75" hidden="false" customHeight="false" outlineLevel="0" collapsed="false">
      <c r="B43" s="182" t="s">
        <v>103</v>
      </c>
      <c r="C43" s="164"/>
      <c r="D43" s="28"/>
      <c r="E43" s="62"/>
      <c r="F43" s="163"/>
      <c r="G43" s="163"/>
      <c r="H43" s="163"/>
      <c r="I43" s="155"/>
      <c r="J43" s="155"/>
      <c r="K43" s="163"/>
      <c r="L43" s="155"/>
      <c r="M43" s="162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</row>
    <row r="44" customFormat="false" ht="12.75" hidden="false" customHeight="false" outlineLevel="0" collapsed="false">
      <c r="B44" s="173" t="s">
        <v>104</v>
      </c>
      <c r="C44" s="164"/>
      <c r="D44" s="28"/>
      <c r="E44" s="62"/>
      <c r="F44" s="163"/>
      <c r="G44" s="163"/>
      <c r="H44" s="163"/>
      <c r="I44" s="155"/>
      <c r="J44" s="155"/>
      <c r="K44" s="163"/>
      <c r="L44" s="155"/>
      <c r="M44" s="162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</row>
    <row r="45" customFormat="false" ht="12.75" hidden="false" customHeight="false" outlineLevel="0" collapsed="false">
      <c r="B45" s="174"/>
      <c r="C45" s="164"/>
      <c r="D45" s="28"/>
      <c r="E45" s="62"/>
      <c r="F45" s="163"/>
      <c r="G45" s="163"/>
      <c r="H45" s="163"/>
      <c r="I45" s="155"/>
      <c r="J45" s="155"/>
      <c r="K45" s="163"/>
      <c r="L45" s="155"/>
      <c r="M45" s="162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</row>
    <row r="46" customFormat="false" ht="12.75" hidden="false" customHeight="false" outlineLevel="0" collapsed="false">
      <c r="B46" s="183" t="s">
        <v>99</v>
      </c>
      <c r="C46" s="184" t="s">
        <v>100</v>
      </c>
      <c r="D46" s="185"/>
      <c r="E46" s="186" t="s">
        <v>101</v>
      </c>
      <c r="F46" s="163"/>
      <c r="G46" s="163"/>
      <c r="H46" s="163"/>
      <c r="I46" s="155"/>
      <c r="J46" s="155"/>
      <c r="K46" s="163"/>
      <c r="L46" s="155"/>
      <c r="M46" s="162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</row>
    <row r="47" customFormat="false" ht="12.75" hidden="false" customHeight="false" outlineLevel="0" collapsed="false">
      <c r="B47" s="174"/>
      <c r="C47" s="164"/>
      <c r="D47" s="28"/>
      <c r="E47" s="62"/>
      <c r="F47" s="163"/>
      <c r="G47" s="163"/>
      <c r="H47" s="163"/>
      <c r="I47" s="155"/>
      <c r="J47" s="155"/>
      <c r="K47" s="163"/>
      <c r="L47" s="155"/>
      <c r="M47" s="162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</row>
    <row r="48" customFormat="false" ht="12.75" hidden="false" customHeight="false" outlineLevel="0" collapsed="false">
      <c r="B48" s="174"/>
      <c r="C48" s="164"/>
      <c r="D48" s="28"/>
      <c r="E48" s="62"/>
      <c r="F48" s="163"/>
      <c r="G48" s="163"/>
      <c r="H48" s="163"/>
      <c r="I48" s="155"/>
      <c r="J48" s="155"/>
      <c r="K48" s="163"/>
      <c r="L48" s="155"/>
      <c r="M48" s="162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</row>
    <row r="49" customFormat="false" ht="12.75" hidden="false" customHeight="false" outlineLevel="0" collapsed="false">
      <c r="B49" s="174"/>
      <c r="C49" s="164"/>
      <c r="D49" s="28"/>
      <c r="E49" s="62"/>
      <c r="F49" s="163"/>
      <c r="G49" s="163"/>
      <c r="H49" s="163"/>
      <c r="I49" s="155"/>
      <c r="J49" s="155"/>
      <c r="K49" s="163"/>
      <c r="L49" s="155"/>
      <c r="M49" s="162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</row>
    <row r="50" customFormat="false" ht="13.5" hidden="false" customHeight="false" outlineLevel="0" collapsed="false">
      <c r="B50" s="179"/>
      <c r="C50" s="180"/>
      <c r="D50" s="181"/>
      <c r="E50" s="92"/>
      <c r="F50" s="163"/>
      <c r="G50" s="163"/>
      <c r="H50" s="163"/>
      <c r="I50" s="155"/>
      <c r="J50" s="155"/>
      <c r="K50" s="163"/>
      <c r="L50" s="155"/>
      <c r="M50" s="162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</row>
    <row r="51" customFormat="false" ht="12.75" hidden="false" customHeight="false" outlineLevel="0" collapsed="false">
      <c r="F51" s="163"/>
      <c r="G51" s="163"/>
      <c r="H51" s="163"/>
      <c r="I51" s="155"/>
      <c r="J51" s="155"/>
      <c r="K51" s="163"/>
      <c r="L51" s="155"/>
      <c r="M51" s="162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</row>
    <row r="52" customFormat="false" ht="12.75" hidden="false" customHeight="false" outlineLevel="0" collapsed="false">
      <c r="A52" s="93" t="str">
        <f aca="true">CELL("filename")</f>
        <v>'file:///mnt/12tb/@roms/datasets/enron/EDRM Enron Email Data Set v2 XML/filtered-attachments/xls/Principal_Balances_0800.xls'#$Cash Schedule</v>
      </c>
      <c r="F52" s="163"/>
      <c r="G52" s="163"/>
      <c r="H52" s="163"/>
      <c r="I52" s="155"/>
      <c r="J52" s="155"/>
      <c r="K52" s="163"/>
      <c r="L52" s="155"/>
      <c r="M52" s="162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</row>
    <row r="53" customFormat="false" ht="12.75" hidden="false" customHeight="false" outlineLevel="0" collapsed="false">
      <c r="F53" s="163"/>
      <c r="G53" s="163"/>
      <c r="H53" s="163"/>
      <c r="I53" s="155"/>
      <c r="J53" s="155"/>
      <c r="K53" s="163"/>
      <c r="L53" s="155"/>
      <c r="M53" s="162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</row>
    <row r="54" customFormat="false" ht="12.75" hidden="false" customHeight="false" outlineLevel="0" collapsed="false">
      <c r="F54" s="163"/>
      <c r="G54" s="163"/>
      <c r="H54" s="163"/>
      <c r="I54" s="155"/>
      <c r="J54" s="155"/>
      <c r="K54" s="163"/>
      <c r="L54" s="155"/>
      <c r="M54" s="162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</row>
    <row r="55" customFormat="false" ht="12.75" hidden="false" customHeight="false" outlineLevel="0" collapsed="false">
      <c r="F55" s="163"/>
      <c r="G55" s="163"/>
      <c r="H55" s="163"/>
      <c r="I55" s="155"/>
      <c r="J55" s="155"/>
      <c r="K55" s="163"/>
      <c r="L55" s="155"/>
      <c r="M55" s="162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</row>
    <row r="56" customFormat="false" ht="12.75" hidden="false" customHeight="false" outlineLevel="0" collapsed="false">
      <c r="F56" s="163"/>
      <c r="G56" s="163"/>
      <c r="H56" s="163"/>
      <c r="I56" s="155"/>
      <c r="J56" s="155"/>
      <c r="K56" s="163"/>
      <c r="L56" s="155"/>
      <c r="M56" s="162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</row>
    <row r="57" customFormat="false" ht="12.75" hidden="false" customHeight="false" outlineLevel="0" collapsed="false">
      <c r="F57" s="163"/>
      <c r="G57" s="163"/>
      <c r="H57" s="163"/>
      <c r="I57" s="155"/>
      <c r="J57" s="155"/>
      <c r="K57" s="163"/>
      <c r="L57" s="155"/>
      <c r="M57" s="162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</row>
    <row r="58" customFormat="false" ht="12.75" hidden="false" customHeight="false" outlineLevel="0" collapsed="false">
      <c r="F58" s="163"/>
      <c r="G58" s="163"/>
      <c r="H58" s="163"/>
      <c r="I58" s="155"/>
      <c r="J58" s="155"/>
      <c r="K58" s="163"/>
      <c r="L58" s="155"/>
      <c r="M58" s="162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</row>
    <row r="59" customFormat="false" ht="12.75" hidden="false" customHeight="false" outlineLevel="0" collapsed="false">
      <c r="F59" s="163"/>
      <c r="G59" s="163"/>
      <c r="H59" s="163"/>
      <c r="I59" s="155"/>
      <c r="J59" s="155"/>
      <c r="K59" s="163"/>
      <c r="L59" s="155"/>
      <c r="M59" s="162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</row>
    <row r="60" customFormat="false" ht="12.75" hidden="false" customHeight="false" outlineLevel="0" collapsed="false">
      <c r="F60" s="163"/>
      <c r="G60" s="163"/>
      <c r="H60" s="163"/>
      <c r="I60" s="155"/>
      <c r="J60" s="155"/>
      <c r="K60" s="163"/>
      <c r="L60" s="155"/>
      <c r="M60" s="162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</row>
    <row r="61" customFormat="false" ht="12.75" hidden="false" customHeight="false" outlineLevel="0" collapsed="false">
      <c r="F61" s="163"/>
      <c r="G61" s="163"/>
      <c r="H61" s="163"/>
      <c r="I61" s="155"/>
      <c r="J61" s="155"/>
      <c r="K61" s="163"/>
      <c r="L61" s="155"/>
      <c r="M61" s="162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</row>
    <row r="62" customFormat="false" ht="12.75" hidden="false" customHeight="false" outlineLevel="0" collapsed="false">
      <c r="F62" s="163"/>
      <c r="G62" s="163"/>
      <c r="H62" s="163"/>
      <c r="I62" s="155"/>
      <c r="J62" s="155"/>
      <c r="K62" s="163"/>
      <c r="L62" s="155"/>
      <c r="M62" s="162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</row>
    <row r="63" customFormat="false" ht="12.75" hidden="false" customHeight="false" outlineLevel="0" collapsed="false">
      <c r="F63" s="163"/>
      <c r="G63" s="163"/>
      <c r="H63" s="163"/>
      <c r="I63" s="155"/>
      <c r="J63" s="155"/>
      <c r="K63" s="163"/>
      <c r="L63" s="155"/>
      <c r="M63" s="162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</row>
    <row r="64" customFormat="false" ht="12.75" hidden="false" customHeight="false" outlineLevel="0" collapsed="false">
      <c r="F64" s="163"/>
      <c r="G64" s="163"/>
      <c r="H64" s="163"/>
      <c r="I64" s="155"/>
      <c r="J64" s="155"/>
      <c r="K64" s="163"/>
      <c r="L64" s="155"/>
      <c r="M64" s="162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</row>
    <row r="65" customFormat="false" ht="12.75" hidden="false" customHeight="false" outlineLevel="0" collapsed="false">
      <c r="F65" s="163"/>
      <c r="G65" s="163"/>
      <c r="H65" s="163"/>
      <c r="I65" s="155"/>
      <c r="J65" s="155"/>
      <c r="K65" s="163"/>
      <c r="L65" s="155"/>
      <c r="M65" s="162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</row>
    <row r="66" customFormat="false" ht="12.75" hidden="false" customHeight="false" outlineLevel="0" collapsed="false">
      <c r="F66" s="163"/>
      <c r="G66" s="163"/>
      <c r="H66" s="163"/>
      <c r="I66" s="155"/>
      <c r="J66" s="155"/>
      <c r="K66" s="163"/>
      <c r="L66" s="155"/>
      <c r="M66" s="162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</row>
    <row r="67" customFormat="false" ht="12.75" hidden="false" customHeight="false" outlineLevel="0" collapsed="false">
      <c r="F67" s="163"/>
      <c r="G67" s="163"/>
      <c r="H67" s="163"/>
      <c r="I67" s="155"/>
      <c r="J67" s="155"/>
      <c r="K67" s="163"/>
      <c r="L67" s="155"/>
      <c r="M67" s="162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</row>
    <row r="68" customFormat="false" ht="12.75" hidden="false" customHeight="false" outlineLevel="0" collapsed="false">
      <c r="F68" s="163"/>
      <c r="G68" s="163"/>
      <c r="H68" s="163"/>
      <c r="I68" s="155"/>
      <c r="J68" s="155"/>
      <c r="K68" s="163"/>
      <c r="L68" s="155"/>
      <c r="M68" s="162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</row>
    <row r="69" customFormat="false" ht="12.75" hidden="false" customHeight="false" outlineLevel="0" collapsed="false">
      <c r="F69" s="163"/>
      <c r="G69" s="163"/>
      <c r="H69" s="163"/>
      <c r="I69" s="155"/>
      <c r="J69" s="155"/>
      <c r="K69" s="163"/>
      <c r="L69" s="155"/>
      <c r="M69" s="162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</row>
    <row r="70" customFormat="false" ht="12.75" hidden="false" customHeight="false" outlineLevel="0" collapsed="false">
      <c r="F70" s="163"/>
      <c r="G70" s="163"/>
      <c r="H70" s="163"/>
      <c r="I70" s="155"/>
      <c r="J70" s="155"/>
      <c r="K70" s="163"/>
      <c r="L70" s="155"/>
      <c r="M70" s="162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</row>
    <row r="71" customFormat="false" ht="12.75" hidden="false" customHeight="false" outlineLevel="0" collapsed="false">
      <c r="F71" s="163"/>
      <c r="G71" s="163"/>
      <c r="H71" s="163"/>
      <c r="I71" s="155"/>
      <c r="J71" s="155"/>
      <c r="K71" s="163"/>
      <c r="L71" s="155"/>
      <c r="M71" s="162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  <c r="AL71" s="163"/>
      <c r="AM71" s="163"/>
      <c r="AN71" s="163"/>
    </row>
    <row r="72" customFormat="false" ht="12.75" hidden="false" customHeight="false" outlineLevel="0" collapsed="false">
      <c r="F72" s="163"/>
      <c r="G72" s="163"/>
      <c r="H72" s="163"/>
      <c r="I72" s="155"/>
      <c r="J72" s="155"/>
      <c r="K72" s="163"/>
      <c r="L72" s="155"/>
      <c r="M72" s="162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</row>
    <row r="73" customFormat="false" ht="12.75" hidden="false" customHeight="false" outlineLevel="0" collapsed="false">
      <c r="F73" s="163"/>
      <c r="G73" s="163"/>
      <c r="H73" s="163"/>
      <c r="I73" s="155"/>
      <c r="J73" s="155"/>
      <c r="K73" s="163"/>
      <c r="L73" s="155"/>
      <c r="M73" s="162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</row>
    <row r="74" customFormat="false" ht="12.75" hidden="false" customHeight="false" outlineLevel="0" collapsed="false">
      <c r="F74" s="163"/>
      <c r="G74" s="163"/>
      <c r="H74" s="163"/>
      <c r="I74" s="155"/>
      <c r="J74" s="155"/>
      <c r="K74" s="163"/>
      <c r="L74" s="155"/>
      <c r="M74" s="162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</row>
    <row r="75" customFormat="false" ht="12.75" hidden="false" customHeight="false" outlineLevel="0" collapsed="false">
      <c r="F75" s="163"/>
      <c r="G75" s="163"/>
      <c r="H75" s="163"/>
      <c r="I75" s="155"/>
      <c r="J75" s="155"/>
      <c r="K75" s="163"/>
      <c r="L75" s="155"/>
      <c r="M75" s="162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</row>
    <row r="76" customFormat="false" ht="12.75" hidden="false" customHeight="false" outlineLevel="0" collapsed="false">
      <c r="F76" s="163"/>
      <c r="G76" s="163"/>
      <c r="H76" s="163"/>
      <c r="I76" s="155"/>
      <c r="J76" s="155"/>
      <c r="K76" s="163"/>
      <c r="L76" s="155"/>
      <c r="M76" s="162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</row>
    <row r="77" customFormat="false" ht="12.75" hidden="false" customHeight="false" outlineLevel="0" collapsed="false">
      <c r="F77" s="163"/>
      <c r="G77" s="163"/>
      <c r="H77" s="163"/>
      <c r="I77" s="155"/>
      <c r="J77" s="155"/>
      <c r="K77" s="163"/>
      <c r="L77" s="155"/>
      <c r="M77" s="162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</row>
    <row r="78" customFormat="false" ht="12.75" hidden="false" customHeight="false" outlineLevel="0" collapsed="false">
      <c r="F78" s="163"/>
      <c r="G78" s="163"/>
      <c r="H78" s="163"/>
      <c r="I78" s="155"/>
      <c r="J78" s="155"/>
      <c r="K78" s="163"/>
      <c r="L78" s="155"/>
      <c r="M78" s="162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</row>
    <row r="79" customFormat="false" ht="12.75" hidden="false" customHeight="false" outlineLevel="0" collapsed="false">
      <c r="F79" s="163"/>
      <c r="G79" s="163"/>
      <c r="H79" s="163"/>
      <c r="I79" s="155"/>
      <c r="J79" s="155"/>
      <c r="K79" s="163"/>
      <c r="L79" s="155"/>
      <c r="M79" s="162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</row>
    <row r="80" customFormat="false" ht="12.75" hidden="false" customHeight="false" outlineLevel="0" collapsed="false">
      <c r="F80" s="163"/>
      <c r="G80" s="163"/>
      <c r="H80" s="163"/>
      <c r="I80" s="155"/>
      <c r="J80" s="155"/>
      <c r="K80" s="163"/>
      <c r="L80" s="155"/>
      <c r="M80" s="162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</row>
    <row r="81" customFormat="false" ht="12.75" hidden="false" customHeight="false" outlineLevel="0" collapsed="false">
      <c r="F81" s="163"/>
      <c r="G81" s="163"/>
      <c r="H81" s="163"/>
      <c r="I81" s="155"/>
      <c r="J81" s="155"/>
      <c r="K81" s="163"/>
      <c r="L81" s="155"/>
      <c r="M81" s="162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</row>
    <row r="82" customFormat="false" ht="12.75" hidden="false" customHeight="false" outlineLevel="0" collapsed="false">
      <c r="F82" s="163"/>
      <c r="G82" s="163"/>
      <c r="H82" s="163"/>
      <c r="I82" s="155"/>
      <c r="J82" s="155"/>
      <c r="K82" s="163"/>
      <c r="L82" s="155"/>
      <c r="M82" s="162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</row>
    <row r="83" customFormat="false" ht="12.75" hidden="false" customHeight="false" outlineLevel="0" collapsed="false">
      <c r="F83" s="163"/>
      <c r="G83" s="163"/>
      <c r="H83" s="163"/>
      <c r="I83" s="155"/>
      <c r="J83" s="155"/>
      <c r="K83" s="163"/>
      <c r="L83" s="155"/>
      <c r="M83" s="162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</row>
    <row r="84" customFormat="false" ht="12.75" hidden="false" customHeight="false" outlineLevel="0" collapsed="false">
      <c r="F84" s="163"/>
      <c r="G84" s="163"/>
      <c r="H84" s="163"/>
      <c r="I84" s="155"/>
      <c r="J84" s="155"/>
      <c r="K84" s="163"/>
      <c r="L84" s="155"/>
      <c r="M84" s="162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</row>
    <row r="85" customFormat="false" ht="12.75" hidden="false" customHeight="false" outlineLevel="0" collapsed="false">
      <c r="F85" s="163"/>
      <c r="G85" s="163"/>
      <c r="H85" s="163"/>
      <c r="I85" s="155"/>
      <c r="J85" s="155"/>
      <c r="K85" s="163"/>
      <c r="L85" s="155"/>
      <c r="M85" s="162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</row>
    <row r="86" customFormat="false" ht="12.75" hidden="false" customHeight="false" outlineLevel="0" collapsed="false">
      <c r="F86" s="163"/>
      <c r="G86" s="163"/>
      <c r="H86" s="163"/>
      <c r="I86" s="155"/>
      <c r="J86" s="155"/>
      <c r="K86" s="163"/>
      <c r="L86" s="155"/>
      <c r="M86" s="162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</row>
    <row r="87" customFormat="false" ht="12.75" hidden="false" customHeight="false" outlineLevel="0" collapsed="false">
      <c r="F87" s="163"/>
      <c r="G87" s="163"/>
      <c r="H87" s="163"/>
      <c r="I87" s="155"/>
      <c r="J87" s="155"/>
      <c r="K87" s="163"/>
      <c r="L87" s="155"/>
      <c r="M87" s="162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</row>
    <row r="88" customFormat="false" ht="12.75" hidden="false" customHeight="false" outlineLevel="0" collapsed="false">
      <c r="F88" s="163"/>
      <c r="G88" s="163"/>
      <c r="H88" s="163"/>
      <c r="I88" s="155"/>
      <c r="J88" s="155"/>
      <c r="K88" s="163"/>
      <c r="L88" s="155"/>
      <c r="M88" s="162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</row>
    <row r="89" customFormat="false" ht="12.75" hidden="false" customHeight="false" outlineLevel="0" collapsed="false">
      <c r="F89" s="163"/>
      <c r="G89" s="163"/>
      <c r="H89" s="163"/>
      <c r="I89" s="155"/>
      <c r="J89" s="155"/>
      <c r="K89" s="163"/>
      <c r="L89" s="155"/>
      <c r="M89" s="162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</row>
    <row r="90" customFormat="false" ht="12.75" hidden="false" customHeight="false" outlineLevel="0" collapsed="false">
      <c r="F90" s="163"/>
      <c r="G90" s="163"/>
      <c r="H90" s="163"/>
      <c r="I90" s="155"/>
      <c r="J90" s="155"/>
      <c r="K90" s="163"/>
      <c r="L90" s="155"/>
      <c r="M90" s="162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</row>
    <row r="91" customFormat="false" ht="12.75" hidden="false" customHeight="false" outlineLevel="0" collapsed="false">
      <c r="F91" s="163"/>
      <c r="G91" s="163"/>
      <c r="H91" s="163"/>
      <c r="I91" s="155"/>
      <c r="J91" s="155"/>
      <c r="K91" s="163"/>
      <c r="L91" s="155"/>
      <c r="M91" s="162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</row>
    <row r="92" customFormat="false" ht="12.75" hidden="false" customHeight="false" outlineLevel="0" collapsed="false">
      <c r="F92" s="163"/>
      <c r="G92" s="163"/>
      <c r="H92" s="163"/>
      <c r="I92" s="155"/>
      <c r="J92" s="155"/>
      <c r="K92" s="163"/>
      <c r="L92" s="155"/>
      <c r="M92" s="162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</row>
    <row r="93" customFormat="false" ht="12.75" hidden="false" customHeight="false" outlineLevel="0" collapsed="false">
      <c r="F93" s="163"/>
      <c r="G93" s="163"/>
      <c r="H93" s="163"/>
      <c r="I93" s="155"/>
      <c r="J93" s="155"/>
      <c r="K93" s="163"/>
      <c r="L93" s="155"/>
      <c r="M93" s="162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</row>
    <row r="94" customFormat="false" ht="12.75" hidden="false" customHeight="false" outlineLevel="0" collapsed="false">
      <c r="F94" s="163"/>
      <c r="G94" s="163"/>
      <c r="H94" s="163"/>
      <c r="I94" s="155"/>
      <c r="J94" s="155"/>
      <c r="K94" s="163"/>
      <c r="L94" s="155"/>
      <c r="M94" s="162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</row>
    <row r="95" customFormat="false" ht="12.75" hidden="false" customHeight="false" outlineLevel="0" collapsed="false">
      <c r="F95" s="163"/>
      <c r="G95" s="163"/>
      <c r="H95" s="163"/>
      <c r="I95" s="155"/>
      <c r="J95" s="155"/>
      <c r="K95" s="163"/>
      <c r="L95" s="155"/>
      <c r="M95" s="162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</row>
    <row r="96" customFormat="false" ht="12.75" hidden="false" customHeight="false" outlineLevel="0" collapsed="false">
      <c r="F96" s="163"/>
      <c r="G96" s="163"/>
      <c r="H96" s="163"/>
      <c r="I96" s="155"/>
      <c r="J96" s="155"/>
      <c r="K96" s="163"/>
      <c r="L96" s="155"/>
      <c r="M96" s="162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</row>
    <row r="97" customFormat="false" ht="12.75" hidden="false" customHeight="false" outlineLevel="0" collapsed="false">
      <c r="F97" s="163"/>
      <c r="G97" s="163"/>
      <c r="H97" s="163"/>
      <c r="I97" s="155"/>
      <c r="J97" s="155"/>
      <c r="K97" s="163"/>
      <c r="L97" s="155"/>
      <c r="M97" s="162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</row>
    <row r="98" customFormat="false" ht="12.75" hidden="false" customHeight="false" outlineLevel="0" collapsed="false">
      <c r="F98" s="163"/>
      <c r="G98" s="163"/>
      <c r="H98" s="163"/>
      <c r="I98" s="155"/>
      <c r="J98" s="155"/>
      <c r="K98" s="163"/>
      <c r="L98" s="155"/>
      <c r="M98" s="162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</row>
    <row r="99" customFormat="false" ht="12.75" hidden="false" customHeight="false" outlineLevel="0" collapsed="false">
      <c r="F99" s="163"/>
      <c r="G99" s="163"/>
      <c r="H99" s="163"/>
      <c r="I99" s="155"/>
      <c r="J99" s="155"/>
      <c r="K99" s="163"/>
      <c r="L99" s="155"/>
      <c r="M99" s="162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</row>
    <row r="100" customFormat="false" ht="12.75" hidden="false" customHeight="false" outlineLevel="0" collapsed="false">
      <c r="F100" s="163"/>
      <c r="G100" s="163"/>
      <c r="H100" s="163"/>
      <c r="I100" s="155"/>
      <c r="J100" s="155"/>
      <c r="K100" s="163"/>
      <c r="L100" s="155"/>
      <c r="M100" s="162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</row>
    <row r="101" customFormat="false" ht="12.75" hidden="false" customHeight="false" outlineLevel="0" collapsed="false">
      <c r="F101" s="163"/>
      <c r="G101" s="163"/>
      <c r="H101" s="163"/>
      <c r="I101" s="155"/>
      <c r="J101" s="155"/>
      <c r="K101" s="163"/>
      <c r="L101" s="155"/>
      <c r="M101" s="162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</row>
    <row r="102" customFormat="false" ht="12.75" hidden="false" customHeight="false" outlineLevel="0" collapsed="false">
      <c r="F102" s="163"/>
      <c r="G102" s="163"/>
      <c r="H102" s="163"/>
      <c r="I102" s="155"/>
      <c r="J102" s="155"/>
      <c r="K102" s="163"/>
      <c r="L102" s="155"/>
      <c r="M102" s="162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</row>
    <row r="103" customFormat="false" ht="12.75" hidden="false" customHeight="false" outlineLevel="0" collapsed="false">
      <c r="F103" s="163"/>
      <c r="G103" s="163"/>
      <c r="H103" s="163"/>
      <c r="I103" s="155"/>
      <c r="J103" s="155"/>
      <c r="K103" s="163"/>
      <c r="L103" s="155"/>
      <c r="M103" s="162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</row>
    <row r="104" customFormat="false" ht="12.75" hidden="false" customHeight="false" outlineLevel="0" collapsed="false">
      <c r="F104" s="163"/>
      <c r="G104" s="163"/>
      <c r="H104" s="163"/>
      <c r="I104" s="155"/>
      <c r="J104" s="155"/>
      <c r="K104" s="163"/>
      <c r="L104" s="155"/>
      <c r="M104" s="162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</row>
    <row r="105" customFormat="false" ht="12.75" hidden="false" customHeight="false" outlineLevel="0" collapsed="false">
      <c r="F105" s="163"/>
      <c r="G105" s="163"/>
      <c r="H105" s="163"/>
      <c r="I105" s="155"/>
      <c r="J105" s="155"/>
      <c r="K105" s="163"/>
      <c r="L105" s="155"/>
      <c r="M105" s="162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</row>
    <row r="106" customFormat="false" ht="12.75" hidden="false" customHeight="false" outlineLevel="0" collapsed="false">
      <c r="F106" s="163"/>
      <c r="G106" s="163"/>
      <c r="H106" s="163"/>
      <c r="I106" s="155"/>
      <c r="J106" s="155"/>
      <c r="K106" s="163"/>
      <c r="L106" s="155"/>
      <c r="M106" s="162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</row>
    <row r="107" customFormat="false" ht="12.75" hidden="false" customHeight="false" outlineLevel="0" collapsed="false">
      <c r="F107" s="163"/>
      <c r="G107" s="163"/>
      <c r="H107" s="163"/>
      <c r="I107" s="155"/>
      <c r="J107" s="155"/>
      <c r="K107" s="163"/>
      <c r="L107" s="155"/>
      <c r="M107" s="162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</row>
    <row r="108" customFormat="false" ht="12.75" hidden="false" customHeight="false" outlineLevel="0" collapsed="false">
      <c r="F108" s="163"/>
      <c r="G108" s="163"/>
      <c r="H108" s="163"/>
      <c r="I108" s="155"/>
      <c r="J108" s="155"/>
      <c r="K108" s="163"/>
      <c r="L108" s="155"/>
      <c r="M108" s="162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</row>
    <row r="109" customFormat="false" ht="12.75" hidden="false" customHeight="false" outlineLevel="0" collapsed="false">
      <c r="F109" s="163"/>
      <c r="G109" s="163"/>
      <c r="H109" s="163"/>
      <c r="I109" s="155"/>
      <c r="J109" s="155"/>
      <c r="K109" s="163"/>
      <c r="L109" s="155"/>
      <c r="M109" s="162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3"/>
      <c r="AK109" s="163"/>
      <c r="AL109" s="163"/>
      <c r="AM109" s="163"/>
      <c r="AN109" s="163"/>
    </row>
    <row r="110" customFormat="false" ht="12.75" hidden="false" customHeight="false" outlineLevel="0" collapsed="false">
      <c r="F110" s="163"/>
      <c r="G110" s="163"/>
      <c r="H110" s="163"/>
      <c r="I110" s="155"/>
      <c r="J110" s="155"/>
      <c r="K110" s="163"/>
      <c r="L110" s="155"/>
      <c r="M110" s="162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</row>
    <row r="111" customFormat="false" ht="12.75" hidden="false" customHeight="false" outlineLevel="0" collapsed="false">
      <c r="F111" s="163"/>
      <c r="G111" s="163"/>
      <c r="H111" s="163"/>
      <c r="I111" s="155"/>
      <c r="J111" s="155"/>
      <c r="K111" s="163"/>
      <c r="L111" s="155"/>
      <c r="M111" s="162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</row>
    <row r="112" customFormat="false" ht="12.75" hidden="false" customHeight="false" outlineLevel="0" collapsed="false">
      <c r="F112" s="163"/>
      <c r="G112" s="163"/>
      <c r="H112" s="163"/>
      <c r="I112" s="155"/>
      <c r="J112" s="155"/>
      <c r="K112" s="163"/>
      <c r="L112" s="155"/>
      <c r="M112" s="162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</row>
    <row r="113" customFormat="false" ht="12.75" hidden="false" customHeight="false" outlineLevel="0" collapsed="false">
      <c r="F113" s="163"/>
      <c r="G113" s="163"/>
      <c r="H113" s="163"/>
      <c r="I113" s="155"/>
      <c r="J113" s="155"/>
      <c r="K113" s="163"/>
      <c r="L113" s="155"/>
      <c r="M113" s="162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</row>
    <row r="114" customFormat="false" ht="12.75" hidden="false" customHeight="false" outlineLevel="0" collapsed="false">
      <c r="F114" s="163"/>
      <c r="G114" s="163"/>
      <c r="H114" s="163"/>
      <c r="I114" s="155"/>
      <c r="J114" s="155"/>
      <c r="K114" s="163"/>
      <c r="L114" s="155"/>
      <c r="M114" s="162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</row>
    <row r="115" customFormat="false" ht="12.75" hidden="false" customHeight="false" outlineLevel="0" collapsed="false">
      <c r="F115" s="163"/>
      <c r="G115" s="163"/>
      <c r="H115" s="163"/>
      <c r="I115" s="155"/>
      <c r="J115" s="155"/>
      <c r="K115" s="163"/>
      <c r="L115" s="155"/>
      <c r="M115" s="162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</row>
    <row r="116" customFormat="false" ht="12.75" hidden="false" customHeight="false" outlineLevel="0" collapsed="false">
      <c r="F116" s="163"/>
      <c r="G116" s="163"/>
      <c r="H116" s="163"/>
      <c r="I116" s="155"/>
      <c r="J116" s="155"/>
      <c r="K116" s="163"/>
      <c r="L116" s="155"/>
      <c r="M116" s="162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</row>
    <row r="117" customFormat="false" ht="12.75" hidden="false" customHeight="false" outlineLevel="0" collapsed="false">
      <c r="F117" s="163"/>
      <c r="G117" s="163"/>
      <c r="H117" s="163"/>
      <c r="I117" s="155"/>
      <c r="J117" s="155"/>
      <c r="K117" s="163"/>
      <c r="L117" s="155"/>
      <c r="M117" s="162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</row>
    <row r="118" customFormat="false" ht="12.75" hidden="false" customHeight="false" outlineLevel="0" collapsed="false">
      <c r="F118" s="163"/>
      <c r="G118" s="163"/>
      <c r="H118" s="163"/>
      <c r="I118" s="155"/>
      <c r="J118" s="155"/>
      <c r="K118" s="163"/>
      <c r="L118" s="155"/>
      <c r="M118" s="162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</row>
    <row r="119" customFormat="false" ht="12.75" hidden="false" customHeight="false" outlineLevel="0" collapsed="false">
      <c r="F119" s="163"/>
      <c r="G119" s="163"/>
      <c r="H119" s="163"/>
      <c r="I119" s="155"/>
      <c r="J119" s="155"/>
      <c r="K119" s="163"/>
      <c r="L119" s="155"/>
      <c r="M119" s="162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</row>
    <row r="120" customFormat="false" ht="12.75" hidden="false" customHeight="false" outlineLevel="0" collapsed="false">
      <c r="F120" s="163"/>
      <c r="G120" s="163"/>
      <c r="H120" s="163"/>
      <c r="I120" s="155"/>
      <c r="J120" s="155"/>
      <c r="K120" s="163"/>
      <c r="L120" s="155"/>
      <c r="M120" s="162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</row>
    <row r="121" customFormat="false" ht="12.75" hidden="false" customHeight="false" outlineLevel="0" collapsed="false">
      <c r="F121" s="163"/>
      <c r="G121" s="163"/>
      <c r="H121" s="163"/>
      <c r="I121" s="155"/>
      <c r="J121" s="155"/>
      <c r="K121" s="163"/>
      <c r="L121" s="155"/>
      <c r="M121" s="162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</row>
    <row r="122" customFormat="false" ht="12.75" hidden="false" customHeight="false" outlineLevel="0" collapsed="false">
      <c r="F122" s="163"/>
      <c r="G122" s="163"/>
      <c r="H122" s="163"/>
      <c r="I122" s="155"/>
      <c r="J122" s="155"/>
      <c r="K122" s="163"/>
      <c r="L122" s="155"/>
      <c r="M122" s="162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</row>
    <row r="123" customFormat="false" ht="12.75" hidden="false" customHeight="false" outlineLevel="0" collapsed="false">
      <c r="F123" s="163"/>
      <c r="G123" s="163"/>
      <c r="H123" s="163"/>
      <c r="I123" s="155"/>
      <c r="J123" s="155"/>
      <c r="K123" s="163"/>
      <c r="L123" s="155"/>
      <c r="M123" s="162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</row>
    <row r="124" customFormat="false" ht="12.75" hidden="false" customHeight="false" outlineLevel="0" collapsed="false">
      <c r="F124" s="163"/>
      <c r="G124" s="163"/>
      <c r="H124" s="163"/>
      <c r="I124" s="155"/>
      <c r="J124" s="155"/>
      <c r="K124" s="163"/>
      <c r="L124" s="155"/>
      <c r="M124" s="162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</row>
    <row r="125" customFormat="false" ht="12.75" hidden="false" customHeight="false" outlineLevel="0" collapsed="false">
      <c r="F125" s="163"/>
      <c r="G125" s="163"/>
      <c r="H125" s="163"/>
      <c r="I125" s="155"/>
      <c r="J125" s="155"/>
      <c r="K125" s="163"/>
      <c r="L125" s="155"/>
      <c r="M125" s="162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</row>
    <row r="126" customFormat="false" ht="12.75" hidden="false" customHeight="false" outlineLevel="0" collapsed="false">
      <c r="F126" s="163"/>
      <c r="G126" s="163"/>
      <c r="H126" s="163"/>
      <c r="I126" s="155"/>
      <c r="J126" s="155"/>
      <c r="K126" s="163"/>
      <c r="L126" s="155"/>
      <c r="M126" s="162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</row>
    <row r="127" customFormat="false" ht="12.75" hidden="false" customHeight="false" outlineLevel="0" collapsed="false">
      <c r="F127" s="163"/>
      <c r="G127" s="163"/>
      <c r="H127" s="163"/>
      <c r="I127" s="155"/>
      <c r="J127" s="155"/>
      <c r="K127" s="163"/>
      <c r="L127" s="155"/>
      <c r="M127" s="162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</row>
    <row r="128" customFormat="false" ht="12.75" hidden="false" customHeight="false" outlineLevel="0" collapsed="false">
      <c r="F128" s="163"/>
      <c r="G128" s="163"/>
      <c r="H128" s="163"/>
      <c r="I128" s="155"/>
      <c r="J128" s="155"/>
      <c r="K128" s="163"/>
      <c r="L128" s="155"/>
      <c r="M128" s="162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</row>
    <row r="129" customFormat="false" ht="12.75" hidden="false" customHeight="false" outlineLevel="0" collapsed="false">
      <c r="F129" s="163"/>
      <c r="G129" s="163"/>
      <c r="H129" s="163"/>
      <c r="I129" s="155"/>
      <c r="J129" s="155"/>
      <c r="K129" s="163"/>
      <c r="L129" s="155"/>
      <c r="M129" s="162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63"/>
      <c r="AJ129" s="163"/>
      <c r="AK129" s="163"/>
      <c r="AL129" s="163"/>
      <c r="AM129" s="163"/>
      <c r="AN129" s="163"/>
    </row>
    <row r="130" customFormat="false" ht="12.75" hidden="false" customHeight="false" outlineLevel="0" collapsed="false">
      <c r="F130" s="163"/>
      <c r="G130" s="163"/>
      <c r="H130" s="163"/>
      <c r="I130" s="155"/>
      <c r="J130" s="155"/>
      <c r="K130" s="163"/>
      <c r="L130" s="155"/>
      <c r="M130" s="162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163"/>
      <c r="AG130" s="163"/>
      <c r="AH130" s="163"/>
      <c r="AI130" s="163"/>
      <c r="AJ130" s="163"/>
      <c r="AK130" s="163"/>
      <c r="AL130" s="163"/>
      <c r="AM130" s="163"/>
      <c r="AN130" s="163"/>
    </row>
    <row r="131" customFormat="false" ht="12.75" hidden="false" customHeight="false" outlineLevel="0" collapsed="false">
      <c r="F131" s="163"/>
      <c r="G131" s="163"/>
      <c r="H131" s="163"/>
      <c r="I131" s="155"/>
      <c r="J131" s="155"/>
      <c r="K131" s="163"/>
      <c r="L131" s="155"/>
      <c r="M131" s="162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</row>
    <row r="132" customFormat="false" ht="12.75" hidden="false" customHeight="false" outlineLevel="0" collapsed="false">
      <c r="F132" s="163"/>
      <c r="G132" s="163"/>
      <c r="H132" s="163"/>
      <c r="I132" s="155"/>
      <c r="J132" s="155"/>
      <c r="K132" s="163"/>
      <c r="L132" s="155"/>
      <c r="M132" s="162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</row>
    <row r="133" customFormat="false" ht="12.75" hidden="false" customHeight="false" outlineLevel="0" collapsed="false">
      <c r="F133" s="163"/>
      <c r="G133" s="163"/>
      <c r="H133" s="163"/>
      <c r="I133" s="155"/>
      <c r="J133" s="155"/>
      <c r="K133" s="163"/>
      <c r="L133" s="155"/>
      <c r="M133" s="162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</row>
    <row r="134" customFormat="false" ht="12.75" hidden="false" customHeight="false" outlineLevel="0" collapsed="false">
      <c r="F134" s="163"/>
      <c r="G134" s="163"/>
      <c r="H134" s="163"/>
      <c r="I134" s="155"/>
      <c r="J134" s="155"/>
      <c r="K134" s="163"/>
      <c r="L134" s="155"/>
      <c r="M134" s="162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</row>
    <row r="135" customFormat="false" ht="12.75" hidden="false" customHeight="false" outlineLevel="0" collapsed="false">
      <c r="F135" s="163"/>
      <c r="G135" s="163"/>
      <c r="H135" s="163"/>
      <c r="I135" s="155"/>
      <c r="J135" s="155"/>
      <c r="K135" s="163"/>
      <c r="L135" s="155"/>
      <c r="M135" s="162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</row>
    <row r="136" customFormat="false" ht="12.75" hidden="false" customHeight="false" outlineLevel="0" collapsed="false">
      <c r="F136" s="163"/>
      <c r="G136" s="163"/>
      <c r="H136" s="163"/>
      <c r="I136" s="155"/>
      <c r="J136" s="155"/>
      <c r="K136" s="163"/>
      <c r="L136" s="155"/>
      <c r="M136" s="162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</row>
    <row r="137" customFormat="false" ht="12.75" hidden="false" customHeight="false" outlineLevel="0" collapsed="false">
      <c r="F137" s="163"/>
      <c r="G137" s="163"/>
      <c r="H137" s="163"/>
      <c r="I137" s="155"/>
      <c r="J137" s="155"/>
      <c r="K137" s="163"/>
      <c r="L137" s="155"/>
      <c r="M137" s="162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</row>
    <row r="138" customFormat="false" ht="12.75" hidden="false" customHeight="false" outlineLevel="0" collapsed="false">
      <c r="F138" s="163"/>
      <c r="G138" s="163"/>
      <c r="H138" s="163"/>
      <c r="I138" s="155"/>
      <c r="J138" s="155"/>
      <c r="K138" s="163"/>
      <c r="L138" s="155"/>
      <c r="M138" s="162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</row>
    <row r="139" customFormat="false" ht="12.75" hidden="false" customHeight="false" outlineLevel="0" collapsed="false">
      <c r="F139" s="163"/>
      <c r="G139" s="163"/>
      <c r="H139" s="163"/>
      <c r="I139" s="155"/>
      <c r="J139" s="155"/>
      <c r="K139" s="163"/>
      <c r="L139" s="155"/>
      <c r="M139" s="162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</row>
    <row r="140" customFormat="false" ht="12.75" hidden="false" customHeight="false" outlineLevel="0" collapsed="false">
      <c r="F140" s="163"/>
      <c r="G140" s="163"/>
      <c r="H140" s="163"/>
      <c r="I140" s="155"/>
      <c r="J140" s="155"/>
      <c r="K140" s="163"/>
      <c r="L140" s="155"/>
      <c r="M140" s="162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</row>
    <row r="141" customFormat="false" ht="12.75" hidden="false" customHeight="false" outlineLevel="0" collapsed="false">
      <c r="F141" s="163"/>
      <c r="G141" s="163"/>
      <c r="H141" s="163"/>
      <c r="I141" s="155"/>
      <c r="J141" s="155"/>
      <c r="K141" s="163"/>
      <c r="L141" s="155"/>
      <c r="M141" s="162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</row>
    <row r="142" customFormat="false" ht="12.75" hidden="false" customHeight="false" outlineLevel="0" collapsed="false">
      <c r="F142" s="163"/>
      <c r="G142" s="163"/>
      <c r="H142" s="163"/>
      <c r="I142" s="155"/>
      <c r="J142" s="155"/>
      <c r="K142" s="163"/>
      <c r="L142" s="155"/>
      <c r="M142" s="162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163"/>
      <c r="AG142" s="163"/>
      <c r="AH142" s="163"/>
      <c r="AI142" s="163"/>
      <c r="AJ142" s="163"/>
      <c r="AK142" s="163"/>
      <c r="AL142" s="163"/>
      <c r="AM142" s="163"/>
      <c r="AN142" s="163"/>
    </row>
    <row r="143" customFormat="false" ht="12.75" hidden="false" customHeight="false" outlineLevel="0" collapsed="false">
      <c r="F143" s="163"/>
      <c r="G143" s="163"/>
      <c r="H143" s="163"/>
      <c r="I143" s="155"/>
      <c r="J143" s="155"/>
      <c r="K143" s="163"/>
      <c r="L143" s="155"/>
      <c r="M143" s="162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163"/>
      <c r="AG143" s="163"/>
      <c r="AH143" s="163"/>
      <c r="AI143" s="163"/>
      <c r="AJ143" s="163"/>
      <c r="AK143" s="163"/>
      <c r="AL143" s="163"/>
      <c r="AM143" s="163"/>
      <c r="AN143" s="163"/>
    </row>
    <row r="144" customFormat="false" ht="12.75" hidden="false" customHeight="false" outlineLevel="0" collapsed="false">
      <c r="F144" s="163"/>
      <c r="G144" s="163"/>
      <c r="H144" s="163"/>
      <c r="I144" s="155"/>
      <c r="J144" s="155"/>
      <c r="K144" s="163"/>
      <c r="L144" s="155"/>
      <c r="M144" s="162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163"/>
      <c r="AG144" s="163"/>
      <c r="AH144" s="163"/>
      <c r="AI144" s="163"/>
      <c r="AJ144" s="163"/>
      <c r="AK144" s="163"/>
      <c r="AL144" s="163"/>
      <c r="AM144" s="163"/>
      <c r="AN144" s="163"/>
    </row>
    <row r="145" customFormat="false" ht="12.75" hidden="false" customHeight="false" outlineLevel="0" collapsed="false">
      <c r="F145" s="163"/>
      <c r="G145" s="163"/>
      <c r="H145" s="163"/>
      <c r="I145" s="155"/>
      <c r="J145" s="155"/>
      <c r="K145" s="163"/>
      <c r="L145" s="155"/>
      <c r="M145" s="162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163"/>
      <c r="AG145" s="163"/>
      <c r="AH145" s="163"/>
      <c r="AI145" s="163"/>
      <c r="AJ145" s="163"/>
      <c r="AK145" s="163"/>
      <c r="AL145" s="163"/>
      <c r="AM145" s="163"/>
      <c r="AN145" s="163"/>
    </row>
    <row r="146" customFormat="false" ht="12.75" hidden="false" customHeight="false" outlineLevel="0" collapsed="false">
      <c r="F146" s="163"/>
      <c r="G146" s="163"/>
      <c r="H146" s="163"/>
      <c r="I146" s="155"/>
      <c r="J146" s="155"/>
      <c r="K146" s="163"/>
      <c r="L146" s="155"/>
      <c r="M146" s="162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</row>
    <row r="147" customFormat="false" ht="12.75" hidden="false" customHeight="false" outlineLevel="0" collapsed="false">
      <c r="F147" s="163"/>
      <c r="G147" s="163"/>
      <c r="H147" s="163"/>
      <c r="I147" s="155"/>
      <c r="J147" s="155"/>
      <c r="K147" s="163"/>
      <c r="L147" s="155"/>
      <c r="M147" s="162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</row>
    <row r="148" customFormat="false" ht="12.75" hidden="false" customHeight="false" outlineLevel="0" collapsed="false">
      <c r="F148" s="163"/>
      <c r="G148" s="163"/>
      <c r="H148" s="163"/>
      <c r="I148" s="155"/>
      <c r="J148" s="155"/>
      <c r="K148" s="163"/>
      <c r="L148" s="155"/>
      <c r="M148" s="162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</row>
    <row r="149" customFormat="false" ht="12.75" hidden="false" customHeight="false" outlineLevel="0" collapsed="false">
      <c r="F149" s="163"/>
      <c r="G149" s="163"/>
      <c r="H149" s="163"/>
      <c r="I149" s="155"/>
      <c r="J149" s="155"/>
      <c r="K149" s="163"/>
      <c r="L149" s="155"/>
      <c r="M149" s="162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</row>
    <row r="150" customFormat="false" ht="12.75" hidden="false" customHeight="false" outlineLevel="0" collapsed="false">
      <c r="F150" s="163"/>
      <c r="G150" s="163"/>
      <c r="H150" s="163"/>
      <c r="I150" s="155"/>
      <c r="J150" s="155"/>
      <c r="K150" s="163"/>
      <c r="L150" s="155"/>
      <c r="M150" s="162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</row>
    <row r="151" customFormat="false" ht="12.75" hidden="false" customHeight="false" outlineLevel="0" collapsed="false">
      <c r="F151" s="163"/>
      <c r="G151" s="163"/>
      <c r="H151" s="163"/>
      <c r="I151" s="155"/>
      <c r="J151" s="155"/>
      <c r="K151" s="163"/>
      <c r="L151" s="155"/>
      <c r="M151" s="162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</row>
    <row r="152" customFormat="false" ht="12.75" hidden="false" customHeight="false" outlineLevel="0" collapsed="false">
      <c r="F152" s="163"/>
      <c r="G152" s="163"/>
      <c r="H152" s="163"/>
      <c r="I152" s="155"/>
      <c r="J152" s="155"/>
      <c r="K152" s="163"/>
      <c r="L152" s="155"/>
      <c r="M152" s="162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</row>
    <row r="153" customFormat="false" ht="12.75" hidden="false" customHeight="false" outlineLevel="0" collapsed="false">
      <c r="F153" s="163"/>
      <c r="G153" s="163"/>
      <c r="H153" s="163"/>
      <c r="I153" s="155"/>
      <c r="J153" s="155"/>
      <c r="K153" s="163"/>
      <c r="L153" s="155"/>
      <c r="M153" s="162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</row>
    <row r="154" customFormat="false" ht="12.75" hidden="false" customHeight="false" outlineLevel="0" collapsed="false">
      <c r="F154" s="163"/>
      <c r="G154" s="163"/>
      <c r="H154" s="163"/>
      <c r="I154" s="155"/>
      <c r="J154" s="155"/>
      <c r="K154" s="163"/>
      <c r="L154" s="155"/>
      <c r="M154" s="162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</row>
    <row r="155" customFormat="false" ht="12.75" hidden="false" customHeight="false" outlineLevel="0" collapsed="false">
      <c r="F155" s="163"/>
      <c r="G155" s="163"/>
      <c r="H155" s="163"/>
      <c r="I155" s="155"/>
      <c r="J155" s="155"/>
      <c r="K155" s="163"/>
      <c r="L155" s="155"/>
      <c r="M155" s="162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</row>
    <row r="156" customFormat="false" ht="12.75" hidden="false" customHeight="false" outlineLevel="0" collapsed="false">
      <c r="F156" s="163"/>
      <c r="G156" s="163"/>
      <c r="H156" s="163"/>
      <c r="I156" s="155"/>
      <c r="J156" s="155"/>
      <c r="K156" s="163"/>
      <c r="L156" s="155"/>
      <c r="M156" s="162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</row>
    <row r="157" customFormat="false" ht="12.75" hidden="false" customHeight="false" outlineLevel="0" collapsed="false">
      <c r="F157" s="163"/>
      <c r="G157" s="163"/>
      <c r="H157" s="163"/>
      <c r="I157" s="155"/>
      <c r="J157" s="155"/>
      <c r="K157" s="163"/>
      <c r="L157" s="155"/>
      <c r="M157" s="162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</row>
    <row r="158" customFormat="false" ht="12.75" hidden="false" customHeight="false" outlineLevel="0" collapsed="false">
      <c r="F158" s="163"/>
      <c r="G158" s="163"/>
      <c r="H158" s="163"/>
      <c r="I158" s="155"/>
      <c r="J158" s="155"/>
      <c r="K158" s="163"/>
      <c r="L158" s="155"/>
      <c r="M158" s="162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</row>
    <row r="159" customFormat="false" ht="12.75" hidden="false" customHeight="false" outlineLevel="0" collapsed="false">
      <c r="F159" s="163"/>
      <c r="G159" s="163"/>
      <c r="H159" s="163"/>
      <c r="I159" s="155"/>
      <c r="J159" s="155"/>
      <c r="K159" s="163"/>
      <c r="L159" s="155"/>
      <c r="M159" s="162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</row>
    <row r="160" customFormat="false" ht="12.75" hidden="false" customHeight="false" outlineLevel="0" collapsed="false">
      <c r="F160" s="163"/>
      <c r="G160" s="163"/>
      <c r="H160" s="163"/>
      <c r="I160" s="155"/>
      <c r="J160" s="155"/>
      <c r="K160" s="163"/>
      <c r="L160" s="155"/>
      <c r="M160" s="162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63"/>
      <c r="AJ160" s="163"/>
      <c r="AK160" s="163"/>
      <c r="AL160" s="163"/>
      <c r="AM160" s="163"/>
      <c r="AN160" s="163"/>
    </row>
    <row r="161" customFormat="false" ht="12.75" hidden="false" customHeight="false" outlineLevel="0" collapsed="false">
      <c r="F161" s="163"/>
      <c r="G161" s="163"/>
      <c r="H161" s="163"/>
      <c r="I161" s="155"/>
      <c r="J161" s="155"/>
      <c r="K161" s="163"/>
      <c r="L161" s="155"/>
      <c r="M161" s="162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63"/>
      <c r="AJ161" s="163"/>
      <c r="AK161" s="163"/>
      <c r="AL161" s="163"/>
      <c r="AM161" s="163"/>
      <c r="AN161" s="163"/>
    </row>
    <row r="162" customFormat="false" ht="12.75" hidden="false" customHeight="false" outlineLevel="0" collapsed="false">
      <c r="F162" s="163"/>
      <c r="G162" s="163"/>
      <c r="H162" s="163"/>
      <c r="I162" s="155"/>
      <c r="J162" s="155"/>
      <c r="K162" s="163"/>
      <c r="L162" s="155"/>
      <c r="M162" s="162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63"/>
      <c r="AJ162" s="163"/>
      <c r="AK162" s="163"/>
      <c r="AL162" s="163"/>
      <c r="AM162" s="163"/>
      <c r="AN162" s="163"/>
    </row>
    <row r="163" customFormat="false" ht="12.75" hidden="false" customHeight="false" outlineLevel="0" collapsed="false">
      <c r="F163" s="163"/>
      <c r="G163" s="163"/>
      <c r="H163" s="163"/>
      <c r="I163" s="155"/>
      <c r="J163" s="155"/>
      <c r="K163" s="163"/>
      <c r="L163" s="155"/>
      <c r="M163" s="162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63"/>
      <c r="AJ163" s="163"/>
      <c r="AK163" s="163"/>
      <c r="AL163" s="163"/>
      <c r="AM163" s="163"/>
      <c r="AN163" s="163"/>
    </row>
    <row r="164" customFormat="false" ht="12.75" hidden="false" customHeight="false" outlineLevel="0" collapsed="false">
      <c r="F164" s="163"/>
      <c r="G164" s="163"/>
      <c r="H164" s="163"/>
      <c r="I164" s="155"/>
      <c r="J164" s="155"/>
      <c r="K164" s="163"/>
      <c r="L164" s="155"/>
      <c r="M164" s="162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63"/>
      <c r="AJ164" s="163"/>
      <c r="AK164" s="163"/>
      <c r="AL164" s="163"/>
      <c r="AM164" s="163"/>
      <c r="AN164" s="163"/>
    </row>
    <row r="165" customFormat="false" ht="12.75" hidden="false" customHeight="false" outlineLevel="0" collapsed="false">
      <c r="F165" s="163"/>
      <c r="G165" s="163"/>
      <c r="H165" s="163"/>
      <c r="I165" s="155"/>
      <c r="J165" s="155"/>
      <c r="K165" s="163"/>
      <c r="L165" s="155"/>
      <c r="M165" s="162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</row>
    <row r="166" customFormat="false" ht="12.75" hidden="false" customHeight="false" outlineLevel="0" collapsed="false">
      <c r="F166" s="163"/>
      <c r="G166" s="163"/>
      <c r="H166" s="163"/>
      <c r="I166" s="155"/>
      <c r="J166" s="155"/>
      <c r="K166" s="163"/>
      <c r="L166" s="155"/>
      <c r="M166" s="162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</row>
    <row r="167" customFormat="false" ht="12.75" hidden="false" customHeight="false" outlineLevel="0" collapsed="false">
      <c r="F167" s="163"/>
      <c r="G167" s="163"/>
      <c r="H167" s="163"/>
      <c r="I167" s="155"/>
      <c r="J167" s="155"/>
      <c r="K167" s="163"/>
      <c r="L167" s="155"/>
      <c r="M167" s="162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</row>
    <row r="168" customFormat="false" ht="12.75" hidden="false" customHeight="false" outlineLevel="0" collapsed="false">
      <c r="F168" s="163"/>
      <c r="G168" s="163"/>
      <c r="H168" s="163"/>
      <c r="I168" s="155"/>
      <c r="J168" s="155"/>
      <c r="K168" s="163"/>
      <c r="L168" s="155"/>
      <c r="M168" s="162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</row>
    <row r="169" customFormat="false" ht="12.75" hidden="false" customHeight="false" outlineLevel="0" collapsed="false">
      <c r="F169" s="163"/>
      <c r="G169" s="163"/>
      <c r="H169" s="163"/>
      <c r="I169" s="155"/>
      <c r="J169" s="155"/>
      <c r="K169" s="163"/>
      <c r="L169" s="155"/>
      <c r="M169" s="162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</row>
    <row r="170" customFormat="false" ht="12.75" hidden="false" customHeight="false" outlineLevel="0" collapsed="false">
      <c r="F170" s="163"/>
      <c r="G170" s="163"/>
      <c r="H170" s="163"/>
      <c r="I170" s="155"/>
      <c r="J170" s="155"/>
      <c r="K170" s="163"/>
      <c r="L170" s="155"/>
      <c r="M170" s="162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</row>
    <row r="171" customFormat="false" ht="12.75" hidden="false" customHeight="false" outlineLevel="0" collapsed="false">
      <c r="F171" s="163"/>
      <c r="G171" s="163"/>
      <c r="H171" s="163"/>
      <c r="I171" s="155"/>
      <c r="J171" s="155"/>
      <c r="K171" s="163"/>
      <c r="L171" s="155"/>
      <c r="M171" s="162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</row>
    <row r="172" customFormat="false" ht="12.75" hidden="false" customHeight="false" outlineLevel="0" collapsed="false">
      <c r="F172" s="163"/>
      <c r="G172" s="163"/>
      <c r="H172" s="163"/>
      <c r="I172" s="155"/>
      <c r="J172" s="155"/>
      <c r="K172" s="163"/>
      <c r="L172" s="155"/>
      <c r="M172" s="162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</row>
    <row r="173" customFormat="false" ht="12.75" hidden="false" customHeight="false" outlineLevel="0" collapsed="false">
      <c r="F173" s="163"/>
      <c r="G173" s="163"/>
      <c r="H173" s="163"/>
      <c r="I173" s="155"/>
      <c r="J173" s="155"/>
      <c r="K173" s="163"/>
      <c r="L173" s="155"/>
      <c r="M173" s="162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</row>
    <row r="174" customFormat="false" ht="12.75" hidden="false" customHeight="false" outlineLevel="0" collapsed="false">
      <c r="F174" s="163"/>
      <c r="G174" s="163"/>
      <c r="H174" s="163"/>
      <c r="I174" s="155"/>
      <c r="J174" s="155"/>
      <c r="K174" s="163"/>
      <c r="L174" s="155"/>
      <c r="M174" s="162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</row>
    <row r="175" customFormat="false" ht="12.75" hidden="false" customHeight="false" outlineLevel="0" collapsed="false">
      <c r="F175" s="163"/>
      <c r="G175" s="163"/>
      <c r="H175" s="163"/>
      <c r="I175" s="155"/>
      <c r="J175" s="155"/>
      <c r="K175" s="163"/>
      <c r="L175" s="155"/>
      <c r="M175" s="162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</row>
    <row r="176" customFormat="false" ht="12.75" hidden="false" customHeight="false" outlineLevel="0" collapsed="false">
      <c r="F176" s="163"/>
      <c r="G176" s="163"/>
      <c r="H176" s="163"/>
      <c r="I176" s="155"/>
      <c r="J176" s="155"/>
      <c r="K176" s="163"/>
      <c r="L176" s="155"/>
      <c r="M176" s="162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</row>
    <row r="177" customFormat="false" ht="12.75" hidden="false" customHeight="false" outlineLevel="0" collapsed="false">
      <c r="F177" s="163"/>
      <c r="G177" s="163"/>
      <c r="H177" s="163"/>
      <c r="I177" s="155"/>
      <c r="J177" s="155"/>
      <c r="K177" s="163"/>
      <c r="L177" s="155"/>
      <c r="M177" s="162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</row>
    <row r="178" customFormat="false" ht="12.75" hidden="false" customHeight="false" outlineLevel="0" collapsed="false">
      <c r="F178" s="163"/>
      <c r="G178" s="163"/>
      <c r="H178" s="163"/>
      <c r="I178" s="155"/>
      <c r="J178" s="155"/>
      <c r="K178" s="163"/>
      <c r="L178" s="155"/>
      <c r="M178" s="162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</row>
    <row r="179" customFormat="false" ht="12.75" hidden="false" customHeight="false" outlineLevel="0" collapsed="false">
      <c r="F179" s="163"/>
      <c r="G179" s="163"/>
      <c r="H179" s="163"/>
      <c r="I179" s="155"/>
      <c r="J179" s="155"/>
      <c r="K179" s="163"/>
      <c r="L179" s="155"/>
      <c r="M179" s="162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</row>
    <row r="180" customFormat="false" ht="12.75" hidden="false" customHeight="false" outlineLevel="0" collapsed="false">
      <c r="F180" s="163"/>
      <c r="G180" s="163"/>
      <c r="H180" s="163"/>
      <c r="I180" s="155"/>
      <c r="J180" s="155"/>
      <c r="K180" s="163"/>
      <c r="L180" s="155"/>
      <c r="M180" s="162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63"/>
      <c r="AJ180" s="163"/>
      <c r="AK180" s="163"/>
      <c r="AL180" s="163"/>
      <c r="AM180" s="163"/>
      <c r="AN180" s="163"/>
    </row>
    <row r="181" customFormat="false" ht="12.75" hidden="false" customHeight="false" outlineLevel="0" collapsed="false">
      <c r="F181" s="163"/>
      <c r="G181" s="163"/>
      <c r="H181" s="163"/>
      <c r="I181" s="155"/>
      <c r="J181" s="155"/>
      <c r="K181" s="163"/>
      <c r="L181" s="155"/>
      <c r="M181" s="162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63"/>
      <c r="AJ181" s="163"/>
      <c r="AK181" s="163"/>
      <c r="AL181" s="163"/>
      <c r="AM181" s="163"/>
      <c r="AN181" s="163"/>
    </row>
    <row r="182" customFormat="false" ht="12.75" hidden="false" customHeight="false" outlineLevel="0" collapsed="false">
      <c r="F182" s="163"/>
      <c r="G182" s="163"/>
      <c r="H182" s="163"/>
      <c r="I182" s="155"/>
      <c r="J182" s="155"/>
      <c r="K182" s="163"/>
      <c r="L182" s="155"/>
      <c r="M182" s="162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63"/>
      <c r="AJ182" s="163"/>
      <c r="AK182" s="163"/>
      <c r="AL182" s="163"/>
      <c r="AM182" s="163"/>
      <c r="AN182" s="163"/>
    </row>
    <row r="183" customFormat="false" ht="12.75" hidden="false" customHeight="false" outlineLevel="0" collapsed="false">
      <c r="F183" s="163"/>
      <c r="G183" s="163"/>
      <c r="H183" s="163"/>
      <c r="I183" s="155"/>
      <c r="J183" s="155"/>
      <c r="K183" s="163"/>
      <c r="L183" s="155"/>
      <c r="M183" s="162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</row>
    <row r="184" customFormat="false" ht="12.75" hidden="false" customHeight="false" outlineLevel="0" collapsed="false">
      <c r="F184" s="163"/>
      <c r="G184" s="163"/>
      <c r="H184" s="163"/>
      <c r="I184" s="155"/>
      <c r="J184" s="155"/>
      <c r="K184" s="163"/>
      <c r="L184" s="155"/>
      <c r="M184" s="162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63"/>
      <c r="AJ184" s="163"/>
      <c r="AK184" s="163"/>
      <c r="AL184" s="163"/>
      <c r="AM184" s="163"/>
      <c r="AN184" s="163"/>
    </row>
    <row r="185" customFormat="false" ht="12.75" hidden="false" customHeight="false" outlineLevel="0" collapsed="false">
      <c r="F185" s="163"/>
      <c r="G185" s="163"/>
      <c r="H185" s="163"/>
      <c r="I185" s="155"/>
      <c r="J185" s="155"/>
      <c r="K185" s="163"/>
      <c r="L185" s="155"/>
      <c r="M185" s="162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63"/>
      <c r="AJ185" s="163"/>
      <c r="AK185" s="163"/>
      <c r="AL185" s="163"/>
      <c r="AM185" s="163"/>
      <c r="AN185" s="163"/>
    </row>
    <row r="186" customFormat="false" ht="12.75" hidden="false" customHeight="false" outlineLevel="0" collapsed="false">
      <c r="F186" s="163"/>
      <c r="G186" s="163"/>
      <c r="H186" s="163"/>
      <c r="I186" s="155"/>
      <c r="J186" s="155"/>
      <c r="K186" s="163"/>
      <c r="L186" s="155"/>
      <c r="M186" s="162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</row>
    <row r="187" customFormat="false" ht="12.75" hidden="false" customHeight="false" outlineLevel="0" collapsed="false">
      <c r="F187" s="163"/>
      <c r="G187" s="163"/>
      <c r="H187" s="163"/>
      <c r="I187" s="155"/>
      <c r="J187" s="155"/>
      <c r="K187" s="163"/>
      <c r="L187" s="155"/>
      <c r="M187" s="162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</row>
    <row r="188" customFormat="false" ht="12.75" hidden="false" customHeight="false" outlineLevel="0" collapsed="false">
      <c r="F188" s="163"/>
      <c r="G188" s="163"/>
      <c r="H188" s="163"/>
      <c r="I188" s="155"/>
      <c r="J188" s="155"/>
      <c r="K188" s="163"/>
      <c r="L188" s="155"/>
      <c r="M188" s="162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</row>
    <row r="189" customFormat="false" ht="12.75" hidden="false" customHeight="false" outlineLevel="0" collapsed="false">
      <c r="F189" s="163"/>
      <c r="G189" s="163"/>
      <c r="H189" s="163"/>
      <c r="I189" s="155"/>
      <c r="J189" s="155"/>
      <c r="K189" s="163"/>
      <c r="L189" s="155"/>
      <c r="M189" s="162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</row>
    <row r="190" customFormat="false" ht="12.75" hidden="false" customHeight="false" outlineLevel="0" collapsed="false">
      <c r="F190" s="163"/>
      <c r="G190" s="163"/>
      <c r="H190" s="163"/>
      <c r="I190" s="155"/>
      <c r="J190" s="155"/>
      <c r="K190" s="163"/>
      <c r="L190" s="155"/>
      <c r="M190" s="162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</row>
    <row r="191" customFormat="false" ht="12.75" hidden="false" customHeight="false" outlineLevel="0" collapsed="false">
      <c r="F191" s="163"/>
      <c r="G191" s="163"/>
      <c r="H191" s="163"/>
      <c r="I191" s="155"/>
      <c r="J191" s="155"/>
      <c r="K191" s="163"/>
      <c r="L191" s="155"/>
      <c r="M191" s="162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</row>
    <row r="192" customFormat="false" ht="12.75" hidden="false" customHeight="false" outlineLevel="0" collapsed="false">
      <c r="F192" s="163"/>
      <c r="G192" s="163"/>
      <c r="H192" s="163"/>
      <c r="I192" s="155"/>
      <c r="J192" s="155"/>
      <c r="K192" s="163"/>
      <c r="L192" s="155"/>
      <c r="M192" s="162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</row>
    <row r="193" customFormat="false" ht="12.75" hidden="false" customHeight="false" outlineLevel="0" collapsed="false">
      <c r="F193" s="163"/>
      <c r="G193" s="163"/>
      <c r="H193" s="163"/>
      <c r="I193" s="155"/>
      <c r="J193" s="155"/>
      <c r="K193" s="163"/>
      <c r="L193" s="155"/>
      <c r="M193" s="162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</row>
    <row r="194" customFormat="false" ht="12.75" hidden="false" customHeight="false" outlineLevel="0" collapsed="false">
      <c r="F194" s="163"/>
      <c r="G194" s="163"/>
      <c r="H194" s="163"/>
      <c r="I194" s="155"/>
      <c r="J194" s="155"/>
      <c r="K194" s="163"/>
      <c r="L194" s="155"/>
      <c r="M194" s="162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</row>
    <row r="195" customFormat="false" ht="12.75" hidden="false" customHeight="false" outlineLevel="0" collapsed="false">
      <c r="F195" s="163"/>
      <c r="G195" s="163"/>
      <c r="H195" s="163"/>
      <c r="I195" s="155"/>
      <c r="J195" s="155"/>
      <c r="K195" s="163"/>
      <c r="L195" s="155"/>
      <c r="M195" s="162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</row>
    <row r="196" customFormat="false" ht="12.75" hidden="false" customHeight="false" outlineLevel="0" collapsed="false">
      <c r="F196" s="163"/>
      <c r="G196" s="163"/>
      <c r="H196" s="163"/>
      <c r="I196" s="155"/>
      <c r="J196" s="155"/>
      <c r="K196" s="163"/>
      <c r="L196" s="155"/>
      <c r="M196" s="162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</row>
    <row r="197" customFormat="false" ht="12.75" hidden="false" customHeight="false" outlineLevel="0" collapsed="false">
      <c r="F197" s="163"/>
      <c r="G197" s="163"/>
      <c r="H197" s="163"/>
      <c r="I197" s="155"/>
      <c r="J197" s="155"/>
      <c r="K197" s="163"/>
      <c r="L197" s="155"/>
      <c r="M197" s="162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</row>
    <row r="198" customFormat="false" ht="12.75" hidden="false" customHeight="false" outlineLevel="0" collapsed="false">
      <c r="F198" s="163"/>
      <c r="G198" s="163"/>
      <c r="H198" s="163"/>
      <c r="I198" s="155"/>
      <c r="J198" s="155"/>
      <c r="K198" s="163"/>
      <c r="L198" s="155"/>
      <c r="M198" s="162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</row>
    <row r="199" customFormat="false" ht="12.75" hidden="false" customHeight="false" outlineLevel="0" collapsed="false">
      <c r="F199" s="163"/>
      <c r="G199" s="163"/>
      <c r="H199" s="163"/>
      <c r="I199" s="155"/>
      <c r="J199" s="155"/>
      <c r="K199" s="163"/>
      <c r="L199" s="155"/>
      <c r="M199" s="162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</row>
    <row r="200" customFormat="false" ht="12.75" hidden="false" customHeight="false" outlineLevel="0" collapsed="false">
      <c r="F200" s="163"/>
      <c r="G200" s="163"/>
      <c r="H200" s="163"/>
      <c r="I200" s="155"/>
      <c r="J200" s="155"/>
      <c r="K200" s="163"/>
      <c r="L200" s="155"/>
      <c r="M200" s="162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</row>
    <row r="201" customFormat="false" ht="12.75" hidden="false" customHeight="false" outlineLevel="0" collapsed="false">
      <c r="F201" s="163"/>
      <c r="G201" s="163"/>
      <c r="H201" s="163"/>
      <c r="I201" s="155"/>
      <c r="J201" s="155"/>
      <c r="K201" s="163"/>
      <c r="L201" s="155"/>
      <c r="M201" s="162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</row>
    <row r="202" customFormat="false" ht="12.75" hidden="false" customHeight="false" outlineLevel="0" collapsed="false">
      <c r="F202" s="163"/>
      <c r="G202" s="163"/>
      <c r="H202" s="163"/>
      <c r="I202" s="155"/>
      <c r="J202" s="155"/>
      <c r="K202" s="163"/>
      <c r="L202" s="155"/>
      <c r="M202" s="162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</row>
    <row r="203" customFormat="false" ht="12.75" hidden="false" customHeight="false" outlineLevel="0" collapsed="false">
      <c r="F203" s="163"/>
      <c r="G203" s="163"/>
      <c r="H203" s="163"/>
      <c r="I203" s="155"/>
      <c r="J203" s="155"/>
      <c r="K203" s="163"/>
      <c r="L203" s="155"/>
      <c r="M203" s="162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</row>
    <row r="204" customFormat="false" ht="12.75" hidden="false" customHeight="false" outlineLevel="0" collapsed="false">
      <c r="F204" s="163"/>
      <c r="G204" s="163"/>
      <c r="H204" s="163"/>
      <c r="I204" s="155"/>
      <c r="J204" s="155"/>
      <c r="K204" s="163"/>
      <c r="L204" s="155"/>
      <c r="M204" s="162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</row>
    <row r="205" customFormat="false" ht="12.75" hidden="false" customHeight="false" outlineLevel="0" collapsed="false">
      <c r="F205" s="163"/>
      <c r="G205" s="163"/>
      <c r="H205" s="163"/>
      <c r="I205" s="155"/>
      <c r="J205" s="155"/>
      <c r="K205" s="163"/>
      <c r="L205" s="155"/>
      <c r="M205" s="162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</row>
    <row r="206" customFormat="false" ht="12.75" hidden="false" customHeight="false" outlineLevel="0" collapsed="false">
      <c r="F206" s="163"/>
      <c r="G206" s="163"/>
      <c r="H206" s="163"/>
      <c r="I206" s="155"/>
      <c r="J206" s="155"/>
      <c r="K206" s="163"/>
      <c r="L206" s="155"/>
      <c r="M206" s="162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</row>
    <row r="207" customFormat="false" ht="12.75" hidden="false" customHeight="false" outlineLevel="0" collapsed="false">
      <c r="F207" s="163"/>
      <c r="G207" s="163"/>
      <c r="H207" s="163"/>
      <c r="I207" s="155"/>
      <c r="J207" s="155"/>
      <c r="K207" s="163"/>
      <c r="L207" s="155"/>
      <c r="M207" s="162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</row>
    <row r="208" customFormat="false" ht="12.75" hidden="false" customHeight="false" outlineLevel="0" collapsed="false">
      <c r="F208" s="163"/>
      <c r="G208" s="163"/>
      <c r="H208" s="163"/>
      <c r="I208" s="155"/>
      <c r="J208" s="155"/>
      <c r="K208" s="163"/>
      <c r="L208" s="155"/>
      <c r="M208" s="162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</row>
    <row r="209" customFormat="false" ht="12.75" hidden="false" customHeight="false" outlineLevel="0" collapsed="false">
      <c r="F209" s="163"/>
      <c r="G209" s="163"/>
      <c r="H209" s="163"/>
      <c r="I209" s="155"/>
      <c r="J209" s="155"/>
      <c r="K209" s="163"/>
      <c r="L209" s="155"/>
      <c r="M209" s="162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</row>
    <row r="210" customFormat="false" ht="12.75" hidden="false" customHeight="false" outlineLevel="0" collapsed="false">
      <c r="F210" s="163"/>
      <c r="G210" s="163"/>
      <c r="H210" s="163"/>
      <c r="I210" s="155"/>
      <c r="J210" s="155"/>
      <c r="K210" s="163"/>
      <c r="L210" s="155"/>
      <c r="M210" s="162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</row>
    <row r="211" customFormat="false" ht="12.75" hidden="false" customHeight="false" outlineLevel="0" collapsed="false">
      <c r="F211" s="163"/>
      <c r="G211" s="163"/>
      <c r="H211" s="163"/>
      <c r="I211" s="155"/>
      <c r="J211" s="155"/>
      <c r="K211" s="163"/>
      <c r="L211" s="155"/>
      <c r="M211" s="162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</row>
    <row r="212" customFormat="false" ht="12.75" hidden="false" customHeight="false" outlineLevel="0" collapsed="false">
      <c r="F212" s="163"/>
      <c r="G212" s="163"/>
      <c r="H212" s="163"/>
      <c r="I212" s="155"/>
      <c r="J212" s="155"/>
      <c r="K212" s="163"/>
      <c r="L212" s="155"/>
      <c r="M212" s="162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</row>
    <row r="213" customFormat="false" ht="12.75" hidden="false" customHeight="false" outlineLevel="0" collapsed="false">
      <c r="F213" s="163"/>
      <c r="G213" s="163"/>
      <c r="H213" s="163"/>
      <c r="I213" s="155"/>
      <c r="J213" s="155"/>
      <c r="K213" s="163"/>
      <c r="L213" s="155"/>
      <c r="M213" s="162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63"/>
      <c r="AJ213" s="163"/>
      <c r="AK213" s="163"/>
      <c r="AL213" s="163"/>
      <c r="AM213" s="163"/>
      <c r="AN213" s="163"/>
    </row>
    <row r="214" customFormat="false" ht="12.75" hidden="false" customHeight="false" outlineLevel="0" collapsed="false">
      <c r="F214" s="163"/>
      <c r="G214" s="163"/>
      <c r="H214" s="163"/>
      <c r="I214" s="155"/>
      <c r="J214" s="155"/>
      <c r="K214" s="163"/>
      <c r="L214" s="155"/>
      <c r="M214" s="162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63"/>
      <c r="AL214" s="163"/>
      <c r="AM214" s="163"/>
      <c r="AN214" s="163"/>
    </row>
    <row r="215" customFormat="false" ht="12.75" hidden="false" customHeight="false" outlineLevel="0" collapsed="false">
      <c r="F215" s="163"/>
      <c r="G215" s="163"/>
      <c r="H215" s="163"/>
      <c r="I215" s="155"/>
      <c r="J215" s="155"/>
      <c r="K215" s="163"/>
      <c r="L215" s="155"/>
      <c r="M215" s="162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3"/>
      <c r="AL215" s="163"/>
      <c r="AM215" s="163"/>
      <c r="AN215" s="163"/>
    </row>
    <row r="216" customFormat="false" ht="12.75" hidden="false" customHeight="false" outlineLevel="0" collapsed="false">
      <c r="F216" s="163"/>
      <c r="G216" s="163"/>
      <c r="H216" s="163"/>
      <c r="I216" s="155"/>
      <c r="J216" s="155"/>
      <c r="K216" s="163"/>
      <c r="L216" s="155"/>
      <c r="M216" s="162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163"/>
      <c r="AL216" s="163"/>
      <c r="AM216" s="163"/>
      <c r="AN216" s="163"/>
    </row>
    <row r="217" customFormat="false" ht="12.75" hidden="false" customHeight="false" outlineLevel="0" collapsed="false">
      <c r="F217" s="163"/>
      <c r="G217" s="163"/>
      <c r="H217" s="163"/>
      <c r="I217" s="155"/>
      <c r="J217" s="155"/>
      <c r="K217" s="163"/>
      <c r="L217" s="155"/>
      <c r="M217" s="162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</row>
    <row r="218" customFormat="false" ht="12.75" hidden="false" customHeight="false" outlineLevel="0" collapsed="false">
      <c r="F218" s="163"/>
      <c r="G218" s="163"/>
      <c r="H218" s="163"/>
      <c r="I218" s="155"/>
      <c r="J218" s="155"/>
      <c r="K218" s="163"/>
      <c r="L218" s="155"/>
      <c r="M218" s="162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</row>
    <row r="219" customFormat="false" ht="12.75" hidden="false" customHeight="false" outlineLevel="0" collapsed="false">
      <c r="F219" s="163"/>
      <c r="G219" s="163"/>
      <c r="H219" s="163"/>
      <c r="I219" s="155"/>
      <c r="J219" s="155"/>
      <c r="K219" s="163"/>
      <c r="L219" s="155"/>
      <c r="M219" s="162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63"/>
      <c r="AJ219" s="163"/>
      <c r="AK219" s="163"/>
      <c r="AL219" s="163"/>
      <c r="AM219" s="163"/>
      <c r="AN219" s="163"/>
    </row>
    <row r="220" customFormat="false" ht="12.75" hidden="false" customHeight="false" outlineLevel="0" collapsed="false">
      <c r="F220" s="163"/>
      <c r="G220" s="163"/>
      <c r="H220" s="163"/>
      <c r="I220" s="155"/>
      <c r="J220" s="155"/>
      <c r="K220" s="163"/>
      <c r="L220" s="155"/>
      <c r="M220" s="162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63"/>
      <c r="AJ220" s="163"/>
      <c r="AK220" s="163"/>
      <c r="AL220" s="163"/>
      <c r="AM220" s="163"/>
      <c r="AN220" s="163"/>
    </row>
    <row r="221" customFormat="false" ht="12.75" hidden="false" customHeight="false" outlineLevel="0" collapsed="false">
      <c r="F221" s="163"/>
      <c r="G221" s="163"/>
      <c r="H221" s="163"/>
      <c r="I221" s="155"/>
      <c r="J221" s="155"/>
      <c r="K221" s="163"/>
      <c r="L221" s="155"/>
      <c r="M221" s="162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</row>
    <row r="222" customFormat="false" ht="12.75" hidden="false" customHeight="false" outlineLevel="0" collapsed="false">
      <c r="F222" s="163"/>
      <c r="G222" s="163"/>
      <c r="H222" s="163"/>
      <c r="I222" s="155"/>
      <c r="J222" s="155"/>
      <c r="K222" s="163"/>
      <c r="L222" s="155"/>
      <c r="M222" s="162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163"/>
      <c r="AG222" s="163"/>
      <c r="AH222" s="163"/>
      <c r="AI222" s="163"/>
      <c r="AJ222" s="163"/>
      <c r="AK222" s="163"/>
      <c r="AL222" s="163"/>
      <c r="AM222" s="163"/>
      <c r="AN222" s="163"/>
    </row>
    <row r="223" customFormat="false" ht="12.75" hidden="false" customHeight="false" outlineLevel="0" collapsed="false">
      <c r="F223" s="163"/>
      <c r="G223" s="163"/>
      <c r="H223" s="163"/>
      <c r="I223" s="155"/>
      <c r="J223" s="155"/>
      <c r="K223" s="163"/>
      <c r="L223" s="155"/>
      <c r="M223" s="162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163"/>
      <c r="AG223" s="163"/>
      <c r="AH223" s="163"/>
      <c r="AI223" s="163"/>
      <c r="AJ223" s="163"/>
      <c r="AK223" s="163"/>
      <c r="AL223" s="163"/>
      <c r="AM223" s="163"/>
      <c r="AN223" s="163"/>
    </row>
    <row r="224" customFormat="false" ht="12.75" hidden="false" customHeight="false" outlineLevel="0" collapsed="false">
      <c r="F224" s="163"/>
      <c r="G224" s="163"/>
      <c r="H224" s="163"/>
      <c r="I224" s="155"/>
      <c r="J224" s="155"/>
      <c r="K224" s="163"/>
      <c r="L224" s="155"/>
      <c r="M224" s="162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163"/>
      <c r="AG224" s="163"/>
      <c r="AH224" s="163"/>
      <c r="AI224" s="163"/>
      <c r="AJ224" s="163"/>
      <c r="AK224" s="163"/>
      <c r="AL224" s="163"/>
      <c r="AM224" s="163"/>
      <c r="AN224" s="163"/>
    </row>
    <row r="225" customFormat="false" ht="12.75" hidden="false" customHeight="false" outlineLevel="0" collapsed="false">
      <c r="F225" s="163"/>
      <c r="G225" s="163"/>
      <c r="H225" s="163"/>
      <c r="I225" s="155"/>
      <c r="J225" s="155"/>
      <c r="K225" s="163"/>
      <c r="L225" s="155"/>
      <c r="M225" s="162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163"/>
      <c r="AG225" s="163"/>
      <c r="AH225" s="163"/>
      <c r="AI225" s="163"/>
      <c r="AJ225" s="163"/>
      <c r="AK225" s="163"/>
      <c r="AL225" s="163"/>
      <c r="AM225" s="163"/>
      <c r="AN225" s="163"/>
    </row>
    <row r="226" customFormat="false" ht="12.75" hidden="false" customHeight="false" outlineLevel="0" collapsed="false">
      <c r="F226" s="163"/>
      <c r="G226" s="163"/>
      <c r="H226" s="163"/>
      <c r="I226" s="155"/>
      <c r="J226" s="155"/>
      <c r="K226" s="163"/>
      <c r="L226" s="155"/>
      <c r="M226" s="162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163"/>
      <c r="AG226" s="163"/>
      <c r="AH226" s="163"/>
      <c r="AI226" s="163"/>
      <c r="AJ226" s="163"/>
      <c r="AK226" s="163"/>
      <c r="AL226" s="163"/>
      <c r="AM226" s="163"/>
      <c r="AN226" s="163"/>
    </row>
    <row r="227" customFormat="false" ht="12.75" hidden="false" customHeight="false" outlineLevel="0" collapsed="false">
      <c r="F227" s="163"/>
      <c r="G227" s="163"/>
      <c r="H227" s="163"/>
      <c r="I227" s="155"/>
      <c r="J227" s="155"/>
      <c r="K227" s="163"/>
      <c r="L227" s="155"/>
      <c r="M227" s="162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</row>
    <row r="228" customFormat="false" ht="12.75" hidden="false" customHeight="false" outlineLevel="0" collapsed="false">
      <c r="F228" s="163"/>
      <c r="G228" s="163"/>
      <c r="H228" s="163"/>
      <c r="I228" s="155"/>
      <c r="J228" s="155"/>
      <c r="K228" s="163"/>
      <c r="L228" s="155"/>
      <c r="M228" s="162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163"/>
      <c r="AG228" s="163"/>
      <c r="AH228" s="163"/>
      <c r="AI228" s="163"/>
      <c r="AJ228" s="163"/>
      <c r="AK228" s="163"/>
      <c r="AL228" s="163"/>
      <c r="AM228" s="163"/>
      <c r="AN228" s="163"/>
    </row>
    <row r="229" customFormat="false" ht="12.75" hidden="false" customHeight="false" outlineLevel="0" collapsed="false">
      <c r="F229" s="163"/>
      <c r="G229" s="163"/>
      <c r="H229" s="163"/>
      <c r="I229" s="155"/>
      <c r="J229" s="155"/>
      <c r="K229" s="163"/>
      <c r="L229" s="155"/>
      <c r="M229" s="162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163"/>
      <c r="AG229" s="163"/>
      <c r="AH229" s="163"/>
      <c r="AI229" s="163"/>
      <c r="AJ229" s="163"/>
      <c r="AK229" s="163"/>
      <c r="AL229" s="163"/>
      <c r="AM229" s="163"/>
      <c r="AN229" s="163"/>
    </row>
    <row r="230" customFormat="false" ht="12.75" hidden="false" customHeight="false" outlineLevel="0" collapsed="false">
      <c r="F230" s="163"/>
      <c r="G230" s="163"/>
      <c r="H230" s="163"/>
      <c r="I230" s="155"/>
      <c r="J230" s="155"/>
      <c r="K230" s="163"/>
      <c r="L230" s="155"/>
      <c r="M230" s="162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163"/>
      <c r="AG230" s="163"/>
      <c r="AH230" s="163"/>
      <c r="AI230" s="163"/>
      <c r="AJ230" s="163"/>
      <c r="AK230" s="163"/>
      <c r="AL230" s="163"/>
      <c r="AM230" s="163"/>
      <c r="AN230" s="163"/>
    </row>
    <row r="231" customFormat="false" ht="12.75" hidden="false" customHeight="false" outlineLevel="0" collapsed="false">
      <c r="F231" s="163"/>
      <c r="G231" s="163"/>
      <c r="H231" s="163"/>
      <c r="I231" s="155"/>
      <c r="J231" s="155"/>
      <c r="K231" s="163"/>
      <c r="L231" s="155"/>
      <c r="M231" s="162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163"/>
      <c r="AG231" s="163"/>
      <c r="AH231" s="163"/>
      <c r="AI231" s="163"/>
      <c r="AJ231" s="163"/>
      <c r="AK231" s="163"/>
      <c r="AL231" s="163"/>
      <c r="AM231" s="163"/>
      <c r="AN231" s="163"/>
    </row>
    <row r="232" customFormat="false" ht="12.75" hidden="false" customHeight="false" outlineLevel="0" collapsed="false">
      <c r="F232" s="163"/>
      <c r="G232" s="163"/>
      <c r="H232" s="163"/>
      <c r="I232" s="155"/>
      <c r="J232" s="155"/>
      <c r="K232" s="163"/>
      <c r="L232" s="155"/>
      <c r="M232" s="162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163"/>
      <c r="AG232" s="163"/>
      <c r="AH232" s="163"/>
      <c r="AI232" s="163"/>
      <c r="AJ232" s="163"/>
      <c r="AK232" s="163"/>
      <c r="AL232" s="163"/>
      <c r="AM232" s="163"/>
      <c r="AN232" s="163"/>
    </row>
    <row r="233" customFormat="false" ht="12.75" hidden="false" customHeight="false" outlineLevel="0" collapsed="false">
      <c r="F233" s="163"/>
      <c r="G233" s="163"/>
      <c r="H233" s="163"/>
      <c r="I233" s="155"/>
      <c r="J233" s="155"/>
      <c r="K233" s="163"/>
      <c r="L233" s="155"/>
      <c r="M233" s="162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163"/>
      <c r="AG233" s="163"/>
      <c r="AH233" s="163"/>
      <c r="AI233" s="163"/>
      <c r="AJ233" s="163"/>
      <c r="AK233" s="163"/>
      <c r="AL233" s="163"/>
      <c r="AM233" s="163"/>
      <c r="AN233" s="163"/>
    </row>
    <row r="234" customFormat="false" ht="12.75" hidden="false" customHeight="false" outlineLevel="0" collapsed="false">
      <c r="F234" s="163"/>
      <c r="G234" s="163"/>
      <c r="H234" s="163"/>
      <c r="I234" s="155"/>
      <c r="J234" s="155"/>
      <c r="K234" s="163"/>
      <c r="L234" s="155"/>
      <c r="M234" s="162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163"/>
      <c r="AG234" s="163"/>
      <c r="AH234" s="163"/>
      <c r="AI234" s="163"/>
      <c r="AJ234" s="163"/>
      <c r="AK234" s="163"/>
      <c r="AL234" s="163"/>
      <c r="AM234" s="163"/>
      <c r="AN234" s="163"/>
    </row>
    <row r="235" customFormat="false" ht="12.75" hidden="false" customHeight="false" outlineLevel="0" collapsed="false">
      <c r="F235" s="163"/>
      <c r="G235" s="163"/>
      <c r="H235" s="163"/>
      <c r="I235" s="155"/>
      <c r="J235" s="155"/>
      <c r="K235" s="163"/>
      <c r="L235" s="155"/>
      <c r="M235" s="162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163"/>
      <c r="AG235" s="163"/>
      <c r="AH235" s="163"/>
      <c r="AI235" s="163"/>
      <c r="AJ235" s="163"/>
      <c r="AK235" s="163"/>
      <c r="AL235" s="163"/>
      <c r="AM235" s="163"/>
      <c r="AN235" s="163"/>
    </row>
    <row r="236" customFormat="false" ht="12.75" hidden="false" customHeight="false" outlineLevel="0" collapsed="false">
      <c r="F236" s="163"/>
      <c r="G236" s="163"/>
      <c r="H236" s="163"/>
      <c r="I236" s="155"/>
      <c r="J236" s="155"/>
      <c r="K236" s="163"/>
      <c r="L236" s="155"/>
      <c r="M236" s="162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  <c r="AH236" s="163"/>
      <c r="AI236" s="163"/>
      <c r="AJ236" s="163"/>
      <c r="AK236" s="163"/>
      <c r="AL236" s="163"/>
      <c r="AM236" s="163"/>
      <c r="AN236" s="163"/>
    </row>
    <row r="237" customFormat="false" ht="12.75" hidden="false" customHeight="false" outlineLevel="0" collapsed="false">
      <c r="F237" s="163"/>
      <c r="G237" s="163"/>
      <c r="H237" s="163"/>
      <c r="I237" s="155"/>
      <c r="J237" s="155"/>
      <c r="K237" s="163"/>
      <c r="L237" s="155"/>
      <c r="M237" s="162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163"/>
      <c r="AG237" s="163"/>
      <c r="AH237" s="163"/>
      <c r="AI237" s="163"/>
      <c r="AJ237" s="163"/>
      <c r="AK237" s="163"/>
      <c r="AL237" s="163"/>
      <c r="AM237" s="163"/>
      <c r="AN237" s="163"/>
    </row>
    <row r="238" customFormat="false" ht="12.75" hidden="false" customHeight="false" outlineLevel="0" collapsed="false">
      <c r="F238" s="163"/>
      <c r="G238" s="163"/>
      <c r="H238" s="163"/>
      <c r="I238" s="155"/>
      <c r="J238" s="155"/>
      <c r="K238" s="163"/>
      <c r="L238" s="155"/>
      <c r="M238" s="162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163"/>
      <c r="AG238" s="163"/>
      <c r="AH238" s="163"/>
      <c r="AI238" s="163"/>
      <c r="AJ238" s="163"/>
      <c r="AK238" s="163"/>
      <c r="AL238" s="163"/>
      <c r="AM238" s="163"/>
      <c r="AN238" s="163"/>
    </row>
    <row r="239" customFormat="false" ht="12.75" hidden="false" customHeight="false" outlineLevel="0" collapsed="false">
      <c r="F239" s="163"/>
      <c r="G239" s="163"/>
      <c r="H239" s="163"/>
      <c r="I239" s="155"/>
      <c r="J239" s="155"/>
      <c r="K239" s="163"/>
      <c r="L239" s="155"/>
      <c r="M239" s="162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163"/>
      <c r="AG239" s="163"/>
      <c r="AH239" s="163"/>
      <c r="AI239" s="163"/>
      <c r="AJ239" s="163"/>
      <c r="AK239" s="163"/>
      <c r="AL239" s="163"/>
      <c r="AM239" s="163"/>
      <c r="AN239" s="163"/>
    </row>
    <row r="240" customFormat="false" ht="12.75" hidden="false" customHeight="false" outlineLevel="0" collapsed="false">
      <c r="F240" s="163"/>
      <c r="G240" s="163"/>
      <c r="H240" s="163"/>
      <c r="I240" s="155"/>
      <c r="J240" s="155"/>
      <c r="K240" s="163"/>
      <c r="L240" s="155"/>
      <c r="M240" s="162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163"/>
      <c r="AG240" s="163"/>
      <c r="AH240" s="163"/>
      <c r="AI240" s="163"/>
      <c r="AJ240" s="163"/>
      <c r="AK240" s="163"/>
      <c r="AL240" s="163"/>
      <c r="AM240" s="163"/>
      <c r="AN240" s="163"/>
    </row>
    <row r="241" customFormat="false" ht="12.75" hidden="false" customHeight="false" outlineLevel="0" collapsed="false">
      <c r="F241" s="163"/>
      <c r="G241" s="163"/>
      <c r="H241" s="163"/>
      <c r="I241" s="155"/>
      <c r="J241" s="155"/>
      <c r="K241" s="163"/>
      <c r="L241" s="155"/>
      <c r="M241" s="162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163"/>
      <c r="AG241" s="163"/>
      <c r="AH241" s="163"/>
      <c r="AI241" s="163"/>
      <c r="AJ241" s="163"/>
      <c r="AK241" s="163"/>
      <c r="AL241" s="163"/>
      <c r="AM241" s="163"/>
      <c r="AN241" s="163"/>
    </row>
    <row r="242" customFormat="false" ht="12.75" hidden="false" customHeight="false" outlineLevel="0" collapsed="false">
      <c r="F242" s="163"/>
      <c r="G242" s="163"/>
      <c r="H242" s="163"/>
      <c r="I242" s="155"/>
      <c r="J242" s="155"/>
      <c r="K242" s="163"/>
      <c r="L242" s="155"/>
      <c r="M242" s="162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163"/>
      <c r="AG242" s="163"/>
      <c r="AH242" s="163"/>
      <c r="AI242" s="163"/>
      <c r="AJ242" s="163"/>
      <c r="AK242" s="163"/>
      <c r="AL242" s="163"/>
      <c r="AM242" s="163"/>
      <c r="AN242" s="163"/>
    </row>
    <row r="243" customFormat="false" ht="12.75" hidden="false" customHeight="false" outlineLevel="0" collapsed="false">
      <c r="F243" s="163"/>
      <c r="G243" s="163"/>
      <c r="H243" s="163"/>
      <c r="I243" s="155"/>
      <c r="J243" s="155"/>
      <c r="K243" s="163"/>
      <c r="L243" s="155"/>
      <c r="M243" s="162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163"/>
      <c r="AG243" s="163"/>
      <c r="AH243" s="163"/>
      <c r="AI243" s="163"/>
      <c r="AJ243" s="163"/>
      <c r="AK243" s="163"/>
      <c r="AL243" s="163"/>
      <c r="AM243" s="163"/>
      <c r="AN243" s="163"/>
    </row>
    <row r="244" customFormat="false" ht="12.75" hidden="false" customHeight="false" outlineLevel="0" collapsed="false">
      <c r="F244" s="163"/>
      <c r="G244" s="163"/>
      <c r="H244" s="163"/>
      <c r="I244" s="155"/>
      <c r="J244" s="155"/>
      <c r="K244" s="163"/>
      <c r="L244" s="155"/>
      <c r="M244" s="162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163"/>
      <c r="AG244" s="163"/>
      <c r="AH244" s="163"/>
      <c r="AI244" s="163"/>
      <c r="AJ244" s="163"/>
      <c r="AK244" s="163"/>
      <c r="AL244" s="163"/>
      <c r="AM244" s="163"/>
      <c r="AN244" s="163"/>
    </row>
    <row r="245" customFormat="false" ht="12.75" hidden="false" customHeight="false" outlineLevel="0" collapsed="false">
      <c r="F245" s="163"/>
      <c r="G245" s="163"/>
      <c r="H245" s="163"/>
      <c r="I245" s="155"/>
      <c r="J245" s="155"/>
      <c r="K245" s="163"/>
      <c r="L245" s="155"/>
      <c r="M245" s="162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163"/>
      <c r="AG245" s="163"/>
      <c r="AH245" s="163"/>
      <c r="AI245" s="163"/>
      <c r="AJ245" s="163"/>
      <c r="AK245" s="163"/>
      <c r="AL245" s="163"/>
      <c r="AM245" s="163"/>
      <c r="AN245" s="163"/>
    </row>
    <row r="246" customFormat="false" ht="12.75" hidden="false" customHeight="false" outlineLevel="0" collapsed="false">
      <c r="F246" s="163"/>
      <c r="G246" s="163"/>
      <c r="H246" s="163"/>
      <c r="I246" s="155"/>
      <c r="J246" s="155"/>
      <c r="K246" s="163"/>
      <c r="L246" s="155"/>
      <c r="M246" s="162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</row>
    <row r="247" customFormat="false" ht="12.75" hidden="false" customHeight="false" outlineLevel="0" collapsed="false">
      <c r="F247" s="163"/>
      <c r="G247" s="163"/>
      <c r="H247" s="163"/>
      <c r="I247" s="155"/>
      <c r="J247" s="155"/>
      <c r="K247" s="163"/>
      <c r="L247" s="155"/>
      <c r="M247" s="162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</row>
    <row r="248" customFormat="false" ht="12.75" hidden="false" customHeight="false" outlineLevel="0" collapsed="false">
      <c r="F248" s="163"/>
      <c r="G248" s="163"/>
      <c r="H248" s="163"/>
      <c r="I248" s="155"/>
      <c r="J248" s="155"/>
      <c r="K248" s="163"/>
      <c r="L248" s="155"/>
      <c r="M248" s="162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</row>
    <row r="249" customFormat="false" ht="12.75" hidden="false" customHeight="false" outlineLevel="0" collapsed="false">
      <c r="F249" s="163"/>
      <c r="G249" s="163"/>
      <c r="H249" s="163"/>
      <c r="I249" s="155"/>
      <c r="J249" s="155"/>
      <c r="K249" s="163"/>
      <c r="L249" s="155"/>
      <c r="M249" s="162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</row>
    <row r="250" customFormat="false" ht="12.75" hidden="false" customHeight="false" outlineLevel="0" collapsed="false">
      <c r="F250" s="163"/>
      <c r="G250" s="163"/>
      <c r="H250" s="163"/>
      <c r="I250" s="155"/>
      <c r="J250" s="155"/>
      <c r="K250" s="163"/>
      <c r="L250" s="155"/>
      <c r="M250" s="162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</row>
    <row r="251" customFormat="false" ht="12.75" hidden="false" customHeight="false" outlineLevel="0" collapsed="false">
      <c r="F251" s="163"/>
      <c r="G251" s="163"/>
      <c r="H251" s="163"/>
      <c r="I251" s="155"/>
      <c r="J251" s="155"/>
      <c r="K251" s="163"/>
      <c r="L251" s="155"/>
      <c r="M251" s="162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</row>
    <row r="252" customFormat="false" ht="12.75" hidden="false" customHeight="false" outlineLevel="0" collapsed="false">
      <c r="F252" s="163"/>
      <c r="G252" s="163"/>
      <c r="H252" s="163"/>
      <c r="I252" s="155"/>
      <c r="J252" s="155"/>
      <c r="K252" s="163"/>
      <c r="L252" s="155"/>
      <c r="M252" s="162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163"/>
      <c r="AG252" s="163"/>
      <c r="AH252" s="163"/>
      <c r="AI252" s="163"/>
      <c r="AJ252" s="163"/>
      <c r="AK252" s="163"/>
      <c r="AL252" s="163"/>
      <c r="AM252" s="163"/>
      <c r="AN252" s="163"/>
    </row>
    <row r="253" customFormat="false" ht="12.75" hidden="false" customHeight="false" outlineLevel="0" collapsed="false">
      <c r="F253" s="163"/>
      <c r="G253" s="163"/>
      <c r="H253" s="163"/>
      <c r="I253" s="155"/>
      <c r="J253" s="155"/>
      <c r="K253" s="163"/>
      <c r="L253" s="155"/>
      <c r="M253" s="162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163"/>
      <c r="AG253" s="163"/>
      <c r="AH253" s="163"/>
      <c r="AI253" s="163"/>
      <c r="AJ253" s="163"/>
      <c r="AK253" s="163"/>
      <c r="AL253" s="163"/>
      <c r="AM253" s="163"/>
      <c r="AN253" s="163"/>
    </row>
    <row r="254" customFormat="false" ht="12.75" hidden="false" customHeight="false" outlineLevel="0" collapsed="false">
      <c r="F254" s="163"/>
      <c r="G254" s="163"/>
      <c r="H254" s="163"/>
      <c r="I254" s="155"/>
      <c r="J254" s="155"/>
      <c r="K254" s="163"/>
      <c r="L254" s="155"/>
      <c r="M254" s="162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163"/>
      <c r="AG254" s="163"/>
      <c r="AH254" s="163"/>
      <c r="AI254" s="163"/>
      <c r="AJ254" s="163"/>
      <c r="AK254" s="163"/>
      <c r="AL254" s="163"/>
      <c r="AM254" s="163"/>
      <c r="AN254" s="163"/>
    </row>
    <row r="255" customFormat="false" ht="12.75" hidden="false" customHeight="false" outlineLevel="0" collapsed="false">
      <c r="F255" s="163"/>
      <c r="G255" s="163"/>
      <c r="H255" s="163"/>
      <c r="I255" s="155"/>
      <c r="J255" s="155"/>
      <c r="K255" s="163"/>
      <c r="L255" s="155"/>
      <c r="M255" s="162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163"/>
      <c r="AG255" s="163"/>
      <c r="AH255" s="163"/>
      <c r="AI255" s="163"/>
      <c r="AJ255" s="163"/>
      <c r="AK255" s="163"/>
      <c r="AL255" s="163"/>
      <c r="AM255" s="163"/>
      <c r="AN255" s="163"/>
    </row>
    <row r="256" customFormat="false" ht="12.75" hidden="false" customHeight="false" outlineLevel="0" collapsed="false">
      <c r="F256" s="163"/>
      <c r="G256" s="163"/>
      <c r="H256" s="163"/>
      <c r="I256" s="155"/>
      <c r="J256" s="155"/>
      <c r="K256" s="163"/>
      <c r="L256" s="155"/>
      <c r="M256" s="162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  <c r="AH256" s="163"/>
      <c r="AI256" s="163"/>
      <c r="AJ256" s="163"/>
      <c r="AK256" s="163"/>
      <c r="AL256" s="163"/>
      <c r="AM256" s="163"/>
      <c r="AN256" s="163"/>
    </row>
    <row r="257" customFormat="false" ht="12.75" hidden="false" customHeight="false" outlineLevel="0" collapsed="false">
      <c r="F257" s="163"/>
      <c r="G257" s="163"/>
      <c r="H257" s="163"/>
      <c r="I257" s="155"/>
      <c r="J257" s="155"/>
      <c r="K257" s="163"/>
      <c r="L257" s="155"/>
      <c r="M257" s="162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  <c r="AJ257" s="163"/>
      <c r="AK257" s="163"/>
      <c r="AL257" s="163"/>
      <c r="AM257" s="163"/>
      <c r="AN257" s="163"/>
    </row>
    <row r="258" customFormat="false" ht="12.75" hidden="false" customHeight="false" outlineLevel="0" collapsed="false">
      <c r="F258" s="163"/>
      <c r="G258" s="163"/>
      <c r="H258" s="163"/>
      <c r="I258" s="155"/>
      <c r="J258" s="155"/>
      <c r="K258" s="163"/>
      <c r="L258" s="155"/>
      <c r="M258" s="162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</row>
    <row r="259" customFormat="false" ht="12.75" hidden="false" customHeight="false" outlineLevel="0" collapsed="false">
      <c r="F259" s="163"/>
      <c r="G259" s="163"/>
      <c r="H259" s="163"/>
      <c r="I259" s="155"/>
      <c r="J259" s="155"/>
      <c r="K259" s="163"/>
      <c r="L259" s="155"/>
      <c r="M259" s="162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</row>
    <row r="260" customFormat="false" ht="12.75" hidden="false" customHeight="false" outlineLevel="0" collapsed="false">
      <c r="F260" s="163"/>
      <c r="G260" s="163"/>
      <c r="H260" s="163"/>
      <c r="I260" s="155"/>
      <c r="J260" s="155"/>
      <c r="K260" s="163"/>
      <c r="L260" s="155"/>
      <c r="M260" s="162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</row>
    <row r="261" customFormat="false" ht="12.75" hidden="false" customHeight="false" outlineLevel="0" collapsed="false">
      <c r="F261" s="163"/>
      <c r="G261" s="163"/>
      <c r="H261" s="163"/>
      <c r="I261" s="155"/>
      <c r="J261" s="155"/>
      <c r="K261" s="163"/>
      <c r="L261" s="155"/>
      <c r="M261" s="162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</row>
    <row r="262" customFormat="false" ht="12.75" hidden="false" customHeight="false" outlineLevel="0" collapsed="false">
      <c r="F262" s="163"/>
      <c r="G262" s="163"/>
      <c r="H262" s="163"/>
      <c r="I262" s="155"/>
      <c r="J262" s="155"/>
      <c r="K262" s="163"/>
      <c r="L262" s="155"/>
      <c r="M262" s="162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</row>
    <row r="263" customFormat="false" ht="12.75" hidden="false" customHeight="false" outlineLevel="0" collapsed="false">
      <c r="F263" s="163"/>
      <c r="G263" s="163"/>
      <c r="H263" s="163"/>
      <c r="I263" s="155"/>
      <c r="J263" s="155"/>
      <c r="K263" s="163"/>
      <c r="L263" s="155"/>
      <c r="M263" s="162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</row>
    <row r="264" customFormat="false" ht="12.75" hidden="false" customHeight="false" outlineLevel="0" collapsed="false">
      <c r="F264" s="163"/>
      <c r="G264" s="163"/>
      <c r="H264" s="163"/>
      <c r="I264" s="155"/>
      <c r="J264" s="155"/>
      <c r="K264" s="163"/>
      <c r="L264" s="155"/>
      <c r="M264" s="162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</row>
    <row r="265" customFormat="false" ht="12.75" hidden="false" customHeight="false" outlineLevel="0" collapsed="false">
      <c r="F265" s="163"/>
      <c r="G265" s="163"/>
      <c r="H265" s="163"/>
      <c r="I265" s="155"/>
      <c r="J265" s="155"/>
      <c r="K265" s="163"/>
      <c r="L265" s="155"/>
      <c r="M265" s="162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</row>
    <row r="266" customFormat="false" ht="12.75" hidden="false" customHeight="false" outlineLevel="0" collapsed="false">
      <c r="F266" s="163"/>
      <c r="G266" s="163"/>
      <c r="H266" s="163"/>
      <c r="I266" s="155"/>
      <c r="J266" s="155"/>
      <c r="K266" s="163"/>
      <c r="L266" s="155"/>
      <c r="M266" s="162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</row>
    <row r="267" customFormat="false" ht="12.75" hidden="false" customHeight="false" outlineLevel="0" collapsed="false">
      <c r="F267" s="163"/>
      <c r="G267" s="163"/>
      <c r="H267" s="163"/>
      <c r="I267" s="155"/>
      <c r="J267" s="155"/>
      <c r="K267" s="163"/>
      <c r="L267" s="155"/>
      <c r="M267" s="162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  <c r="AJ267" s="163"/>
      <c r="AK267" s="163"/>
      <c r="AL267" s="163"/>
      <c r="AM267" s="163"/>
      <c r="AN267" s="163"/>
    </row>
    <row r="268" customFormat="false" ht="12.75" hidden="false" customHeight="false" outlineLevel="0" collapsed="false">
      <c r="F268" s="163"/>
      <c r="G268" s="163"/>
      <c r="H268" s="163"/>
      <c r="I268" s="155"/>
      <c r="J268" s="155"/>
      <c r="K268" s="163"/>
      <c r="L268" s="155"/>
      <c r="M268" s="162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  <c r="AH268" s="163"/>
      <c r="AI268" s="163"/>
      <c r="AJ268" s="163"/>
      <c r="AK268" s="163"/>
      <c r="AL268" s="163"/>
      <c r="AM268" s="163"/>
      <c r="AN268" s="163"/>
    </row>
    <row r="269" customFormat="false" ht="12.75" hidden="false" customHeight="false" outlineLevel="0" collapsed="false">
      <c r="F269" s="163"/>
      <c r="G269" s="163"/>
      <c r="H269" s="163"/>
      <c r="I269" s="155"/>
      <c r="J269" s="155"/>
      <c r="K269" s="163"/>
      <c r="L269" s="155"/>
      <c r="M269" s="162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  <c r="AH269" s="163"/>
      <c r="AI269" s="163"/>
      <c r="AJ269" s="163"/>
      <c r="AK269" s="163"/>
      <c r="AL269" s="163"/>
      <c r="AM269" s="163"/>
      <c r="AN269" s="163"/>
    </row>
    <row r="270" customFormat="false" ht="12.75" hidden="false" customHeight="false" outlineLevel="0" collapsed="false">
      <c r="F270" s="163"/>
      <c r="G270" s="163"/>
      <c r="H270" s="163"/>
      <c r="I270" s="155"/>
      <c r="J270" s="155"/>
      <c r="K270" s="163"/>
      <c r="L270" s="155"/>
      <c r="M270" s="162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  <c r="AH270" s="163"/>
      <c r="AI270" s="163"/>
      <c r="AJ270" s="163"/>
      <c r="AK270" s="163"/>
      <c r="AL270" s="163"/>
      <c r="AM270" s="163"/>
      <c r="AN270" s="163"/>
    </row>
    <row r="271" customFormat="false" ht="12.75" hidden="false" customHeight="false" outlineLevel="0" collapsed="false">
      <c r="F271" s="163"/>
      <c r="G271" s="163"/>
      <c r="H271" s="163"/>
      <c r="I271" s="155"/>
      <c r="J271" s="155"/>
      <c r="K271" s="163"/>
      <c r="L271" s="155"/>
      <c r="M271" s="162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  <c r="AJ271" s="163"/>
      <c r="AK271" s="163"/>
      <c r="AL271" s="163"/>
      <c r="AM271" s="163"/>
      <c r="AN271" s="163"/>
    </row>
    <row r="272" customFormat="false" ht="12.75" hidden="false" customHeight="false" outlineLevel="0" collapsed="false">
      <c r="F272" s="163"/>
      <c r="G272" s="163"/>
      <c r="H272" s="163"/>
      <c r="I272" s="155"/>
      <c r="J272" s="155"/>
      <c r="K272" s="163"/>
      <c r="L272" s="155"/>
      <c r="M272" s="162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  <c r="AH272" s="163"/>
      <c r="AI272" s="163"/>
      <c r="AJ272" s="163"/>
      <c r="AK272" s="163"/>
      <c r="AL272" s="163"/>
      <c r="AM272" s="163"/>
      <c r="AN272" s="163"/>
    </row>
    <row r="273" customFormat="false" ht="12.75" hidden="false" customHeight="false" outlineLevel="0" collapsed="false">
      <c r="F273" s="163"/>
      <c r="G273" s="163"/>
      <c r="H273" s="163"/>
      <c r="I273" s="155"/>
      <c r="J273" s="155"/>
      <c r="K273" s="163"/>
      <c r="L273" s="155"/>
      <c r="M273" s="162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  <c r="AH273" s="163"/>
      <c r="AI273" s="163"/>
      <c r="AJ273" s="163"/>
      <c r="AK273" s="163"/>
      <c r="AL273" s="163"/>
      <c r="AM273" s="163"/>
      <c r="AN273" s="163"/>
    </row>
    <row r="274" customFormat="false" ht="12.75" hidden="false" customHeight="false" outlineLevel="0" collapsed="false">
      <c r="F274" s="163"/>
      <c r="G274" s="163"/>
      <c r="H274" s="163"/>
      <c r="I274" s="155"/>
      <c r="J274" s="155"/>
      <c r="K274" s="163"/>
      <c r="L274" s="155"/>
      <c r="M274" s="162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  <c r="AG274" s="163"/>
      <c r="AH274" s="163"/>
      <c r="AI274" s="163"/>
      <c r="AJ274" s="163"/>
      <c r="AK274" s="163"/>
      <c r="AL274" s="163"/>
      <c r="AM274" s="163"/>
      <c r="AN274" s="163"/>
    </row>
    <row r="275" customFormat="false" ht="12.75" hidden="false" customHeight="false" outlineLevel="0" collapsed="false">
      <c r="F275" s="163"/>
      <c r="G275" s="163"/>
      <c r="H275" s="163"/>
      <c r="I275" s="155"/>
      <c r="J275" s="155"/>
      <c r="K275" s="163"/>
      <c r="L275" s="155"/>
      <c r="M275" s="162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  <c r="AJ275" s="163"/>
      <c r="AK275" s="163"/>
      <c r="AL275" s="163"/>
      <c r="AM275" s="163"/>
      <c r="AN275" s="163"/>
    </row>
    <row r="276" customFormat="false" ht="12.75" hidden="false" customHeight="false" outlineLevel="0" collapsed="false">
      <c r="F276" s="163"/>
      <c r="G276" s="163"/>
      <c r="H276" s="163"/>
      <c r="I276" s="155"/>
      <c r="J276" s="155"/>
      <c r="K276" s="163"/>
      <c r="L276" s="155"/>
      <c r="M276" s="162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  <c r="AJ276" s="163"/>
      <c r="AK276" s="163"/>
      <c r="AL276" s="163"/>
      <c r="AM276" s="163"/>
      <c r="AN276" s="163"/>
    </row>
    <row r="277" customFormat="false" ht="12.75" hidden="false" customHeight="false" outlineLevel="0" collapsed="false">
      <c r="F277" s="163"/>
      <c r="G277" s="163"/>
      <c r="H277" s="163"/>
      <c r="I277" s="155"/>
      <c r="J277" s="155"/>
      <c r="K277" s="163"/>
      <c r="L277" s="155"/>
      <c r="M277" s="162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  <c r="AH277" s="163"/>
      <c r="AI277" s="163"/>
      <c r="AJ277" s="163"/>
      <c r="AK277" s="163"/>
      <c r="AL277" s="163"/>
      <c r="AM277" s="163"/>
      <c r="AN277" s="163"/>
    </row>
    <row r="278" customFormat="false" ht="12.75" hidden="false" customHeight="false" outlineLevel="0" collapsed="false">
      <c r="F278" s="163"/>
      <c r="G278" s="163"/>
      <c r="H278" s="163"/>
      <c r="I278" s="155"/>
      <c r="J278" s="155"/>
      <c r="K278" s="163"/>
      <c r="L278" s="155"/>
      <c r="M278" s="162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  <c r="AG278" s="163"/>
      <c r="AH278" s="163"/>
      <c r="AI278" s="163"/>
      <c r="AJ278" s="163"/>
      <c r="AK278" s="163"/>
      <c r="AL278" s="163"/>
      <c r="AM278" s="163"/>
      <c r="AN278" s="163"/>
    </row>
    <row r="279" customFormat="false" ht="12.75" hidden="false" customHeight="false" outlineLevel="0" collapsed="false">
      <c r="F279" s="163"/>
      <c r="G279" s="163"/>
      <c r="H279" s="163"/>
      <c r="I279" s="155"/>
      <c r="J279" s="155"/>
      <c r="K279" s="163"/>
      <c r="L279" s="155"/>
      <c r="M279" s="162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  <c r="AH279" s="163"/>
      <c r="AI279" s="163"/>
      <c r="AJ279" s="163"/>
      <c r="AK279" s="163"/>
      <c r="AL279" s="163"/>
      <c r="AM279" s="163"/>
      <c r="AN279" s="163"/>
    </row>
    <row r="280" customFormat="false" ht="12.75" hidden="false" customHeight="false" outlineLevel="0" collapsed="false">
      <c r="F280" s="163"/>
      <c r="G280" s="163"/>
      <c r="H280" s="163"/>
      <c r="I280" s="155"/>
      <c r="J280" s="155"/>
      <c r="K280" s="163"/>
      <c r="L280" s="155"/>
      <c r="M280" s="162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</row>
    <row r="281" customFormat="false" ht="12.75" hidden="false" customHeight="false" outlineLevel="0" collapsed="false">
      <c r="F281" s="163"/>
      <c r="G281" s="163"/>
      <c r="H281" s="163"/>
      <c r="I281" s="155"/>
      <c r="J281" s="155"/>
      <c r="K281" s="163"/>
      <c r="L281" s="155"/>
      <c r="M281" s="162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</row>
    <row r="282" customFormat="false" ht="12.75" hidden="false" customHeight="false" outlineLevel="0" collapsed="false">
      <c r="F282" s="163"/>
      <c r="G282" s="163"/>
      <c r="H282" s="163"/>
      <c r="I282" s="155"/>
      <c r="J282" s="155"/>
      <c r="K282" s="163"/>
      <c r="L282" s="155"/>
      <c r="M282" s="162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</row>
    <row r="283" customFormat="false" ht="12.75" hidden="false" customHeight="false" outlineLevel="0" collapsed="false">
      <c r="F283" s="163"/>
      <c r="G283" s="163"/>
      <c r="H283" s="163"/>
      <c r="I283" s="155"/>
      <c r="J283" s="155"/>
      <c r="K283" s="163"/>
      <c r="L283" s="155"/>
      <c r="M283" s="162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  <c r="AA283" s="163"/>
      <c r="AB283" s="163"/>
      <c r="AC283" s="163"/>
      <c r="AD283" s="163"/>
      <c r="AE283" s="163"/>
      <c r="AF283" s="163"/>
      <c r="AG283" s="163"/>
      <c r="AH283" s="163"/>
      <c r="AI283" s="163"/>
      <c r="AJ283" s="163"/>
      <c r="AK283" s="163"/>
      <c r="AL283" s="163"/>
      <c r="AM283" s="163"/>
      <c r="AN283" s="163"/>
    </row>
    <row r="284" customFormat="false" ht="12.75" hidden="false" customHeight="false" outlineLevel="0" collapsed="false">
      <c r="F284" s="163"/>
      <c r="G284" s="163"/>
      <c r="H284" s="163"/>
      <c r="I284" s="155"/>
      <c r="J284" s="155"/>
      <c r="K284" s="163"/>
      <c r="L284" s="155"/>
      <c r="M284" s="162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  <c r="AA284" s="163"/>
      <c r="AB284" s="163"/>
      <c r="AC284" s="163"/>
      <c r="AD284" s="163"/>
      <c r="AE284" s="163"/>
      <c r="AF284" s="163"/>
      <c r="AG284" s="163"/>
      <c r="AH284" s="163"/>
      <c r="AI284" s="163"/>
      <c r="AJ284" s="163"/>
      <c r="AK284" s="163"/>
      <c r="AL284" s="163"/>
      <c r="AM284" s="163"/>
      <c r="AN284" s="163"/>
    </row>
    <row r="285" customFormat="false" ht="12.75" hidden="false" customHeight="false" outlineLevel="0" collapsed="false">
      <c r="F285" s="163"/>
      <c r="G285" s="163"/>
      <c r="H285" s="163"/>
      <c r="I285" s="155"/>
      <c r="J285" s="155"/>
      <c r="K285" s="163"/>
      <c r="L285" s="155"/>
      <c r="M285" s="162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  <c r="AA285" s="163"/>
      <c r="AB285" s="163"/>
      <c r="AC285" s="163"/>
      <c r="AD285" s="163"/>
      <c r="AE285" s="163"/>
      <c r="AF285" s="163"/>
      <c r="AG285" s="163"/>
      <c r="AH285" s="163"/>
      <c r="AI285" s="163"/>
      <c r="AJ285" s="163"/>
      <c r="AK285" s="163"/>
      <c r="AL285" s="163"/>
      <c r="AM285" s="163"/>
      <c r="AN285" s="163"/>
    </row>
    <row r="286" customFormat="false" ht="12.75" hidden="false" customHeight="false" outlineLevel="0" collapsed="false">
      <c r="F286" s="163"/>
      <c r="G286" s="163"/>
      <c r="H286" s="163"/>
      <c r="I286" s="155"/>
      <c r="J286" s="155"/>
      <c r="K286" s="163"/>
      <c r="L286" s="155"/>
      <c r="M286" s="162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</row>
    <row r="287" customFormat="false" ht="12.75" hidden="false" customHeight="false" outlineLevel="0" collapsed="false">
      <c r="F287" s="163"/>
      <c r="G287" s="163"/>
      <c r="H287" s="163"/>
      <c r="I287" s="155"/>
      <c r="J287" s="155"/>
      <c r="K287" s="163"/>
      <c r="L287" s="155"/>
      <c r="M287" s="162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</row>
    <row r="288" customFormat="false" ht="12.75" hidden="false" customHeight="false" outlineLevel="0" collapsed="false">
      <c r="F288" s="163"/>
      <c r="G288" s="163"/>
      <c r="H288" s="163"/>
      <c r="I288" s="155"/>
      <c r="J288" s="155"/>
      <c r="K288" s="163"/>
      <c r="L288" s="155"/>
      <c r="M288" s="162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</row>
  </sheetData>
  <printOptions headings="false" gridLines="false" gridLinesSet="true" horizontalCentered="false" verticalCentered="false"/>
  <pageMargins left="0.747916666666667" right="0.747916666666667" top="0.8" bottom="0.220138888888889" header="0.511811023622047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&amp;L&amp;8O:\Stfin\ACCNTNG\Project Funding CLO\Monthly\&amp;F {&amp;A}&amp;R&amp;8Page &amp;P of &amp;N
&amp;D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8" activeCellId="0" sqref="B8: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3.85"/>
    <col collapsed="false" customWidth="true" hidden="false" outlineLevel="0" max="3" min="3" style="0" width="15.28"/>
    <col collapsed="false" customWidth="true" hidden="false" outlineLevel="0" max="4" min="4" style="0" width="16.42"/>
    <col collapsed="false" customWidth="true" hidden="false" outlineLevel="0" max="5" min="5" style="0" width="25.85"/>
  </cols>
  <sheetData>
    <row r="1" customFormat="false" ht="15.75" hidden="false" customHeight="false" outlineLevel="0" collapsed="false">
      <c r="A1" s="3" t="s">
        <v>0</v>
      </c>
      <c r="B1" s="3"/>
    </row>
    <row r="2" customFormat="false" ht="15.75" hidden="false" customHeight="false" outlineLevel="0" collapsed="false">
      <c r="A2" s="3" t="s">
        <v>105</v>
      </c>
      <c r="B2" s="3"/>
    </row>
    <row r="3" customFormat="false" ht="15" hidden="false" customHeight="false" outlineLevel="0" collapsed="false">
      <c r="A3" s="55" t="s">
        <v>106</v>
      </c>
      <c r="B3" s="55"/>
    </row>
    <row r="4" customFormat="false" ht="12.75" hidden="false" customHeight="false" outlineLevel="0" collapsed="false">
      <c r="A4" s="187" t="s">
        <v>107</v>
      </c>
      <c r="B4" s="187"/>
    </row>
    <row r="5" customFormat="false" ht="13.5" hidden="false" customHeight="false" outlineLevel="0" collapsed="false"/>
    <row r="6" customFormat="false" ht="12.75" hidden="false" customHeight="false" outlineLevel="0" collapsed="false">
      <c r="A6" s="188" t="s">
        <v>108</v>
      </c>
      <c r="B6" s="189" t="s">
        <v>109</v>
      </c>
      <c r="C6" s="189" t="s">
        <v>110</v>
      </c>
      <c r="D6" s="189" t="s">
        <v>111</v>
      </c>
      <c r="E6" s="190" t="s">
        <v>112</v>
      </c>
    </row>
    <row r="7" customFormat="false" ht="12.75" hidden="false" customHeight="false" outlineLevel="0" collapsed="false">
      <c r="A7" s="74"/>
      <c r="B7" s="12"/>
      <c r="C7" s="12"/>
      <c r="D7" s="12"/>
      <c r="E7" s="62"/>
    </row>
    <row r="8" customFormat="false" ht="12.75" hidden="false" customHeight="false" outlineLevel="0" collapsed="false">
      <c r="A8" s="74"/>
      <c r="B8" s="28"/>
      <c r="C8" s="12"/>
      <c r="D8" s="12"/>
      <c r="E8" s="62"/>
    </row>
    <row r="9" customFormat="false" ht="12.75" hidden="false" customHeight="false" outlineLevel="0" collapsed="false">
      <c r="A9" s="74" t="s">
        <v>113</v>
      </c>
      <c r="B9" s="164" t="n">
        <v>36616</v>
      </c>
      <c r="C9" s="12"/>
      <c r="D9" s="12"/>
      <c r="E9" s="62" t="s">
        <v>114</v>
      </c>
    </row>
    <row r="10" customFormat="false" ht="12.75" hidden="false" customHeight="false" outlineLevel="0" collapsed="false">
      <c r="A10" s="74"/>
      <c r="B10" s="28"/>
      <c r="C10" s="12"/>
      <c r="D10" s="12"/>
      <c r="E10" s="62"/>
    </row>
    <row r="11" customFormat="false" ht="12.75" hidden="false" customHeight="false" outlineLevel="0" collapsed="false">
      <c r="A11" s="74" t="s">
        <v>115</v>
      </c>
      <c r="B11" s="164" t="n">
        <v>36707</v>
      </c>
      <c r="C11" s="12"/>
      <c r="D11" s="12"/>
      <c r="E11" s="62" t="s">
        <v>114</v>
      </c>
    </row>
    <row r="12" customFormat="false" ht="12.75" hidden="false" customHeight="false" outlineLevel="0" collapsed="false">
      <c r="A12" s="74"/>
      <c r="B12" s="28"/>
      <c r="C12" s="12"/>
      <c r="D12" s="12"/>
      <c r="E12" s="62"/>
    </row>
    <row r="13" customFormat="false" ht="12.75" hidden="false" customHeight="false" outlineLevel="0" collapsed="false">
      <c r="A13" s="74" t="s">
        <v>116</v>
      </c>
      <c r="B13" s="164" t="n">
        <v>36707</v>
      </c>
      <c r="C13" s="12"/>
      <c r="D13" s="12"/>
      <c r="E13" s="62" t="s">
        <v>117</v>
      </c>
    </row>
    <row r="14" customFormat="false" ht="12.75" hidden="false" customHeight="false" outlineLevel="0" collapsed="false">
      <c r="A14" s="74"/>
      <c r="B14" s="28"/>
      <c r="C14" s="12"/>
      <c r="D14" s="12"/>
      <c r="E14" s="62"/>
    </row>
    <row r="15" customFormat="false" ht="12.75" hidden="false" customHeight="false" outlineLevel="0" collapsed="false">
      <c r="A15" s="74" t="s">
        <v>118</v>
      </c>
      <c r="B15" s="164" t="n">
        <v>36710</v>
      </c>
      <c r="C15" s="12"/>
      <c r="D15" s="12"/>
      <c r="E15" s="62" t="s">
        <v>114</v>
      </c>
    </row>
    <row r="16" customFormat="false" ht="12.75" hidden="false" customHeight="false" outlineLevel="0" collapsed="false">
      <c r="A16" s="74"/>
      <c r="B16" s="164"/>
      <c r="C16" s="12"/>
      <c r="D16" s="12"/>
      <c r="E16" s="62"/>
    </row>
    <row r="17" customFormat="false" ht="12.75" hidden="false" customHeight="false" outlineLevel="0" collapsed="false">
      <c r="A17" s="74" t="s">
        <v>88</v>
      </c>
      <c r="B17" s="164" t="n">
        <v>36710</v>
      </c>
      <c r="C17" s="12"/>
      <c r="D17" s="12"/>
      <c r="E17" s="62" t="s">
        <v>117</v>
      </c>
    </row>
    <row r="18" customFormat="false" ht="12.75" hidden="false" customHeight="false" outlineLevel="0" collapsed="false">
      <c r="A18" s="74"/>
      <c r="B18" s="28"/>
      <c r="C18" s="12"/>
      <c r="D18" s="12"/>
      <c r="E18" s="62"/>
    </row>
    <row r="19" customFormat="false" ht="12.75" hidden="false" customHeight="false" outlineLevel="0" collapsed="false">
      <c r="A19" s="74"/>
      <c r="B19" s="28"/>
      <c r="C19" s="12"/>
      <c r="D19" s="12"/>
      <c r="E19" s="62"/>
    </row>
    <row r="20" customFormat="false" ht="12.75" hidden="false" customHeight="false" outlineLevel="0" collapsed="false">
      <c r="A20" s="74"/>
      <c r="B20" s="12"/>
      <c r="C20" s="12"/>
      <c r="D20" s="12"/>
      <c r="E20" s="62"/>
    </row>
    <row r="21" customFormat="false" ht="12.75" hidden="false" customHeight="false" outlineLevel="0" collapsed="false">
      <c r="A21" s="74"/>
      <c r="B21" s="12"/>
      <c r="C21" s="12"/>
      <c r="D21" s="12"/>
      <c r="E21" s="62"/>
    </row>
    <row r="22" customFormat="false" ht="12.75" hidden="false" customHeight="false" outlineLevel="0" collapsed="false">
      <c r="A22" s="74"/>
      <c r="B22" s="12"/>
      <c r="C22" s="12"/>
      <c r="D22" s="12"/>
      <c r="E22" s="62"/>
    </row>
    <row r="23" customFormat="false" ht="13.5" hidden="false" customHeight="false" outlineLevel="0" collapsed="false">
      <c r="A23" s="89"/>
      <c r="B23" s="90"/>
      <c r="C23" s="90"/>
      <c r="D23" s="90"/>
      <c r="E23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&amp;L&amp;8O:\Stfin\ACCNTNG\Project Funding CLO\Monthly\&amp;F {&amp;A}&amp;R&amp;8Page &amp;P of &amp;N
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1999-12-09T17:25:07Z</dcterms:created>
  <dc:creator>cyeung2</dc:creator>
  <dc:description/>
  <dc:language>en-US</dc:language>
  <cp:lastModifiedBy>brian schwertner</cp:lastModifiedBy>
  <cp:lastPrinted>2000-08-15T17:50:49Z</cp:lastPrinted>
  <cp:revision>0</cp:revision>
  <dc:subject/>
  <dc:title/>
</cp:coreProperties>
</file>