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comments7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4.vml" ContentType="application/vnd.openxmlformats-officedocument.vmlDrawing"/>
  <Override PartName="/xl/drawings/drawing3.xml" ContentType="application/vnd.openxmlformats-officedocument.drawing+xml"/>
  <Override PartName="/xl/drawings/vmlDrawing5.vml" ContentType="application/vnd.openxmlformats-officedocument.vmlDrawing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rections" sheetId="1" state="visible" r:id="rId3"/>
    <sheet name="Model" sheetId="2" state="visible" r:id="rId4"/>
    <sheet name="Prior day" sheetId="3" state="visible" r:id="rId5"/>
    <sheet name="Curve shift" sheetId="4" state="visible" r:id="rId6"/>
    <sheet name="Theta" sheetId="5" state="visible" r:id="rId7"/>
    <sheet name="Volatility" sheetId="6" state="visible" r:id="rId8"/>
    <sheet name="Other" sheetId="7" state="visible" r:id="rId9"/>
    <sheet name="New curve" sheetId="8" state="visible" r:id="rId10"/>
    <sheet name="Old curve" sheetId="9" state="visible" r:id="rId11"/>
    <sheet name="Gas Price" sheetId="10" state="visible" r:id="rId12"/>
    <sheet name="Sithe_INDEPEND" sheetId="11" state="visible" r:id="rId13"/>
  </sheets>
  <definedNames>
    <definedName function="true" hidden="false" name="ASN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34" authorId="0">
      <text>
        <r>
          <rPr>
            <b val="true"/>
            <sz val="8"/>
            <color rgb="FF000000"/>
            <rFont val="Tahoma"/>
            <family val="0"/>
          </rPr>
          <t xml:space="preserve">rconcan:
</t>
        </r>
        <r>
          <rPr>
            <sz val="8"/>
            <color rgb="FF000000"/>
            <rFont val="Tahoma"/>
            <family val="0"/>
          </rPr>
          <t xml:space="preserve">Actual price was $30.14 so that power keep-whole expenses are 
$3,880,560.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50</xdr:colOff>
                <xdr:row>27</xdr:row>
                <xdr:rowOff>3</xdr:rowOff>
              </xdr:from>
              <xdr:to>
                <xdr:col>4</xdr:col>
                <xdr:colOff>50</xdr:colOff>
                <xdr:row>31</xdr:row>
                <xdr:rowOff>9</xdr:rowOff>
              </xdr:to>
            </anchor>
          </commentPr>
        </mc:Choice>
        <mc:Fallback/>
      </mc:AlternateContent>
    </comment>
    <comment ref="G37" authorId="0">
      <text>
        <r>
          <rPr>
            <b val="true"/>
            <sz val="8"/>
            <color rgb="FF000000"/>
            <rFont val="Tahoma"/>
            <family val="0"/>
          </rPr>
          <t xml:space="preserve">rconcan:
</t>
        </r>
        <r>
          <rPr>
            <sz val="8"/>
            <color rgb="FF000000"/>
            <rFont val="Tahoma"/>
            <family val="0"/>
          </rPr>
          <t xml:space="preserve">Actual Power Keep Whole Expense due Sithe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35</xdr:row>
                <xdr:rowOff>7</xdr:rowOff>
              </xdr:from>
              <xdr:to>
                <xdr:col>9</xdr:col>
                <xdr:colOff>16</xdr:colOff>
                <xdr:row>39</xdr:row>
                <xdr:rowOff>6</xdr:rowOff>
              </xdr:to>
            </anchor>
          </commentPr>
        </mc:Choice>
        <mc:Fallback/>
      </mc:AlternateContent>
    </comment>
    <comment ref="I4" authorId="0">
      <text>
        <r>
          <rPr>
            <b val="true"/>
            <sz val="8"/>
            <color rgb="FF000000"/>
            <rFont val="Tahoma"/>
            <family val="0"/>
          </rPr>
          <t xml:space="preserve">rconcan:
</t>
        </r>
        <r>
          <rPr>
            <sz val="8"/>
            <color rgb="FF000000"/>
            <rFont val="Tahoma"/>
            <family val="0"/>
          </rPr>
          <t xml:space="preserve">Stacey's original spreadsheet had the volume at 11,240 Dth/day.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2</xdr:row>
                <xdr:rowOff>24</xdr:rowOff>
              </xdr:from>
              <xdr:to>
                <xdr:col>11</xdr:col>
                <xdr:colOff>0</xdr:colOff>
                <xdr:row>6</xdr:row>
                <xdr:rowOff>13</xdr:rowOff>
              </xdr:to>
            </anchor>
          </commentPr>
        </mc:Choice>
        <mc:Fallback/>
      </mc:AlternateContent>
    </comment>
    <comment ref="M4" authorId="0">
      <text>
        <r>
          <rPr>
            <b val="true"/>
            <sz val="8"/>
            <color rgb="FF000000"/>
            <rFont val="Tahoma"/>
            <family val="0"/>
          </rPr>
          <t xml:space="preserve">rconcan:
</t>
        </r>
        <r>
          <rPr>
            <sz val="8"/>
            <color rgb="FF000000"/>
            <rFont val="Tahoma"/>
            <family val="0"/>
          </rPr>
          <t xml:space="preserve">Stacey's original spread sheet had the gas price at $11.1260 per Dth for Day 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</xdr:row>
                <xdr:rowOff>24</xdr:rowOff>
              </xdr:from>
              <xdr:to>
                <xdr:col>15</xdr:col>
                <xdr:colOff>16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Number of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12</xdr:colOff>
                <xdr:row>5</xdr:row>
                <xdr:rowOff>7</xdr:rowOff>
              </xdr:from>
              <xdr:to>
                <xdr:col>13</xdr:col>
                <xdr:colOff>12</xdr:colOff>
                <xdr:row>7</xdr:row>
                <xdr:rowOff>11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Average price for the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12</xdr:colOff>
                <xdr:row>5</xdr:row>
                <xdr:rowOff>7</xdr:rowOff>
              </xdr:from>
              <xdr:to>
                <xdr:col>14</xdr:col>
                <xdr:colOff>12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Number of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2</xdr:colOff>
                <xdr:row>5</xdr:row>
                <xdr:rowOff>7</xdr:rowOff>
              </xdr:from>
              <xdr:to>
                <xdr:col>13</xdr:col>
                <xdr:colOff>2</xdr:colOff>
                <xdr:row>7</xdr:row>
                <xdr:rowOff>11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Average price for the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</xdr:colOff>
                <xdr:row>5</xdr:row>
                <xdr:rowOff>7</xdr:rowOff>
              </xdr:from>
              <xdr:to>
                <xdr:col>14</xdr:col>
                <xdr:colOff>2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Number of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</xdr:colOff>
                <xdr:row>5</xdr:row>
                <xdr:rowOff>7</xdr:rowOff>
              </xdr:from>
              <xdr:to>
                <xdr:col>13</xdr:col>
                <xdr:colOff>1</xdr:colOff>
                <xdr:row>7</xdr:row>
                <xdr:rowOff>11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Average price for the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</xdr:colOff>
                <xdr:row>5</xdr:row>
                <xdr:rowOff>7</xdr:rowOff>
              </xdr:from>
              <xdr:to>
                <xdr:col>14</xdr:col>
                <xdr:colOff>1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comments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Number of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63</xdr:colOff>
                <xdr:row>5</xdr:row>
                <xdr:rowOff>7</xdr:rowOff>
              </xdr:from>
              <xdr:to>
                <xdr:col>12</xdr:col>
                <xdr:colOff>63</xdr:colOff>
                <xdr:row>7</xdr:row>
                <xdr:rowOff>11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tbusby:
</t>
        </r>
        <r>
          <rPr>
            <sz val="8"/>
            <color rgb="FF000000"/>
            <rFont val="Tahoma"/>
            <family val="0"/>
          </rPr>
          <t xml:space="preserve">Average price for the days in the averaging period where the price is already known.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63</xdr:colOff>
                <xdr:row>5</xdr:row>
                <xdr:rowOff>7</xdr:rowOff>
              </xdr:from>
              <xdr:to>
                <xdr:col>13</xdr:col>
                <xdr:colOff>63</xdr:colOff>
                <xdr:row>7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<sst xmlns="http://schemas.openxmlformats.org/spreadsheetml/2006/main" count="1144" uniqueCount="107">
  <si>
    <t xml:space="preserve">Deal #:</t>
  </si>
  <si>
    <t xml:space="preserve">Directions:</t>
  </si>
  <si>
    <t xml:space="preserve">Run prior day macro</t>
  </si>
  <si>
    <t xml:space="preserve">Change valuation date in D5 of model tab</t>
  </si>
  <si>
    <t xml:space="preserve">Change "set price" and "average price to date" cells on model tab</t>
  </si>
  <si>
    <t xml:space="preserve">a.</t>
  </si>
  <si>
    <t xml:space="preserve">set price = the number of days within the averaging period for which a price is known</t>
  </si>
  <si>
    <t xml:space="preserve">b.</t>
  </si>
  <si>
    <t xml:space="preserve">average price to date = the weighted average price (based on the number of MWhrs) of the </t>
  </si>
  <si>
    <t xml:space="preserve">days for which a price is already known</t>
  </si>
  <si>
    <t xml:space="preserve">Change vol if desired</t>
  </si>
  <si>
    <t xml:space="preserve">Calculate model</t>
  </si>
  <si>
    <t xml:space="preserve">Valuation date</t>
  </si>
  <si>
    <t xml:space="preserve">Avg. Start Date</t>
  </si>
  <si>
    <t xml:space="preserve">Avg. End Date</t>
  </si>
  <si>
    <t xml:space="preserve">Curve ($/MWhr)</t>
  </si>
  <si>
    <t xml:space="preserve">Vol %</t>
  </si>
  <si>
    <t xml:space="preserve">Years until averaging begins</t>
  </si>
  <si>
    <t xml:space="preserve">Years until averaging ends</t>
  </si>
  <si>
    <t xml:space="preserve"># of settle prices</t>
  </si>
  <si>
    <t xml:space="preserve">Strike price ($/MWhr)</t>
  </si>
  <si>
    <t xml:space="preserve">Interest rate</t>
  </si>
  <si>
    <t xml:space="preserve">Set days</t>
  </si>
  <si>
    <t xml:space="preserve">Avg. Price to Date</t>
  </si>
  <si>
    <t xml:space="preserve">Time to Expiry</t>
  </si>
  <si>
    <t xml:space="preserve">Call/Put (1/0)</t>
  </si>
  <si>
    <t xml:space="preserve">Option Premium ($/MWhr)</t>
  </si>
  <si>
    <t xml:space="preserve">Total MWhrs</t>
  </si>
  <si>
    <t xml:space="preserve">Total value</t>
  </si>
  <si>
    <t xml:space="preserve">Call</t>
  </si>
  <si>
    <t xml:space="preserve">A</t>
  </si>
  <si>
    <t xml:space="preserve">B</t>
  </si>
  <si>
    <t xml:space="preserve">Delivery date</t>
  </si>
  <si>
    <t xml:space="preserve">MW</t>
  </si>
  <si>
    <t xml:space="preserve">MWhrs</t>
  </si>
  <si>
    <t xml:space="preserve">Market price</t>
  </si>
  <si>
    <t xml:space="preserve">AXB</t>
  </si>
  <si>
    <t xml:space="preserve">Value summary</t>
  </si>
  <si>
    <t xml:space="preserve">Valuation as of </t>
  </si>
  <si>
    <t xml:space="preserve">Change in value</t>
  </si>
  <si>
    <t xml:space="preserve">Curve shift</t>
  </si>
  <si>
    <t xml:space="preserve">Theta</t>
  </si>
  <si>
    <t xml:space="preserve">Vol</t>
  </si>
  <si>
    <t xml:space="preserve">2nd order</t>
  </si>
  <si>
    <t xml:space="preserve">Total change</t>
  </si>
  <si>
    <t xml:space="preserve">Other</t>
  </si>
  <si>
    <t xml:space="preserve">REGION 1C</t>
  </si>
  <si>
    <t xml:space="preserve">NY West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</si>
  <si>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</si>
  <si>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</si>
  <si>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</si>
  <si>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</si>
  <si>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</si>
  <si>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</si>
  <si>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</si>
  <si>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</si>
  <si>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</si>
  <si>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</si>
  <si>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</si>
  <si>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</si>
  <si>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Bid</t>
  </si>
  <si>
    <t xml:space="preserve">Mid</t>
  </si>
  <si>
    <t xml:space="preserve">Offer</t>
  </si>
  <si>
    <t xml:space="preserve">Code</t>
  </si>
  <si>
    <t xml:space="preserve">Factor</t>
  </si>
  <si>
    <t xml:space="preserve">Start</t>
  </si>
  <si>
    <t xml:space="preserve">End</t>
  </si>
  <si>
    <t xml:space="preserve">Gas-Power</t>
  </si>
  <si>
    <t xml:space="preserve">($/MWH)</t>
  </si>
  <si>
    <t xml:space="preserve">Month</t>
  </si>
  <si>
    <t xml:space="preserve">Daily Price Profile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</si>
  <si>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</si>
  <si>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</si>
  <si>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</si>
  <si>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</si>
  <si>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</si>
  <si>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</si>
  <si>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</si>
  <si>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</si>
  <si>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</si>
  <si>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</si>
  <si>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</si>
  <si>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</si>
  <si>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HR</t>
  </si>
  <si>
    <t xml:space="preserve">P/OP</t>
  </si>
  <si>
    <t xml:space="preserve">2</t>
  </si>
  <si>
    <t xml:space="preserve">1</t>
  </si>
  <si>
    <t xml:space="preserve">Volatility Smile</t>
  </si>
  <si>
    <t xml:space="preserve">Price Sensitivies</t>
  </si>
  <si>
    <t xml:space="preserve">day type</t>
  </si>
  <si>
    <t xml:space="preserve">Expense</t>
  </si>
  <si>
    <t xml:space="preserve">MMBtus</t>
  </si>
  <si>
    <t xml:space="preserve">use for calc day</t>
  </si>
  <si>
    <t xml:space="preserve">Gas Prices</t>
  </si>
  <si>
    <t xml:space="preserve">weekday</t>
  </si>
  <si>
    <t xml:space="preserve">Month end liquidations, use first gas number daily.</t>
  </si>
  <si>
    <t xml:space="preserve">Tomorrow use this price</t>
  </si>
  <si>
    <t xml:space="preserve">Daily liquidations, use that day's price.</t>
  </si>
  <si>
    <t xml:space="preserve">Friday use this price</t>
  </si>
  <si>
    <t xml:space="preserve">weekend</t>
  </si>
  <si>
    <t xml:space="preserve">stacey - you can make this a tab in the asian spreadsheet and reference the yellow cells to the asian model</t>
  </si>
  <si>
    <t xml:space="preserve">Time Stamp</t>
  </si>
  <si>
    <t xml:space="preserve">Name</t>
  </si>
  <si>
    <t xml:space="preserve">PTID</t>
  </si>
  <si>
    <t xml:space="preserve">LBMP ($/MWHr)</t>
  </si>
  <si>
    <t xml:space="preserve">Off-peak Average</t>
  </si>
  <si>
    <t xml:space="preserve">SITHE___INDEPEND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</si>
</sst>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0."/>
    <numFmt numFmtId="166" formatCode="[$-409]m/d/yyyy"/>
    <numFmt numFmtId="167" formatCode="0.00"/>
    <numFmt numFmtId="168" formatCode="0%"/>
    <numFmt numFmtId="169" formatCode="0.00%"/>
    <numFmt numFmtId="170" formatCode="_(* #,##0_);_(* \(#,##0\);_(* \-_);_(@_)"/>
    <numFmt numFmtId="171" formatCode="[$-409]d\-mmm\-yy"/>
    <numFmt numFmtId="172" formatCode="\$#,##0.00"/>
    <numFmt numFmtId="173" formatCode="0.000"/>
    <numFmt numFmtId="174" formatCode="0.0000"/>
    <numFmt numFmtId="175" formatCode="_(\$* #,##0.00_);_(\$* \(#,##0.00\);_(\$* \-??_);_(@_)"/>
    <numFmt numFmtId="176" formatCode="_(* #,##0.00_);_(* \(#,##0.00\);_(* \-_);_(@_)"/>
    <numFmt numFmtId="177" formatCode="_(* #,##0.00_);_(* \(#,##0.00\);_(* \-??_);_(@_)"/>
    <numFmt numFmtId="178" formatCode="[$-409]mmm\-yy"/>
    <numFmt numFmtId="179" formatCode="dd\-mmm\-yy_);[RED]dd\-mmm\-yy_)"/>
    <numFmt numFmtId="180" formatCode="mmm\-yy_)"/>
    <numFmt numFmtId="181" formatCode="#,##0.0000_);\(#,##0.0000\)"/>
    <numFmt numFmtId="182" formatCode="_(* #,##0.0000_);_(* \(#,##0.0000\);_(* \-_);_(@_)"/>
    <numFmt numFmtId="183" formatCode="_(* #,##0_);_(* \(#,##0\);_(* \-??_);_(@_)"/>
    <numFmt numFmtId="184" formatCode="[$-409]m/d/yyyy\ h:mm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0"/>
      <name val="Courier New"/>
      <family val="0"/>
    </font>
    <font>
      <sz val="10"/>
      <color rgb="FF000000"/>
      <name val="MS Sans Serif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8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6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2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3" borderId="6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2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9" fontId="16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2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3" borderId="8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9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3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1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4C" xfId="28"/>
    <cellStyle name="Normal_calendar" xfId="29"/>
    <cellStyle name="Normal_CurrentDump" xfId="30"/>
    <cellStyle name="Normal_Curves" xfId="31"/>
    <cellStyle name="Normal_Curves (2)" xfId="32"/>
    <cellStyle name="Normal_Data" xfId="33"/>
    <cellStyle name="Normal_Daycount" xfId="34"/>
    <cellStyle name="Normal_Daycount_1" xfId="35"/>
    <cellStyle name="Normal_DwnldCode" xfId="36"/>
    <cellStyle name="Normal_INT" xfId="37"/>
    <cellStyle name="Normal_Interest" xfId="38"/>
    <cellStyle name="Normal_Module1" xfId="39"/>
    <cellStyle name="Normal_Module2" xfId="40"/>
    <cellStyle name="Normal_NERC holidays" xfId="41"/>
    <cellStyle name="Normal_NYWest" xfId="42"/>
    <cellStyle name="Normal_OP Curves" xfId="43"/>
    <cellStyle name="Normal_OP Curves_1" xfId="44"/>
    <cellStyle name="Normal_PG" xfId="45"/>
    <cellStyle name="Normal_PJM" xfId="46"/>
    <cellStyle name="Normal_PRC_OUT" xfId="47"/>
    <cellStyle name="Normal_Pricer" xfId="48"/>
    <cellStyle name="Normal_PriorDump" xfId="49"/>
    <cellStyle name="Normal_PriorDump_1" xfId="50"/>
    <cellStyle name="Normal_PriorDump_2" xfId="51"/>
    <cellStyle name="Normal_Prudency" xfId="52"/>
    <cellStyle name="Normal_R1" xfId="53"/>
    <cellStyle name="Normal_R1A" xfId="54"/>
    <cellStyle name="Normal_R1B" xfId="55"/>
    <cellStyle name="Normal_R2" xfId="56"/>
    <cellStyle name="Normal_R3" xfId="57"/>
    <cellStyle name="Normal_R3A" xfId="58"/>
    <cellStyle name="Normal_R4" xfId="59"/>
    <cellStyle name="Normal_R4aO" xfId="60"/>
    <cellStyle name="Normal_R4aP" xfId="61"/>
    <cellStyle name="Normal_R4O" xfId="62"/>
    <cellStyle name="Normal_R4P" xfId="63"/>
    <cellStyle name="Normal_R5" xfId="64"/>
    <cellStyle name="Normal_Reuters" xfId="65"/>
    <cellStyle name="Normal_RollCode" xfId="66"/>
    <cellStyle name="Normal_Scalars" xfId="67"/>
    <cellStyle name="Normal_Sheet1" xfId="68"/>
    <cellStyle name="Normal_Sheet2" xfId="69"/>
    <cellStyle name="Normal_Sheet6" xfId="70"/>
    <cellStyle name="Normal_Sheet7" xfId="71"/>
    <cellStyle name="Normal_Sheet8" xfId="72"/>
    <cellStyle name="Normal_Sheet9" xfId="73"/>
    <cellStyle name="Normal_SWAP" xfId="74"/>
    <cellStyle name="Normal_SWAP_1" xfId="75"/>
    <cellStyle name="Normal_Tbasis" xfId="76"/>
    <cellStyle name="Normal_Top" xfId="77"/>
    <cellStyle name="Normal_Top (2)" xfId="78"/>
    <cellStyle name="Normal_Tregion" xfId="79"/>
    <cellStyle name="Normal_Tregion_SWAP" xfId="8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50040</xdr:colOff>
          <xdr:row>1</xdr:row>
          <xdr:rowOff>142920</xdr:rowOff>
        </xdr:from>
        <xdr:to>
          <xdr:col>4</xdr:col>
          <xdr:colOff>10800</xdr:colOff>
          <xdr:row>3</xdr:row>
          <xdr:rowOff>19080</xdr:rowOff>
        </xdr:to>
        <xdr:sp>
          <xdr:nvSpPr>
            <xdr:cNvPr id="1001" name="Button 14" descr="Copy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prior day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149400</xdr:colOff>
      <xdr:row>5</xdr:row>
      <xdr:rowOff>66600</xdr:rowOff>
    </xdr:from>
    <xdr:to>
      <xdr:col>13</xdr:col>
      <xdr:colOff>498960</xdr:colOff>
      <xdr:row>5</xdr:row>
      <xdr:rowOff>66600</xdr:rowOff>
    </xdr:to>
    <xdr:sp>
      <xdr:nvSpPr>
        <xdr:cNvPr id="0" name="Line 1"/>
        <xdr:cNvSpPr/>
      </xdr:nvSpPr>
      <xdr:spPr>
        <a:xfrm flipH="1">
          <a:off x="9017640" y="1047600"/>
          <a:ext cx="349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149400</xdr:colOff>
      <xdr:row>4</xdr:row>
      <xdr:rowOff>75960</xdr:rowOff>
    </xdr:from>
    <xdr:to>
      <xdr:col>13</xdr:col>
      <xdr:colOff>498960</xdr:colOff>
      <xdr:row>4</xdr:row>
      <xdr:rowOff>75960</xdr:rowOff>
    </xdr:to>
    <xdr:sp>
      <xdr:nvSpPr>
        <xdr:cNvPr id="1" name="Line 2"/>
        <xdr:cNvSpPr/>
      </xdr:nvSpPr>
      <xdr:spPr>
        <a:xfrm flipH="1">
          <a:off x="9017640" y="894960"/>
          <a:ext cx="34956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5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2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56"/>
    <col collapsed="false" customWidth="true" hidden="false" outlineLevel="0" max="2" min="2" style="0" width="3.28"/>
  </cols>
  <sheetData>
    <row r="1" customFormat="false" ht="13.5" hidden="false" customHeight="false" outlineLevel="0" collapsed="false">
      <c r="A1" s="1" t="s">
        <v>0</v>
      </c>
      <c r="B1" s="2"/>
      <c r="C1" s="3" t="n">
        <v>484261</v>
      </c>
    </row>
    <row r="3" customFormat="false" ht="15.75" hidden="false" customHeight="false" outlineLevel="0" collapsed="false">
      <c r="A3" s="4" t="s">
        <v>1</v>
      </c>
    </row>
    <row r="4" customFormat="false" ht="12.75" hidden="false" customHeight="false" outlineLevel="0" collapsed="false">
      <c r="A4" s="5" t="n">
        <v>1</v>
      </c>
      <c r="B4" s="0" t="s">
        <v>2</v>
      </c>
    </row>
    <row r="5" customFormat="false" ht="8.25" hidden="false" customHeight="true" outlineLevel="0" collapsed="false">
      <c r="A5" s="5"/>
    </row>
    <row r="6" customFormat="false" ht="12.75" hidden="false" customHeight="false" outlineLevel="0" collapsed="false">
      <c r="A6" s="5" t="n">
        <v>2</v>
      </c>
      <c r="B6" s="0" t="s">
        <v>3</v>
      </c>
    </row>
    <row r="7" customFormat="false" ht="8.25" hidden="false" customHeight="true" outlineLevel="0" collapsed="false">
      <c r="A7" s="5"/>
    </row>
    <row r="8" customFormat="false" ht="12.75" hidden="false" customHeight="false" outlineLevel="0" collapsed="false">
      <c r="A8" s="5" t="n">
        <v>3</v>
      </c>
      <c r="B8" s="0" t="s">
        <v>4</v>
      </c>
    </row>
    <row r="9" customFormat="false" ht="12.75" hidden="false" customHeight="false" outlineLevel="0" collapsed="false">
      <c r="A9" s="5"/>
      <c r="B9" s="0" t="s">
        <v>5</v>
      </c>
      <c r="C9" s="0" t="s">
        <v>6</v>
      </c>
    </row>
    <row r="10" customFormat="false" ht="12.75" hidden="false" customHeight="false" outlineLevel="0" collapsed="false">
      <c r="A10" s="5"/>
      <c r="B10" s="0" t="s">
        <v>7</v>
      </c>
      <c r="C10" s="0" t="s">
        <v>8</v>
      </c>
    </row>
    <row r="11" customFormat="false" ht="12.75" hidden="false" customHeight="false" outlineLevel="0" collapsed="false">
      <c r="A11" s="5"/>
      <c r="C11" s="0" t="s">
        <v>9</v>
      </c>
    </row>
    <row r="12" customFormat="false" ht="8.25" hidden="false" customHeight="true" outlineLevel="0" collapsed="false">
      <c r="A12" s="5"/>
    </row>
    <row r="13" customFormat="false" ht="12.75" hidden="false" customHeight="false" outlineLevel="0" collapsed="false">
      <c r="A13" s="5" t="n">
        <v>4</v>
      </c>
      <c r="B13" s="0" t="s">
        <v>10</v>
      </c>
    </row>
    <row r="14" customFormat="false" ht="8.25" hidden="false" customHeight="true" outlineLevel="0" collapsed="false">
      <c r="A14" s="5"/>
    </row>
    <row r="15" customFormat="false" ht="12.75" hidden="false" customHeight="false" outlineLevel="0" collapsed="false">
      <c r="A15" s="5" t="n">
        <v>5</v>
      </c>
      <c r="B15" s="0" t="s">
        <v>11</v>
      </c>
    </row>
    <row r="16" customFormat="false" ht="12.75" hidden="false" customHeight="false" outlineLevel="0" collapsed="false">
      <c r="A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R4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7" min="7" style="0" width="10.28"/>
    <col collapsed="false" customWidth="true" hidden="false" outlineLevel="0" max="11" min="11" style="0" width="11.28"/>
    <col collapsed="false" customWidth="true" hidden="false" outlineLevel="0" max="12" min="12" style="0" width="10.56"/>
    <col collapsed="false" customWidth="true" hidden="false" outlineLevel="0" max="13" min="13" style="0" width="11.13"/>
  </cols>
  <sheetData>
    <row r="2" customFormat="false" ht="13.5" hidden="false" customHeight="false" outlineLevel="0" collapsed="false"/>
    <row r="3" customFormat="false" ht="25.5" hidden="false" customHeight="false" outlineLevel="0" collapsed="false">
      <c r="B3" s="36" t="s">
        <v>32</v>
      </c>
      <c r="C3" s="36" t="s">
        <v>89</v>
      </c>
      <c r="D3" s="36" t="s">
        <v>33</v>
      </c>
      <c r="E3" s="36" t="s">
        <v>34</v>
      </c>
      <c r="F3" s="36" t="s">
        <v>35</v>
      </c>
      <c r="G3" s="36" t="s">
        <v>90</v>
      </c>
      <c r="I3" s="0" t="s">
        <v>91</v>
      </c>
      <c r="L3" s="36" t="s">
        <v>92</v>
      </c>
      <c r="M3" s="84" t="s">
        <v>93</v>
      </c>
    </row>
    <row r="4" customFormat="false" ht="12.75" hidden="false" customHeight="false" outlineLevel="0" collapsed="false">
      <c r="B4" s="38" t="n">
        <v>36892</v>
      </c>
      <c r="C4" s="57" t="s">
        <v>94</v>
      </c>
      <c r="D4" s="0" t="n">
        <v>400</v>
      </c>
      <c r="E4" s="39" t="n">
        <f aca="false">D4*8</f>
        <v>3200</v>
      </c>
      <c r="F4" s="85" t="n">
        <f aca="false">Model!E12</f>
        <v>42.935</v>
      </c>
      <c r="G4" s="41" t="n">
        <f aca="false">E4*F4</f>
        <v>137392</v>
      </c>
      <c r="I4" s="86" t="n">
        <v>22263</v>
      </c>
      <c r="L4" s="38" t="n">
        <f aca="false">B4</f>
        <v>36892</v>
      </c>
      <c r="M4" s="87" t="n">
        <f aca="false">SUM(G4:$G$34)/SUM(I4:$I$34)</f>
        <v>5.61723559848323</v>
      </c>
      <c r="R4" s="0" t="s">
        <v>95</v>
      </c>
    </row>
    <row r="5" customFormat="false" ht="12.75" hidden="false" customHeight="false" outlineLevel="0" collapsed="false">
      <c r="B5" s="38" t="n">
        <v>36893</v>
      </c>
      <c r="C5" s="57" t="s">
        <v>94</v>
      </c>
      <c r="D5" s="0" t="n">
        <v>400</v>
      </c>
      <c r="E5" s="39" t="n">
        <f aca="false">D5*8</f>
        <v>3200</v>
      </c>
      <c r="F5" s="85" t="n">
        <f aca="false">Model!E13</f>
        <v>45.65625</v>
      </c>
      <c r="G5" s="41" t="n">
        <f aca="false">E5*F5</f>
        <v>146100</v>
      </c>
      <c r="I5" s="86" t="n">
        <f aca="false">I4</f>
        <v>22263</v>
      </c>
      <c r="L5" s="38" t="n">
        <f aca="false">B5</f>
        <v>36893</v>
      </c>
      <c r="M5" s="88" t="n">
        <f aca="false">SUM(G5:$G$34)/SUM(I5:$I$34)</f>
        <v>5.59876626390573</v>
      </c>
      <c r="O5" s="0" t="s">
        <v>96</v>
      </c>
      <c r="R5" s="0" t="s">
        <v>97</v>
      </c>
    </row>
    <row r="6" customFormat="false" ht="12.75" hidden="false" customHeight="false" outlineLevel="0" collapsed="false">
      <c r="B6" s="38" t="n">
        <v>36894</v>
      </c>
      <c r="C6" s="57" t="s">
        <v>94</v>
      </c>
      <c r="D6" s="0" t="n">
        <v>400</v>
      </c>
      <c r="E6" s="39" t="n">
        <f aca="false">D6*8</f>
        <v>3200</v>
      </c>
      <c r="F6" s="85" t="n">
        <f aca="false">Model!E14</f>
        <v>42.9575</v>
      </c>
      <c r="G6" s="41" t="n">
        <f aca="false">E6*F6</f>
        <v>137464</v>
      </c>
      <c r="I6" s="86" t="n">
        <f aca="false">I5</f>
        <v>22263</v>
      </c>
      <c r="L6" s="38" t="n">
        <f aca="false">B6</f>
        <v>36894</v>
      </c>
      <c r="M6" s="88" t="n">
        <f aca="false">SUM(G6:$G$34)/SUM(I6:$I$34)</f>
        <v>5.5655355181862</v>
      </c>
      <c r="O6" s="0" t="s">
        <v>98</v>
      </c>
    </row>
    <row r="7" customFormat="false" ht="12.75" hidden="false" customHeight="false" outlineLevel="0" collapsed="false">
      <c r="B7" s="38" t="n">
        <v>36895</v>
      </c>
      <c r="C7" s="57" t="s">
        <v>99</v>
      </c>
      <c r="D7" s="0" t="n">
        <v>400</v>
      </c>
      <c r="E7" s="39" t="n">
        <f aca="false">D7*8</f>
        <v>3200</v>
      </c>
      <c r="F7" s="85" t="n">
        <f aca="false">Model!E15</f>
        <v>42.055</v>
      </c>
      <c r="G7" s="41" t="n">
        <f aca="false">E7*F7</f>
        <v>134576</v>
      </c>
      <c r="I7" s="86" t="n">
        <f aca="false">I6</f>
        <v>22263</v>
      </c>
      <c r="L7" s="38" t="n">
        <f aca="false">B7</f>
        <v>36895</v>
      </c>
      <c r="M7" s="88" t="n">
        <f aca="false">SUM(G7:$G$34)/SUM(I7:$I$34)</f>
        <v>5.54378501164649</v>
      </c>
    </row>
    <row r="8" customFormat="false" ht="12.75" hidden="false" customHeight="false" outlineLevel="0" collapsed="false">
      <c r="B8" s="38" t="n">
        <v>36896</v>
      </c>
      <c r="C8" s="57" t="s">
        <v>99</v>
      </c>
      <c r="D8" s="0" t="n">
        <v>400</v>
      </c>
      <c r="E8" s="39" t="n">
        <f aca="false">D8*8</f>
        <v>3200</v>
      </c>
      <c r="F8" s="85" t="n">
        <f aca="false">Model!E16</f>
        <v>42.345</v>
      </c>
      <c r="G8" s="41" t="n">
        <f aca="false">E8*F8</f>
        <v>135504</v>
      </c>
      <c r="I8" s="86" t="n">
        <f aca="false">I7</f>
        <v>22263</v>
      </c>
      <c r="L8" s="38" t="n">
        <f aca="false">B8</f>
        <v>36896</v>
      </c>
      <c r="M8" s="88" t="n">
        <f aca="false">SUM(G8:$G$34)/SUM(I8:$I$34)</f>
        <v>5.52522787351876</v>
      </c>
    </row>
    <row r="9" customFormat="false" ht="12.75" hidden="false" customHeight="false" outlineLevel="0" collapsed="false">
      <c r="B9" s="38" t="n">
        <v>36897</v>
      </c>
      <c r="C9" s="57" t="s">
        <v>99</v>
      </c>
      <c r="D9" s="0" t="n">
        <v>400</v>
      </c>
      <c r="E9" s="39" t="n">
        <f aca="false">D9*8</f>
        <v>3200</v>
      </c>
      <c r="F9" s="85" t="n">
        <f aca="false">Model!E17</f>
        <v>40.91375</v>
      </c>
      <c r="G9" s="41" t="n">
        <f aca="false">E9*F9</f>
        <v>130924</v>
      </c>
      <c r="I9" s="86" t="n">
        <f aca="false">I8</f>
        <v>22263</v>
      </c>
      <c r="L9" s="38" t="n">
        <f aca="false">B9</f>
        <v>36897</v>
      </c>
      <c r="M9" s="88" t="n">
        <f aca="false">SUM(G9:$G$34)/SUM(I9:$I$34)</f>
        <v>5.50364005127514</v>
      </c>
    </row>
    <row r="10" customFormat="false" ht="12.75" hidden="false" customHeight="false" outlineLevel="0" collapsed="false">
      <c r="B10" s="38" t="n">
        <v>36898</v>
      </c>
      <c r="C10" s="57" t="s">
        <v>99</v>
      </c>
      <c r="D10" s="0" t="n">
        <v>400</v>
      </c>
      <c r="E10" s="39" t="n">
        <f aca="false">D10*8</f>
        <v>3200</v>
      </c>
      <c r="F10" s="85" t="n">
        <f aca="false">Model!E18</f>
        <v>39.63</v>
      </c>
      <c r="G10" s="41" t="n">
        <f aca="false">E10*F10</f>
        <v>126816</v>
      </c>
      <c r="I10" s="86" t="n">
        <f aca="false">I9</f>
        <v>22263</v>
      </c>
      <c r="L10" s="38" t="n">
        <f aca="false">B10</f>
        <v>36898</v>
      </c>
      <c r="M10" s="88" t="n">
        <f aca="false">SUM(G10:$G$34)/SUM(I10:$I$34)</f>
        <v>5.48855410322059</v>
      </c>
    </row>
    <row r="11" customFormat="false" ht="12.75" hidden="false" customHeight="false" outlineLevel="0" collapsed="false">
      <c r="B11" s="38" t="n">
        <v>36899</v>
      </c>
      <c r="C11" s="57" t="s">
        <v>99</v>
      </c>
      <c r="D11" s="0" t="n">
        <v>400</v>
      </c>
      <c r="E11" s="39" t="n">
        <f aca="false">D11*8</f>
        <v>3200</v>
      </c>
      <c r="F11" s="85" t="n">
        <f aca="false">Model!E19</f>
        <v>45.095</v>
      </c>
      <c r="G11" s="41" t="n">
        <f aca="false">E11*F11</f>
        <v>144304</v>
      </c>
      <c r="I11" s="86" t="n">
        <f aca="false">I10</f>
        <v>22263</v>
      </c>
      <c r="L11" s="38" t="n">
        <f aca="false">B11</f>
        <v>36899</v>
      </c>
      <c r="M11" s="88" t="n">
        <f aca="false">SUM(G11:$G$34)/SUM(I11:$I$34)</f>
        <v>5.47989938462921</v>
      </c>
    </row>
    <row r="12" customFormat="false" ht="12.75" hidden="false" customHeight="false" outlineLevel="0" collapsed="false">
      <c r="B12" s="38" t="n">
        <v>36900</v>
      </c>
      <c r="C12" s="57" t="s">
        <v>99</v>
      </c>
      <c r="D12" s="0" t="n">
        <v>400</v>
      </c>
      <c r="E12" s="39" t="n">
        <f aca="false">D12*8</f>
        <v>3200</v>
      </c>
      <c r="F12" s="85" t="n">
        <f aca="false">Model!E20</f>
        <v>44.455</v>
      </c>
      <c r="G12" s="41" t="n">
        <f aca="false">E12*F12</f>
        <v>142256</v>
      </c>
      <c r="I12" s="86" t="n">
        <f aca="false">I11</f>
        <v>22263</v>
      </c>
      <c r="L12" s="38" t="n">
        <f aca="false">B12</f>
        <v>36900</v>
      </c>
      <c r="M12" s="88" t="n">
        <f aca="false">SUM(G12:$G$34)/SUM(I12:$I$34)</f>
        <v>5.43633910035954</v>
      </c>
    </row>
    <row r="13" customFormat="false" ht="12.75" hidden="false" customHeight="false" outlineLevel="0" collapsed="false">
      <c r="B13" s="38" t="n">
        <v>36901</v>
      </c>
      <c r="C13" s="57" t="s">
        <v>99</v>
      </c>
      <c r="D13" s="0" t="n">
        <v>400</v>
      </c>
      <c r="E13" s="39" t="n">
        <f aca="false">D13*8</f>
        <v>3200</v>
      </c>
      <c r="F13" s="85" t="n">
        <f aca="false">Model!E21</f>
        <v>44.47625</v>
      </c>
      <c r="G13" s="41" t="n">
        <f aca="false">E13*F13</f>
        <v>142324</v>
      </c>
      <c r="I13" s="86" t="n">
        <f aca="false">I12</f>
        <v>22263</v>
      </c>
      <c r="L13" s="38" t="n">
        <f aca="false">B13</f>
        <v>36901</v>
      </c>
      <c r="M13" s="88" t="n">
        <f aca="false">SUM(G13:$G$34)/SUM(I13:$I$34)</f>
        <v>5.39300020825422</v>
      </c>
    </row>
    <row r="14" customFormat="false" ht="12.75" hidden="false" customHeight="false" outlineLevel="0" collapsed="false">
      <c r="B14" s="38" t="n">
        <v>36902</v>
      </c>
      <c r="C14" s="57" t="s">
        <v>99</v>
      </c>
      <c r="D14" s="0" t="n">
        <v>400</v>
      </c>
      <c r="E14" s="39" t="n">
        <f aca="false">D14*8</f>
        <v>3200</v>
      </c>
      <c r="F14" s="85" t="n">
        <f aca="false">Model!E22</f>
        <v>41.46875</v>
      </c>
      <c r="G14" s="41" t="n">
        <f aca="false">E14*F14</f>
        <v>132700</v>
      </c>
      <c r="I14" s="86" t="n">
        <f aca="false">I13</f>
        <v>22263</v>
      </c>
      <c r="L14" s="38" t="n">
        <f aca="false">B14</f>
        <v>36902</v>
      </c>
      <c r="M14" s="88" t="n">
        <f aca="false">SUM(G14:$G$34)/SUM(I14:$I$34)</f>
        <v>5.3453883552253</v>
      </c>
    </row>
    <row r="15" customFormat="false" ht="12.75" hidden="false" customHeight="false" outlineLevel="0" collapsed="false">
      <c r="B15" s="38" t="n">
        <v>36903</v>
      </c>
      <c r="C15" s="57" t="s">
        <v>99</v>
      </c>
      <c r="D15" s="0" t="n">
        <v>400</v>
      </c>
      <c r="E15" s="39" t="n">
        <f aca="false">D15*8</f>
        <v>3200</v>
      </c>
      <c r="F15" s="85" t="n">
        <f aca="false">Model!E23</f>
        <v>41.885</v>
      </c>
      <c r="G15" s="41" t="n">
        <f aca="false">E15*F15</f>
        <v>134032</v>
      </c>
      <c r="I15" s="86" t="n">
        <f aca="false">I14</f>
        <v>22263</v>
      </c>
      <c r="L15" s="38" t="n">
        <f aca="false">B15</f>
        <v>36903</v>
      </c>
      <c r="M15" s="88" t="n">
        <f aca="false">SUM(G15:$G$34)/SUM(I15:$I$34)</f>
        <v>5.31462965458384</v>
      </c>
    </row>
    <row r="16" customFormat="false" ht="12.75" hidden="false" customHeight="false" outlineLevel="0" collapsed="false">
      <c r="B16" s="38" t="n">
        <v>36904</v>
      </c>
      <c r="C16" s="57" t="s">
        <v>99</v>
      </c>
      <c r="D16" s="0" t="n">
        <v>400</v>
      </c>
      <c r="E16" s="39" t="n">
        <f aca="false">D16*8</f>
        <v>3200</v>
      </c>
      <c r="F16" s="85" t="n">
        <f aca="false">Model!E24</f>
        <v>39.78125</v>
      </c>
      <c r="G16" s="41" t="n">
        <f aca="false">E16*F16</f>
        <v>127300</v>
      </c>
      <c r="I16" s="86" t="n">
        <f aca="false">I15</f>
        <v>22263</v>
      </c>
      <c r="L16" s="38" t="n">
        <f aca="false">B16</f>
        <v>36904</v>
      </c>
      <c r="M16" s="88" t="n">
        <f aca="false">SUM(G16:$G$34)/SUM(I16:$I$34)</f>
        <v>5.27748423747686</v>
      </c>
    </row>
    <row r="17" customFormat="false" ht="12.75" hidden="false" customHeight="false" outlineLevel="0" collapsed="false">
      <c r="B17" s="38" t="n">
        <v>36905</v>
      </c>
      <c r="C17" s="57" t="s">
        <v>94</v>
      </c>
      <c r="D17" s="0" t="n">
        <v>400</v>
      </c>
      <c r="E17" s="39" t="n">
        <f aca="false">D17*8</f>
        <v>3200</v>
      </c>
      <c r="F17" s="85" t="n">
        <f aca="false">Model!E25</f>
        <v>40.80875</v>
      </c>
      <c r="G17" s="41" t="n">
        <f aca="false">E17*F17</f>
        <v>130588</v>
      </c>
      <c r="I17" s="86" t="n">
        <f aca="false">I16</f>
        <v>22263</v>
      </c>
      <c r="L17" s="38" t="n">
        <f aca="false">B17</f>
        <v>36905</v>
      </c>
      <c r="M17" s="88" t="n">
        <f aca="false">SUM(G17:$G$34)/SUM(I17:$I$34)</f>
        <v>5.25301072531904</v>
      </c>
    </row>
    <row r="18" customFormat="false" ht="12.75" hidden="false" customHeight="false" outlineLevel="0" collapsed="false">
      <c r="B18" s="38" t="n">
        <v>36906</v>
      </c>
      <c r="C18" s="57" t="s">
        <v>94</v>
      </c>
      <c r="D18" s="0" t="n">
        <v>400</v>
      </c>
      <c r="E18" s="39" t="n">
        <f aca="false">D18*8</f>
        <v>3200</v>
      </c>
      <c r="F18" s="85" t="n">
        <f aca="false">Model!E26</f>
        <v>41.34125</v>
      </c>
      <c r="G18" s="41" t="n">
        <f aca="false">E18*F18</f>
        <v>132292</v>
      </c>
      <c r="I18" s="86" t="n">
        <f aca="false">I17</f>
        <v>22263</v>
      </c>
      <c r="L18" s="38" t="n">
        <f aca="false">B18</f>
        <v>36906</v>
      </c>
      <c r="M18" s="88" t="n">
        <f aca="false">SUM(G18:$G$34)/SUM(I18:$I$34)</f>
        <v>5.21697038874841</v>
      </c>
    </row>
    <row r="19" customFormat="false" ht="12.75" hidden="false" customHeight="false" outlineLevel="0" collapsed="false">
      <c r="B19" s="38" t="n">
        <v>36907</v>
      </c>
      <c r="C19" s="57" t="s">
        <v>94</v>
      </c>
      <c r="D19" s="0" t="n">
        <v>400</v>
      </c>
      <c r="E19" s="39" t="n">
        <f aca="false">D19*8</f>
        <v>3200</v>
      </c>
      <c r="F19" s="85" t="n">
        <f aca="false">Model!E27</f>
        <v>41.47</v>
      </c>
      <c r="G19" s="41" t="n">
        <f aca="false">E19*F19</f>
        <v>132704</v>
      </c>
      <c r="I19" s="86" t="n">
        <f aca="false">I18</f>
        <v>22263</v>
      </c>
      <c r="L19" s="38" t="n">
        <f aca="false">B19</f>
        <v>36907</v>
      </c>
      <c r="M19" s="88" t="n">
        <f aca="false">SUM(G19:$G$34)/SUM(I19:$I$34)</f>
        <v>5.17164128823609</v>
      </c>
    </row>
    <row r="20" customFormat="false" ht="12.75" hidden="false" customHeight="false" outlineLevel="0" collapsed="false">
      <c r="B20" s="38" t="n">
        <v>36908</v>
      </c>
      <c r="C20" s="57" t="s">
        <v>94</v>
      </c>
      <c r="D20" s="0" t="n">
        <v>400</v>
      </c>
      <c r="E20" s="39" t="n">
        <f aca="false">D20*8</f>
        <v>3200</v>
      </c>
      <c r="F20" s="85" t="n">
        <f aca="false">Model!E28</f>
        <v>40.825</v>
      </c>
      <c r="G20" s="41" t="n">
        <f aca="false">E20*F20</f>
        <v>130640</v>
      </c>
      <c r="I20" s="86" t="n">
        <f aca="false">I19</f>
        <v>22263</v>
      </c>
      <c r="L20" s="38" t="n">
        <f aca="false">B20</f>
        <v>36908</v>
      </c>
      <c r="M20" s="88" t="n">
        <f aca="false">SUM(G20:$G$34)/SUM(I20:$I$34)</f>
        <v>5.11903457156119</v>
      </c>
    </row>
    <row r="21" customFormat="false" ht="12.75" hidden="false" customHeight="false" outlineLevel="0" collapsed="false">
      <c r="B21" s="38" t="n">
        <v>36909</v>
      </c>
      <c r="C21" s="57" t="s">
        <v>94</v>
      </c>
      <c r="D21" s="0" t="n">
        <v>400</v>
      </c>
      <c r="E21" s="39" t="n">
        <f aca="false">D21*8</f>
        <v>3200</v>
      </c>
      <c r="F21" s="85" t="n">
        <f aca="false">Model!E29</f>
        <v>39.79875</v>
      </c>
      <c r="G21" s="41" t="n">
        <f aca="false">E21*F21</f>
        <v>127356</v>
      </c>
      <c r="I21" s="86" t="n">
        <f aca="false">I20</f>
        <v>22263</v>
      </c>
      <c r="L21" s="38" t="n">
        <f aca="false">B21</f>
        <v>36909</v>
      </c>
      <c r="M21" s="88" t="n">
        <f aca="false">SUM(G21:$G$34)/SUM(I21:$I$34)</f>
        <v>5.06553474374523</v>
      </c>
    </row>
    <row r="22" customFormat="false" ht="12.75" hidden="false" customHeight="false" outlineLevel="0" collapsed="false">
      <c r="B22" s="38" t="n">
        <v>36910</v>
      </c>
      <c r="C22" s="57" t="s">
        <v>99</v>
      </c>
      <c r="D22" s="0" t="n">
        <v>400</v>
      </c>
      <c r="E22" s="39" t="n">
        <f aca="false">D22*8</f>
        <v>3200</v>
      </c>
      <c r="F22" s="85" t="n">
        <f aca="false">Model!E30</f>
        <v>32.12</v>
      </c>
      <c r="G22" s="41" t="n">
        <f aca="false">E22*F22</f>
        <v>102784</v>
      </c>
      <c r="I22" s="86" t="n">
        <f aca="false">I21</f>
        <v>22263</v>
      </c>
      <c r="L22" s="38" t="n">
        <f aca="false">B22</f>
        <v>36910</v>
      </c>
      <c r="M22" s="88" t="n">
        <f aca="false">SUM(G22:$G$34)/SUM(I22:$I$34)</f>
        <v>5.01515104398813</v>
      </c>
    </row>
    <row r="23" customFormat="false" ht="12.75" hidden="false" customHeight="false" outlineLevel="0" collapsed="false">
      <c r="B23" s="38" t="n">
        <v>36911</v>
      </c>
      <c r="C23" s="57" t="s">
        <v>99</v>
      </c>
      <c r="D23" s="0" t="n">
        <v>400</v>
      </c>
      <c r="E23" s="39" t="n">
        <f aca="false">D23*8</f>
        <v>3200</v>
      </c>
      <c r="F23" s="85" t="n">
        <f aca="false">Model!E31</f>
        <v>37.5</v>
      </c>
      <c r="G23" s="41" t="n">
        <f aca="false">E23*F23</f>
        <v>120000</v>
      </c>
      <c r="I23" s="86" t="n">
        <f aca="false">I22</f>
        <v>22263</v>
      </c>
      <c r="L23" s="38" t="n">
        <f aca="false">B23</f>
        <v>36911</v>
      </c>
      <c r="M23" s="88" t="n">
        <f aca="false">SUM(G23:$G$34)/SUM(I23:$I$34)</f>
        <v>5.04834628456782</v>
      </c>
    </row>
    <row r="24" customFormat="false" ht="12.75" hidden="false" customHeight="false" outlineLevel="0" collapsed="false">
      <c r="B24" s="38" t="n">
        <v>36912</v>
      </c>
      <c r="C24" s="57" t="s">
        <v>94</v>
      </c>
      <c r="D24" s="0" t="n">
        <v>400</v>
      </c>
      <c r="E24" s="39" t="n">
        <f aca="false">D24*8</f>
        <v>3200</v>
      </c>
      <c r="F24" s="85" t="n">
        <f aca="false">Model!E32</f>
        <v>38.3075</v>
      </c>
      <c r="G24" s="41" t="n">
        <f aca="false">E24*F24</f>
        <v>122584</v>
      </c>
      <c r="I24" s="86" t="n">
        <f aca="false">I23</f>
        <v>22263</v>
      </c>
      <c r="L24" s="38" t="n">
        <f aca="false">B24</f>
        <v>36912</v>
      </c>
      <c r="M24" s="88" t="n">
        <f aca="false">SUM(G24:$G$34)/SUM(I24:$I$34)</f>
        <v>5.01727693319123</v>
      </c>
    </row>
    <row r="25" customFormat="false" ht="12.75" hidden="false" customHeight="false" outlineLevel="0" collapsed="false">
      <c r="B25" s="38" t="n">
        <v>36913</v>
      </c>
      <c r="C25" s="57" t="s">
        <v>94</v>
      </c>
      <c r="D25" s="0" t="n">
        <v>400</v>
      </c>
      <c r="E25" s="39" t="n">
        <f aca="false">D25*8</f>
        <v>3200</v>
      </c>
      <c r="F25" s="85" t="n">
        <f aca="false">Model!E33</f>
        <v>37.0525</v>
      </c>
      <c r="G25" s="41" t="n">
        <f aca="false">E25*F25</f>
        <v>118568</v>
      </c>
      <c r="I25" s="86" t="n">
        <f aca="false">I24</f>
        <v>22263</v>
      </c>
      <c r="L25" s="38" t="n">
        <f aca="false">B25</f>
        <v>36913</v>
      </c>
      <c r="M25" s="88" t="n">
        <f aca="false">SUM(G25:$G$34)/SUM(I25:$I$34)</f>
        <v>4.96838700983695</v>
      </c>
    </row>
    <row r="26" customFormat="false" ht="12.75" hidden="false" customHeight="false" outlineLevel="0" collapsed="false">
      <c r="B26" s="38" t="n">
        <v>36914</v>
      </c>
      <c r="C26" s="57" t="s">
        <v>94</v>
      </c>
      <c r="D26" s="0" t="n">
        <v>400</v>
      </c>
      <c r="E26" s="39" t="n">
        <f aca="false">D26*8</f>
        <v>3200</v>
      </c>
      <c r="F26" s="85" t="n">
        <f aca="false">Model!E34</f>
        <v>35.79125</v>
      </c>
      <c r="G26" s="41" t="n">
        <f aca="false">E26*F26</f>
        <v>114532</v>
      </c>
      <c r="I26" s="86" t="n">
        <f aca="false">I25</f>
        <v>22263</v>
      </c>
      <c r="L26" s="38" t="n">
        <f aca="false">B26</f>
        <v>36914</v>
      </c>
      <c r="M26" s="88" t="n">
        <f aca="false">SUM(G26:$G$34)/SUM(I26:$I$34)</f>
        <v>4.92867587976064</v>
      </c>
    </row>
    <row r="27" customFormat="false" ht="12.75" hidden="false" customHeight="false" outlineLevel="0" collapsed="false">
      <c r="B27" s="38" t="n">
        <v>36915</v>
      </c>
      <c r="C27" s="57" t="s">
        <v>94</v>
      </c>
      <c r="D27" s="0" t="n">
        <v>400</v>
      </c>
      <c r="E27" s="39" t="n">
        <f aca="false">D27*8</f>
        <v>3200</v>
      </c>
      <c r="F27" s="85" t="n">
        <f aca="false">Model!E35</f>
        <v>35.66</v>
      </c>
      <c r="G27" s="41" t="n">
        <f aca="false">E27*F27</f>
        <v>114112</v>
      </c>
      <c r="I27" s="86" t="n">
        <f aca="false">I26</f>
        <v>22263</v>
      </c>
      <c r="L27" s="38" t="n">
        <f aca="false">B27</f>
        <v>36915</v>
      </c>
      <c r="M27" s="88" t="n">
        <f aca="false">SUM(G27:$G$34)/SUM(I27:$I$34)</f>
        <v>4.90169788438216</v>
      </c>
    </row>
    <row r="28" customFormat="false" ht="12.75" hidden="false" customHeight="false" outlineLevel="0" collapsed="false">
      <c r="B28" s="38" t="n">
        <v>36916</v>
      </c>
      <c r="C28" s="57" t="s">
        <v>94</v>
      </c>
      <c r="D28" s="0" t="n">
        <v>400</v>
      </c>
      <c r="E28" s="39" t="n">
        <f aca="false">D28*8</f>
        <v>3200</v>
      </c>
      <c r="F28" s="85" t="n">
        <f aca="false">Model!E36</f>
        <v>38.81125</v>
      </c>
      <c r="G28" s="41" t="n">
        <f aca="false">E28*F28</f>
        <v>124196</v>
      </c>
      <c r="I28" s="86" t="n">
        <f aca="false">I27</f>
        <v>22263</v>
      </c>
      <c r="L28" s="38" t="n">
        <f aca="false">B28</f>
        <v>36916</v>
      </c>
      <c r="M28" s="88" t="n">
        <f aca="false">SUM(G28:$G$34)/SUM(I28:$I$34)</f>
        <v>4.86970694489897</v>
      </c>
    </row>
    <row r="29" customFormat="false" ht="12.75" hidden="false" customHeight="false" outlineLevel="0" collapsed="false">
      <c r="B29" s="38" t="n">
        <v>36917</v>
      </c>
      <c r="C29" s="57" t="s">
        <v>99</v>
      </c>
      <c r="D29" s="0" t="n">
        <v>400</v>
      </c>
      <c r="E29" s="39" t="n">
        <f aca="false">D29*8</f>
        <v>3200</v>
      </c>
      <c r="F29" s="85" t="n">
        <f aca="false">Model!E37</f>
        <v>37.4775</v>
      </c>
      <c r="G29" s="41" t="n">
        <f aca="false">E29*F29</f>
        <v>119928</v>
      </c>
      <c r="I29" s="86" t="n">
        <f aca="false">I28</f>
        <v>22263</v>
      </c>
      <c r="L29" s="38" t="n">
        <f aca="false">B29</f>
        <v>36917</v>
      </c>
      <c r="M29" s="88" t="n">
        <f aca="false">SUM(G29:$G$34)/SUM(I29:$I$34)</f>
        <v>4.7515608857746</v>
      </c>
    </row>
    <row r="30" customFormat="false" ht="12.75" hidden="false" customHeight="false" outlineLevel="0" collapsed="false">
      <c r="B30" s="38" t="n">
        <v>36918</v>
      </c>
      <c r="C30" s="57" t="s">
        <v>99</v>
      </c>
      <c r="D30" s="0" t="n">
        <v>400</v>
      </c>
      <c r="E30" s="39" t="n">
        <f aca="false">D30*8</f>
        <v>3200</v>
      </c>
      <c r="F30" s="85" t="n">
        <f aca="false">Model!E38</f>
        <v>30.90375</v>
      </c>
      <c r="G30" s="41" t="n">
        <f aca="false">E30*F30</f>
        <v>98892</v>
      </c>
      <c r="I30" s="86" t="n">
        <f aca="false">I29</f>
        <v>22263</v>
      </c>
      <c r="L30" s="38" t="n">
        <f aca="false">B30</f>
        <v>36918</v>
      </c>
      <c r="M30" s="88" t="n">
        <f aca="false">SUM(G30:$G$34)/SUM(I30:$I$34)</f>
        <v>4.62449804608543</v>
      </c>
    </row>
    <row r="31" customFormat="false" ht="12.75" hidden="false" customHeight="false" outlineLevel="0" collapsed="false">
      <c r="B31" s="38" t="n">
        <v>36919</v>
      </c>
      <c r="C31" s="57" t="s">
        <v>99</v>
      </c>
      <c r="D31" s="0" t="n">
        <v>400</v>
      </c>
      <c r="E31" s="39" t="n">
        <f aca="false">D31*8</f>
        <v>3200</v>
      </c>
      <c r="F31" s="85" t="n">
        <f aca="false">Model!E39</f>
        <v>30.95125</v>
      </c>
      <c r="G31" s="41" t="n">
        <f aca="false">E31*F31</f>
        <v>99044</v>
      </c>
      <c r="I31" s="86" t="n">
        <f aca="false">I30</f>
        <v>22263</v>
      </c>
      <c r="L31" s="38" t="n">
        <f aca="false">B31</f>
        <v>36919</v>
      </c>
      <c r="M31" s="88" t="n">
        <f aca="false">SUM(G31:$G$34)/SUM(I31:$I$34)</f>
        <v>4.67012532003773</v>
      </c>
    </row>
    <row r="32" customFormat="false" ht="12.75" hidden="false" customHeight="false" outlineLevel="0" collapsed="false">
      <c r="B32" s="38" t="n">
        <v>36920</v>
      </c>
      <c r="C32" s="57" t="s">
        <v>94</v>
      </c>
      <c r="D32" s="0" t="n">
        <v>400</v>
      </c>
      <c r="E32" s="39" t="n">
        <f aca="false">D32*8</f>
        <v>3200</v>
      </c>
      <c r="F32" s="85" t="n">
        <f aca="false">Model!E40</f>
        <v>35.12625</v>
      </c>
      <c r="G32" s="41" t="n">
        <f aca="false">E32*F32</f>
        <v>112404</v>
      </c>
      <c r="I32" s="86" t="n">
        <f aca="false">I31</f>
        <v>22263</v>
      </c>
      <c r="L32" s="38" t="n">
        <f aca="false">B32</f>
        <v>36920</v>
      </c>
      <c r="M32" s="88" t="n">
        <f aca="false">SUM(G32:$G$34)/SUM(I32:$I$34)</f>
        <v>4.74389495276168</v>
      </c>
    </row>
    <row r="33" customFormat="false" ht="12.75" hidden="false" customHeight="false" outlineLevel="0" collapsed="false">
      <c r="B33" s="38" t="n">
        <v>36921</v>
      </c>
      <c r="C33" s="57" t="s">
        <v>94</v>
      </c>
      <c r="D33" s="0" t="n">
        <v>400</v>
      </c>
      <c r="E33" s="39" t="n">
        <f aca="false">D33*8</f>
        <v>3200</v>
      </c>
      <c r="F33" s="85" t="n">
        <f aca="false">Model!E41</f>
        <v>34.93625</v>
      </c>
      <c r="G33" s="41" t="n">
        <f aca="false">E33*F33</f>
        <v>111796</v>
      </c>
      <c r="I33" s="86" t="n">
        <f aca="false">I32</f>
        <v>22263</v>
      </c>
      <c r="L33" s="38" t="n">
        <f aca="false">B33</f>
        <v>36921</v>
      </c>
      <c r="M33" s="88" t="n">
        <f aca="false">SUM(G33:$G$34)/SUM(I33:$I$34)</f>
        <v>4.59138480887571</v>
      </c>
    </row>
    <row r="34" customFormat="false" ht="12.75" hidden="false" customHeight="false" outlineLevel="0" collapsed="false">
      <c r="B34" s="38" t="n">
        <v>36922</v>
      </c>
      <c r="C34" s="57" t="s">
        <v>99</v>
      </c>
      <c r="D34" s="0" t="n">
        <v>400</v>
      </c>
      <c r="E34" s="44" t="n">
        <f aca="false">D34*8</f>
        <v>3200</v>
      </c>
      <c r="F34" s="89" t="n">
        <f aca="false">Model!E42</f>
        <v>28.95</v>
      </c>
      <c r="G34" s="42" t="n">
        <f aca="false">E34*F34</f>
        <v>92640</v>
      </c>
      <c r="I34" s="86" t="n">
        <f aca="false">I33</f>
        <v>22263</v>
      </c>
      <c r="L34" s="38" t="n">
        <f aca="false">B34</f>
        <v>36922</v>
      </c>
      <c r="M34" s="90" t="n">
        <f aca="false">SUM(G34:$G$34)/SUM(I34:$I$34)</f>
        <v>4.16116426357634</v>
      </c>
    </row>
    <row r="35" customFormat="false" ht="12.75" hidden="false" customHeight="false" outlineLevel="0" collapsed="false">
      <c r="B35" s="38"/>
      <c r="E35" s="39" t="n">
        <f aca="false">SUM(E4:E34)</f>
        <v>99200</v>
      </c>
      <c r="F35" s="40" t="n">
        <f aca="false">G35/E35</f>
        <v>39.0801612903226</v>
      </c>
      <c r="G35" s="39" t="n">
        <f aca="false">SUM(G4:G34)</f>
        <v>3876752</v>
      </c>
      <c r="I35" s="41" t="n">
        <f aca="false">SUM(I4:I34)</f>
        <v>690153</v>
      </c>
      <c r="J35" s="41"/>
      <c r="M35" s="91" t="n">
        <f aca="false">AVERAGE(M4:M34)</f>
        <v>5.13572733342298</v>
      </c>
    </row>
    <row r="36" customFormat="false" ht="12.75" hidden="false" customHeight="false" outlineLevel="0" collapsed="false">
      <c r="B36" s="38"/>
      <c r="G36" s="92" t="n">
        <f aca="false">(30.14-F34)*E34</f>
        <v>3808</v>
      </c>
    </row>
    <row r="37" customFormat="false" ht="12.75" hidden="false" customHeight="false" outlineLevel="0" collapsed="false">
      <c r="G37" s="93" t="n">
        <f aca="false">G35+G36</f>
        <v>3880560</v>
      </c>
    </row>
    <row r="38" customFormat="false" ht="18" hidden="false" customHeight="false" outlineLevel="0" collapsed="false">
      <c r="D38" s="94" t="s">
        <v>100</v>
      </c>
    </row>
    <row r="39" customFormat="false" ht="12.75" hidden="false" customHeight="false" outlineLevel="0" collapsed="false">
      <c r="K39" s="46"/>
    </row>
    <row r="41" customFormat="false" ht="12.75" hidden="false" customHeight="false" outlineLevel="0" collapsed="false">
      <c r="K41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21"/>
  <sheetViews>
    <sheetView showFormulas="false" showGridLines="true" showRowColHeaders="true" showZeros="true" rightToLeft="false" tabSelected="false" showOutlineSymbols="true" defaultGridColor="true" view="normal" topLeftCell="A714" colorId="64" zoomScale="100" zoomScaleNormal="100" zoomScalePageLayoutView="100" workbookViewId="0">
      <selection pane="topLeft" activeCell="E721" activeCellId="0" sqref="E7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18.7"/>
    <col collapsed="false" customWidth="true" hidden="false" outlineLevel="0" max="3" min="3" style="0" width="5.99"/>
    <col collapsed="false" customWidth="true" hidden="false" outlineLevel="0" max="4" min="4" style="0" width="14.7"/>
  </cols>
  <sheetData>
    <row r="1" customFormat="false" ht="12.75" hidden="false" customHeight="false" outlineLevel="0" collapsed="false">
      <c r="A1" s="0" t="s">
        <v>101</v>
      </c>
      <c r="B1" s="0" t="s">
        <v>102</v>
      </c>
      <c r="C1" s="0" t="s">
        <v>103</v>
      </c>
      <c r="D1" s="0" t="s">
        <v>104</v>
      </c>
      <c r="E1" s="0" t="s">
        <v>105</v>
      </c>
    </row>
    <row r="2" customFormat="false" ht="12.75" hidden="false" customHeight="false" outlineLevel="0" collapsed="false">
      <c r="A2" s="95" t="n">
        <v>36892</v>
      </c>
      <c r="B2" s="0" t="s">
        <v>106</v>
      </c>
      <c r="C2" s="0" t="n">
        <v>23800</v>
      </c>
      <c r="D2" s="0" t="n">
        <v>49.3</v>
      </c>
    </row>
    <row r="3" customFormat="false" ht="12.75" hidden="false" customHeight="false" outlineLevel="0" collapsed="false">
      <c r="A3" s="95" t="n">
        <v>36892.0416666667</v>
      </c>
      <c r="B3" s="0" t="s">
        <v>106</v>
      </c>
      <c r="C3" s="0" t="n">
        <v>23800</v>
      </c>
      <c r="D3" s="0" t="n">
        <v>42.18</v>
      </c>
    </row>
    <row r="4" customFormat="false" ht="12.75" hidden="false" customHeight="false" outlineLevel="0" collapsed="false">
      <c r="A4" s="95" t="n">
        <v>36892.0833333333</v>
      </c>
      <c r="B4" s="0" t="s">
        <v>106</v>
      </c>
      <c r="C4" s="0" t="n">
        <v>23800</v>
      </c>
      <c r="D4" s="0" t="n">
        <v>41.31</v>
      </c>
    </row>
    <row r="5" customFormat="false" ht="12.75" hidden="false" customHeight="false" outlineLevel="0" collapsed="false">
      <c r="A5" s="95" t="n">
        <v>36892.125</v>
      </c>
      <c r="B5" s="0" t="s">
        <v>106</v>
      </c>
      <c r="C5" s="0" t="n">
        <v>23800</v>
      </c>
      <c r="D5" s="0" t="n">
        <v>40.55</v>
      </c>
    </row>
    <row r="6" customFormat="false" ht="12.75" hidden="false" customHeight="false" outlineLevel="0" collapsed="false">
      <c r="A6" s="95" t="n">
        <v>36892.1666666667</v>
      </c>
      <c r="B6" s="0" t="s">
        <v>106</v>
      </c>
      <c r="C6" s="0" t="n">
        <v>23800</v>
      </c>
      <c r="D6" s="0" t="n">
        <v>39.88</v>
      </c>
    </row>
    <row r="7" customFormat="false" ht="12.75" hidden="false" customHeight="false" outlineLevel="0" collapsed="false">
      <c r="A7" s="95" t="n">
        <v>36892.2083333333</v>
      </c>
      <c r="B7" s="0" t="s">
        <v>106</v>
      </c>
      <c r="C7" s="0" t="n">
        <v>23800</v>
      </c>
      <c r="D7" s="0" t="n">
        <v>39.6</v>
      </c>
    </row>
    <row r="8" customFormat="false" ht="12.75" hidden="false" customHeight="false" outlineLevel="0" collapsed="false">
      <c r="A8" s="95" t="n">
        <v>36892.25</v>
      </c>
      <c r="B8" s="0" t="s">
        <v>106</v>
      </c>
      <c r="C8" s="0" t="n">
        <v>23800</v>
      </c>
      <c r="D8" s="0" t="n">
        <v>41.11</v>
      </c>
    </row>
    <row r="9" customFormat="false" ht="12.75" hidden="false" customHeight="false" outlineLevel="0" collapsed="false">
      <c r="A9" s="95" t="n">
        <v>36892.2916666667</v>
      </c>
      <c r="B9" s="0" t="s">
        <v>106</v>
      </c>
      <c r="C9" s="0" t="n">
        <v>23800</v>
      </c>
      <c r="D9" s="0" t="n">
        <v>37.27</v>
      </c>
    </row>
    <row r="10" customFormat="false" ht="12.75" hidden="false" customHeight="false" outlineLevel="0" collapsed="false">
      <c r="A10" s="95" t="n">
        <v>36892.3333333333</v>
      </c>
      <c r="B10" s="0" t="s">
        <v>106</v>
      </c>
      <c r="C10" s="0" t="n">
        <v>23800</v>
      </c>
      <c r="D10" s="0" t="n">
        <v>35.68</v>
      </c>
    </row>
    <row r="11" customFormat="false" ht="12.75" hidden="false" customHeight="false" outlineLevel="0" collapsed="false">
      <c r="A11" s="95" t="n">
        <v>36892.375</v>
      </c>
      <c r="B11" s="0" t="s">
        <v>106</v>
      </c>
      <c r="C11" s="0" t="n">
        <v>23800</v>
      </c>
      <c r="D11" s="0" t="n">
        <v>37.47</v>
      </c>
    </row>
    <row r="12" customFormat="false" ht="12.75" hidden="false" customHeight="false" outlineLevel="0" collapsed="false">
      <c r="A12" s="95" t="n">
        <v>36892.4166666667</v>
      </c>
      <c r="B12" s="0" t="s">
        <v>106</v>
      </c>
      <c r="C12" s="0" t="n">
        <v>23800</v>
      </c>
      <c r="D12" s="0" t="n">
        <v>37.91</v>
      </c>
    </row>
    <row r="13" customFormat="false" ht="12.75" hidden="false" customHeight="false" outlineLevel="0" collapsed="false">
      <c r="A13" s="95" t="n">
        <v>36892.4583333333</v>
      </c>
      <c r="B13" s="0" t="s">
        <v>106</v>
      </c>
      <c r="C13" s="0" t="n">
        <v>23800</v>
      </c>
      <c r="D13" s="0" t="n">
        <v>47.49</v>
      </c>
    </row>
    <row r="14" customFormat="false" ht="12.75" hidden="false" customHeight="false" outlineLevel="0" collapsed="false">
      <c r="A14" s="95" t="n">
        <v>36892.5</v>
      </c>
      <c r="B14" s="0" t="s">
        <v>106</v>
      </c>
      <c r="C14" s="0" t="n">
        <v>23800</v>
      </c>
      <c r="D14" s="0" t="n">
        <v>47.44</v>
      </c>
    </row>
    <row r="15" customFormat="false" ht="12.75" hidden="false" customHeight="false" outlineLevel="0" collapsed="false">
      <c r="A15" s="95" t="n">
        <v>36892.5416666667</v>
      </c>
      <c r="B15" s="0" t="s">
        <v>106</v>
      </c>
      <c r="C15" s="0" t="n">
        <v>23800</v>
      </c>
      <c r="D15" s="0" t="n">
        <v>37.6</v>
      </c>
    </row>
    <row r="16" customFormat="false" ht="12.75" hidden="false" customHeight="false" outlineLevel="0" collapsed="false">
      <c r="A16" s="95" t="n">
        <v>36892.5833333333</v>
      </c>
      <c r="B16" s="0" t="s">
        <v>106</v>
      </c>
      <c r="C16" s="0" t="n">
        <v>23800</v>
      </c>
      <c r="D16" s="0" t="n">
        <v>37.47</v>
      </c>
    </row>
    <row r="17" customFormat="false" ht="12.75" hidden="false" customHeight="false" outlineLevel="0" collapsed="false">
      <c r="A17" s="95" t="n">
        <v>36892.625</v>
      </c>
      <c r="B17" s="0" t="s">
        <v>106</v>
      </c>
      <c r="C17" s="0" t="n">
        <v>23800</v>
      </c>
      <c r="D17" s="0" t="n">
        <v>38.18</v>
      </c>
    </row>
    <row r="18" customFormat="false" ht="12.75" hidden="false" customHeight="false" outlineLevel="0" collapsed="false">
      <c r="A18" s="95" t="n">
        <v>36892.6666666667</v>
      </c>
      <c r="B18" s="0" t="s">
        <v>106</v>
      </c>
      <c r="C18" s="0" t="n">
        <v>23800</v>
      </c>
      <c r="D18" s="0" t="n">
        <v>51.68</v>
      </c>
    </row>
    <row r="19" customFormat="false" ht="12.75" hidden="false" customHeight="false" outlineLevel="0" collapsed="false">
      <c r="A19" s="95" t="n">
        <v>36892.7083333333</v>
      </c>
      <c r="B19" s="0" t="s">
        <v>106</v>
      </c>
      <c r="C19" s="0" t="n">
        <v>23800</v>
      </c>
      <c r="D19" s="0" t="n">
        <v>73.84</v>
      </c>
    </row>
    <row r="20" customFormat="false" ht="12.75" hidden="false" customHeight="false" outlineLevel="0" collapsed="false">
      <c r="A20" s="95" t="n">
        <v>36892.75</v>
      </c>
      <c r="B20" s="0" t="s">
        <v>106</v>
      </c>
      <c r="C20" s="0" t="n">
        <v>23800</v>
      </c>
      <c r="D20" s="0" t="n">
        <v>71.35</v>
      </c>
    </row>
    <row r="21" customFormat="false" ht="12.75" hidden="false" customHeight="false" outlineLevel="0" collapsed="false">
      <c r="A21" s="95" t="n">
        <v>36892.7916666667</v>
      </c>
      <c r="B21" s="0" t="s">
        <v>106</v>
      </c>
      <c r="C21" s="0" t="n">
        <v>23800</v>
      </c>
      <c r="D21" s="0" t="n">
        <v>66.87</v>
      </c>
    </row>
    <row r="22" customFormat="false" ht="12.75" hidden="false" customHeight="false" outlineLevel="0" collapsed="false">
      <c r="A22" s="95" t="n">
        <v>36892.8333333333</v>
      </c>
      <c r="B22" s="0" t="s">
        <v>106</v>
      </c>
      <c r="C22" s="0" t="n">
        <v>23800</v>
      </c>
      <c r="D22" s="0" t="n">
        <v>56.95</v>
      </c>
    </row>
    <row r="23" customFormat="false" ht="12.75" hidden="false" customHeight="false" outlineLevel="0" collapsed="false">
      <c r="A23" s="95" t="n">
        <v>36892.875</v>
      </c>
      <c r="B23" s="0" t="s">
        <v>106</v>
      </c>
      <c r="C23" s="0" t="n">
        <v>23800</v>
      </c>
      <c r="D23" s="0" t="n">
        <v>57.15</v>
      </c>
    </row>
    <row r="24" customFormat="false" ht="12.75" hidden="false" customHeight="false" outlineLevel="0" collapsed="false">
      <c r="A24" s="95" t="n">
        <v>36892.9166666667</v>
      </c>
      <c r="B24" s="0" t="s">
        <v>106</v>
      </c>
      <c r="C24" s="0" t="n">
        <v>23800</v>
      </c>
      <c r="D24" s="0" t="n">
        <v>47.97</v>
      </c>
    </row>
    <row r="25" customFormat="false" ht="12.75" hidden="false" customHeight="false" outlineLevel="0" collapsed="false">
      <c r="A25" s="95" t="n">
        <v>36892.9583333333</v>
      </c>
      <c r="B25" s="0" t="s">
        <v>106</v>
      </c>
      <c r="C25" s="0" t="n">
        <v>23800</v>
      </c>
      <c r="D25" s="0" t="n">
        <v>49.55</v>
      </c>
      <c r="E25" s="0" t="n">
        <f aca="false">AVERAGE(D2:D8,D25)</f>
        <v>42.935</v>
      </c>
    </row>
    <row r="26" customFormat="false" ht="12.75" hidden="false" customHeight="false" outlineLevel="0" collapsed="false">
      <c r="A26" s="95" t="n">
        <v>36893</v>
      </c>
      <c r="B26" s="0" t="s">
        <v>106</v>
      </c>
      <c r="C26" s="0" t="n">
        <v>23800</v>
      </c>
      <c r="D26" s="0" t="n">
        <v>42.99</v>
      </c>
    </row>
    <row r="27" customFormat="false" ht="12.75" hidden="false" customHeight="false" outlineLevel="0" collapsed="false">
      <c r="A27" s="95" t="n">
        <v>36893.0416666667</v>
      </c>
      <c r="B27" s="0" t="s">
        <v>106</v>
      </c>
      <c r="C27" s="0" t="n">
        <v>23800</v>
      </c>
      <c r="D27" s="0" t="n">
        <v>41.2</v>
      </c>
    </row>
    <row r="28" customFormat="false" ht="12.75" hidden="false" customHeight="false" outlineLevel="0" collapsed="false">
      <c r="A28" s="95" t="n">
        <v>36893.0833333333</v>
      </c>
      <c r="B28" s="0" t="s">
        <v>106</v>
      </c>
      <c r="C28" s="0" t="n">
        <v>23800</v>
      </c>
      <c r="D28" s="0" t="n">
        <v>42.9</v>
      </c>
    </row>
    <row r="29" customFormat="false" ht="12.75" hidden="false" customHeight="false" outlineLevel="0" collapsed="false">
      <c r="A29" s="95" t="n">
        <v>36893.125</v>
      </c>
      <c r="B29" s="0" t="s">
        <v>106</v>
      </c>
      <c r="C29" s="0" t="n">
        <v>23800</v>
      </c>
      <c r="D29" s="0" t="n">
        <v>42.51</v>
      </c>
    </row>
    <row r="30" customFormat="false" ht="12.75" hidden="false" customHeight="false" outlineLevel="0" collapsed="false">
      <c r="A30" s="95" t="n">
        <v>36893.1666666667</v>
      </c>
      <c r="B30" s="0" t="s">
        <v>106</v>
      </c>
      <c r="C30" s="0" t="n">
        <v>23800</v>
      </c>
      <c r="D30" s="0" t="n">
        <v>43.1</v>
      </c>
    </row>
    <row r="31" customFormat="false" ht="12.75" hidden="false" customHeight="false" outlineLevel="0" collapsed="false">
      <c r="A31" s="95" t="n">
        <v>36893.2083333333</v>
      </c>
      <c r="B31" s="0" t="s">
        <v>106</v>
      </c>
      <c r="C31" s="0" t="n">
        <v>23800</v>
      </c>
      <c r="D31" s="0" t="n">
        <v>44.64</v>
      </c>
    </row>
    <row r="32" customFormat="false" ht="12.75" hidden="false" customHeight="false" outlineLevel="0" collapsed="false">
      <c r="A32" s="95" t="n">
        <v>36893.25</v>
      </c>
      <c r="B32" s="0" t="s">
        <v>106</v>
      </c>
      <c r="C32" s="0" t="n">
        <v>23800</v>
      </c>
      <c r="D32" s="0" t="n">
        <v>57.06</v>
      </c>
    </row>
    <row r="33" customFormat="false" ht="12.75" hidden="false" customHeight="false" outlineLevel="0" collapsed="false">
      <c r="A33" s="95" t="n">
        <v>36893.2916666667</v>
      </c>
      <c r="B33" s="0" t="s">
        <v>106</v>
      </c>
      <c r="C33" s="0" t="n">
        <v>23800</v>
      </c>
      <c r="D33" s="0" t="n">
        <v>72.92</v>
      </c>
    </row>
    <row r="34" customFormat="false" ht="12.75" hidden="false" customHeight="false" outlineLevel="0" collapsed="false">
      <c r="A34" s="95" t="n">
        <v>36893.3333333333</v>
      </c>
      <c r="B34" s="0" t="s">
        <v>106</v>
      </c>
      <c r="C34" s="0" t="n">
        <v>23800</v>
      </c>
      <c r="D34" s="0" t="n">
        <v>71.83</v>
      </c>
    </row>
    <row r="35" customFormat="false" ht="12.75" hidden="false" customHeight="false" outlineLevel="0" collapsed="false">
      <c r="A35" s="95" t="n">
        <v>36893.375</v>
      </c>
      <c r="B35" s="0" t="s">
        <v>106</v>
      </c>
      <c r="C35" s="0" t="n">
        <v>23800</v>
      </c>
      <c r="D35" s="0" t="n">
        <v>69.86</v>
      </c>
    </row>
    <row r="36" customFormat="false" ht="12.75" hidden="false" customHeight="false" outlineLevel="0" collapsed="false">
      <c r="A36" s="95" t="n">
        <v>36893.4166666667</v>
      </c>
      <c r="B36" s="0" t="s">
        <v>106</v>
      </c>
      <c r="C36" s="0" t="n">
        <v>23800</v>
      </c>
      <c r="D36" s="0" t="n">
        <v>68.36</v>
      </c>
    </row>
    <row r="37" customFormat="false" ht="12.75" hidden="false" customHeight="false" outlineLevel="0" collapsed="false">
      <c r="A37" s="95" t="n">
        <v>36893.4583333333</v>
      </c>
      <c r="B37" s="0" t="s">
        <v>106</v>
      </c>
      <c r="C37" s="0" t="n">
        <v>23800</v>
      </c>
      <c r="D37" s="0" t="n">
        <v>60.73</v>
      </c>
    </row>
    <row r="38" customFormat="false" ht="12.75" hidden="false" customHeight="false" outlineLevel="0" collapsed="false">
      <c r="A38" s="95" t="n">
        <v>36893.5</v>
      </c>
      <c r="B38" s="0" t="s">
        <v>106</v>
      </c>
      <c r="C38" s="0" t="n">
        <v>23800</v>
      </c>
      <c r="D38" s="0" t="n">
        <v>59.63</v>
      </c>
    </row>
    <row r="39" customFormat="false" ht="12.75" hidden="false" customHeight="false" outlineLevel="0" collapsed="false">
      <c r="A39" s="95" t="n">
        <v>36893.5416666667</v>
      </c>
      <c r="B39" s="0" t="s">
        <v>106</v>
      </c>
      <c r="C39" s="0" t="n">
        <v>23800</v>
      </c>
      <c r="D39" s="0" t="n">
        <v>56.47</v>
      </c>
    </row>
    <row r="40" customFormat="false" ht="12.75" hidden="false" customHeight="false" outlineLevel="0" collapsed="false">
      <c r="A40" s="95" t="n">
        <v>36893.5833333333</v>
      </c>
      <c r="B40" s="0" t="s">
        <v>106</v>
      </c>
      <c r="C40" s="0" t="n">
        <v>23800</v>
      </c>
      <c r="D40" s="0" t="n">
        <v>56.31</v>
      </c>
    </row>
    <row r="41" customFormat="false" ht="12.75" hidden="false" customHeight="false" outlineLevel="0" collapsed="false">
      <c r="A41" s="95" t="n">
        <v>36893.625</v>
      </c>
      <c r="B41" s="0" t="s">
        <v>106</v>
      </c>
      <c r="C41" s="0" t="n">
        <v>23800</v>
      </c>
      <c r="D41" s="0" t="n">
        <v>56.26</v>
      </c>
    </row>
    <row r="42" customFormat="false" ht="12.75" hidden="false" customHeight="false" outlineLevel="0" collapsed="false">
      <c r="A42" s="95" t="n">
        <v>36893.6666666667</v>
      </c>
      <c r="B42" s="0" t="s">
        <v>106</v>
      </c>
      <c r="C42" s="0" t="n">
        <v>23800</v>
      </c>
      <c r="D42" s="0" t="n">
        <v>71.24</v>
      </c>
    </row>
    <row r="43" customFormat="false" ht="12.75" hidden="false" customHeight="false" outlineLevel="0" collapsed="false">
      <c r="A43" s="95" t="n">
        <v>36893.7083333333</v>
      </c>
      <c r="B43" s="0" t="s">
        <v>106</v>
      </c>
      <c r="C43" s="0" t="n">
        <v>23800</v>
      </c>
      <c r="D43" s="0" t="n">
        <v>84.58</v>
      </c>
    </row>
    <row r="44" customFormat="false" ht="12.75" hidden="false" customHeight="false" outlineLevel="0" collapsed="false">
      <c r="A44" s="95" t="n">
        <v>36893.75</v>
      </c>
      <c r="B44" s="0" t="s">
        <v>106</v>
      </c>
      <c r="C44" s="0" t="n">
        <v>23800</v>
      </c>
      <c r="D44" s="0" t="n">
        <v>75.08</v>
      </c>
    </row>
    <row r="45" customFormat="false" ht="12.75" hidden="false" customHeight="false" outlineLevel="0" collapsed="false">
      <c r="A45" s="95" t="n">
        <v>36893.7916666667</v>
      </c>
      <c r="B45" s="0" t="s">
        <v>106</v>
      </c>
      <c r="C45" s="0" t="n">
        <v>23800</v>
      </c>
      <c r="D45" s="0" t="n">
        <v>70.75</v>
      </c>
    </row>
    <row r="46" customFormat="false" ht="12.75" hidden="false" customHeight="false" outlineLevel="0" collapsed="false">
      <c r="A46" s="95" t="n">
        <v>36893.8333333333</v>
      </c>
      <c r="B46" s="0" t="s">
        <v>106</v>
      </c>
      <c r="C46" s="0" t="n">
        <v>23800</v>
      </c>
      <c r="D46" s="0" t="n">
        <v>65.86</v>
      </c>
    </row>
    <row r="47" customFormat="false" ht="12.75" hidden="false" customHeight="false" outlineLevel="0" collapsed="false">
      <c r="A47" s="95" t="n">
        <v>36893.875</v>
      </c>
      <c r="B47" s="0" t="s">
        <v>106</v>
      </c>
      <c r="C47" s="0" t="n">
        <v>23800</v>
      </c>
      <c r="D47" s="0" t="n">
        <v>58.25</v>
      </c>
    </row>
    <row r="48" customFormat="false" ht="12.75" hidden="false" customHeight="false" outlineLevel="0" collapsed="false">
      <c r="A48" s="95" t="n">
        <v>36893.9166666667</v>
      </c>
      <c r="B48" s="0" t="s">
        <v>106</v>
      </c>
      <c r="C48" s="0" t="n">
        <v>23800</v>
      </c>
      <c r="D48" s="0" t="n">
        <v>50.09</v>
      </c>
    </row>
    <row r="49" customFormat="false" ht="12.75" hidden="false" customHeight="false" outlineLevel="0" collapsed="false">
      <c r="A49" s="95" t="n">
        <v>36893.9583333333</v>
      </c>
      <c r="B49" s="0" t="s">
        <v>106</v>
      </c>
      <c r="C49" s="0" t="n">
        <v>23800</v>
      </c>
      <c r="D49" s="0" t="n">
        <v>50.85</v>
      </c>
      <c r="E49" s="0" t="n">
        <f aca="false">AVERAGE(D26:D32,D49)</f>
        <v>45.65625</v>
      </c>
    </row>
    <row r="50" customFormat="false" ht="12.75" hidden="false" customHeight="false" outlineLevel="0" collapsed="false">
      <c r="A50" s="95" t="n">
        <v>36894</v>
      </c>
      <c r="B50" s="0" t="s">
        <v>106</v>
      </c>
      <c r="C50" s="0" t="n">
        <v>23800</v>
      </c>
      <c r="D50" s="0" t="n">
        <v>41.16</v>
      </c>
    </row>
    <row r="51" customFormat="false" ht="12.75" hidden="false" customHeight="false" outlineLevel="0" collapsed="false">
      <c r="A51" s="95" t="n">
        <v>36894.0416666667</v>
      </c>
      <c r="B51" s="0" t="s">
        <v>106</v>
      </c>
      <c r="C51" s="0" t="n">
        <v>23800</v>
      </c>
      <c r="D51" s="0" t="n">
        <v>40.17</v>
      </c>
    </row>
    <row r="52" customFormat="false" ht="12.75" hidden="false" customHeight="false" outlineLevel="0" collapsed="false">
      <c r="A52" s="95" t="n">
        <v>36894.0833333333</v>
      </c>
      <c r="B52" s="0" t="s">
        <v>106</v>
      </c>
      <c r="C52" s="0" t="n">
        <v>23800</v>
      </c>
      <c r="D52" s="0" t="n">
        <v>39.61</v>
      </c>
    </row>
    <row r="53" customFormat="false" ht="12.75" hidden="false" customHeight="false" outlineLevel="0" collapsed="false">
      <c r="A53" s="95" t="n">
        <v>36894.125</v>
      </c>
      <c r="B53" s="0" t="s">
        <v>106</v>
      </c>
      <c r="C53" s="0" t="n">
        <v>23800</v>
      </c>
      <c r="D53" s="0" t="n">
        <v>38.19</v>
      </c>
    </row>
    <row r="54" customFormat="false" ht="12.75" hidden="false" customHeight="false" outlineLevel="0" collapsed="false">
      <c r="A54" s="95" t="n">
        <v>36894.1666666667</v>
      </c>
      <c r="B54" s="0" t="s">
        <v>106</v>
      </c>
      <c r="C54" s="0" t="n">
        <v>23800</v>
      </c>
      <c r="D54" s="0" t="n">
        <v>41.03</v>
      </c>
    </row>
    <row r="55" customFormat="false" ht="12.75" hidden="false" customHeight="false" outlineLevel="0" collapsed="false">
      <c r="A55" s="95" t="n">
        <v>36894.2083333333</v>
      </c>
      <c r="B55" s="0" t="s">
        <v>106</v>
      </c>
      <c r="C55" s="0" t="n">
        <v>23800</v>
      </c>
      <c r="D55" s="0" t="n">
        <v>42.05</v>
      </c>
    </row>
    <row r="56" customFormat="false" ht="12.75" hidden="false" customHeight="false" outlineLevel="0" collapsed="false">
      <c r="A56" s="95" t="n">
        <v>36894.25</v>
      </c>
      <c r="B56" s="0" t="s">
        <v>106</v>
      </c>
      <c r="C56" s="0" t="n">
        <v>23800</v>
      </c>
      <c r="D56" s="0" t="n">
        <v>51.89</v>
      </c>
    </row>
    <row r="57" customFormat="false" ht="12.75" hidden="false" customHeight="false" outlineLevel="0" collapsed="false">
      <c r="A57" s="95" t="n">
        <v>36894.2916666667</v>
      </c>
      <c r="B57" s="0" t="s">
        <v>106</v>
      </c>
      <c r="C57" s="0" t="n">
        <v>23800</v>
      </c>
      <c r="D57" s="0" t="n">
        <v>51.74</v>
      </c>
    </row>
    <row r="58" customFormat="false" ht="12.75" hidden="false" customHeight="false" outlineLevel="0" collapsed="false">
      <c r="A58" s="95" t="n">
        <v>36894.3333333333</v>
      </c>
      <c r="B58" s="0" t="s">
        <v>106</v>
      </c>
      <c r="C58" s="0" t="n">
        <v>23800</v>
      </c>
      <c r="D58" s="0" t="n">
        <v>47.65</v>
      </c>
    </row>
    <row r="59" customFormat="false" ht="12.75" hidden="false" customHeight="false" outlineLevel="0" collapsed="false">
      <c r="A59" s="95" t="n">
        <v>36894.375</v>
      </c>
      <c r="B59" s="0" t="s">
        <v>106</v>
      </c>
      <c r="C59" s="0" t="n">
        <v>23800</v>
      </c>
      <c r="D59" s="0" t="n">
        <v>47.96</v>
      </c>
    </row>
    <row r="60" customFormat="false" ht="12.75" hidden="false" customHeight="false" outlineLevel="0" collapsed="false">
      <c r="A60" s="95" t="n">
        <v>36894.4166666667</v>
      </c>
      <c r="B60" s="0" t="s">
        <v>106</v>
      </c>
      <c r="C60" s="0" t="n">
        <v>23800</v>
      </c>
      <c r="D60" s="0" t="n">
        <v>46.87</v>
      </c>
    </row>
    <row r="61" customFormat="false" ht="12.75" hidden="false" customHeight="false" outlineLevel="0" collapsed="false">
      <c r="A61" s="95" t="n">
        <v>36894.4583333333</v>
      </c>
      <c r="B61" s="0" t="s">
        <v>106</v>
      </c>
      <c r="C61" s="0" t="n">
        <v>23800</v>
      </c>
      <c r="D61" s="0" t="n">
        <v>33.77</v>
      </c>
    </row>
    <row r="62" customFormat="false" ht="12.75" hidden="false" customHeight="false" outlineLevel="0" collapsed="false">
      <c r="A62" s="95" t="n">
        <v>36894.5</v>
      </c>
      <c r="B62" s="0" t="s">
        <v>106</v>
      </c>
      <c r="C62" s="0" t="n">
        <v>23800</v>
      </c>
      <c r="D62" s="0" t="n">
        <v>38.24</v>
      </c>
    </row>
    <row r="63" customFormat="false" ht="12.75" hidden="false" customHeight="false" outlineLevel="0" collapsed="false">
      <c r="A63" s="95" t="n">
        <v>36894.5416666667</v>
      </c>
      <c r="B63" s="0" t="s">
        <v>106</v>
      </c>
      <c r="C63" s="0" t="n">
        <v>23800</v>
      </c>
      <c r="D63" s="0" t="n">
        <v>38.34</v>
      </c>
    </row>
    <row r="64" customFormat="false" ht="12.75" hidden="false" customHeight="false" outlineLevel="0" collapsed="false">
      <c r="A64" s="95" t="n">
        <v>36894.5833333333</v>
      </c>
      <c r="B64" s="0" t="s">
        <v>106</v>
      </c>
      <c r="C64" s="0" t="n">
        <v>23800</v>
      </c>
      <c r="D64" s="0" t="n">
        <v>35.63</v>
      </c>
    </row>
    <row r="65" customFormat="false" ht="12.75" hidden="false" customHeight="false" outlineLevel="0" collapsed="false">
      <c r="A65" s="95" t="n">
        <v>36894.625</v>
      </c>
      <c r="B65" s="0" t="s">
        <v>106</v>
      </c>
      <c r="C65" s="0" t="n">
        <v>23800</v>
      </c>
      <c r="D65" s="0" t="n">
        <v>38.33</v>
      </c>
    </row>
    <row r="66" customFormat="false" ht="12.75" hidden="false" customHeight="false" outlineLevel="0" collapsed="false">
      <c r="A66" s="95" t="n">
        <v>36894.6666666667</v>
      </c>
      <c r="B66" s="0" t="s">
        <v>106</v>
      </c>
      <c r="C66" s="0" t="n">
        <v>23800</v>
      </c>
      <c r="D66" s="0" t="n">
        <v>51.01</v>
      </c>
    </row>
    <row r="67" customFormat="false" ht="12.75" hidden="false" customHeight="false" outlineLevel="0" collapsed="false">
      <c r="A67" s="95" t="n">
        <v>36894.7083333333</v>
      </c>
      <c r="B67" s="0" t="s">
        <v>106</v>
      </c>
      <c r="C67" s="0" t="n">
        <v>23800</v>
      </c>
      <c r="D67" s="0" t="n">
        <v>63.82</v>
      </c>
    </row>
    <row r="68" customFormat="false" ht="12.75" hidden="false" customHeight="false" outlineLevel="0" collapsed="false">
      <c r="A68" s="95" t="n">
        <v>36894.75</v>
      </c>
      <c r="B68" s="0" t="s">
        <v>106</v>
      </c>
      <c r="C68" s="0" t="n">
        <v>23800</v>
      </c>
      <c r="D68" s="0" t="n">
        <v>50.72</v>
      </c>
    </row>
    <row r="69" customFormat="false" ht="12.75" hidden="false" customHeight="false" outlineLevel="0" collapsed="false">
      <c r="A69" s="95" t="n">
        <v>36894.7916666667</v>
      </c>
      <c r="B69" s="0" t="s">
        <v>106</v>
      </c>
      <c r="C69" s="0" t="n">
        <v>23800</v>
      </c>
      <c r="D69" s="0" t="n">
        <v>70.18</v>
      </c>
    </row>
    <row r="70" customFormat="false" ht="12.75" hidden="false" customHeight="false" outlineLevel="0" collapsed="false">
      <c r="A70" s="95" t="n">
        <v>36894.8333333333</v>
      </c>
      <c r="B70" s="0" t="s">
        <v>106</v>
      </c>
      <c r="C70" s="0" t="n">
        <v>23800</v>
      </c>
      <c r="D70" s="0" t="n">
        <v>67.32</v>
      </c>
    </row>
    <row r="71" customFormat="false" ht="12.75" hidden="false" customHeight="false" outlineLevel="0" collapsed="false">
      <c r="A71" s="95" t="n">
        <v>36894.875</v>
      </c>
      <c r="B71" s="0" t="s">
        <v>106</v>
      </c>
      <c r="C71" s="0" t="n">
        <v>23800</v>
      </c>
      <c r="D71" s="0" t="n">
        <v>53.6</v>
      </c>
    </row>
    <row r="72" customFormat="false" ht="12.75" hidden="false" customHeight="false" outlineLevel="0" collapsed="false">
      <c r="A72" s="95" t="n">
        <v>36894.9166666667</v>
      </c>
      <c r="B72" s="0" t="s">
        <v>106</v>
      </c>
      <c r="C72" s="0" t="n">
        <v>23800</v>
      </c>
      <c r="D72" s="0" t="n">
        <v>50.68</v>
      </c>
    </row>
    <row r="73" customFormat="false" ht="12.75" hidden="false" customHeight="false" outlineLevel="0" collapsed="false">
      <c r="A73" s="95" t="n">
        <v>36894.9583333333</v>
      </c>
      <c r="B73" s="0" t="s">
        <v>106</v>
      </c>
      <c r="C73" s="0" t="n">
        <v>23800</v>
      </c>
      <c r="D73" s="0" t="n">
        <v>49.56</v>
      </c>
      <c r="E73" s="0" t="n">
        <f aca="false">AVERAGE(D50:D56,D73)</f>
        <v>42.9575</v>
      </c>
    </row>
    <row r="74" customFormat="false" ht="12.75" hidden="false" customHeight="false" outlineLevel="0" collapsed="false">
      <c r="A74" s="95" t="n">
        <v>36895</v>
      </c>
      <c r="B74" s="0" t="s">
        <v>106</v>
      </c>
      <c r="C74" s="0" t="n">
        <v>23800</v>
      </c>
      <c r="D74" s="0" t="n">
        <v>41.19</v>
      </c>
    </row>
    <row r="75" customFormat="false" ht="12.75" hidden="false" customHeight="false" outlineLevel="0" collapsed="false">
      <c r="A75" s="95" t="n">
        <v>36895.0416666667</v>
      </c>
      <c r="B75" s="0" t="s">
        <v>106</v>
      </c>
      <c r="C75" s="0" t="n">
        <v>23800</v>
      </c>
      <c r="D75" s="0" t="n">
        <v>39.33</v>
      </c>
    </row>
    <row r="76" customFormat="false" ht="12.75" hidden="false" customHeight="false" outlineLevel="0" collapsed="false">
      <c r="A76" s="95" t="n">
        <v>36895.0833333333</v>
      </c>
      <c r="B76" s="0" t="s">
        <v>106</v>
      </c>
      <c r="C76" s="0" t="n">
        <v>23800</v>
      </c>
      <c r="D76" s="0" t="n">
        <v>38.74</v>
      </c>
    </row>
    <row r="77" customFormat="false" ht="12.75" hidden="false" customHeight="false" outlineLevel="0" collapsed="false">
      <c r="A77" s="95" t="n">
        <v>36895.125</v>
      </c>
      <c r="B77" s="0" t="s">
        <v>106</v>
      </c>
      <c r="C77" s="0" t="n">
        <v>23800</v>
      </c>
      <c r="D77" s="0" t="n">
        <v>38.48</v>
      </c>
    </row>
    <row r="78" customFormat="false" ht="12.75" hidden="false" customHeight="false" outlineLevel="0" collapsed="false">
      <c r="A78" s="95" t="n">
        <v>36895.1666666667</v>
      </c>
      <c r="B78" s="0" t="s">
        <v>106</v>
      </c>
      <c r="C78" s="0" t="n">
        <v>23800</v>
      </c>
      <c r="D78" s="0" t="n">
        <v>39.87</v>
      </c>
    </row>
    <row r="79" customFormat="false" ht="12.75" hidden="false" customHeight="false" outlineLevel="0" collapsed="false">
      <c r="A79" s="95" t="n">
        <v>36895.2083333333</v>
      </c>
      <c r="B79" s="0" t="s">
        <v>106</v>
      </c>
      <c r="C79" s="0" t="n">
        <v>23800</v>
      </c>
      <c r="D79" s="0" t="n">
        <v>41.2</v>
      </c>
    </row>
    <row r="80" customFormat="false" ht="12.75" hidden="false" customHeight="false" outlineLevel="0" collapsed="false">
      <c r="A80" s="95" t="n">
        <v>36895.25</v>
      </c>
      <c r="B80" s="0" t="s">
        <v>106</v>
      </c>
      <c r="C80" s="0" t="n">
        <v>23800</v>
      </c>
      <c r="D80" s="0" t="n">
        <v>50.84</v>
      </c>
    </row>
    <row r="81" customFormat="false" ht="12.75" hidden="false" customHeight="false" outlineLevel="0" collapsed="false">
      <c r="A81" s="95" t="n">
        <v>36895.2916666667</v>
      </c>
      <c r="B81" s="0" t="s">
        <v>106</v>
      </c>
      <c r="C81" s="0" t="n">
        <v>23800</v>
      </c>
      <c r="D81" s="0" t="n">
        <v>53.63</v>
      </c>
    </row>
    <row r="82" customFormat="false" ht="12.75" hidden="false" customHeight="false" outlineLevel="0" collapsed="false">
      <c r="A82" s="95" t="n">
        <v>36895.3333333333</v>
      </c>
      <c r="B82" s="0" t="s">
        <v>106</v>
      </c>
      <c r="C82" s="0" t="n">
        <v>23800</v>
      </c>
      <c r="D82" s="0" t="n">
        <v>55.52</v>
      </c>
    </row>
    <row r="83" customFormat="false" ht="12.75" hidden="false" customHeight="false" outlineLevel="0" collapsed="false">
      <c r="A83" s="95" t="n">
        <v>36895.375</v>
      </c>
      <c r="B83" s="0" t="s">
        <v>106</v>
      </c>
      <c r="C83" s="0" t="n">
        <v>23800</v>
      </c>
      <c r="D83" s="0" t="n">
        <v>54.93</v>
      </c>
    </row>
    <row r="84" customFormat="false" ht="12.75" hidden="false" customHeight="false" outlineLevel="0" collapsed="false">
      <c r="A84" s="95" t="n">
        <v>36895.4166666667</v>
      </c>
      <c r="B84" s="0" t="s">
        <v>106</v>
      </c>
      <c r="C84" s="0" t="n">
        <v>23800</v>
      </c>
      <c r="D84" s="0" t="n">
        <v>54.05</v>
      </c>
    </row>
    <row r="85" customFormat="false" ht="12.75" hidden="false" customHeight="false" outlineLevel="0" collapsed="false">
      <c r="A85" s="95" t="n">
        <v>36895.4583333333</v>
      </c>
      <c r="B85" s="0" t="s">
        <v>106</v>
      </c>
      <c r="C85" s="0" t="n">
        <v>23800</v>
      </c>
      <c r="D85" s="0" t="n">
        <v>53.99</v>
      </c>
    </row>
    <row r="86" customFormat="false" ht="12.75" hidden="false" customHeight="false" outlineLevel="0" collapsed="false">
      <c r="A86" s="95" t="n">
        <v>36895.5</v>
      </c>
      <c r="B86" s="0" t="s">
        <v>106</v>
      </c>
      <c r="C86" s="0" t="n">
        <v>23800</v>
      </c>
      <c r="D86" s="0" t="n">
        <v>50.65</v>
      </c>
    </row>
    <row r="87" customFormat="false" ht="12.75" hidden="false" customHeight="false" outlineLevel="0" collapsed="false">
      <c r="A87" s="95" t="n">
        <v>36895.5416666667</v>
      </c>
      <c r="B87" s="0" t="s">
        <v>106</v>
      </c>
      <c r="C87" s="0" t="n">
        <v>23800</v>
      </c>
      <c r="D87" s="0" t="n">
        <v>51.67</v>
      </c>
    </row>
    <row r="88" customFormat="false" ht="12.75" hidden="false" customHeight="false" outlineLevel="0" collapsed="false">
      <c r="A88" s="95" t="n">
        <v>36895.5833333333</v>
      </c>
      <c r="B88" s="0" t="s">
        <v>106</v>
      </c>
      <c r="C88" s="0" t="n">
        <v>23800</v>
      </c>
      <c r="D88" s="0" t="n">
        <v>50.66</v>
      </c>
    </row>
    <row r="89" customFormat="false" ht="12.75" hidden="false" customHeight="false" outlineLevel="0" collapsed="false">
      <c r="A89" s="95" t="n">
        <v>36895.625</v>
      </c>
      <c r="B89" s="0" t="s">
        <v>106</v>
      </c>
      <c r="C89" s="0" t="n">
        <v>23800</v>
      </c>
      <c r="D89" s="0" t="n">
        <v>50.66</v>
      </c>
    </row>
    <row r="90" customFormat="false" ht="12.75" hidden="false" customHeight="false" outlineLevel="0" collapsed="false">
      <c r="A90" s="95" t="n">
        <v>36895.6666666667</v>
      </c>
      <c r="B90" s="0" t="s">
        <v>106</v>
      </c>
      <c r="C90" s="0" t="n">
        <v>23800</v>
      </c>
      <c r="D90" s="0" t="n">
        <v>64.63</v>
      </c>
    </row>
    <row r="91" customFormat="false" ht="12.75" hidden="false" customHeight="false" outlineLevel="0" collapsed="false">
      <c r="A91" s="95" t="n">
        <v>36895.7083333333</v>
      </c>
      <c r="B91" s="0" t="s">
        <v>106</v>
      </c>
      <c r="C91" s="0" t="n">
        <v>23800</v>
      </c>
      <c r="D91" s="0" t="n">
        <v>86.23</v>
      </c>
    </row>
    <row r="92" customFormat="false" ht="12.75" hidden="false" customHeight="false" outlineLevel="0" collapsed="false">
      <c r="A92" s="95" t="n">
        <v>36895.75</v>
      </c>
      <c r="B92" s="0" t="s">
        <v>106</v>
      </c>
      <c r="C92" s="0" t="n">
        <v>23800</v>
      </c>
      <c r="D92" s="0" t="n">
        <v>73.61</v>
      </c>
    </row>
    <row r="93" customFormat="false" ht="12.75" hidden="false" customHeight="false" outlineLevel="0" collapsed="false">
      <c r="A93" s="95" t="n">
        <v>36895.7916666667</v>
      </c>
      <c r="B93" s="0" t="s">
        <v>106</v>
      </c>
      <c r="C93" s="0" t="n">
        <v>23800</v>
      </c>
      <c r="D93" s="0" t="n">
        <v>68.73</v>
      </c>
    </row>
    <row r="94" customFormat="false" ht="12.75" hidden="false" customHeight="false" outlineLevel="0" collapsed="false">
      <c r="A94" s="95" t="n">
        <v>36895.8333333333</v>
      </c>
      <c r="B94" s="0" t="s">
        <v>106</v>
      </c>
      <c r="C94" s="0" t="n">
        <v>23800</v>
      </c>
      <c r="D94" s="0" t="n">
        <v>53.15</v>
      </c>
    </row>
    <row r="95" customFormat="false" ht="12.75" hidden="false" customHeight="false" outlineLevel="0" collapsed="false">
      <c r="A95" s="95" t="n">
        <v>36895.875</v>
      </c>
      <c r="B95" s="0" t="s">
        <v>106</v>
      </c>
      <c r="C95" s="0" t="n">
        <v>23800</v>
      </c>
      <c r="D95" s="0" t="n">
        <v>52.7</v>
      </c>
    </row>
    <row r="96" customFormat="false" ht="12.75" hidden="false" customHeight="false" outlineLevel="0" collapsed="false">
      <c r="A96" s="95" t="n">
        <v>36895.9166666667</v>
      </c>
      <c r="B96" s="0" t="s">
        <v>106</v>
      </c>
      <c r="C96" s="0" t="n">
        <v>23800</v>
      </c>
      <c r="D96" s="0" t="n">
        <v>48.79</v>
      </c>
    </row>
    <row r="97" customFormat="false" ht="12.75" hidden="false" customHeight="false" outlineLevel="0" collapsed="false">
      <c r="A97" s="95" t="n">
        <v>36895.9583333333</v>
      </c>
      <c r="B97" s="0" t="s">
        <v>106</v>
      </c>
      <c r="C97" s="0" t="n">
        <v>23800</v>
      </c>
      <c r="D97" s="0" t="n">
        <v>46.79</v>
      </c>
      <c r="E97" s="0" t="n">
        <f aca="false">AVERAGE(D74:D80,D97)</f>
        <v>42.055</v>
      </c>
    </row>
    <row r="98" customFormat="false" ht="12.75" hidden="false" customHeight="false" outlineLevel="0" collapsed="false">
      <c r="A98" s="95" t="n">
        <v>36896</v>
      </c>
      <c r="B98" s="0" t="s">
        <v>106</v>
      </c>
      <c r="C98" s="0" t="n">
        <v>23800</v>
      </c>
      <c r="D98" s="0" t="n">
        <v>41.33</v>
      </c>
    </row>
    <row r="99" customFormat="false" ht="12.75" hidden="false" customHeight="false" outlineLevel="0" collapsed="false">
      <c r="A99" s="95" t="n">
        <v>36896.0416666667</v>
      </c>
      <c r="B99" s="0" t="s">
        <v>106</v>
      </c>
      <c r="C99" s="0" t="n">
        <v>23800</v>
      </c>
      <c r="D99" s="0" t="n">
        <v>40.63</v>
      </c>
    </row>
    <row r="100" customFormat="false" ht="12.75" hidden="false" customHeight="false" outlineLevel="0" collapsed="false">
      <c r="A100" s="95" t="n">
        <v>36896.0833333333</v>
      </c>
      <c r="B100" s="0" t="s">
        <v>106</v>
      </c>
      <c r="C100" s="0" t="n">
        <v>23800</v>
      </c>
      <c r="D100" s="0" t="n">
        <v>38.85</v>
      </c>
    </row>
    <row r="101" customFormat="false" ht="12.75" hidden="false" customHeight="false" outlineLevel="0" collapsed="false">
      <c r="A101" s="95" t="n">
        <v>36896.125</v>
      </c>
      <c r="B101" s="0" t="s">
        <v>106</v>
      </c>
      <c r="C101" s="0" t="n">
        <v>23800</v>
      </c>
      <c r="D101" s="0" t="n">
        <v>39.08</v>
      </c>
    </row>
    <row r="102" customFormat="false" ht="12.75" hidden="false" customHeight="false" outlineLevel="0" collapsed="false">
      <c r="A102" s="95" t="n">
        <v>36896.1666666667</v>
      </c>
      <c r="B102" s="0" t="s">
        <v>106</v>
      </c>
      <c r="C102" s="0" t="n">
        <v>23800</v>
      </c>
      <c r="D102" s="0" t="n">
        <v>40.34</v>
      </c>
    </row>
    <row r="103" customFormat="false" ht="12.75" hidden="false" customHeight="false" outlineLevel="0" collapsed="false">
      <c r="A103" s="95" t="n">
        <v>36896.2083333333</v>
      </c>
      <c r="B103" s="0" t="s">
        <v>106</v>
      </c>
      <c r="C103" s="0" t="n">
        <v>23800</v>
      </c>
      <c r="D103" s="0" t="n">
        <v>43.12</v>
      </c>
    </row>
    <row r="104" customFormat="false" ht="12.75" hidden="false" customHeight="false" outlineLevel="0" collapsed="false">
      <c r="A104" s="95" t="n">
        <v>36896.25</v>
      </c>
      <c r="B104" s="0" t="s">
        <v>106</v>
      </c>
      <c r="C104" s="0" t="n">
        <v>23800</v>
      </c>
      <c r="D104" s="0" t="n">
        <v>51.68</v>
      </c>
    </row>
    <row r="105" customFormat="false" ht="12.75" hidden="false" customHeight="false" outlineLevel="0" collapsed="false">
      <c r="A105" s="95" t="n">
        <v>36896.2916666667</v>
      </c>
      <c r="B105" s="0" t="s">
        <v>106</v>
      </c>
      <c r="C105" s="0" t="n">
        <v>23800</v>
      </c>
      <c r="D105" s="0" t="n">
        <v>53.85</v>
      </c>
    </row>
    <row r="106" customFormat="false" ht="12.75" hidden="false" customHeight="false" outlineLevel="0" collapsed="false">
      <c r="A106" s="95" t="n">
        <v>36896.3333333333</v>
      </c>
      <c r="B106" s="0" t="s">
        <v>106</v>
      </c>
      <c r="C106" s="0" t="n">
        <v>23800</v>
      </c>
      <c r="D106" s="0" t="n">
        <v>56.99</v>
      </c>
    </row>
    <row r="107" customFormat="false" ht="12.75" hidden="false" customHeight="false" outlineLevel="0" collapsed="false">
      <c r="A107" s="95" t="n">
        <v>36896.375</v>
      </c>
      <c r="B107" s="0" t="s">
        <v>106</v>
      </c>
      <c r="C107" s="0" t="n">
        <v>23800</v>
      </c>
      <c r="D107" s="0" t="n">
        <v>55.55</v>
      </c>
    </row>
    <row r="108" customFormat="false" ht="12.75" hidden="false" customHeight="false" outlineLevel="0" collapsed="false">
      <c r="A108" s="95" t="n">
        <v>36896.4166666667</v>
      </c>
      <c r="B108" s="0" t="s">
        <v>106</v>
      </c>
      <c r="C108" s="0" t="n">
        <v>23800</v>
      </c>
      <c r="D108" s="0" t="n">
        <v>53.45</v>
      </c>
    </row>
    <row r="109" customFormat="false" ht="12.75" hidden="false" customHeight="false" outlineLevel="0" collapsed="false">
      <c r="A109" s="95" t="n">
        <v>36896.4583333333</v>
      </c>
      <c r="B109" s="0" t="s">
        <v>106</v>
      </c>
      <c r="C109" s="0" t="n">
        <v>23800</v>
      </c>
      <c r="D109" s="0" t="n">
        <v>51.71</v>
      </c>
    </row>
    <row r="110" customFormat="false" ht="12.75" hidden="false" customHeight="false" outlineLevel="0" collapsed="false">
      <c r="A110" s="95" t="n">
        <v>36896.5</v>
      </c>
      <c r="B110" s="0" t="s">
        <v>106</v>
      </c>
      <c r="C110" s="0" t="n">
        <v>23800</v>
      </c>
      <c r="D110" s="0" t="n">
        <v>50.6</v>
      </c>
    </row>
    <row r="111" customFormat="false" ht="12.75" hidden="false" customHeight="false" outlineLevel="0" collapsed="false">
      <c r="A111" s="95" t="n">
        <v>36896.5416666667</v>
      </c>
      <c r="B111" s="0" t="s">
        <v>106</v>
      </c>
      <c r="C111" s="0" t="n">
        <v>23800</v>
      </c>
      <c r="D111" s="0" t="n">
        <v>50.56</v>
      </c>
    </row>
    <row r="112" customFormat="false" ht="12.75" hidden="false" customHeight="false" outlineLevel="0" collapsed="false">
      <c r="A112" s="95" t="n">
        <v>36896.5833333333</v>
      </c>
      <c r="B112" s="0" t="s">
        <v>106</v>
      </c>
      <c r="C112" s="0" t="n">
        <v>23800</v>
      </c>
      <c r="D112" s="0" t="n">
        <v>50.05</v>
      </c>
    </row>
    <row r="113" customFormat="false" ht="12.75" hidden="false" customHeight="false" outlineLevel="0" collapsed="false">
      <c r="A113" s="95" t="n">
        <v>36896.625</v>
      </c>
      <c r="B113" s="0" t="s">
        <v>106</v>
      </c>
      <c r="C113" s="0" t="n">
        <v>23800</v>
      </c>
      <c r="D113" s="0" t="n">
        <v>50.06</v>
      </c>
    </row>
    <row r="114" customFormat="false" ht="12.75" hidden="false" customHeight="false" outlineLevel="0" collapsed="false">
      <c r="A114" s="95" t="n">
        <v>36896.6666666667</v>
      </c>
      <c r="B114" s="0" t="s">
        <v>106</v>
      </c>
      <c r="C114" s="0" t="n">
        <v>23800</v>
      </c>
      <c r="D114" s="0" t="n">
        <v>65</v>
      </c>
    </row>
    <row r="115" customFormat="false" ht="12.75" hidden="false" customHeight="false" outlineLevel="0" collapsed="false">
      <c r="A115" s="95" t="n">
        <v>36896.7083333333</v>
      </c>
      <c r="B115" s="0" t="s">
        <v>106</v>
      </c>
      <c r="C115" s="0" t="n">
        <v>23800</v>
      </c>
      <c r="D115" s="0" t="n">
        <v>78.78</v>
      </c>
    </row>
    <row r="116" customFormat="false" ht="12.75" hidden="false" customHeight="false" outlineLevel="0" collapsed="false">
      <c r="A116" s="95" t="n">
        <v>36896.75</v>
      </c>
      <c r="B116" s="0" t="s">
        <v>106</v>
      </c>
      <c r="C116" s="0" t="n">
        <v>23800</v>
      </c>
      <c r="D116" s="0" t="n">
        <v>70.31</v>
      </c>
    </row>
    <row r="117" customFormat="false" ht="12.75" hidden="false" customHeight="false" outlineLevel="0" collapsed="false">
      <c r="A117" s="95" t="n">
        <v>36896.7916666667</v>
      </c>
      <c r="B117" s="0" t="s">
        <v>106</v>
      </c>
      <c r="C117" s="0" t="n">
        <v>23800</v>
      </c>
      <c r="D117" s="0" t="n">
        <v>69.06</v>
      </c>
    </row>
    <row r="118" customFormat="false" ht="12.75" hidden="false" customHeight="false" outlineLevel="0" collapsed="false">
      <c r="A118" s="95" t="n">
        <v>36896.8333333333</v>
      </c>
      <c r="B118" s="0" t="s">
        <v>106</v>
      </c>
      <c r="C118" s="0" t="n">
        <v>23800</v>
      </c>
      <c r="D118" s="0" t="n">
        <v>55.09</v>
      </c>
    </row>
    <row r="119" customFormat="false" ht="12.75" hidden="false" customHeight="false" outlineLevel="0" collapsed="false">
      <c r="A119" s="95" t="n">
        <v>36896.875</v>
      </c>
      <c r="B119" s="0" t="s">
        <v>106</v>
      </c>
      <c r="C119" s="0" t="n">
        <v>23800</v>
      </c>
      <c r="D119" s="0" t="n">
        <v>52.86</v>
      </c>
    </row>
    <row r="120" customFormat="false" ht="12.75" hidden="false" customHeight="false" outlineLevel="0" collapsed="false">
      <c r="A120" s="95" t="n">
        <v>36896.9166666667</v>
      </c>
      <c r="B120" s="0" t="s">
        <v>106</v>
      </c>
      <c r="C120" s="0" t="n">
        <v>23800</v>
      </c>
      <c r="D120" s="0" t="n">
        <v>44.95</v>
      </c>
    </row>
    <row r="121" customFormat="false" ht="12.75" hidden="false" customHeight="false" outlineLevel="0" collapsed="false">
      <c r="A121" s="95" t="n">
        <v>36896.9583333333</v>
      </c>
      <c r="B121" s="0" t="s">
        <v>106</v>
      </c>
      <c r="C121" s="0" t="n">
        <v>23800</v>
      </c>
      <c r="D121" s="0" t="n">
        <v>43.73</v>
      </c>
      <c r="E121" s="0" t="n">
        <f aca="false">AVERAGE(D98:D104,D121)</f>
        <v>42.345</v>
      </c>
    </row>
    <row r="122" customFormat="false" ht="12.75" hidden="false" customHeight="false" outlineLevel="0" collapsed="false">
      <c r="A122" s="95" t="n">
        <v>36897</v>
      </c>
      <c r="B122" s="0" t="s">
        <v>106</v>
      </c>
      <c r="C122" s="0" t="n">
        <v>23800</v>
      </c>
      <c r="D122" s="0" t="n">
        <v>40.94</v>
      </c>
    </row>
    <row r="123" customFormat="false" ht="12.75" hidden="false" customHeight="false" outlineLevel="0" collapsed="false">
      <c r="A123" s="95" t="n">
        <v>36897.0416666667</v>
      </c>
      <c r="B123" s="0" t="s">
        <v>106</v>
      </c>
      <c r="C123" s="0" t="n">
        <v>23800</v>
      </c>
      <c r="D123" s="0" t="n">
        <v>40.29</v>
      </c>
    </row>
    <row r="124" customFormat="false" ht="12.75" hidden="false" customHeight="false" outlineLevel="0" collapsed="false">
      <c r="A124" s="95" t="n">
        <v>36897.0833333333</v>
      </c>
      <c r="B124" s="0" t="s">
        <v>106</v>
      </c>
      <c r="C124" s="0" t="n">
        <v>23800</v>
      </c>
      <c r="D124" s="0" t="n">
        <v>39.26</v>
      </c>
    </row>
    <row r="125" customFormat="false" ht="12.75" hidden="false" customHeight="false" outlineLevel="0" collapsed="false">
      <c r="A125" s="95" t="n">
        <v>36897.125</v>
      </c>
      <c r="B125" s="0" t="s">
        <v>106</v>
      </c>
      <c r="C125" s="0" t="n">
        <v>23800</v>
      </c>
      <c r="D125" s="0" t="n">
        <v>39.07</v>
      </c>
    </row>
    <row r="126" customFormat="false" ht="12.75" hidden="false" customHeight="false" outlineLevel="0" collapsed="false">
      <c r="A126" s="95" t="n">
        <v>36897.1666666667</v>
      </c>
      <c r="B126" s="0" t="s">
        <v>106</v>
      </c>
      <c r="C126" s="0" t="n">
        <v>23800</v>
      </c>
      <c r="D126" s="0" t="n">
        <v>39.21</v>
      </c>
    </row>
    <row r="127" customFormat="false" ht="12.75" hidden="false" customHeight="false" outlineLevel="0" collapsed="false">
      <c r="A127" s="95" t="n">
        <v>36897.2083333333</v>
      </c>
      <c r="B127" s="0" t="s">
        <v>106</v>
      </c>
      <c r="C127" s="0" t="n">
        <v>23800</v>
      </c>
      <c r="D127" s="0" t="n">
        <v>38.87</v>
      </c>
    </row>
    <row r="128" customFormat="false" ht="12.75" hidden="false" customHeight="false" outlineLevel="0" collapsed="false">
      <c r="A128" s="95" t="n">
        <v>36897.25</v>
      </c>
      <c r="B128" s="0" t="s">
        <v>106</v>
      </c>
      <c r="C128" s="0" t="n">
        <v>23800</v>
      </c>
      <c r="D128" s="0" t="n">
        <v>41.14</v>
      </c>
    </row>
    <row r="129" customFormat="false" ht="12.75" hidden="false" customHeight="false" outlineLevel="0" collapsed="false">
      <c r="A129" s="95" t="n">
        <v>36897.2916666667</v>
      </c>
      <c r="B129" s="0" t="s">
        <v>106</v>
      </c>
      <c r="C129" s="0" t="n">
        <v>23800</v>
      </c>
      <c r="D129" s="0" t="n">
        <v>39.46</v>
      </c>
    </row>
    <row r="130" customFormat="false" ht="12.75" hidden="false" customHeight="false" outlineLevel="0" collapsed="false">
      <c r="A130" s="95" t="n">
        <v>36897.3333333333</v>
      </c>
      <c r="B130" s="0" t="s">
        <v>106</v>
      </c>
      <c r="C130" s="0" t="n">
        <v>23800</v>
      </c>
      <c r="D130" s="0" t="n">
        <v>45.61</v>
      </c>
    </row>
    <row r="131" customFormat="false" ht="12.75" hidden="false" customHeight="false" outlineLevel="0" collapsed="false">
      <c r="A131" s="95" t="n">
        <v>36897.375</v>
      </c>
      <c r="B131" s="0" t="s">
        <v>106</v>
      </c>
      <c r="C131" s="0" t="n">
        <v>23800</v>
      </c>
      <c r="D131" s="0" t="n">
        <v>47.8</v>
      </c>
    </row>
    <row r="132" customFormat="false" ht="12.75" hidden="false" customHeight="false" outlineLevel="0" collapsed="false">
      <c r="A132" s="95" t="n">
        <v>36897.4166666667</v>
      </c>
      <c r="B132" s="0" t="s">
        <v>106</v>
      </c>
      <c r="C132" s="0" t="n">
        <v>23800</v>
      </c>
      <c r="D132" s="0" t="n">
        <v>48.03</v>
      </c>
    </row>
    <row r="133" customFormat="false" ht="12.75" hidden="false" customHeight="false" outlineLevel="0" collapsed="false">
      <c r="A133" s="95" t="n">
        <v>36897.4583333333</v>
      </c>
      <c r="B133" s="0" t="s">
        <v>106</v>
      </c>
      <c r="C133" s="0" t="n">
        <v>23800</v>
      </c>
      <c r="D133" s="0" t="n">
        <v>47.66</v>
      </c>
    </row>
    <row r="134" customFormat="false" ht="12.75" hidden="false" customHeight="false" outlineLevel="0" collapsed="false">
      <c r="A134" s="95" t="n">
        <v>36897.5</v>
      </c>
      <c r="B134" s="0" t="s">
        <v>106</v>
      </c>
      <c r="C134" s="0" t="n">
        <v>23800</v>
      </c>
      <c r="D134" s="0" t="n">
        <v>47.19</v>
      </c>
    </row>
    <row r="135" customFormat="false" ht="12.75" hidden="false" customHeight="false" outlineLevel="0" collapsed="false">
      <c r="A135" s="95" t="n">
        <v>36897.5416666667</v>
      </c>
      <c r="B135" s="0" t="s">
        <v>106</v>
      </c>
      <c r="C135" s="0" t="n">
        <v>23800</v>
      </c>
      <c r="D135" s="0" t="n">
        <v>45.34</v>
      </c>
    </row>
    <row r="136" customFormat="false" ht="12.75" hidden="false" customHeight="false" outlineLevel="0" collapsed="false">
      <c r="A136" s="95" t="n">
        <v>36897.5833333333</v>
      </c>
      <c r="B136" s="0" t="s">
        <v>106</v>
      </c>
      <c r="C136" s="0" t="n">
        <v>23800</v>
      </c>
      <c r="D136" s="0" t="n">
        <v>44.97</v>
      </c>
    </row>
    <row r="137" customFormat="false" ht="12.75" hidden="false" customHeight="false" outlineLevel="0" collapsed="false">
      <c r="A137" s="95" t="n">
        <v>36897.625</v>
      </c>
      <c r="B137" s="0" t="s">
        <v>106</v>
      </c>
      <c r="C137" s="0" t="n">
        <v>23800</v>
      </c>
      <c r="D137" s="0" t="n">
        <v>44.1</v>
      </c>
    </row>
    <row r="138" customFormat="false" ht="12.75" hidden="false" customHeight="false" outlineLevel="0" collapsed="false">
      <c r="A138" s="95" t="n">
        <v>36897.6666666667</v>
      </c>
      <c r="B138" s="0" t="s">
        <v>106</v>
      </c>
      <c r="C138" s="0" t="n">
        <v>23800</v>
      </c>
      <c r="D138" s="0" t="n">
        <v>54.95</v>
      </c>
    </row>
    <row r="139" customFormat="false" ht="12.75" hidden="false" customHeight="false" outlineLevel="0" collapsed="false">
      <c r="A139" s="95" t="n">
        <v>36897.7083333333</v>
      </c>
      <c r="B139" s="0" t="s">
        <v>106</v>
      </c>
      <c r="C139" s="0" t="n">
        <v>23800</v>
      </c>
      <c r="D139" s="0" t="n">
        <v>74.03</v>
      </c>
    </row>
    <row r="140" customFormat="false" ht="12.75" hidden="false" customHeight="false" outlineLevel="0" collapsed="false">
      <c r="A140" s="95" t="n">
        <v>36897.75</v>
      </c>
      <c r="B140" s="0" t="s">
        <v>106</v>
      </c>
      <c r="C140" s="0" t="n">
        <v>23800</v>
      </c>
      <c r="D140" s="0" t="n">
        <v>63.79</v>
      </c>
    </row>
    <row r="141" customFormat="false" ht="12.75" hidden="false" customHeight="false" outlineLevel="0" collapsed="false">
      <c r="A141" s="95" t="n">
        <v>36897.7916666667</v>
      </c>
      <c r="B141" s="0" t="s">
        <v>106</v>
      </c>
      <c r="C141" s="0" t="n">
        <v>23800</v>
      </c>
      <c r="D141" s="0" t="n">
        <v>60.55</v>
      </c>
    </row>
    <row r="142" customFormat="false" ht="12.75" hidden="false" customHeight="false" outlineLevel="0" collapsed="false">
      <c r="A142" s="95" t="n">
        <v>36897.8333333333</v>
      </c>
      <c r="B142" s="0" t="s">
        <v>106</v>
      </c>
      <c r="C142" s="0" t="n">
        <v>23800</v>
      </c>
      <c r="D142" s="0" t="n">
        <v>53.56</v>
      </c>
    </row>
    <row r="143" customFormat="false" ht="12.75" hidden="false" customHeight="false" outlineLevel="0" collapsed="false">
      <c r="A143" s="95" t="n">
        <v>36897.875</v>
      </c>
      <c r="B143" s="0" t="s">
        <v>106</v>
      </c>
      <c r="C143" s="0" t="n">
        <v>23800</v>
      </c>
      <c r="D143" s="0" t="n">
        <v>49.45</v>
      </c>
    </row>
    <row r="144" customFormat="false" ht="12.75" hidden="false" customHeight="false" outlineLevel="0" collapsed="false">
      <c r="A144" s="95" t="n">
        <v>36897.9166666667</v>
      </c>
      <c r="B144" s="0" t="s">
        <v>106</v>
      </c>
      <c r="C144" s="0" t="n">
        <v>23800</v>
      </c>
      <c r="D144" s="0" t="n">
        <v>46.96</v>
      </c>
    </row>
    <row r="145" customFormat="false" ht="12.75" hidden="false" customHeight="false" outlineLevel="0" collapsed="false">
      <c r="A145" s="95" t="n">
        <v>36897.9583333333</v>
      </c>
      <c r="B145" s="0" t="s">
        <v>106</v>
      </c>
      <c r="C145" s="0" t="n">
        <v>23800</v>
      </c>
      <c r="D145" s="0" t="n">
        <v>48.53</v>
      </c>
      <c r="E145" s="0" t="n">
        <f aca="false">AVERAGE(D122:D128,D145)</f>
        <v>40.91375</v>
      </c>
    </row>
    <row r="146" customFormat="false" ht="12.75" hidden="false" customHeight="false" outlineLevel="0" collapsed="false">
      <c r="A146" s="95" t="n">
        <v>36898</v>
      </c>
      <c r="B146" s="0" t="s">
        <v>106</v>
      </c>
      <c r="C146" s="0" t="n">
        <v>23800</v>
      </c>
      <c r="D146" s="0" t="n">
        <v>40.29</v>
      </c>
    </row>
    <row r="147" customFormat="false" ht="12.75" hidden="false" customHeight="false" outlineLevel="0" collapsed="false">
      <c r="A147" s="95" t="n">
        <v>36898.0416666667</v>
      </c>
      <c r="B147" s="0" t="s">
        <v>106</v>
      </c>
      <c r="C147" s="0" t="n">
        <v>23800</v>
      </c>
      <c r="D147" s="0" t="n">
        <v>39.34</v>
      </c>
    </row>
    <row r="148" customFormat="false" ht="12.75" hidden="false" customHeight="false" outlineLevel="0" collapsed="false">
      <c r="A148" s="95" t="n">
        <v>36898.0833333333</v>
      </c>
      <c r="B148" s="0" t="s">
        <v>106</v>
      </c>
      <c r="C148" s="0" t="n">
        <v>23800</v>
      </c>
      <c r="D148" s="0" t="n">
        <v>39.29</v>
      </c>
    </row>
    <row r="149" customFormat="false" ht="12.75" hidden="false" customHeight="false" outlineLevel="0" collapsed="false">
      <c r="A149" s="95" t="n">
        <v>36898.125</v>
      </c>
      <c r="B149" s="0" t="s">
        <v>106</v>
      </c>
      <c r="C149" s="0" t="n">
        <v>23800</v>
      </c>
      <c r="D149" s="0" t="n">
        <v>38.39</v>
      </c>
    </row>
    <row r="150" customFormat="false" ht="12.75" hidden="false" customHeight="false" outlineLevel="0" collapsed="false">
      <c r="A150" s="95" t="n">
        <v>36898.1666666667</v>
      </c>
      <c r="B150" s="0" t="s">
        <v>106</v>
      </c>
      <c r="C150" s="0" t="n">
        <v>23800</v>
      </c>
      <c r="D150" s="0" t="n">
        <v>38.36</v>
      </c>
    </row>
    <row r="151" customFormat="false" ht="12.75" hidden="false" customHeight="false" outlineLevel="0" collapsed="false">
      <c r="A151" s="95" t="n">
        <v>36898.2083333333</v>
      </c>
      <c r="B151" s="0" t="s">
        <v>106</v>
      </c>
      <c r="C151" s="0" t="n">
        <v>23800</v>
      </c>
      <c r="D151" s="0" t="n">
        <v>39.4</v>
      </c>
    </row>
    <row r="152" customFormat="false" ht="12.75" hidden="false" customHeight="false" outlineLevel="0" collapsed="false">
      <c r="A152" s="95" t="n">
        <v>36898.25</v>
      </c>
      <c r="B152" s="0" t="s">
        <v>106</v>
      </c>
      <c r="C152" s="0" t="n">
        <v>23800</v>
      </c>
      <c r="D152" s="0" t="n">
        <v>39.38</v>
      </c>
    </row>
    <row r="153" customFormat="false" ht="12.75" hidden="false" customHeight="false" outlineLevel="0" collapsed="false">
      <c r="A153" s="95" t="n">
        <v>36898.2916666667</v>
      </c>
      <c r="B153" s="0" t="s">
        <v>106</v>
      </c>
      <c r="C153" s="0" t="n">
        <v>23800</v>
      </c>
      <c r="D153" s="0" t="n">
        <v>35.33</v>
      </c>
    </row>
    <row r="154" customFormat="false" ht="12.75" hidden="false" customHeight="false" outlineLevel="0" collapsed="false">
      <c r="A154" s="95" t="n">
        <v>36898.3333333333</v>
      </c>
      <c r="B154" s="0" t="s">
        <v>106</v>
      </c>
      <c r="C154" s="0" t="n">
        <v>23800</v>
      </c>
      <c r="D154" s="0" t="n">
        <v>37.59</v>
      </c>
    </row>
    <row r="155" customFormat="false" ht="12.75" hidden="false" customHeight="false" outlineLevel="0" collapsed="false">
      <c r="A155" s="95" t="n">
        <v>36898.375</v>
      </c>
      <c r="B155" s="0" t="s">
        <v>106</v>
      </c>
      <c r="C155" s="0" t="n">
        <v>23800</v>
      </c>
      <c r="D155" s="0" t="n">
        <v>40.54</v>
      </c>
    </row>
    <row r="156" customFormat="false" ht="12.75" hidden="false" customHeight="false" outlineLevel="0" collapsed="false">
      <c r="A156" s="95" t="n">
        <v>36898.4166666667</v>
      </c>
      <c r="B156" s="0" t="s">
        <v>106</v>
      </c>
      <c r="C156" s="0" t="n">
        <v>23800</v>
      </c>
      <c r="D156" s="0" t="n">
        <v>38.77</v>
      </c>
    </row>
    <row r="157" customFormat="false" ht="12.75" hidden="false" customHeight="false" outlineLevel="0" collapsed="false">
      <c r="A157" s="95" t="n">
        <v>36898.4583333333</v>
      </c>
      <c r="B157" s="0" t="s">
        <v>106</v>
      </c>
      <c r="C157" s="0" t="n">
        <v>23800</v>
      </c>
      <c r="D157" s="0" t="n">
        <v>38.77</v>
      </c>
    </row>
    <row r="158" customFormat="false" ht="12.75" hidden="false" customHeight="false" outlineLevel="0" collapsed="false">
      <c r="A158" s="95" t="n">
        <v>36898.5</v>
      </c>
      <c r="B158" s="0" t="s">
        <v>106</v>
      </c>
      <c r="C158" s="0" t="n">
        <v>23800</v>
      </c>
      <c r="D158" s="0" t="n">
        <v>37.38</v>
      </c>
    </row>
    <row r="159" customFormat="false" ht="12.75" hidden="false" customHeight="false" outlineLevel="0" collapsed="false">
      <c r="A159" s="95" t="n">
        <v>36898.5416666667</v>
      </c>
      <c r="B159" s="0" t="s">
        <v>106</v>
      </c>
      <c r="C159" s="0" t="n">
        <v>23800</v>
      </c>
      <c r="D159" s="0" t="n">
        <v>36.91</v>
      </c>
    </row>
    <row r="160" customFormat="false" ht="12.75" hidden="false" customHeight="false" outlineLevel="0" collapsed="false">
      <c r="A160" s="95" t="n">
        <v>36898.5833333333</v>
      </c>
      <c r="B160" s="0" t="s">
        <v>106</v>
      </c>
      <c r="C160" s="0" t="n">
        <v>23800</v>
      </c>
      <c r="D160" s="0" t="n">
        <v>36.76</v>
      </c>
    </row>
    <row r="161" customFormat="false" ht="12.75" hidden="false" customHeight="false" outlineLevel="0" collapsed="false">
      <c r="A161" s="95" t="n">
        <v>36898.625</v>
      </c>
      <c r="B161" s="0" t="s">
        <v>106</v>
      </c>
      <c r="C161" s="0" t="n">
        <v>23800</v>
      </c>
      <c r="D161" s="0" t="n">
        <v>36.92</v>
      </c>
    </row>
    <row r="162" customFormat="false" ht="12.75" hidden="false" customHeight="false" outlineLevel="0" collapsed="false">
      <c r="A162" s="95" t="n">
        <v>36898.6666666667</v>
      </c>
      <c r="B162" s="0" t="s">
        <v>106</v>
      </c>
      <c r="C162" s="0" t="n">
        <v>23800</v>
      </c>
      <c r="D162" s="0" t="n">
        <v>45.03</v>
      </c>
    </row>
    <row r="163" customFormat="false" ht="12.75" hidden="false" customHeight="false" outlineLevel="0" collapsed="false">
      <c r="A163" s="95" t="n">
        <v>36898.7083333333</v>
      </c>
      <c r="B163" s="0" t="s">
        <v>106</v>
      </c>
      <c r="C163" s="0" t="n">
        <v>23800</v>
      </c>
      <c r="D163" s="0" t="n">
        <v>67.83</v>
      </c>
    </row>
    <row r="164" customFormat="false" ht="12.75" hidden="false" customHeight="false" outlineLevel="0" collapsed="false">
      <c r="A164" s="95" t="n">
        <v>36898.75</v>
      </c>
      <c r="B164" s="0" t="s">
        <v>106</v>
      </c>
      <c r="C164" s="0" t="n">
        <v>23800</v>
      </c>
      <c r="D164" s="0" t="n">
        <v>54.73</v>
      </c>
    </row>
    <row r="165" customFormat="false" ht="12.75" hidden="false" customHeight="false" outlineLevel="0" collapsed="false">
      <c r="A165" s="95" t="n">
        <v>36898.7916666667</v>
      </c>
      <c r="B165" s="0" t="s">
        <v>106</v>
      </c>
      <c r="C165" s="0" t="n">
        <v>23800</v>
      </c>
      <c r="D165" s="0" t="n">
        <v>52.04</v>
      </c>
    </row>
    <row r="166" customFormat="false" ht="12.75" hidden="false" customHeight="false" outlineLevel="0" collapsed="false">
      <c r="A166" s="95" t="n">
        <v>36898.8333333333</v>
      </c>
      <c r="B166" s="0" t="s">
        <v>106</v>
      </c>
      <c r="C166" s="0" t="n">
        <v>23800</v>
      </c>
      <c r="D166" s="0" t="n">
        <v>47.21</v>
      </c>
    </row>
    <row r="167" customFormat="false" ht="12.75" hidden="false" customHeight="false" outlineLevel="0" collapsed="false">
      <c r="A167" s="95" t="n">
        <v>36898.875</v>
      </c>
      <c r="B167" s="0" t="s">
        <v>106</v>
      </c>
      <c r="C167" s="0" t="n">
        <v>23800</v>
      </c>
      <c r="D167" s="0" t="n">
        <v>43.87</v>
      </c>
    </row>
    <row r="168" customFormat="false" ht="12.75" hidden="false" customHeight="false" outlineLevel="0" collapsed="false">
      <c r="A168" s="95" t="n">
        <v>36898.9166666667</v>
      </c>
      <c r="B168" s="0" t="s">
        <v>106</v>
      </c>
      <c r="C168" s="0" t="n">
        <v>23800</v>
      </c>
      <c r="D168" s="0" t="n">
        <v>41.52</v>
      </c>
    </row>
    <row r="169" customFormat="false" ht="12.75" hidden="false" customHeight="false" outlineLevel="0" collapsed="false">
      <c r="A169" s="95" t="n">
        <v>36898.9583333333</v>
      </c>
      <c r="B169" s="0" t="s">
        <v>106</v>
      </c>
      <c r="C169" s="0" t="n">
        <v>23800</v>
      </c>
      <c r="D169" s="0" t="n">
        <v>42.59</v>
      </c>
      <c r="E169" s="0" t="n">
        <f aca="false">AVERAGE(D146:D152,D169)</f>
        <v>39.63</v>
      </c>
    </row>
    <row r="170" customFormat="false" ht="12.75" hidden="false" customHeight="false" outlineLevel="0" collapsed="false">
      <c r="A170" s="95" t="n">
        <v>36899</v>
      </c>
      <c r="B170" s="0" t="s">
        <v>106</v>
      </c>
      <c r="C170" s="0" t="n">
        <v>23800</v>
      </c>
      <c r="D170" s="0" t="n">
        <v>41.25</v>
      </c>
    </row>
    <row r="171" customFormat="false" ht="12.75" hidden="false" customHeight="false" outlineLevel="0" collapsed="false">
      <c r="A171" s="95" t="n">
        <v>36899.0416666667</v>
      </c>
      <c r="B171" s="0" t="s">
        <v>106</v>
      </c>
      <c r="C171" s="0" t="n">
        <v>23800</v>
      </c>
      <c r="D171" s="0" t="n">
        <v>40.73</v>
      </c>
    </row>
    <row r="172" customFormat="false" ht="12.75" hidden="false" customHeight="false" outlineLevel="0" collapsed="false">
      <c r="A172" s="95" t="n">
        <v>36899.0833333333</v>
      </c>
      <c r="B172" s="0" t="s">
        <v>106</v>
      </c>
      <c r="C172" s="0" t="n">
        <v>23800</v>
      </c>
      <c r="D172" s="0" t="n">
        <v>41.24</v>
      </c>
    </row>
    <row r="173" customFormat="false" ht="12.75" hidden="false" customHeight="false" outlineLevel="0" collapsed="false">
      <c r="A173" s="95" t="n">
        <v>36899.125</v>
      </c>
      <c r="B173" s="0" t="s">
        <v>106</v>
      </c>
      <c r="C173" s="0" t="n">
        <v>23800</v>
      </c>
      <c r="D173" s="0" t="n">
        <v>41.27</v>
      </c>
    </row>
    <row r="174" customFormat="false" ht="12.75" hidden="false" customHeight="false" outlineLevel="0" collapsed="false">
      <c r="A174" s="95" t="n">
        <v>36899.1666666667</v>
      </c>
      <c r="B174" s="0" t="s">
        <v>106</v>
      </c>
      <c r="C174" s="0" t="n">
        <v>23800</v>
      </c>
      <c r="D174" s="0" t="n">
        <v>41.32</v>
      </c>
    </row>
    <row r="175" customFormat="false" ht="12.75" hidden="false" customHeight="false" outlineLevel="0" collapsed="false">
      <c r="A175" s="95" t="n">
        <v>36899.2083333333</v>
      </c>
      <c r="B175" s="0" t="s">
        <v>106</v>
      </c>
      <c r="C175" s="0" t="n">
        <v>23800</v>
      </c>
      <c r="D175" s="0" t="n">
        <v>46.4</v>
      </c>
    </row>
    <row r="176" customFormat="false" ht="12.75" hidden="false" customHeight="false" outlineLevel="0" collapsed="false">
      <c r="A176" s="95" t="n">
        <v>36899.25</v>
      </c>
      <c r="B176" s="0" t="s">
        <v>106</v>
      </c>
      <c r="C176" s="0" t="n">
        <v>23800</v>
      </c>
      <c r="D176" s="0" t="n">
        <v>57.81</v>
      </c>
    </row>
    <row r="177" customFormat="false" ht="12.75" hidden="false" customHeight="false" outlineLevel="0" collapsed="false">
      <c r="A177" s="95" t="n">
        <v>36899.2916666667</v>
      </c>
      <c r="B177" s="0" t="s">
        <v>106</v>
      </c>
      <c r="C177" s="0" t="n">
        <v>23800</v>
      </c>
      <c r="D177" s="0" t="n">
        <v>51.41</v>
      </c>
    </row>
    <row r="178" customFormat="false" ht="12.75" hidden="false" customHeight="false" outlineLevel="0" collapsed="false">
      <c r="A178" s="95" t="n">
        <v>36899.3333333333</v>
      </c>
      <c r="B178" s="0" t="s">
        <v>106</v>
      </c>
      <c r="C178" s="0" t="n">
        <v>23800</v>
      </c>
      <c r="D178" s="0" t="n">
        <v>55.27</v>
      </c>
    </row>
    <row r="179" customFormat="false" ht="12.75" hidden="false" customHeight="false" outlineLevel="0" collapsed="false">
      <c r="A179" s="95" t="n">
        <v>36899.375</v>
      </c>
      <c r="B179" s="0" t="s">
        <v>106</v>
      </c>
      <c r="C179" s="0" t="n">
        <v>23800</v>
      </c>
      <c r="D179" s="0" t="n">
        <v>56.31</v>
      </c>
    </row>
    <row r="180" customFormat="false" ht="12.75" hidden="false" customHeight="false" outlineLevel="0" collapsed="false">
      <c r="A180" s="95" t="n">
        <v>36899.4166666667</v>
      </c>
      <c r="B180" s="0" t="s">
        <v>106</v>
      </c>
      <c r="C180" s="0" t="n">
        <v>23800</v>
      </c>
      <c r="D180" s="0" t="n">
        <v>54.47</v>
      </c>
    </row>
    <row r="181" customFormat="false" ht="12.75" hidden="false" customHeight="false" outlineLevel="0" collapsed="false">
      <c r="A181" s="95" t="n">
        <v>36899.4583333333</v>
      </c>
      <c r="B181" s="0" t="s">
        <v>106</v>
      </c>
      <c r="C181" s="0" t="n">
        <v>23800</v>
      </c>
      <c r="D181" s="0" t="n">
        <v>50.67</v>
      </c>
    </row>
    <row r="182" customFormat="false" ht="12.75" hidden="false" customHeight="false" outlineLevel="0" collapsed="false">
      <c r="A182" s="95" t="n">
        <v>36899.5</v>
      </c>
      <c r="B182" s="0" t="s">
        <v>106</v>
      </c>
      <c r="C182" s="0" t="n">
        <v>23800</v>
      </c>
      <c r="D182" s="0" t="n">
        <v>50.42</v>
      </c>
    </row>
    <row r="183" customFormat="false" ht="12.75" hidden="false" customHeight="false" outlineLevel="0" collapsed="false">
      <c r="A183" s="95" t="n">
        <v>36899.5416666667</v>
      </c>
      <c r="B183" s="0" t="s">
        <v>106</v>
      </c>
      <c r="C183" s="0" t="n">
        <v>23800</v>
      </c>
      <c r="D183" s="0" t="n">
        <v>50.22</v>
      </c>
    </row>
    <row r="184" customFormat="false" ht="12.75" hidden="false" customHeight="false" outlineLevel="0" collapsed="false">
      <c r="A184" s="95" t="n">
        <v>36899.5833333333</v>
      </c>
      <c r="B184" s="0" t="s">
        <v>106</v>
      </c>
      <c r="C184" s="0" t="n">
        <v>23800</v>
      </c>
      <c r="D184" s="0" t="n">
        <v>49.87</v>
      </c>
    </row>
    <row r="185" customFormat="false" ht="12.75" hidden="false" customHeight="false" outlineLevel="0" collapsed="false">
      <c r="A185" s="95" t="n">
        <v>36899.625</v>
      </c>
      <c r="B185" s="0" t="s">
        <v>106</v>
      </c>
      <c r="C185" s="0" t="n">
        <v>23800</v>
      </c>
      <c r="D185" s="0" t="n">
        <v>50.43</v>
      </c>
    </row>
    <row r="186" customFormat="false" ht="12.75" hidden="false" customHeight="false" outlineLevel="0" collapsed="false">
      <c r="A186" s="95" t="n">
        <v>36899.6666666667</v>
      </c>
      <c r="B186" s="0" t="s">
        <v>106</v>
      </c>
      <c r="C186" s="0" t="n">
        <v>23800</v>
      </c>
      <c r="D186" s="0" t="n">
        <v>61.64</v>
      </c>
    </row>
    <row r="187" customFormat="false" ht="12.75" hidden="false" customHeight="false" outlineLevel="0" collapsed="false">
      <c r="A187" s="95" t="n">
        <v>36899.7083333333</v>
      </c>
      <c r="B187" s="0" t="s">
        <v>106</v>
      </c>
      <c r="C187" s="0" t="n">
        <v>23800</v>
      </c>
      <c r="D187" s="0" t="n">
        <v>116.48</v>
      </c>
    </row>
    <row r="188" customFormat="false" ht="12.75" hidden="false" customHeight="false" outlineLevel="0" collapsed="false">
      <c r="A188" s="95" t="n">
        <v>36899.75</v>
      </c>
      <c r="B188" s="0" t="s">
        <v>106</v>
      </c>
      <c r="C188" s="0" t="n">
        <v>23800</v>
      </c>
      <c r="D188" s="0" t="n">
        <v>101.54</v>
      </c>
    </row>
    <row r="189" customFormat="false" ht="12.75" hidden="false" customHeight="false" outlineLevel="0" collapsed="false">
      <c r="A189" s="95" t="n">
        <v>36899.7916666667</v>
      </c>
      <c r="B189" s="0" t="s">
        <v>106</v>
      </c>
      <c r="C189" s="0" t="n">
        <v>23800</v>
      </c>
      <c r="D189" s="0" t="n">
        <v>74.79</v>
      </c>
    </row>
    <row r="190" customFormat="false" ht="12.75" hidden="false" customHeight="false" outlineLevel="0" collapsed="false">
      <c r="A190" s="95" t="n">
        <v>36899.8333333333</v>
      </c>
      <c r="B190" s="0" t="s">
        <v>106</v>
      </c>
      <c r="C190" s="0" t="n">
        <v>23800</v>
      </c>
      <c r="D190" s="0" t="n">
        <v>66.59</v>
      </c>
    </row>
    <row r="191" customFormat="false" ht="12.75" hidden="false" customHeight="false" outlineLevel="0" collapsed="false">
      <c r="A191" s="95" t="n">
        <v>36899.875</v>
      </c>
      <c r="B191" s="0" t="s">
        <v>106</v>
      </c>
      <c r="C191" s="0" t="n">
        <v>23800</v>
      </c>
      <c r="D191" s="0" t="n">
        <v>59.01</v>
      </c>
    </row>
    <row r="192" customFormat="false" ht="12.75" hidden="false" customHeight="false" outlineLevel="0" collapsed="false">
      <c r="A192" s="95" t="n">
        <v>36899.9166666667</v>
      </c>
      <c r="B192" s="0" t="s">
        <v>106</v>
      </c>
      <c r="C192" s="0" t="n">
        <v>23800</v>
      </c>
      <c r="D192" s="0" t="n">
        <v>47.26</v>
      </c>
    </row>
    <row r="193" customFormat="false" ht="12.75" hidden="false" customHeight="false" outlineLevel="0" collapsed="false">
      <c r="A193" s="95" t="n">
        <v>36899.9583333333</v>
      </c>
      <c r="B193" s="0" t="s">
        <v>106</v>
      </c>
      <c r="C193" s="0" t="n">
        <v>23800</v>
      </c>
      <c r="D193" s="0" t="n">
        <v>50.74</v>
      </c>
      <c r="E193" s="0" t="n">
        <f aca="false">AVERAGE(D170:D176,D193)</f>
        <v>45.095</v>
      </c>
    </row>
    <row r="194" customFormat="false" ht="12.75" hidden="false" customHeight="false" outlineLevel="0" collapsed="false">
      <c r="A194" s="95" t="n">
        <v>36900</v>
      </c>
      <c r="B194" s="0" t="s">
        <v>106</v>
      </c>
      <c r="C194" s="0" t="n">
        <v>23800</v>
      </c>
      <c r="D194" s="0" t="n">
        <v>41.77</v>
      </c>
    </row>
    <row r="195" customFormat="false" ht="12.75" hidden="false" customHeight="false" outlineLevel="0" collapsed="false">
      <c r="A195" s="95" t="n">
        <v>36900.0416666667</v>
      </c>
      <c r="B195" s="0" t="s">
        <v>106</v>
      </c>
      <c r="C195" s="0" t="n">
        <v>23800</v>
      </c>
      <c r="D195" s="0" t="n">
        <v>40.42</v>
      </c>
    </row>
    <row r="196" customFormat="false" ht="12.75" hidden="false" customHeight="false" outlineLevel="0" collapsed="false">
      <c r="A196" s="95" t="n">
        <v>36900.0833333333</v>
      </c>
      <c r="B196" s="0" t="s">
        <v>106</v>
      </c>
      <c r="C196" s="0" t="n">
        <v>23800</v>
      </c>
      <c r="D196" s="0" t="n">
        <v>41.02</v>
      </c>
    </row>
    <row r="197" customFormat="false" ht="12.75" hidden="false" customHeight="false" outlineLevel="0" collapsed="false">
      <c r="A197" s="95" t="n">
        <v>36900.125</v>
      </c>
      <c r="B197" s="0" t="s">
        <v>106</v>
      </c>
      <c r="C197" s="0" t="n">
        <v>23800</v>
      </c>
      <c r="D197" s="0" t="n">
        <v>40.84</v>
      </c>
    </row>
    <row r="198" customFormat="false" ht="12.75" hidden="false" customHeight="false" outlineLevel="0" collapsed="false">
      <c r="A198" s="95" t="n">
        <v>36900.1666666667</v>
      </c>
      <c r="B198" s="0" t="s">
        <v>106</v>
      </c>
      <c r="C198" s="0" t="n">
        <v>23800</v>
      </c>
      <c r="D198" s="0" t="n">
        <v>41.75</v>
      </c>
    </row>
    <row r="199" customFormat="false" ht="12.75" hidden="false" customHeight="false" outlineLevel="0" collapsed="false">
      <c r="A199" s="95" t="n">
        <v>36900.2083333333</v>
      </c>
      <c r="B199" s="0" t="s">
        <v>106</v>
      </c>
      <c r="C199" s="0" t="n">
        <v>23800</v>
      </c>
      <c r="D199" s="0" t="n">
        <v>45.83</v>
      </c>
    </row>
    <row r="200" customFormat="false" ht="12.75" hidden="false" customHeight="false" outlineLevel="0" collapsed="false">
      <c r="A200" s="95" t="n">
        <v>36900.25</v>
      </c>
      <c r="B200" s="0" t="s">
        <v>106</v>
      </c>
      <c r="C200" s="0" t="n">
        <v>23800</v>
      </c>
      <c r="D200" s="0" t="n">
        <v>55.71</v>
      </c>
    </row>
    <row r="201" customFormat="false" ht="12.75" hidden="false" customHeight="false" outlineLevel="0" collapsed="false">
      <c r="A201" s="95" t="n">
        <v>36900.2916666667</v>
      </c>
      <c r="B201" s="0" t="s">
        <v>106</v>
      </c>
      <c r="C201" s="0" t="n">
        <v>23800</v>
      </c>
      <c r="D201" s="0" t="n">
        <v>55.24</v>
      </c>
    </row>
    <row r="202" customFormat="false" ht="12.75" hidden="false" customHeight="false" outlineLevel="0" collapsed="false">
      <c r="A202" s="95" t="n">
        <v>36900.3333333333</v>
      </c>
      <c r="B202" s="0" t="s">
        <v>106</v>
      </c>
      <c r="C202" s="0" t="n">
        <v>23800</v>
      </c>
      <c r="D202" s="0" t="n">
        <v>54.8</v>
      </c>
    </row>
    <row r="203" customFormat="false" ht="12.75" hidden="false" customHeight="false" outlineLevel="0" collapsed="false">
      <c r="A203" s="95" t="n">
        <v>36900.375</v>
      </c>
      <c r="B203" s="0" t="s">
        <v>106</v>
      </c>
      <c r="C203" s="0" t="n">
        <v>23800</v>
      </c>
      <c r="D203" s="0" t="n">
        <v>61.05</v>
      </c>
    </row>
    <row r="204" customFormat="false" ht="12.75" hidden="false" customHeight="false" outlineLevel="0" collapsed="false">
      <c r="A204" s="95" t="n">
        <v>36900.4166666667</v>
      </c>
      <c r="B204" s="0" t="s">
        <v>106</v>
      </c>
      <c r="C204" s="0" t="n">
        <v>23800</v>
      </c>
      <c r="D204" s="0" t="n">
        <v>56.88</v>
      </c>
    </row>
    <row r="205" customFormat="false" ht="12.75" hidden="false" customHeight="false" outlineLevel="0" collapsed="false">
      <c r="A205" s="95" t="n">
        <v>36900.4583333333</v>
      </c>
      <c r="B205" s="0" t="s">
        <v>106</v>
      </c>
      <c r="C205" s="0" t="n">
        <v>23800</v>
      </c>
      <c r="D205" s="0" t="n">
        <v>53.78</v>
      </c>
    </row>
    <row r="206" customFormat="false" ht="12.75" hidden="false" customHeight="false" outlineLevel="0" collapsed="false">
      <c r="A206" s="95" t="n">
        <v>36900.5</v>
      </c>
      <c r="B206" s="0" t="s">
        <v>106</v>
      </c>
      <c r="C206" s="0" t="n">
        <v>23800</v>
      </c>
      <c r="D206" s="0" t="n">
        <v>53.78</v>
      </c>
    </row>
    <row r="207" customFormat="false" ht="12.75" hidden="false" customHeight="false" outlineLevel="0" collapsed="false">
      <c r="A207" s="95" t="n">
        <v>36900.5416666667</v>
      </c>
      <c r="B207" s="0" t="s">
        <v>106</v>
      </c>
      <c r="C207" s="0" t="n">
        <v>23800</v>
      </c>
      <c r="D207" s="0" t="n">
        <v>52.68</v>
      </c>
    </row>
    <row r="208" customFormat="false" ht="12.75" hidden="false" customHeight="false" outlineLevel="0" collapsed="false">
      <c r="A208" s="95" t="n">
        <v>36900.5833333333</v>
      </c>
      <c r="B208" s="0" t="s">
        <v>106</v>
      </c>
      <c r="C208" s="0" t="n">
        <v>23800</v>
      </c>
      <c r="D208" s="0" t="n">
        <v>51.68</v>
      </c>
    </row>
    <row r="209" customFormat="false" ht="12.75" hidden="false" customHeight="false" outlineLevel="0" collapsed="false">
      <c r="A209" s="95" t="n">
        <v>36900.625</v>
      </c>
      <c r="B209" s="0" t="s">
        <v>106</v>
      </c>
      <c r="C209" s="0" t="n">
        <v>23800</v>
      </c>
      <c r="D209" s="0" t="n">
        <v>53.68</v>
      </c>
    </row>
    <row r="210" customFormat="false" ht="12.75" hidden="false" customHeight="false" outlineLevel="0" collapsed="false">
      <c r="A210" s="95" t="n">
        <v>36900.6666666667</v>
      </c>
      <c r="B210" s="0" t="s">
        <v>106</v>
      </c>
      <c r="C210" s="0" t="n">
        <v>23800</v>
      </c>
      <c r="D210" s="0" t="n">
        <v>74.47</v>
      </c>
    </row>
    <row r="211" customFormat="false" ht="12.75" hidden="false" customHeight="false" outlineLevel="0" collapsed="false">
      <c r="A211" s="95" t="n">
        <v>36900.7083333333</v>
      </c>
      <c r="B211" s="0" t="s">
        <v>106</v>
      </c>
      <c r="C211" s="0" t="n">
        <v>23800</v>
      </c>
      <c r="D211" s="0" t="n">
        <v>121.74</v>
      </c>
    </row>
    <row r="212" customFormat="false" ht="12.75" hidden="false" customHeight="false" outlineLevel="0" collapsed="false">
      <c r="A212" s="95" t="n">
        <v>36900.75</v>
      </c>
      <c r="B212" s="0" t="s">
        <v>106</v>
      </c>
      <c r="C212" s="0" t="n">
        <v>23800</v>
      </c>
      <c r="D212" s="0" t="n">
        <v>102.82</v>
      </c>
    </row>
    <row r="213" customFormat="false" ht="12.75" hidden="false" customHeight="false" outlineLevel="0" collapsed="false">
      <c r="A213" s="95" t="n">
        <v>36900.7916666667</v>
      </c>
      <c r="B213" s="0" t="s">
        <v>106</v>
      </c>
      <c r="C213" s="0" t="n">
        <v>23800</v>
      </c>
      <c r="D213" s="0" t="n">
        <v>78.15</v>
      </c>
    </row>
    <row r="214" customFormat="false" ht="12.75" hidden="false" customHeight="false" outlineLevel="0" collapsed="false">
      <c r="A214" s="95" t="n">
        <v>36900.8333333333</v>
      </c>
      <c r="B214" s="0" t="s">
        <v>106</v>
      </c>
      <c r="C214" s="0" t="n">
        <v>23800</v>
      </c>
      <c r="D214" s="0" t="n">
        <v>68.99</v>
      </c>
    </row>
    <row r="215" customFormat="false" ht="12.75" hidden="false" customHeight="false" outlineLevel="0" collapsed="false">
      <c r="A215" s="95" t="n">
        <v>36900.875</v>
      </c>
      <c r="B215" s="0" t="s">
        <v>106</v>
      </c>
      <c r="C215" s="0" t="n">
        <v>23800</v>
      </c>
      <c r="D215" s="0" t="n">
        <v>58.64</v>
      </c>
    </row>
    <row r="216" customFormat="false" ht="12.75" hidden="false" customHeight="false" outlineLevel="0" collapsed="false">
      <c r="A216" s="95" t="n">
        <v>36900.9166666667</v>
      </c>
      <c r="B216" s="0" t="s">
        <v>106</v>
      </c>
      <c r="C216" s="0" t="n">
        <v>23800</v>
      </c>
      <c r="D216" s="0" t="n">
        <v>48.79</v>
      </c>
    </row>
    <row r="217" customFormat="false" ht="12.75" hidden="false" customHeight="false" outlineLevel="0" collapsed="false">
      <c r="A217" s="95" t="n">
        <v>36900.9583333333</v>
      </c>
      <c r="B217" s="0" t="s">
        <v>106</v>
      </c>
      <c r="C217" s="0" t="n">
        <v>23800</v>
      </c>
      <c r="D217" s="0" t="n">
        <v>48.3</v>
      </c>
      <c r="E217" s="0" t="n">
        <f aca="false">AVERAGE(D194:D200,D217)</f>
        <v>44.455</v>
      </c>
    </row>
    <row r="218" customFormat="false" ht="12.75" hidden="false" customHeight="false" outlineLevel="0" collapsed="false">
      <c r="A218" s="95" t="n">
        <v>36901</v>
      </c>
      <c r="B218" s="0" t="s">
        <v>106</v>
      </c>
      <c r="C218" s="0" t="n">
        <v>23800</v>
      </c>
      <c r="D218" s="0" t="n">
        <v>41.73</v>
      </c>
    </row>
    <row r="219" customFormat="false" ht="12.75" hidden="false" customHeight="false" outlineLevel="0" collapsed="false">
      <c r="A219" s="95" t="n">
        <v>36901.0416666667</v>
      </c>
      <c r="B219" s="0" t="s">
        <v>106</v>
      </c>
      <c r="C219" s="0" t="n">
        <v>23800</v>
      </c>
      <c r="D219" s="0" t="n">
        <v>41.37</v>
      </c>
    </row>
    <row r="220" customFormat="false" ht="12.75" hidden="false" customHeight="false" outlineLevel="0" collapsed="false">
      <c r="A220" s="95" t="n">
        <v>36901.0833333333</v>
      </c>
      <c r="B220" s="0" t="s">
        <v>106</v>
      </c>
      <c r="C220" s="0" t="n">
        <v>23800</v>
      </c>
      <c r="D220" s="0" t="n">
        <v>40.95</v>
      </c>
    </row>
    <row r="221" customFormat="false" ht="12.75" hidden="false" customHeight="false" outlineLevel="0" collapsed="false">
      <c r="A221" s="95" t="n">
        <v>36901.125</v>
      </c>
      <c r="B221" s="0" t="s">
        <v>106</v>
      </c>
      <c r="C221" s="0" t="n">
        <v>23800</v>
      </c>
      <c r="D221" s="0" t="n">
        <v>40.72</v>
      </c>
    </row>
    <row r="222" customFormat="false" ht="12.75" hidden="false" customHeight="false" outlineLevel="0" collapsed="false">
      <c r="A222" s="95" t="n">
        <v>36901.1666666667</v>
      </c>
      <c r="B222" s="0" t="s">
        <v>106</v>
      </c>
      <c r="C222" s="0" t="n">
        <v>23800</v>
      </c>
      <c r="D222" s="0" t="n">
        <v>41.37</v>
      </c>
    </row>
    <row r="223" customFormat="false" ht="12.75" hidden="false" customHeight="false" outlineLevel="0" collapsed="false">
      <c r="A223" s="95" t="n">
        <v>36901.2083333333</v>
      </c>
      <c r="B223" s="0" t="s">
        <v>106</v>
      </c>
      <c r="C223" s="0" t="n">
        <v>23800</v>
      </c>
      <c r="D223" s="0" t="n">
        <v>44.73</v>
      </c>
    </row>
    <row r="224" customFormat="false" ht="12.75" hidden="false" customHeight="false" outlineLevel="0" collapsed="false">
      <c r="A224" s="95" t="n">
        <v>36901.25</v>
      </c>
      <c r="B224" s="0" t="s">
        <v>106</v>
      </c>
      <c r="C224" s="0" t="n">
        <v>23800</v>
      </c>
      <c r="D224" s="0" t="n">
        <v>58.55</v>
      </c>
    </row>
    <row r="225" customFormat="false" ht="12.75" hidden="false" customHeight="false" outlineLevel="0" collapsed="false">
      <c r="A225" s="95" t="n">
        <v>36901.2916666667</v>
      </c>
      <c r="B225" s="0" t="s">
        <v>106</v>
      </c>
      <c r="C225" s="0" t="n">
        <v>23800</v>
      </c>
      <c r="D225" s="0" t="n">
        <v>77.93</v>
      </c>
    </row>
    <row r="226" customFormat="false" ht="12.75" hidden="false" customHeight="false" outlineLevel="0" collapsed="false">
      <c r="A226" s="95" t="n">
        <v>36901.3333333333</v>
      </c>
      <c r="B226" s="0" t="s">
        <v>106</v>
      </c>
      <c r="C226" s="0" t="n">
        <v>23800</v>
      </c>
      <c r="D226" s="0" t="n">
        <v>78.29</v>
      </c>
    </row>
    <row r="227" customFormat="false" ht="12.75" hidden="false" customHeight="false" outlineLevel="0" collapsed="false">
      <c r="A227" s="95" t="n">
        <v>36901.375</v>
      </c>
      <c r="B227" s="0" t="s">
        <v>106</v>
      </c>
      <c r="C227" s="0" t="n">
        <v>23800</v>
      </c>
      <c r="D227" s="0" t="n">
        <v>71.22</v>
      </c>
    </row>
    <row r="228" customFormat="false" ht="12.75" hidden="false" customHeight="false" outlineLevel="0" collapsed="false">
      <c r="A228" s="95" t="n">
        <v>36901.4166666667</v>
      </c>
      <c r="B228" s="0" t="s">
        <v>106</v>
      </c>
      <c r="C228" s="0" t="n">
        <v>23800</v>
      </c>
      <c r="D228" s="0" t="n">
        <v>78.29</v>
      </c>
    </row>
    <row r="229" customFormat="false" ht="12.75" hidden="false" customHeight="false" outlineLevel="0" collapsed="false">
      <c r="A229" s="95" t="n">
        <v>36901.4583333333</v>
      </c>
      <c r="B229" s="0" t="s">
        <v>106</v>
      </c>
      <c r="C229" s="0" t="n">
        <v>23800</v>
      </c>
      <c r="D229" s="0" t="n">
        <v>58.58</v>
      </c>
    </row>
    <row r="230" customFormat="false" ht="12.75" hidden="false" customHeight="false" outlineLevel="0" collapsed="false">
      <c r="A230" s="95" t="n">
        <v>36901.5</v>
      </c>
      <c r="B230" s="0" t="s">
        <v>106</v>
      </c>
      <c r="C230" s="0" t="n">
        <v>23800</v>
      </c>
      <c r="D230" s="0" t="n">
        <v>50.81</v>
      </c>
    </row>
    <row r="231" customFormat="false" ht="12.75" hidden="false" customHeight="false" outlineLevel="0" collapsed="false">
      <c r="A231" s="95" t="n">
        <v>36901.5416666667</v>
      </c>
      <c r="B231" s="0" t="s">
        <v>106</v>
      </c>
      <c r="C231" s="0" t="n">
        <v>23800</v>
      </c>
      <c r="D231" s="0" t="n">
        <v>49.8</v>
      </c>
    </row>
    <row r="232" customFormat="false" ht="12.75" hidden="false" customHeight="false" outlineLevel="0" collapsed="false">
      <c r="A232" s="95" t="n">
        <v>36901.5833333333</v>
      </c>
      <c r="B232" s="0" t="s">
        <v>106</v>
      </c>
      <c r="C232" s="0" t="n">
        <v>23800</v>
      </c>
      <c r="D232" s="0" t="n">
        <v>49.67</v>
      </c>
    </row>
    <row r="233" customFormat="false" ht="12.75" hidden="false" customHeight="false" outlineLevel="0" collapsed="false">
      <c r="A233" s="95" t="n">
        <v>36901.625</v>
      </c>
      <c r="B233" s="0" t="s">
        <v>106</v>
      </c>
      <c r="C233" s="0" t="n">
        <v>23800</v>
      </c>
      <c r="D233" s="0" t="n">
        <v>50.6</v>
      </c>
    </row>
    <row r="234" customFormat="false" ht="12.75" hidden="false" customHeight="false" outlineLevel="0" collapsed="false">
      <c r="A234" s="95" t="n">
        <v>36901.6666666667</v>
      </c>
      <c r="B234" s="0" t="s">
        <v>106</v>
      </c>
      <c r="C234" s="0" t="n">
        <v>23800</v>
      </c>
      <c r="D234" s="0" t="n">
        <v>72.56</v>
      </c>
    </row>
    <row r="235" customFormat="false" ht="12.75" hidden="false" customHeight="false" outlineLevel="0" collapsed="false">
      <c r="A235" s="95" t="n">
        <v>36901.7083333333</v>
      </c>
      <c r="B235" s="0" t="s">
        <v>106</v>
      </c>
      <c r="C235" s="0" t="n">
        <v>23800</v>
      </c>
      <c r="D235" s="0" t="n">
        <v>123.21</v>
      </c>
    </row>
    <row r="236" customFormat="false" ht="12.75" hidden="false" customHeight="false" outlineLevel="0" collapsed="false">
      <c r="A236" s="95" t="n">
        <v>36901.75</v>
      </c>
      <c r="B236" s="0" t="s">
        <v>106</v>
      </c>
      <c r="C236" s="0" t="n">
        <v>23800</v>
      </c>
      <c r="D236" s="0" t="n">
        <v>98.56</v>
      </c>
    </row>
    <row r="237" customFormat="false" ht="12.75" hidden="false" customHeight="false" outlineLevel="0" collapsed="false">
      <c r="A237" s="95" t="n">
        <v>36901.7916666667</v>
      </c>
      <c r="B237" s="0" t="s">
        <v>106</v>
      </c>
      <c r="C237" s="0" t="n">
        <v>23800</v>
      </c>
      <c r="D237" s="0" t="n">
        <v>76.24</v>
      </c>
    </row>
    <row r="238" customFormat="false" ht="12.75" hidden="false" customHeight="false" outlineLevel="0" collapsed="false">
      <c r="A238" s="95" t="n">
        <v>36901.8333333333</v>
      </c>
      <c r="B238" s="0" t="s">
        <v>106</v>
      </c>
      <c r="C238" s="0" t="n">
        <v>23800</v>
      </c>
      <c r="D238" s="0" t="n">
        <v>67.79</v>
      </c>
    </row>
    <row r="239" customFormat="false" ht="12.75" hidden="false" customHeight="false" outlineLevel="0" collapsed="false">
      <c r="A239" s="95" t="n">
        <v>36901.875</v>
      </c>
      <c r="B239" s="0" t="s">
        <v>106</v>
      </c>
      <c r="C239" s="0" t="n">
        <v>23800</v>
      </c>
      <c r="D239" s="0" t="n">
        <v>56.05</v>
      </c>
    </row>
    <row r="240" customFormat="false" ht="12.75" hidden="false" customHeight="false" outlineLevel="0" collapsed="false">
      <c r="A240" s="95" t="n">
        <v>36901.9166666667</v>
      </c>
      <c r="B240" s="0" t="s">
        <v>106</v>
      </c>
      <c r="C240" s="0" t="n">
        <v>23800</v>
      </c>
      <c r="D240" s="0" t="n">
        <v>46.64</v>
      </c>
    </row>
    <row r="241" customFormat="false" ht="12.75" hidden="false" customHeight="false" outlineLevel="0" collapsed="false">
      <c r="A241" s="95" t="n">
        <v>36901.9583333333</v>
      </c>
      <c r="B241" s="0" t="s">
        <v>106</v>
      </c>
      <c r="C241" s="0" t="n">
        <v>23800</v>
      </c>
      <c r="D241" s="0" t="n">
        <v>46.39</v>
      </c>
      <c r="E241" s="0" t="n">
        <f aca="false">AVERAGE(D218:D224,D241)</f>
        <v>44.47625</v>
      </c>
    </row>
    <row r="242" customFormat="false" ht="12.75" hidden="false" customHeight="false" outlineLevel="0" collapsed="false">
      <c r="A242" s="95" t="n">
        <v>36902</v>
      </c>
      <c r="B242" s="0" t="s">
        <v>106</v>
      </c>
      <c r="C242" s="0" t="n">
        <v>23800</v>
      </c>
      <c r="D242" s="0" t="n">
        <v>40.15</v>
      </c>
    </row>
    <row r="243" customFormat="false" ht="12.75" hidden="false" customHeight="false" outlineLevel="0" collapsed="false">
      <c r="A243" s="95" t="n">
        <v>36902.0416666667</v>
      </c>
      <c r="B243" s="0" t="s">
        <v>106</v>
      </c>
      <c r="C243" s="0" t="n">
        <v>23800</v>
      </c>
      <c r="D243" s="0" t="n">
        <v>39.48</v>
      </c>
    </row>
    <row r="244" customFormat="false" ht="12.75" hidden="false" customHeight="false" outlineLevel="0" collapsed="false">
      <c r="A244" s="95" t="n">
        <v>36902.0833333333</v>
      </c>
      <c r="B244" s="0" t="s">
        <v>106</v>
      </c>
      <c r="C244" s="0" t="n">
        <v>23800</v>
      </c>
      <c r="D244" s="0" t="n">
        <v>39.29</v>
      </c>
    </row>
    <row r="245" customFormat="false" ht="12.75" hidden="false" customHeight="false" outlineLevel="0" collapsed="false">
      <c r="A245" s="95" t="n">
        <v>36902.125</v>
      </c>
      <c r="B245" s="0" t="s">
        <v>106</v>
      </c>
      <c r="C245" s="0" t="n">
        <v>23800</v>
      </c>
      <c r="D245" s="0" t="n">
        <v>39.34</v>
      </c>
    </row>
    <row r="246" customFormat="false" ht="12.75" hidden="false" customHeight="false" outlineLevel="0" collapsed="false">
      <c r="A246" s="95" t="n">
        <v>36902.1666666667</v>
      </c>
      <c r="B246" s="0" t="s">
        <v>106</v>
      </c>
      <c r="C246" s="0" t="n">
        <v>23800</v>
      </c>
      <c r="D246" s="0" t="n">
        <v>39.56</v>
      </c>
    </row>
    <row r="247" customFormat="false" ht="12.75" hidden="false" customHeight="false" outlineLevel="0" collapsed="false">
      <c r="A247" s="95" t="n">
        <v>36902.2083333333</v>
      </c>
      <c r="B247" s="0" t="s">
        <v>106</v>
      </c>
      <c r="C247" s="0" t="n">
        <v>23800</v>
      </c>
      <c r="D247" s="0" t="n">
        <v>41.98</v>
      </c>
    </row>
    <row r="248" customFormat="false" ht="12.75" hidden="false" customHeight="false" outlineLevel="0" collapsed="false">
      <c r="A248" s="95" t="n">
        <v>36902.25</v>
      </c>
      <c r="B248" s="0" t="s">
        <v>106</v>
      </c>
      <c r="C248" s="0" t="n">
        <v>23800</v>
      </c>
      <c r="D248" s="0" t="n">
        <v>49.81</v>
      </c>
    </row>
    <row r="249" customFormat="false" ht="12.75" hidden="false" customHeight="false" outlineLevel="0" collapsed="false">
      <c r="A249" s="95" t="n">
        <v>36902.2916666667</v>
      </c>
      <c r="B249" s="0" t="s">
        <v>106</v>
      </c>
      <c r="C249" s="0" t="n">
        <v>23800</v>
      </c>
      <c r="D249" s="0" t="n">
        <v>53.86</v>
      </c>
    </row>
    <row r="250" customFormat="false" ht="12.75" hidden="false" customHeight="false" outlineLevel="0" collapsed="false">
      <c r="A250" s="95" t="n">
        <v>36902.3333333333</v>
      </c>
      <c r="B250" s="0" t="s">
        <v>106</v>
      </c>
      <c r="C250" s="0" t="n">
        <v>23800</v>
      </c>
      <c r="D250" s="0" t="n">
        <v>53.79</v>
      </c>
    </row>
    <row r="251" customFormat="false" ht="12.75" hidden="false" customHeight="false" outlineLevel="0" collapsed="false">
      <c r="A251" s="95" t="n">
        <v>36902.375</v>
      </c>
      <c r="B251" s="0" t="s">
        <v>106</v>
      </c>
      <c r="C251" s="0" t="n">
        <v>23800</v>
      </c>
      <c r="D251" s="0" t="n">
        <v>53.86</v>
      </c>
    </row>
    <row r="252" customFormat="false" ht="12.75" hidden="false" customHeight="false" outlineLevel="0" collapsed="false">
      <c r="A252" s="95" t="n">
        <v>36902.4166666667</v>
      </c>
      <c r="B252" s="0" t="s">
        <v>106</v>
      </c>
      <c r="C252" s="0" t="n">
        <v>23800</v>
      </c>
      <c r="D252" s="0" t="n">
        <v>54.26</v>
      </c>
    </row>
    <row r="253" customFormat="false" ht="12.75" hidden="false" customHeight="false" outlineLevel="0" collapsed="false">
      <c r="A253" s="95" t="n">
        <v>36902.4583333333</v>
      </c>
      <c r="B253" s="0" t="s">
        <v>106</v>
      </c>
      <c r="C253" s="0" t="n">
        <v>23800</v>
      </c>
      <c r="D253" s="0" t="n">
        <v>50.29</v>
      </c>
    </row>
    <row r="254" customFormat="false" ht="12.75" hidden="false" customHeight="false" outlineLevel="0" collapsed="false">
      <c r="A254" s="95" t="n">
        <v>36902.5</v>
      </c>
      <c r="B254" s="0" t="s">
        <v>106</v>
      </c>
      <c r="C254" s="0" t="n">
        <v>23800</v>
      </c>
      <c r="D254" s="0" t="n">
        <v>49.23</v>
      </c>
    </row>
    <row r="255" customFormat="false" ht="12.75" hidden="false" customHeight="false" outlineLevel="0" collapsed="false">
      <c r="A255" s="95" t="n">
        <v>36902.5416666667</v>
      </c>
      <c r="B255" s="0" t="s">
        <v>106</v>
      </c>
      <c r="C255" s="0" t="n">
        <v>23800</v>
      </c>
      <c r="D255" s="0" t="n">
        <v>49.23</v>
      </c>
    </row>
    <row r="256" customFormat="false" ht="12.75" hidden="false" customHeight="false" outlineLevel="0" collapsed="false">
      <c r="A256" s="95" t="n">
        <v>36902.5833333333</v>
      </c>
      <c r="B256" s="0" t="s">
        <v>106</v>
      </c>
      <c r="C256" s="0" t="n">
        <v>23800</v>
      </c>
      <c r="D256" s="0" t="n">
        <v>47.79</v>
      </c>
    </row>
    <row r="257" customFormat="false" ht="12.75" hidden="false" customHeight="false" outlineLevel="0" collapsed="false">
      <c r="A257" s="95" t="n">
        <v>36902.625</v>
      </c>
      <c r="B257" s="0" t="s">
        <v>106</v>
      </c>
      <c r="C257" s="0" t="n">
        <v>23800</v>
      </c>
      <c r="D257" s="0" t="n">
        <v>50.03</v>
      </c>
    </row>
    <row r="258" customFormat="false" ht="12.75" hidden="false" customHeight="false" outlineLevel="0" collapsed="false">
      <c r="A258" s="95" t="n">
        <v>36902.6666666667</v>
      </c>
      <c r="B258" s="0" t="s">
        <v>106</v>
      </c>
      <c r="C258" s="0" t="n">
        <v>23800</v>
      </c>
      <c r="D258" s="0" t="n">
        <v>64.12</v>
      </c>
    </row>
    <row r="259" customFormat="false" ht="12.75" hidden="false" customHeight="false" outlineLevel="0" collapsed="false">
      <c r="A259" s="95" t="n">
        <v>36902.7083333333</v>
      </c>
      <c r="B259" s="0" t="s">
        <v>106</v>
      </c>
      <c r="C259" s="0" t="n">
        <v>23800</v>
      </c>
      <c r="D259" s="0" t="n">
        <v>87.54</v>
      </c>
    </row>
    <row r="260" customFormat="false" ht="12.75" hidden="false" customHeight="false" outlineLevel="0" collapsed="false">
      <c r="A260" s="95" t="n">
        <v>36902.75</v>
      </c>
      <c r="B260" s="0" t="s">
        <v>106</v>
      </c>
      <c r="C260" s="0" t="n">
        <v>23800</v>
      </c>
      <c r="D260" s="0" t="n">
        <v>77.66</v>
      </c>
    </row>
    <row r="261" customFormat="false" ht="12.75" hidden="false" customHeight="false" outlineLevel="0" collapsed="false">
      <c r="A261" s="95" t="n">
        <v>36902.7916666667</v>
      </c>
      <c r="B261" s="0" t="s">
        <v>106</v>
      </c>
      <c r="C261" s="0" t="n">
        <v>23800</v>
      </c>
      <c r="D261" s="0" t="n">
        <v>64.54</v>
      </c>
    </row>
    <row r="262" customFormat="false" ht="12.75" hidden="false" customHeight="false" outlineLevel="0" collapsed="false">
      <c r="A262" s="95" t="n">
        <v>36902.8333333333</v>
      </c>
      <c r="B262" s="0" t="s">
        <v>106</v>
      </c>
      <c r="C262" s="0" t="n">
        <v>23800</v>
      </c>
      <c r="D262" s="0" t="n">
        <v>55.87</v>
      </c>
    </row>
    <row r="263" customFormat="false" ht="12.75" hidden="false" customHeight="false" outlineLevel="0" collapsed="false">
      <c r="A263" s="95" t="n">
        <v>36902.875</v>
      </c>
      <c r="B263" s="0" t="s">
        <v>106</v>
      </c>
      <c r="C263" s="0" t="n">
        <v>23800</v>
      </c>
      <c r="D263" s="0" t="n">
        <v>51.23</v>
      </c>
    </row>
    <row r="264" customFormat="false" ht="12.75" hidden="false" customHeight="false" outlineLevel="0" collapsed="false">
      <c r="A264" s="95" t="n">
        <v>36902.9166666667</v>
      </c>
      <c r="B264" s="0" t="s">
        <v>106</v>
      </c>
      <c r="C264" s="0" t="n">
        <v>23800</v>
      </c>
      <c r="D264" s="0" t="n">
        <v>42.1</v>
      </c>
    </row>
    <row r="265" customFormat="false" ht="12.75" hidden="false" customHeight="false" outlineLevel="0" collapsed="false">
      <c r="A265" s="95" t="n">
        <v>36902.9583333333</v>
      </c>
      <c r="B265" s="0" t="s">
        <v>106</v>
      </c>
      <c r="C265" s="0" t="n">
        <v>23800</v>
      </c>
      <c r="D265" s="0" t="n">
        <v>42.14</v>
      </c>
      <c r="E265" s="0" t="n">
        <f aca="false">AVERAGE(D242:D248,D265)</f>
        <v>41.46875</v>
      </c>
    </row>
    <row r="266" customFormat="false" ht="12.75" hidden="false" customHeight="false" outlineLevel="0" collapsed="false">
      <c r="A266" s="95" t="n">
        <v>36903</v>
      </c>
      <c r="B266" s="0" t="s">
        <v>106</v>
      </c>
      <c r="C266" s="0" t="n">
        <v>23800</v>
      </c>
      <c r="D266" s="0" t="n">
        <v>41.15</v>
      </c>
    </row>
    <row r="267" customFormat="false" ht="12.75" hidden="false" customHeight="false" outlineLevel="0" collapsed="false">
      <c r="A267" s="95" t="n">
        <v>36903.0416666667</v>
      </c>
      <c r="B267" s="0" t="s">
        <v>106</v>
      </c>
      <c r="C267" s="0" t="n">
        <v>23800</v>
      </c>
      <c r="D267" s="0" t="n">
        <v>39.68</v>
      </c>
    </row>
    <row r="268" customFormat="false" ht="12.75" hidden="false" customHeight="false" outlineLevel="0" collapsed="false">
      <c r="A268" s="95" t="n">
        <v>36903.0833333333</v>
      </c>
      <c r="B268" s="0" t="s">
        <v>106</v>
      </c>
      <c r="C268" s="0" t="n">
        <v>23800</v>
      </c>
      <c r="D268" s="0" t="n">
        <v>39.57</v>
      </c>
    </row>
    <row r="269" customFormat="false" ht="12.75" hidden="false" customHeight="false" outlineLevel="0" collapsed="false">
      <c r="A269" s="95" t="n">
        <v>36903.125</v>
      </c>
      <c r="B269" s="0" t="s">
        <v>106</v>
      </c>
      <c r="C269" s="0" t="n">
        <v>23800</v>
      </c>
      <c r="D269" s="0" t="n">
        <v>39.52</v>
      </c>
    </row>
    <row r="270" customFormat="false" ht="12.75" hidden="false" customHeight="false" outlineLevel="0" collapsed="false">
      <c r="A270" s="95" t="n">
        <v>36903.1666666667</v>
      </c>
      <c r="B270" s="0" t="s">
        <v>106</v>
      </c>
      <c r="C270" s="0" t="n">
        <v>23800</v>
      </c>
      <c r="D270" s="0" t="n">
        <v>39.77</v>
      </c>
    </row>
    <row r="271" customFormat="false" ht="12.75" hidden="false" customHeight="false" outlineLevel="0" collapsed="false">
      <c r="A271" s="95" t="n">
        <v>36903.2083333333</v>
      </c>
      <c r="B271" s="0" t="s">
        <v>106</v>
      </c>
      <c r="C271" s="0" t="n">
        <v>23800</v>
      </c>
      <c r="D271" s="0" t="n">
        <v>42.42</v>
      </c>
    </row>
    <row r="272" customFormat="false" ht="12.75" hidden="false" customHeight="false" outlineLevel="0" collapsed="false">
      <c r="A272" s="95" t="n">
        <v>36903.25</v>
      </c>
      <c r="B272" s="0" t="s">
        <v>106</v>
      </c>
      <c r="C272" s="0" t="n">
        <v>23800</v>
      </c>
      <c r="D272" s="0" t="n">
        <v>50.75</v>
      </c>
    </row>
    <row r="273" customFormat="false" ht="12.75" hidden="false" customHeight="false" outlineLevel="0" collapsed="false">
      <c r="A273" s="95" t="n">
        <v>36903.2916666667</v>
      </c>
      <c r="B273" s="0" t="s">
        <v>106</v>
      </c>
      <c r="C273" s="0" t="n">
        <v>23800</v>
      </c>
      <c r="D273" s="0" t="n">
        <v>48.23</v>
      </c>
    </row>
    <row r="274" customFormat="false" ht="12.75" hidden="false" customHeight="false" outlineLevel="0" collapsed="false">
      <c r="A274" s="95" t="n">
        <v>36903.3333333333</v>
      </c>
      <c r="B274" s="0" t="s">
        <v>106</v>
      </c>
      <c r="C274" s="0" t="n">
        <v>23800</v>
      </c>
      <c r="D274" s="0" t="n">
        <v>52.75</v>
      </c>
    </row>
    <row r="275" customFormat="false" ht="12.75" hidden="false" customHeight="false" outlineLevel="0" collapsed="false">
      <c r="A275" s="95" t="n">
        <v>36903.375</v>
      </c>
      <c r="B275" s="0" t="s">
        <v>106</v>
      </c>
      <c r="C275" s="0" t="n">
        <v>23800</v>
      </c>
      <c r="D275" s="0" t="n">
        <v>55.03</v>
      </c>
    </row>
    <row r="276" customFormat="false" ht="12.75" hidden="false" customHeight="false" outlineLevel="0" collapsed="false">
      <c r="A276" s="95" t="n">
        <v>36903.4166666667</v>
      </c>
      <c r="B276" s="0" t="s">
        <v>106</v>
      </c>
      <c r="C276" s="0" t="n">
        <v>23800</v>
      </c>
      <c r="D276" s="0" t="n">
        <v>55.69</v>
      </c>
    </row>
    <row r="277" customFormat="false" ht="12.75" hidden="false" customHeight="false" outlineLevel="0" collapsed="false">
      <c r="A277" s="95" t="n">
        <v>36903.4583333333</v>
      </c>
      <c r="B277" s="0" t="s">
        <v>106</v>
      </c>
      <c r="C277" s="0" t="n">
        <v>23800</v>
      </c>
      <c r="D277" s="0" t="n">
        <v>47.94</v>
      </c>
    </row>
    <row r="278" customFormat="false" ht="12.75" hidden="false" customHeight="false" outlineLevel="0" collapsed="false">
      <c r="A278" s="95" t="n">
        <v>36903.5</v>
      </c>
      <c r="B278" s="0" t="s">
        <v>106</v>
      </c>
      <c r="C278" s="0" t="n">
        <v>23800</v>
      </c>
      <c r="D278" s="0" t="n">
        <v>46.52</v>
      </c>
    </row>
    <row r="279" customFormat="false" ht="12.75" hidden="false" customHeight="false" outlineLevel="0" collapsed="false">
      <c r="A279" s="95" t="n">
        <v>36903.5416666667</v>
      </c>
      <c r="B279" s="0" t="s">
        <v>106</v>
      </c>
      <c r="C279" s="0" t="n">
        <v>23800</v>
      </c>
      <c r="D279" s="0" t="n">
        <v>46.75</v>
      </c>
    </row>
    <row r="280" customFormat="false" ht="12.75" hidden="false" customHeight="false" outlineLevel="0" collapsed="false">
      <c r="A280" s="95" t="n">
        <v>36903.5833333333</v>
      </c>
      <c r="B280" s="0" t="s">
        <v>106</v>
      </c>
      <c r="C280" s="0" t="n">
        <v>23800</v>
      </c>
      <c r="D280" s="0" t="n">
        <v>46.34</v>
      </c>
    </row>
    <row r="281" customFormat="false" ht="12.75" hidden="false" customHeight="false" outlineLevel="0" collapsed="false">
      <c r="A281" s="95" t="n">
        <v>36903.625</v>
      </c>
      <c r="B281" s="0" t="s">
        <v>106</v>
      </c>
      <c r="C281" s="0" t="n">
        <v>23800</v>
      </c>
      <c r="D281" s="0" t="n">
        <v>47.62</v>
      </c>
    </row>
    <row r="282" customFormat="false" ht="12.75" hidden="false" customHeight="false" outlineLevel="0" collapsed="false">
      <c r="A282" s="95" t="n">
        <v>36903.6666666667</v>
      </c>
      <c r="B282" s="0" t="s">
        <v>106</v>
      </c>
      <c r="C282" s="0" t="n">
        <v>23800</v>
      </c>
      <c r="D282" s="0" t="n">
        <v>59.52</v>
      </c>
    </row>
    <row r="283" customFormat="false" ht="12.75" hidden="false" customHeight="false" outlineLevel="0" collapsed="false">
      <c r="A283" s="95" t="n">
        <v>36903.7083333333</v>
      </c>
      <c r="B283" s="0" t="s">
        <v>106</v>
      </c>
      <c r="C283" s="0" t="n">
        <v>23800</v>
      </c>
      <c r="D283" s="0" t="n">
        <v>83.95</v>
      </c>
    </row>
    <row r="284" customFormat="false" ht="12.75" hidden="false" customHeight="false" outlineLevel="0" collapsed="false">
      <c r="A284" s="95" t="n">
        <v>36903.75</v>
      </c>
      <c r="B284" s="0" t="s">
        <v>106</v>
      </c>
      <c r="C284" s="0" t="n">
        <v>23800</v>
      </c>
      <c r="D284" s="0" t="n">
        <v>65.62</v>
      </c>
    </row>
    <row r="285" customFormat="false" ht="12.75" hidden="false" customHeight="false" outlineLevel="0" collapsed="false">
      <c r="A285" s="95" t="n">
        <v>36903.7916666667</v>
      </c>
      <c r="B285" s="0" t="s">
        <v>106</v>
      </c>
      <c r="C285" s="0" t="n">
        <v>23800</v>
      </c>
      <c r="D285" s="0" t="n">
        <v>57.24</v>
      </c>
    </row>
    <row r="286" customFormat="false" ht="12.75" hidden="false" customHeight="false" outlineLevel="0" collapsed="false">
      <c r="A286" s="95" t="n">
        <v>36903.8333333333</v>
      </c>
      <c r="B286" s="0" t="s">
        <v>106</v>
      </c>
      <c r="C286" s="0" t="n">
        <v>23800</v>
      </c>
      <c r="D286" s="0" t="n">
        <v>52.11</v>
      </c>
    </row>
    <row r="287" customFormat="false" ht="12.75" hidden="false" customHeight="false" outlineLevel="0" collapsed="false">
      <c r="A287" s="95" t="n">
        <v>36903.875</v>
      </c>
      <c r="B287" s="0" t="s">
        <v>106</v>
      </c>
      <c r="C287" s="0" t="n">
        <v>23800</v>
      </c>
      <c r="D287" s="0" t="n">
        <v>49.28</v>
      </c>
    </row>
    <row r="288" customFormat="false" ht="12.75" hidden="false" customHeight="false" outlineLevel="0" collapsed="false">
      <c r="A288" s="95" t="n">
        <v>36903.9166666667</v>
      </c>
      <c r="B288" s="0" t="s">
        <v>106</v>
      </c>
      <c r="C288" s="0" t="n">
        <v>23800</v>
      </c>
      <c r="D288" s="0" t="n">
        <v>42.4</v>
      </c>
    </row>
    <row r="289" customFormat="false" ht="12.75" hidden="false" customHeight="false" outlineLevel="0" collapsed="false">
      <c r="A289" s="95" t="n">
        <v>36903.9583333333</v>
      </c>
      <c r="B289" s="0" t="s">
        <v>106</v>
      </c>
      <c r="C289" s="0" t="n">
        <v>23800</v>
      </c>
      <c r="D289" s="0" t="n">
        <v>42.22</v>
      </c>
      <c r="E289" s="0" t="n">
        <f aca="false">AVERAGE(D266:D272,D289)</f>
        <v>41.885</v>
      </c>
    </row>
    <row r="290" customFormat="false" ht="12.75" hidden="false" customHeight="false" outlineLevel="0" collapsed="false">
      <c r="A290" s="95" t="n">
        <v>36904</v>
      </c>
      <c r="B290" s="0" t="s">
        <v>106</v>
      </c>
      <c r="C290" s="0" t="n">
        <v>23800</v>
      </c>
      <c r="D290" s="0" t="n">
        <v>39.31</v>
      </c>
    </row>
    <row r="291" customFormat="false" ht="12.75" hidden="false" customHeight="false" outlineLevel="0" collapsed="false">
      <c r="A291" s="95" t="n">
        <v>36904.0416666667</v>
      </c>
      <c r="B291" s="0" t="s">
        <v>106</v>
      </c>
      <c r="C291" s="0" t="n">
        <v>23800</v>
      </c>
      <c r="D291" s="0" t="n">
        <v>39.35</v>
      </c>
    </row>
    <row r="292" customFormat="false" ht="12.75" hidden="false" customHeight="false" outlineLevel="0" collapsed="false">
      <c r="A292" s="95" t="n">
        <v>36904.0833333333</v>
      </c>
      <c r="B292" s="0" t="s">
        <v>106</v>
      </c>
      <c r="C292" s="0" t="n">
        <v>23800</v>
      </c>
      <c r="D292" s="0" t="n">
        <v>39.23</v>
      </c>
    </row>
    <row r="293" customFormat="false" ht="12.75" hidden="false" customHeight="false" outlineLevel="0" collapsed="false">
      <c r="A293" s="95" t="n">
        <v>36904.125</v>
      </c>
      <c r="B293" s="0" t="s">
        <v>106</v>
      </c>
      <c r="C293" s="0" t="n">
        <v>23800</v>
      </c>
      <c r="D293" s="0" t="n">
        <v>39.19</v>
      </c>
    </row>
    <row r="294" customFormat="false" ht="12.75" hidden="false" customHeight="false" outlineLevel="0" collapsed="false">
      <c r="A294" s="95" t="n">
        <v>36904.1666666667</v>
      </c>
      <c r="B294" s="0" t="s">
        <v>106</v>
      </c>
      <c r="C294" s="0" t="n">
        <v>23800</v>
      </c>
      <c r="D294" s="0" t="n">
        <v>39.19</v>
      </c>
    </row>
    <row r="295" customFormat="false" ht="12.75" hidden="false" customHeight="false" outlineLevel="0" collapsed="false">
      <c r="A295" s="95" t="n">
        <v>36904.2083333333</v>
      </c>
      <c r="B295" s="0" t="s">
        <v>106</v>
      </c>
      <c r="C295" s="0" t="n">
        <v>23800</v>
      </c>
      <c r="D295" s="0" t="n">
        <v>39.31</v>
      </c>
    </row>
    <row r="296" customFormat="false" ht="12.75" hidden="false" customHeight="false" outlineLevel="0" collapsed="false">
      <c r="A296" s="95" t="n">
        <v>36904.25</v>
      </c>
      <c r="B296" s="0" t="s">
        <v>106</v>
      </c>
      <c r="C296" s="0" t="n">
        <v>23800</v>
      </c>
      <c r="D296" s="0" t="n">
        <v>41.15</v>
      </c>
    </row>
    <row r="297" customFormat="false" ht="12.75" hidden="false" customHeight="false" outlineLevel="0" collapsed="false">
      <c r="A297" s="95" t="n">
        <v>36904.2916666667</v>
      </c>
      <c r="B297" s="0" t="s">
        <v>106</v>
      </c>
      <c r="C297" s="0" t="n">
        <v>23800</v>
      </c>
      <c r="D297" s="0" t="n">
        <v>37.11</v>
      </c>
    </row>
    <row r="298" customFormat="false" ht="12.75" hidden="false" customHeight="false" outlineLevel="0" collapsed="false">
      <c r="A298" s="95" t="n">
        <v>36904.3333333333</v>
      </c>
      <c r="B298" s="0" t="s">
        <v>106</v>
      </c>
      <c r="C298" s="0" t="n">
        <v>23800</v>
      </c>
      <c r="D298" s="0" t="n">
        <v>39.68</v>
      </c>
    </row>
    <row r="299" customFormat="false" ht="12.75" hidden="false" customHeight="false" outlineLevel="0" collapsed="false">
      <c r="A299" s="95" t="n">
        <v>36904.375</v>
      </c>
      <c r="B299" s="0" t="s">
        <v>106</v>
      </c>
      <c r="C299" s="0" t="n">
        <v>23800</v>
      </c>
      <c r="D299" s="0" t="n">
        <v>40.12</v>
      </c>
    </row>
    <row r="300" customFormat="false" ht="12.75" hidden="false" customHeight="false" outlineLevel="0" collapsed="false">
      <c r="A300" s="95" t="n">
        <v>36904.4166666667</v>
      </c>
      <c r="B300" s="0" t="s">
        <v>106</v>
      </c>
      <c r="C300" s="0" t="n">
        <v>23800</v>
      </c>
      <c r="D300" s="0" t="n">
        <v>40.16</v>
      </c>
    </row>
    <row r="301" customFormat="false" ht="12.75" hidden="false" customHeight="false" outlineLevel="0" collapsed="false">
      <c r="A301" s="95" t="n">
        <v>36904.4583333333</v>
      </c>
      <c r="B301" s="0" t="s">
        <v>106</v>
      </c>
      <c r="C301" s="0" t="n">
        <v>23800</v>
      </c>
      <c r="D301" s="0" t="n">
        <v>40.21</v>
      </c>
    </row>
    <row r="302" customFormat="false" ht="12.75" hidden="false" customHeight="false" outlineLevel="0" collapsed="false">
      <c r="A302" s="95" t="n">
        <v>36904.5</v>
      </c>
      <c r="B302" s="0" t="s">
        <v>106</v>
      </c>
      <c r="C302" s="0" t="n">
        <v>23800</v>
      </c>
      <c r="D302" s="0" t="n">
        <v>39.96</v>
      </c>
    </row>
    <row r="303" customFormat="false" ht="12.75" hidden="false" customHeight="false" outlineLevel="0" collapsed="false">
      <c r="A303" s="95" t="n">
        <v>36904.5416666667</v>
      </c>
      <c r="B303" s="0" t="s">
        <v>106</v>
      </c>
      <c r="C303" s="0" t="n">
        <v>23800</v>
      </c>
      <c r="D303" s="0" t="n">
        <v>39.8</v>
      </c>
    </row>
    <row r="304" customFormat="false" ht="12.75" hidden="false" customHeight="false" outlineLevel="0" collapsed="false">
      <c r="A304" s="95" t="n">
        <v>36904.5833333333</v>
      </c>
      <c r="B304" s="0" t="s">
        <v>106</v>
      </c>
      <c r="C304" s="0" t="n">
        <v>23800</v>
      </c>
      <c r="D304" s="0" t="n">
        <v>39.72</v>
      </c>
    </row>
    <row r="305" customFormat="false" ht="12.75" hidden="false" customHeight="false" outlineLevel="0" collapsed="false">
      <c r="A305" s="95" t="n">
        <v>36904.625</v>
      </c>
      <c r="B305" s="0" t="s">
        <v>106</v>
      </c>
      <c r="C305" s="0" t="n">
        <v>23800</v>
      </c>
      <c r="D305" s="0" t="n">
        <v>39.61</v>
      </c>
    </row>
    <row r="306" customFormat="false" ht="12.75" hidden="false" customHeight="false" outlineLevel="0" collapsed="false">
      <c r="A306" s="95" t="n">
        <v>36904.6666666667</v>
      </c>
      <c r="B306" s="0" t="s">
        <v>106</v>
      </c>
      <c r="C306" s="0" t="n">
        <v>23800</v>
      </c>
      <c r="D306" s="0" t="n">
        <v>45.65</v>
      </c>
    </row>
    <row r="307" customFormat="false" ht="12.75" hidden="false" customHeight="false" outlineLevel="0" collapsed="false">
      <c r="A307" s="95" t="n">
        <v>36904.7083333333</v>
      </c>
      <c r="B307" s="0" t="s">
        <v>106</v>
      </c>
      <c r="C307" s="0" t="n">
        <v>23800</v>
      </c>
      <c r="D307" s="0" t="n">
        <v>67.59</v>
      </c>
    </row>
    <row r="308" customFormat="false" ht="12.75" hidden="false" customHeight="false" outlineLevel="0" collapsed="false">
      <c r="A308" s="95" t="n">
        <v>36904.75</v>
      </c>
      <c r="B308" s="0" t="s">
        <v>106</v>
      </c>
      <c r="C308" s="0" t="n">
        <v>23800</v>
      </c>
      <c r="D308" s="0" t="n">
        <v>46.11</v>
      </c>
    </row>
    <row r="309" customFormat="false" ht="12.75" hidden="false" customHeight="false" outlineLevel="0" collapsed="false">
      <c r="A309" s="95" t="n">
        <v>36904.7916666667</v>
      </c>
      <c r="B309" s="0" t="s">
        <v>106</v>
      </c>
      <c r="C309" s="0" t="n">
        <v>23800</v>
      </c>
      <c r="D309" s="0" t="n">
        <v>43.24</v>
      </c>
    </row>
    <row r="310" customFormat="false" ht="12.75" hidden="false" customHeight="false" outlineLevel="0" collapsed="false">
      <c r="A310" s="95" t="n">
        <v>36904.8333333333</v>
      </c>
      <c r="B310" s="0" t="s">
        <v>106</v>
      </c>
      <c r="C310" s="0" t="n">
        <v>23800</v>
      </c>
      <c r="D310" s="0" t="n">
        <v>40.49</v>
      </c>
    </row>
    <row r="311" customFormat="false" ht="12.75" hidden="false" customHeight="false" outlineLevel="0" collapsed="false">
      <c r="A311" s="95" t="n">
        <v>36904.875</v>
      </c>
      <c r="B311" s="0" t="s">
        <v>106</v>
      </c>
      <c r="C311" s="0" t="n">
        <v>23800</v>
      </c>
      <c r="D311" s="0" t="n">
        <v>40.11</v>
      </c>
    </row>
    <row r="312" customFormat="false" ht="12.75" hidden="false" customHeight="false" outlineLevel="0" collapsed="false">
      <c r="A312" s="95" t="n">
        <v>36904.9166666667</v>
      </c>
      <c r="B312" s="0" t="s">
        <v>106</v>
      </c>
      <c r="C312" s="0" t="n">
        <v>23800</v>
      </c>
      <c r="D312" s="0" t="n">
        <v>39.21</v>
      </c>
    </row>
    <row r="313" customFormat="false" ht="12.75" hidden="false" customHeight="false" outlineLevel="0" collapsed="false">
      <c r="A313" s="95" t="n">
        <v>36904.9583333333</v>
      </c>
      <c r="B313" s="0" t="s">
        <v>106</v>
      </c>
      <c r="C313" s="0" t="n">
        <v>23800</v>
      </c>
      <c r="D313" s="0" t="n">
        <v>41.52</v>
      </c>
      <c r="E313" s="0" t="n">
        <f aca="false">AVERAGE(D290:D296,D313)</f>
        <v>39.78125</v>
      </c>
    </row>
    <row r="314" customFormat="false" ht="12.75" hidden="false" customHeight="false" outlineLevel="0" collapsed="false">
      <c r="A314" s="95" t="n">
        <v>36905</v>
      </c>
      <c r="B314" s="0" t="s">
        <v>106</v>
      </c>
      <c r="C314" s="0" t="n">
        <v>23800</v>
      </c>
      <c r="D314" s="0" t="n">
        <v>42.27</v>
      </c>
    </row>
    <row r="315" customFormat="false" ht="12.75" hidden="false" customHeight="false" outlineLevel="0" collapsed="false">
      <c r="A315" s="95" t="n">
        <v>36905.0416666667</v>
      </c>
      <c r="B315" s="0" t="s">
        <v>106</v>
      </c>
      <c r="C315" s="0" t="n">
        <v>23800</v>
      </c>
      <c r="D315" s="0" t="n">
        <v>40.96</v>
      </c>
    </row>
    <row r="316" customFormat="false" ht="12.75" hidden="false" customHeight="false" outlineLevel="0" collapsed="false">
      <c r="A316" s="95" t="n">
        <v>36905.0833333333</v>
      </c>
      <c r="B316" s="0" t="s">
        <v>106</v>
      </c>
      <c r="C316" s="0" t="n">
        <v>23800</v>
      </c>
      <c r="D316" s="0" t="n">
        <v>40.91</v>
      </c>
    </row>
    <row r="317" customFormat="false" ht="12.75" hidden="false" customHeight="false" outlineLevel="0" collapsed="false">
      <c r="A317" s="95" t="n">
        <v>36905.125</v>
      </c>
      <c r="B317" s="0" t="s">
        <v>106</v>
      </c>
      <c r="C317" s="0" t="n">
        <v>23800</v>
      </c>
      <c r="D317" s="0" t="n">
        <v>40.41</v>
      </c>
    </row>
    <row r="318" customFormat="false" ht="12.75" hidden="false" customHeight="false" outlineLevel="0" collapsed="false">
      <c r="A318" s="95" t="n">
        <v>36905.1666666667</v>
      </c>
      <c r="B318" s="0" t="s">
        <v>106</v>
      </c>
      <c r="C318" s="0" t="n">
        <v>23800</v>
      </c>
      <c r="D318" s="0" t="n">
        <v>39.41</v>
      </c>
    </row>
    <row r="319" customFormat="false" ht="12.75" hidden="false" customHeight="false" outlineLevel="0" collapsed="false">
      <c r="A319" s="95" t="n">
        <v>36905.2083333333</v>
      </c>
      <c r="B319" s="0" t="s">
        <v>106</v>
      </c>
      <c r="C319" s="0" t="n">
        <v>23800</v>
      </c>
      <c r="D319" s="0" t="n">
        <v>40.1</v>
      </c>
    </row>
    <row r="320" customFormat="false" ht="12.75" hidden="false" customHeight="false" outlineLevel="0" collapsed="false">
      <c r="A320" s="95" t="n">
        <v>36905.25</v>
      </c>
      <c r="B320" s="0" t="s">
        <v>106</v>
      </c>
      <c r="C320" s="0" t="n">
        <v>23800</v>
      </c>
      <c r="D320" s="0" t="n">
        <v>40.33</v>
      </c>
    </row>
    <row r="321" customFormat="false" ht="12.75" hidden="false" customHeight="false" outlineLevel="0" collapsed="false">
      <c r="A321" s="95" t="n">
        <v>36905.2916666667</v>
      </c>
      <c r="B321" s="0" t="s">
        <v>106</v>
      </c>
      <c r="C321" s="0" t="n">
        <v>23800</v>
      </c>
      <c r="D321" s="0" t="n">
        <v>38.79</v>
      </c>
    </row>
    <row r="322" customFormat="false" ht="12.75" hidden="false" customHeight="false" outlineLevel="0" collapsed="false">
      <c r="A322" s="95" t="n">
        <v>36905.3333333333</v>
      </c>
      <c r="B322" s="0" t="s">
        <v>106</v>
      </c>
      <c r="C322" s="0" t="n">
        <v>23800</v>
      </c>
      <c r="D322" s="0" t="n">
        <v>38.63</v>
      </c>
    </row>
    <row r="323" customFormat="false" ht="12.75" hidden="false" customHeight="false" outlineLevel="0" collapsed="false">
      <c r="A323" s="95" t="n">
        <v>36905.375</v>
      </c>
      <c r="B323" s="0" t="s">
        <v>106</v>
      </c>
      <c r="C323" s="0" t="n">
        <v>23800</v>
      </c>
      <c r="D323" s="0" t="n">
        <v>40.08</v>
      </c>
    </row>
    <row r="324" customFormat="false" ht="12.75" hidden="false" customHeight="false" outlineLevel="0" collapsed="false">
      <c r="A324" s="95" t="n">
        <v>36905.4166666667</v>
      </c>
      <c r="B324" s="0" t="s">
        <v>106</v>
      </c>
      <c r="C324" s="0" t="n">
        <v>23800</v>
      </c>
      <c r="D324" s="0" t="n">
        <v>40.35</v>
      </c>
    </row>
    <row r="325" customFormat="false" ht="12.75" hidden="false" customHeight="false" outlineLevel="0" collapsed="false">
      <c r="A325" s="95" t="n">
        <v>36905.4583333333</v>
      </c>
      <c r="B325" s="0" t="s">
        <v>106</v>
      </c>
      <c r="C325" s="0" t="n">
        <v>23800</v>
      </c>
      <c r="D325" s="0" t="n">
        <v>40.56</v>
      </c>
    </row>
    <row r="326" customFormat="false" ht="12.75" hidden="false" customHeight="false" outlineLevel="0" collapsed="false">
      <c r="A326" s="95" t="n">
        <v>36905.5</v>
      </c>
      <c r="B326" s="0" t="s">
        <v>106</v>
      </c>
      <c r="C326" s="0" t="n">
        <v>23800</v>
      </c>
      <c r="D326" s="0" t="n">
        <v>40.56</v>
      </c>
    </row>
    <row r="327" customFormat="false" ht="12.75" hidden="false" customHeight="false" outlineLevel="0" collapsed="false">
      <c r="A327" s="95" t="n">
        <v>36905.5416666667</v>
      </c>
      <c r="B327" s="0" t="s">
        <v>106</v>
      </c>
      <c r="C327" s="0" t="n">
        <v>23800</v>
      </c>
      <c r="D327" s="0" t="n">
        <v>40.44</v>
      </c>
    </row>
    <row r="328" customFormat="false" ht="12.75" hidden="false" customHeight="false" outlineLevel="0" collapsed="false">
      <c r="A328" s="95" t="n">
        <v>36905.5833333333</v>
      </c>
      <c r="B328" s="0" t="s">
        <v>106</v>
      </c>
      <c r="C328" s="0" t="n">
        <v>23800</v>
      </c>
      <c r="D328" s="0" t="n">
        <v>39.99</v>
      </c>
    </row>
    <row r="329" customFormat="false" ht="12.75" hidden="false" customHeight="false" outlineLevel="0" collapsed="false">
      <c r="A329" s="95" t="n">
        <v>36905.625</v>
      </c>
      <c r="B329" s="0" t="s">
        <v>106</v>
      </c>
      <c r="C329" s="0" t="n">
        <v>23800</v>
      </c>
      <c r="D329" s="0" t="n">
        <v>39.42</v>
      </c>
    </row>
    <row r="330" customFormat="false" ht="12.75" hidden="false" customHeight="false" outlineLevel="0" collapsed="false">
      <c r="A330" s="95" t="n">
        <v>36905.6666666667</v>
      </c>
      <c r="B330" s="0" t="s">
        <v>106</v>
      </c>
      <c r="C330" s="0" t="n">
        <v>23800</v>
      </c>
      <c r="D330" s="0" t="n">
        <v>40.97</v>
      </c>
    </row>
    <row r="331" customFormat="false" ht="12.75" hidden="false" customHeight="false" outlineLevel="0" collapsed="false">
      <c r="A331" s="95" t="n">
        <v>36905.7083333333</v>
      </c>
      <c r="B331" s="0" t="s">
        <v>106</v>
      </c>
      <c r="C331" s="0" t="n">
        <v>23800</v>
      </c>
      <c r="D331" s="0" t="n">
        <v>62.27</v>
      </c>
    </row>
    <row r="332" customFormat="false" ht="12.75" hidden="false" customHeight="false" outlineLevel="0" collapsed="false">
      <c r="A332" s="95" t="n">
        <v>36905.75</v>
      </c>
      <c r="B332" s="0" t="s">
        <v>106</v>
      </c>
      <c r="C332" s="0" t="n">
        <v>23800</v>
      </c>
      <c r="D332" s="0" t="n">
        <v>51.32</v>
      </c>
    </row>
    <row r="333" customFormat="false" ht="12.75" hidden="false" customHeight="false" outlineLevel="0" collapsed="false">
      <c r="A333" s="95" t="n">
        <v>36905.7916666667</v>
      </c>
      <c r="B333" s="0" t="s">
        <v>106</v>
      </c>
      <c r="C333" s="0" t="n">
        <v>23800</v>
      </c>
      <c r="D333" s="0" t="n">
        <v>56.19</v>
      </c>
    </row>
    <row r="334" customFormat="false" ht="12.75" hidden="false" customHeight="false" outlineLevel="0" collapsed="false">
      <c r="A334" s="95" t="n">
        <v>36905.8333333333</v>
      </c>
      <c r="B334" s="0" t="s">
        <v>106</v>
      </c>
      <c r="C334" s="0" t="n">
        <v>23800</v>
      </c>
      <c r="D334" s="0" t="n">
        <v>40.67</v>
      </c>
    </row>
    <row r="335" customFormat="false" ht="12.75" hidden="false" customHeight="false" outlineLevel="0" collapsed="false">
      <c r="A335" s="95" t="n">
        <v>36905.875</v>
      </c>
      <c r="B335" s="0" t="s">
        <v>106</v>
      </c>
      <c r="C335" s="0" t="n">
        <v>23800</v>
      </c>
      <c r="D335" s="0" t="n">
        <v>39.98</v>
      </c>
    </row>
    <row r="336" customFormat="false" ht="12.75" hidden="false" customHeight="false" outlineLevel="0" collapsed="false">
      <c r="A336" s="95" t="n">
        <v>36905.9166666667</v>
      </c>
      <c r="B336" s="0" t="s">
        <v>106</v>
      </c>
      <c r="C336" s="0" t="n">
        <v>23800</v>
      </c>
      <c r="D336" s="0" t="n">
        <v>39.77</v>
      </c>
    </row>
    <row r="337" customFormat="false" ht="12.75" hidden="false" customHeight="false" outlineLevel="0" collapsed="false">
      <c r="A337" s="95" t="n">
        <v>36905.9583333333</v>
      </c>
      <c r="B337" s="0" t="s">
        <v>106</v>
      </c>
      <c r="C337" s="0" t="n">
        <v>23800</v>
      </c>
      <c r="D337" s="0" t="n">
        <v>42.08</v>
      </c>
      <c r="E337" s="0" t="n">
        <f aca="false">AVERAGE(D314:D320,D337)</f>
        <v>40.80875</v>
      </c>
    </row>
    <row r="338" customFormat="false" ht="12.75" hidden="false" customHeight="false" outlineLevel="0" collapsed="false">
      <c r="A338" s="95" t="n">
        <v>36906</v>
      </c>
      <c r="B338" s="0" t="s">
        <v>106</v>
      </c>
      <c r="C338" s="0" t="n">
        <v>23800</v>
      </c>
      <c r="D338" s="0" t="n">
        <v>39.16</v>
      </c>
    </row>
    <row r="339" customFormat="false" ht="12.75" hidden="false" customHeight="false" outlineLevel="0" collapsed="false">
      <c r="A339" s="95" t="n">
        <v>36906.0416666667</v>
      </c>
      <c r="B339" s="0" t="s">
        <v>106</v>
      </c>
      <c r="C339" s="0" t="n">
        <v>23800</v>
      </c>
      <c r="D339" s="0" t="n">
        <v>39.63</v>
      </c>
    </row>
    <row r="340" customFormat="false" ht="12.75" hidden="false" customHeight="false" outlineLevel="0" collapsed="false">
      <c r="A340" s="95" t="n">
        <v>36906.0833333333</v>
      </c>
      <c r="B340" s="0" t="s">
        <v>106</v>
      </c>
      <c r="C340" s="0" t="n">
        <v>23800</v>
      </c>
      <c r="D340" s="0" t="n">
        <v>39.29</v>
      </c>
    </row>
    <row r="341" customFormat="false" ht="12.75" hidden="false" customHeight="false" outlineLevel="0" collapsed="false">
      <c r="A341" s="95" t="n">
        <v>36906.125</v>
      </c>
      <c r="B341" s="0" t="s">
        <v>106</v>
      </c>
      <c r="C341" s="0" t="n">
        <v>23800</v>
      </c>
      <c r="D341" s="0" t="n">
        <v>39.59</v>
      </c>
    </row>
    <row r="342" customFormat="false" ht="12.75" hidden="false" customHeight="false" outlineLevel="0" collapsed="false">
      <c r="A342" s="95" t="n">
        <v>36906.1666666667</v>
      </c>
      <c r="B342" s="0" t="s">
        <v>106</v>
      </c>
      <c r="C342" s="0" t="n">
        <v>23800</v>
      </c>
      <c r="D342" s="0" t="n">
        <v>39.53</v>
      </c>
    </row>
    <row r="343" customFormat="false" ht="12.75" hidden="false" customHeight="false" outlineLevel="0" collapsed="false">
      <c r="A343" s="95" t="n">
        <v>36906.2083333333</v>
      </c>
      <c r="B343" s="0" t="s">
        <v>106</v>
      </c>
      <c r="C343" s="0" t="n">
        <v>23800</v>
      </c>
      <c r="D343" s="0" t="n">
        <v>42.44</v>
      </c>
    </row>
    <row r="344" customFormat="false" ht="12.75" hidden="false" customHeight="false" outlineLevel="0" collapsed="false">
      <c r="A344" s="95" t="n">
        <v>36906.25</v>
      </c>
      <c r="B344" s="0" t="s">
        <v>106</v>
      </c>
      <c r="C344" s="0" t="n">
        <v>23800</v>
      </c>
      <c r="D344" s="0" t="n">
        <v>51.1</v>
      </c>
    </row>
    <row r="345" customFormat="false" ht="12.75" hidden="false" customHeight="false" outlineLevel="0" collapsed="false">
      <c r="A345" s="95" t="n">
        <v>36906.2916666667</v>
      </c>
      <c r="B345" s="0" t="s">
        <v>106</v>
      </c>
      <c r="C345" s="0" t="n">
        <v>23800</v>
      </c>
      <c r="D345" s="0" t="n">
        <v>48.03</v>
      </c>
    </row>
    <row r="346" customFormat="false" ht="12.75" hidden="false" customHeight="false" outlineLevel="0" collapsed="false">
      <c r="A346" s="95" t="n">
        <v>36906.3333333333</v>
      </c>
      <c r="B346" s="0" t="s">
        <v>106</v>
      </c>
      <c r="C346" s="0" t="n">
        <v>23800</v>
      </c>
      <c r="D346" s="0" t="n">
        <v>46.88</v>
      </c>
    </row>
    <row r="347" customFormat="false" ht="12.75" hidden="false" customHeight="false" outlineLevel="0" collapsed="false">
      <c r="A347" s="95" t="n">
        <v>36906.375</v>
      </c>
      <c r="B347" s="0" t="s">
        <v>106</v>
      </c>
      <c r="C347" s="0" t="n">
        <v>23800</v>
      </c>
      <c r="D347" s="0" t="n">
        <v>47.12</v>
      </c>
    </row>
    <row r="348" customFormat="false" ht="12.75" hidden="false" customHeight="false" outlineLevel="0" collapsed="false">
      <c r="A348" s="95" t="n">
        <v>36906.4166666667</v>
      </c>
      <c r="B348" s="0" t="s">
        <v>106</v>
      </c>
      <c r="C348" s="0" t="n">
        <v>23800</v>
      </c>
      <c r="D348" s="0" t="n">
        <v>47.32</v>
      </c>
    </row>
    <row r="349" customFormat="false" ht="12.75" hidden="false" customHeight="false" outlineLevel="0" collapsed="false">
      <c r="A349" s="95" t="n">
        <v>36906.4583333333</v>
      </c>
      <c r="B349" s="0" t="s">
        <v>106</v>
      </c>
      <c r="C349" s="0" t="n">
        <v>23800</v>
      </c>
      <c r="D349" s="0" t="n">
        <v>47.17</v>
      </c>
    </row>
    <row r="350" customFormat="false" ht="12.75" hidden="false" customHeight="false" outlineLevel="0" collapsed="false">
      <c r="A350" s="95" t="n">
        <v>36906.5</v>
      </c>
      <c r="B350" s="0" t="s">
        <v>106</v>
      </c>
      <c r="C350" s="0" t="n">
        <v>23800</v>
      </c>
      <c r="D350" s="0" t="n">
        <v>45.78</v>
      </c>
    </row>
    <row r="351" customFormat="false" ht="12.75" hidden="false" customHeight="false" outlineLevel="0" collapsed="false">
      <c r="A351" s="95" t="n">
        <v>36906.5416666667</v>
      </c>
      <c r="B351" s="0" t="s">
        <v>106</v>
      </c>
      <c r="C351" s="0" t="n">
        <v>23800</v>
      </c>
      <c r="D351" s="0" t="n">
        <v>45.61</v>
      </c>
    </row>
    <row r="352" customFormat="false" ht="12.75" hidden="false" customHeight="false" outlineLevel="0" collapsed="false">
      <c r="A352" s="95" t="n">
        <v>36906.5833333333</v>
      </c>
      <c r="B352" s="0" t="s">
        <v>106</v>
      </c>
      <c r="C352" s="0" t="n">
        <v>23800</v>
      </c>
      <c r="D352" s="0" t="n">
        <v>45.46</v>
      </c>
    </row>
    <row r="353" customFormat="false" ht="12.75" hidden="false" customHeight="false" outlineLevel="0" collapsed="false">
      <c r="A353" s="95" t="n">
        <v>36906.625</v>
      </c>
      <c r="B353" s="0" t="s">
        <v>106</v>
      </c>
      <c r="C353" s="0" t="n">
        <v>23800</v>
      </c>
      <c r="D353" s="0" t="n">
        <v>46.26</v>
      </c>
    </row>
    <row r="354" customFormat="false" ht="12.75" hidden="false" customHeight="false" outlineLevel="0" collapsed="false">
      <c r="A354" s="95" t="n">
        <v>36906.6666666667</v>
      </c>
      <c r="B354" s="0" t="s">
        <v>106</v>
      </c>
      <c r="C354" s="0" t="n">
        <v>23800</v>
      </c>
      <c r="D354" s="0" t="n">
        <v>51.42</v>
      </c>
    </row>
    <row r="355" customFormat="false" ht="12.75" hidden="false" customHeight="false" outlineLevel="0" collapsed="false">
      <c r="A355" s="95" t="n">
        <v>36906.7083333333</v>
      </c>
      <c r="B355" s="0" t="s">
        <v>106</v>
      </c>
      <c r="C355" s="0" t="n">
        <v>23800</v>
      </c>
      <c r="D355" s="0" t="n">
        <v>73.72</v>
      </c>
    </row>
    <row r="356" customFormat="false" ht="12.75" hidden="false" customHeight="false" outlineLevel="0" collapsed="false">
      <c r="A356" s="95" t="n">
        <v>36906.75</v>
      </c>
      <c r="B356" s="0" t="s">
        <v>106</v>
      </c>
      <c r="C356" s="0" t="n">
        <v>23800</v>
      </c>
      <c r="D356" s="0" t="n">
        <v>75.88</v>
      </c>
    </row>
    <row r="357" customFormat="false" ht="12.75" hidden="false" customHeight="false" outlineLevel="0" collapsed="false">
      <c r="A357" s="95" t="n">
        <v>36906.7916666667</v>
      </c>
      <c r="B357" s="0" t="s">
        <v>106</v>
      </c>
      <c r="C357" s="0" t="n">
        <v>23800</v>
      </c>
      <c r="D357" s="0" t="n">
        <v>53.81</v>
      </c>
    </row>
    <row r="358" customFormat="false" ht="12.75" hidden="false" customHeight="false" outlineLevel="0" collapsed="false">
      <c r="A358" s="95" t="n">
        <v>36906.8333333333</v>
      </c>
      <c r="B358" s="0" t="s">
        <v>106</v>
      </c>
      <c r="C358" s="0" t="n">
        <v>23800</v>
      </c>
      <c r="D358" s="0" t="n">
        <v>51.13</v>
      </c>
    </row>
    <row r="359" customFormat="false" ht="12.75" hidden="false" customHeight="false" outlineLevel="0" collapsed="false">
      <c r="A359" s="95" t="n">
        <v>36906.875</v>
      </c>
      <c r="B359" s="0" t="s">
        <v>106</v>
      </c>
      <c r="C359" s="0" t="n">
        <v>23800</v>
      </c>
      <c r="D359" s="0" t="n">
        <v>47.55</v>
      </c>
    </row>
    <row r="360" customFormat="false" ht="12.75" hidden="false" customHeight="false" outlineLevel="0" collapsed="false">
      <c r="A360" s="95" t="n">
        <v>36906.9166666667</v>
      </c>
      <c r="B360" s="0" t="s">
        <v>106</v>
      </c>
      <c r="C360" s="0" t="n">
        <v>23800</v>
      </c>
      <c r="D360" s="0" t="n">
        <v>40.56</v>
      </c>
    </row>
    <row r="361" customFormat="false" ht="12.75" hidden="false" customHeight="false" outlineLevel="0" collapsed="false">
      <c r="A361" s="95" t="n">
        <v>36906.9583333333</v>
      </c>
      <c r="B361" s="0" t="s">
        <v>106</v>
      </c>
      <c r="C361" s="0" t="n">
        <v>23800</v>
      </c>
      <c r="D361" s="0" t="n">
        <v>39.99</v>
      </c>
      <c r="E361" s="0" t="n">
        <f aca="false">AVERAGE(D338:D344,D361)</f>
        <v>41.34125</v>
      </c>
    </row>
    <row r="362" customFormat="false" ht="12.75" hidden="false" customHeight="false" outlineLevel="0" collapsed="false">
      <c r="A362" s="95" t="n">
        <v>36907</v>
      </c>
      <c r="B362" s="0" t="s">
        <v>106</v>
      </c>
      <c r="C362" s="0" t="n">
        <v>23800</v>
      </c>
      <c r="D362" s="0" t="n">
        <v>38.96</v>
      </c>
    </row>
    <row r="363" customFormat="false" ht="12.75" hidden="false" customHeight="false" outlineLevel="0" collapsed="false">
      <c r="A363" s="95" t="n">
        <v>36907.0416666667</v>
      </c>
      <c r="B363" s="0" t="s">
        <v>106</v>
      </c>
      <c r="C363" s="0" t="n">
        <v>23800</v>
      </c>
      <c r="D363" s="0" t="n">
        <v>39.33</v>
      </c>
    </row>
    <row r="364" customFormat="false" ht="12.75" hidden="false" customHeight="false" outlineLevel="0" collapsed="false">
      <c r="A364" s="95" t="n">
        <v>36907.0833333333</v>
      </c>
      <c r="B364" s="0" t="s">
        <v>106</v>
      </c>
      <c r="C364" s="0" t="n">
        <v>23800</v>
      </c>
      <c r="D364" s="0" t="n">
        <v>39.33</v>
      </c>
    </row>
    <row r="365" customFormat="false" ht="12.75" hidden="false" customHeight="false" outlineLevel="0" collapsed="false">
      <c r="A365" s="95" t="n">
        <v>36907.125</v>
      </c>
      <c r="B365" s="0" t="s">
        <v>106</v>
      </c>
      <c r="C365" s="0" t="n">
        <v>23800</v>
      </c>
      <c r="D365" s="0" t="n">
        <v>39.11</v>
      </c>
    </row>
    <row r="366" customFormat="false" ht="12.75" hidden="false" customHeight="false" outlineLevel="0" collapsed="false">
      <c r="A366" s="95" t="n">
        <v>36907.1666666667</v>
      </c>
      <c r="B366" s="0" t="s">
        <v>106</v>
      </c>
      <c r="C366" s="0" t="n">
        <v>23800</v>
      </c>
      <c r="D366" s="0" t="n">
        <v>39.34</v>
      </c>
    </row>
    <row r="367" customFormat="false" ht="12.75" hidden="false" customHeight="false" outlineLevel="0" collapsed="false">
      <c r="A367" s="95" t="n">
        <v>36907.2083333333</v>
      </c>
      <c r="B367" s="0" t="s">
        <v>106</v>
      </c>
      <c r="C367" s="0" t="n">
        <v>23800</v>
      </c>
      <c r="D367" s="0" t="n">
        <v>40.84</v>
      </c>
    </row>
    <row r="368" customFormat="false" ht="12.75" hidden="false" customHeight="false" outlineLevel="0" collapsed="false">
      <c r="A368" s="95" t="n">
        <v>36907.25</v>
      </c>
      <c r="B368" s="0" t="s">
        <v>106</v>
      </c>
      <c r="C368" s="0" t="n">
        <v>23800</v>
      </c>
      <c r="D368" s="0" t="n">
        <v>53.05</v>
      </c>
    </row>
    <row r="369" customFormat="false" ht="12.75" hidden="false" customHeight="false" outlineLevel="0" collapsed="false">
      <c r="A369" s="95" t="n">
        <v>36907.2916666667</v>
      </c>
      <c r="B369" s="0" t="s">
        <v>106</v>
      </c>
      <c r="C369" s="0" t="n">
        <v>23800</v>
      </c>
      <c r="D369" s="0" t="n">
        <v>50.85</v>
      </c>
    </row>
    <row r="370" customFormat="false" ht="12.75" hidden="false" customHeight="false" outlineLevel="0" collapsed="false">
      <c r="A370" s="95" t="n">
        <v>36907.3333333333</v>
      </c>
      <c r="B370" s="0" t="s">
        <v>106</v>
      </c>
      <c r="C370" s="0" t="n">
        <v>23800</v>
      </c>
      <c r="D370" s="0" t="n">
        <v>50.57</v>
      </c>
    </row>
    <row r="371" customFormat="false" ht="12.75" hidden="false" customHeight="false" outlineLevel="0" collapsed="false">
      <c r="A371" s="95" t="n">
        <v>36907.375</v>
      </c>
      <c r="B371" s="0" t="s">
        <v>106</v>
      </c>
      <c r="C371" s="0" t="n">
        <v>23800</v>
      </c>
      <c r="D371" s="0" t="n">
        <v>50.57</v>
      </c>
    </row>
    <row r="372" customFormat="false" ht="12.75" hidden="false" customHeight="false" outlineLevel="0" collapsed="false">
      <c r="A372" s="95" t="n">
        <v>36907.4166666667</v>
      </c>
      <c r="B372" s="0" t="s">
        <v>106</v>
      </c>
      <c r="C372" s="0" t="n">
        <v>23800</v>
      </c>
      <c r="D372" s="0" t="n">
        <v>50.57</v>
      </c>
    </row>
    <row r="373" customFormat="false" ht="12.75" hidden="false" customHeight="false" outlineLevel="0" collapsed="false">
      <c r="A373" s="95" t="n">
        <v>36907.4583333333</v>
      </c>
      <c r="B373" s="0" t="s">
        <v>106</v>
      </c>
      <c r="C373" s="0" t="n">
        <v>23800</v>
      </c>
      <c r="D373" s="0" t="n">
        <v>50.57</v>
      </c>
    </row>
    <row r="374" customFormat="false" ht="12.75" hidden="false" customHeight="false" outlineLevel="0" collapsed="false">
      <c r="A374" s="95" t="n">
        <v>36907.5</v>
      </c>
      <c r="B374" s="0" t="s">
        <v>106</v>
      </c>
      <c r="C374" s="0" t="n">
        <v>23800</v>
      </c>
      <c r="D374" s="0" t="n">
        <v>49.67</v>
      </c>
    </row>
    <row r="375" customFormat="false" ht="12.75" hidden="false" customHeight="false" outlineLevel="0" collapsed="false">
      <c r="A375" s="95" t="n">
        <v>36907.5416666667</v>
      </c>
      <c r="B375" s="0" t="s">
        <v>106</v>
      </c>
      <c r="C375" s="0" t="n">
        <v>23800</v>
      </c>
      <c r="D375" s="0" t="n">
        <v>49.08</v>
      </c>
    </row>
    <row r="376" customFormat="false" ht="12.75" hidden="false" customHeight="false" outlineLevel="0" collapsed="false">
      <c r="A376" s="95" t="n">
        <v>36907.5833333333</v>
      </c>
      <c r="B376" s="0" t="s">
        <v>106</v>
      </c>
      <c r="C376" s="0" t="n">
        <v>23800</v>
      </c>
      <c r="D376" s="0" t="n">
        <v>48.18</v>
      </c>
    </row>
    <row r="377" customFormat="false" ht="12.75" hidden="false" customHeight="false" outlineLevel="0" collapsed="false">
      <c r="A377" s="95" t="n">
        <v>36907.625</v>
      </c>
      <c r="B377" s="0" t="s">
        <v>106</v>
      </c>
      <c r="C377" s="0" t="n">
        <v>23800</v>
      </c>
      <c r="D377" s="0" t="n">
        <v>48.18</v>
      </c>
    </row>
    <row r="378" customFormat="false" ht="12.75" hidden="false" customHeight="false" outlineLevel="0" collapsed="false">
      <c r="A378" s="95" t="n">
        <v>36907.6666666667</v>
      </c>
      <c r="B378" s="0" t="s">
        <v>106</v>
      </c>
      <c r="C378" s="0" t="n">
        <v>23800</v>
      </c>
      <c r="D378" s="0" t="n">
        <v>51.73</v>
      </c>
    </row>
    <row r="379" customFormat="false" ht="12.75" hidden="false" customHeight="false" outlineLevel="0" collapsed="false">
      <c r="A379" s="95" t="n">
        <v>36907.7083333333</v>
      </c>
      <c r="B379" s="0" t="s">
        <v>106</v>
      </c>
      <c r="C379" s="0" t="n">
        <v>23800</v>
      </c>
      <c r="D379" s="0" t="n">
        <v>72.36</v>
      </c>
    </row>
    <row r="380" customFormat="false" ht="12.75" hidden="false" customHeight="false" outlineLevel="0" collapsed="false">
      <c r="A380" s="95" t="n">
        <v>36907.75</v>
      </c>
      <c r="B380" s="0" t="s">
        <v>106</v>
      </c>
      <c r="C380" s="0" t="n">
        <v>23800</v>
      </c>
      <c r="D380" s="0" t="n">
        <v>73.59</v>
      </c>
    </row>
    <row r="381" customFormat="false" ht="12.75" hidden="false" customHeight="false" outlineLevel="0" collapsed="false">
      <c r="A381" s="95" t="n">
        <v>36907.7916666667</v>
      </c>
      <c r="B381" s="0" t="s">
        <v>106</v>
      </c>
      <c r="C381" s="0" t="n">
        <v>23800</v>
      </c>
      <c r="D381" s="0" t="n">
        <v>53.43</v>
      </c>
    </row>
    <row r="382" customFormat="false" ht="12.75" hidden="false" customHeight="false" outlineLevel="0" collapsed="false">
      <c r="A382" s="95" t="n">
        <v>36907.8333333333</v>
      </c>
      <c r="B382" s="0" t="s">
        <v>106</v>
      </c>
      <c r="C382" s="0" t="n">
        <v>23800</v>
      </c>
      <c r="D382" s="0" t="n">
        <v>51.55</v>
      </c>
    </row>
    <row r="383" customFormat="false" ht="12.75" hidden="false" customHeight="false" outlineLevel="0" collapsed="false">
      <c r="A383" s="95" t="n">
        <v>36907.875</v>
      </c>
      <c r="B383" s="0" t="s">
        <v>106</v>
      </c>
      <c r="C383" s="0" t="n">
        <v>23800</v>
      </c>
      <c r="D383" s="0" t="n">
        <v>49.9</v>
      </c>
    </row>
    <row r="384" customFormat="false" ht="12.75" hidden="false" customHeight="false" outlineLevel="0" collapsed="false">
      <c r="A384" s="95" t="n">
        <v>36907.9166666667</v>
      </c>
      <c r="B384" s="0" t="s">
        <v>106</v>
      </c>
      <c r="C384" s="0" t="n">
        <v>23800</v>
      </c>
      <c r="D384" s="0" t="n">
        <v>44.85</v>
      </c>
    </row>
    <row r="385" customFormat="false" ht="12.75" hidden="false" customHeight="false" outlineLevel="0" collapsed="false">
      <c r="A385" s="95" t="n">
        <v>36907.9583333333</v>
      </c>
      <c r="B385" s="0" t="s">
        <v>106</v>
      </c>
      <c r="C385" s="0" t="n">
        <v>23800</v>
      </c>
      <c r="D385" s="0" t="n">
        <v>41.8</v>
      </c>
      <c r="E385" s="0" t="n">
        <f aca="false">AVERAGE(D362:D368,D385)</f>
        <v>41.47</v>
      </c>
    </row>
    <row r="386" customFormat="false" ht="12.75" hidden="false" customHeight="false" outlineLevel="0" collapsed="false">
      <c r="A386" s="95" t="n">
        <v>36908</v>
      </c>
      <c r="B386" s="0" t="s">
        <v>106</v>
      </c>
      <c r="C386" s="0" t="n">
        <v>23800</v>
      </c>
      <c r="D386" s="0" t="n">
        <v>39.29</v>
      </c>
    </row>
    <row r="387" customFormat="false" ht="12.75" hidden="false" customHeight="false" outlineLevel="0" collapsed="false">
      <c r="A387" s="95" t="n">
        <v>36908.0416666667</v>
      </c>
      <c r="B387" s="0" t="s">
        <v>106</v>
      </c>
      <c r="C387" s="0" t="n">
        <v>23800</v>
      </c>
      <c r="D387" s="0" t="n">
        <v>39.44</v>
      </c>
    </row>
    <row r="388" customFormat="false" ht="12.75" hidden="false" customHeight="false" outlineLevel="0" collapsed="false">
      <c r="A388" s="95" t="n">
        <v>36908.0833333333</v>
      </c>
      <c r="B388" s="0" t="s">
        <v>106</v>
      </c>
      <c r="C388" s="0" t="n">
        <v>23800</v>
      </c>
      <c r="D388" s="0" t="n">
        <v>38.78</v>
      </c>
    </row>
    <row r="389" customFormat="false" ht="12.75" hidden="false" customHeight="false" outlineLevel="0" collapsed="false">
      <c r="A389" s="95" t="n">
        <v>36908.125</v>
      </c>
      <c r="B389" s="0" t="s">
        <v>106</v>
      </c>
      <c r="C389" s="0" t="n">
        <v>23800</v>
      </c>
      <c r="D389" s="0" t="n">
        <v>38.7</v>
      </c>
    </row>
    <row r="390" customFormat="false" ht="12.75" hidden="false" customHeight="false" outlineLevel="0" collapsed="false">
      <c r="A390" s="95" t="n">
        <v>36908.1666666667</v>
      </c>
      <c r="B390" s="0" t="s">
        <v>106</v>
      </c>
      <c r="C390" s="0" t="n">
        <v>23800</v>
      </c>
      <c r="D390" s="0" t="n">
        <v>38.86</v>
      </c>
    </row>
    <row r="391" customFormat="false" ht="12.75" hidden="false" customHeight="false" outlineLevel="0" collapsed="false">
      <c r="A391" s="95" t="n">
        <v>36908.2083333333</v>
      </c>
      <c r="B391" s="0" t="s">
        <v>106</v>
      </c>
      <c r="C391" s="0" t="n">
        <v>23800</v>
      </c>
      <c r="D391" s="0" t="n">
        <v>40.86</v>
      </c>
    </row>
    <row r="392" customFormat="false" ht="12.75" hidden="false" customHeight="false" outlineLevel="0" collapsed="false">
      <c r="A392" s="95" t="n">
        <v>36908.25</v>
      </c>
      <c r="B392" s="0" t="s">
        <v>106</v>
      </c>
      <c r="C392" s="0" t="n">
        <v>23800</v>
      </c>
      <c r="D392" s="0" t="n">
        <v>50.34</v>
      </c>
    </row>
    <row r="393" customFormat="false" ht="12.75" hidden="false" customHeight="false" outlineLevel="0" collapsed="false">
      <c r="A393" s="95" t="n">
        <v>36908.2916666667</v>
      </c>
      <c r="B393" s="0" t="s">
        <v>106</v>
      </c>
      <c r="C393" s="0" t="n">
        <v>23800</v>
      </c>
      <c r="D393" s="0" t="n">
        <v>51.69</v>
      </c>
    </row>
    <row r="394" customFormat="false" ht="12.75" hidden="false" customHeight="false" outlineLevel="0" collapsed="false">
      <c r="A394" s="95" t="n">
        <v>36908.3333333333</v>
      </c>
      <c r="B394" s="0" t="s">
        <v>106</v>
      </c>
      <c r="C394" s="0" t="n">
        <v>23800</v>
      </c>
      <c r="D394" s="0" t="n">
        <v>50.63</v>
      </c>
    </row>
    <row r="395" customFormat="false" ht="12.75" hidden="false" customHeight="false" outlineLevel="0" collapsed="false">
      <c r="A395" s="95" t="n">
        <v>36908.375</v>
      </c>
      <c r="B395" s="0" t="s">
        <v>106</v>
      </c>
      <c r="C395" s="0" t="n">
        <v>23800</v>
      </c>
      <c r="D395" s="0" t="n">
        <v>50.52</v>
      </c>
    </row>
    <row r="396" customFormat="false" ht="12.75" hidden="false" customHeight="false" outlineLevel="0" collapsed="false">
      <c r="A396" s="95" t="n">
        <v>36908.4166666667</v>
      </c>
      <c r="B396" s="0" t="s">
        <v>106</v>
      </c>
      <c r="C396" s="0" t="n">
        <v>23800</v>
      </c>
      <c r="D396" s="0" t="n">
        <v>50.57</v>
      </c>
    </row>
    <row r="397" customFormat="false" ht="12.75" hidden="false" customHeight="false" outlineLevel="0" collapsed="false">
      <c r="A397" s="95" t="n">
        <v>36908.4583333333</v>
      </c>
      <c r="B397" s="0" t="s">
        <v>106</v>
      </c>
      <c r="C397" s="0" t="n">
        <v>23800</v>
      </c>
      <c r="D397" s="0" t="n">
        <v>49.9</v>
      </c>
    </row>
    <row r="398" customFormat="false" ht="12.75" hidden="false" customHeight="false" outlineLevel="0" collapsed="false">
      <c r="A398" s="95" t="n">
        <v>36908.5</v>
      </c>
      <c r="B398" s="0" t="s">
        <v>106</v>
      </c>
      <c r="C398" s="0" t="n">
        <v>23800</v>
      </c>
      <c r="D398" s="0" t="n">
        <v>48.83</v>
      </c>
    </row>
    <row r="399" customFormat="false" ht="12.75" hidden="false" customHeight="false" outlineLevel="0" collapsed="false">
      <c r="A399" s="95" t="n">
        <v>36908.5416666667</v>
      </c>
      <c r="B399" s="0" t="s">
        <v>106</v>
      </c>
      <c r="C399" s="0" t="n">
        <v>23800</v>
      </c>
      <c r="D399" s="0" t="n">
        <v>49.47</v>
      </c>
    </row>
    <row r="400" customFormat="false" ht="12.75" hidden="false" customHeight="false" outlineLevel="0" collapsed="false">
      <c r="A400" s="95" t="n">
        <v>36908.5833333333</v>
      </c>
      <c r="B400" s="0" t="s">
        <v>106</v>
      </c>
      <c r="C400" s="0" t="n">
        <v>23800</v>
      </c>
      <c r="D400" s="0" t="n">
        <v>50.05</v>
      </c>
    </row>
    <row r="401" customFormat="false" ht="12.75" hidden="false" customHeight="false" outlineLevel="0" collapsed="false">
      <c r="A401" s="95" t="n">
        <v>36908.625</v>
      </c>
      <c r="B401" s="0" t="s">
        <v>106</v>
      </c>
      <c r="C401" s="0" t="n">
        <v>23800</v>
      </c>
      <c r="D401" s="0" t="n">
        <v>49.25</v>
      </c>
    </row>
    <row r="402" customFormat="false" ht="12.75" hidden="false" customHeight="false" outlineLevel="0" collapsed="false">
      <c r="A402" s="95" t="n">
        <v>36908.6666666667</v>
      </c>
      <c r="B402" s="0" t="s">
        <v>106</v>
      </c>
      <c r="C402" s="0" t="n">
        <v>23800</v>
      </c>
      <c r="D402" s="0" t="n">
        <v>53.62</v>
      </c>
    </row>
    <row r="403" customFormat="false" ht="12.75" hidden="false" customHeight="false" outlineLevel="0" collapsed="false">
      <c r="A403" s="95" t="n">
        <v>36908.7083333333</v>
      </c>
      <c r="B403" s="0" t="s">
        <v>106</v>
      </c>
      <c r="C403" s="0" t="n">
        <v>23800</v>
      </c>
      <c r="D403" s="0" t="n">
        <v>63.98</v>
      </c>
    </row>
    <row r="404" customFormat="false" ht="12.75" hidden="false" customHeight="false" outlineLevel="0" collapsed="false">
      <c r="A404" s="95" t="n">
        <v>36908.75</v>
      </c>
      <c r="B404" s="0" t="s">
        <v>106</v>
      </c>
      <c r="C404" s="0" t="n">
        <v>23800</v>
      </c>
      <c r="D404" s="0" t="n">
        <v>62.57</v>
      </c>
    </row>
    <row r="405" customFormat="false" ht="12.75" hidden="false" customHeight="false" outlineLevel="0" collapsed="false">
      <c r="A405" s="95" t="n">
        <v>36908.7916666667</v>
      </c>
      <c r="B405" s="0" t="s">
        <v>106</v>
      </c>
      <c r="C405" s="0" t="n">
        <v>23800</v>
      </c>
      <c r="D405" s="0" t="n">
        <v>55.05</v>
      </c>
    </row>
    <row r="406" customFormat="false" ht="12.75" hidden="false" customHeight="false" outlineLevel="0" collapsed="false">
      <c r="A406" s="95" t="n">
        <v>36908.8333333333</v>
      </c>
      <c r="B406" s="0" t="s">
        <v>106</v>
      </c>
      <c r="C406" s="0" t="n">
        <v>23800</v>
      </c>
      <c r="D406" s="0" t="n">
        <v>53.12</v>
      </c>
    </row>
    <row r="407" customFormat="false" ht="12.75" hidden="false" customHeight="false" outlineLevel="0" collapsed="false">
      <c r="A407" s="95" t="n">
        <v>36908.875</v>
      </c>
      <c r="B407" s="0" t="s">
        <v>106</v>
      </c>
      <c r="C407" s="0" t="n">
        <v>23800</v>
      </c>
      <c r="D407" s="0" t="n">
        <v>51.82</v>
      </c>
    </row>
    <row r="408" customFormat="false" ht="12.75" hidden="false" customHeight="false" outlineLevel="0" collapsed="false">
      <c r="A408" s="95" t="n">
        <v>36908.9166666667</v>
      </c>
      <c r="B408" s="0" t="s">
        <v>106</v>
      </c>
      <c r="C408" s="0" t="n">
        <v>23800</v>
      </c>
      <c r="D408" s="0" t="n">
        <v>43.16</v>
      </c>
    </row>
    <row r="409" customFormat="false" ht="12.75" hidden="false" customHeight="false" outlineLevel="0" collapsed="false">
      <c r="A409" s="95" t="n">
        <v>36908.9583333333</v>
      </c>
      <c r="B409" s="0" t="s">
        <v>106</v>
      </c>
      <c r="C409" s="0" t="n">
        <v>23800</v>
      </c>
      <c r="D409" s="0" t="n">
        <v>40.33</v>
      </c>
      <c r="E409" s="0" t="n">
        <f aca="false">AVERAGE(D386:D392,D409)</f>
        <v>40.825</v>
      </c>
    </row>
    <row r="410" customFormat="false" ht="12.75" hidden="false" customHeight="false" outlineLevel="0" collapsed="false">
      <c r="A410" s="95" t="n">
        <v>36909</v>
      </c>
      <c r="B410" s="0" t="s">
        <v>106</v>
      </c>
      <c r="C410" s="0" t="n">
        <v>23800</v>
      </c>
      <c r="D410" s="0" t="n">
        <v>39.17</v>
      </c>
    </row>
    <row r="411" customFormat="false" ht="12.75" hidden="false" customHeight="false" outlineLevel="0" collapsed="false">
      <c r="A411" s="95" t="n">
        <v>36909.0416666667</v>
      </c>
      <c r="B411" s="0" t="s">
        <v>106</v>
      </c>
      <c r="C411" s="0" t="n">
        <v>23800</v>
      </c>
      <c r="D411" s="0" t="n">
        <v>39.05</v>
      </c>
    </row>
    <row r="412" customFormat="false" ht="12.75" hidden="false" customHeight="false" outlineLevel="0" collapsed="false">
      <c r="A412" s="95" t="n">
        <v>36909.0833333333</v>
      </c>
      <c r="B412" s="0" t="s">
        <v>106</v>
      </c>
      <c r="C412" s="0" t="n">
        <v>23800</v>
      </c>
      <c r="D412" s="0" t="n">
        <v>38.67</v>
      </c>
    </row>
    <row r="413" customFormat="false" ht="12.75" hidden="false" customHeight="false" outlineLevel="0" collapsed="false">
      <c r="A413" s="95" t="n">
        <v>36909.125</v>
      </c>
      <c r="B413" s="0" t="s">
        <v>106</v>
      </c>
      <c r="C413" s="0" t="n">
        <v>23800</v>
      </c>
      <c r="D413" s="0" t="n">
        <v>37.47</v>
      </c>
    </row>
    <row r="414" customFormat="false" ht="12.75" hidden="false" customHeight="false" outlineLevel="0" collapsed="false">
      <c r="A414" s="95" t="n">
        <v>36909.1666666667</v>
      </c>
      <c r="B414" s="0" t="s">
        <v>106</v>
      </c>
      <c r="C414" s="0" t="n">
        <v>23800</v>
      </c>
      <c r="D414" s="0" t="n">
        <v>37.73</v>
      </c>
    </row>
    <row r="415" customFormat="false" ht="12.75" hidden="false" customHeight="false" outlineLevel="0" collapsed="false">
      <c r="A415" s="95" t="n">
        <v>36909.2083333333</v>
      </c>
      <c r="B415" s="0" t="s">
        <v>106</v>
      </c>
      <c r="C415" s="0" t="n">
        <v>23800</v>
      </c>
      <c r="D415" s="0" t="n">
        <v>39.55</v>
      </c>
    </row>
    <row r="416" customFormat="false" ht="12.75" hidden="false" customHeight="false" outlineLevel="0" collapsed="false">
      <c r="A416" s="95" t="n">
        <v>36909.25</v>
      </c>
      <c r="B416" s="0" t="s">
        <v>106</v>
      </c>
      <c r="C416" s="0" t="n">
        <v>23800</v>
      </c>
      <c r="D416" s="0" t="n">
        <v>46.72</v>
      </c>
    </row>
    <row r="417" customFormat="false" ht="12.75" hidden="false" customHeight="false" outlineLevel="0" collapsed="false">
      <c r="A417" s="95" t="n">
        <v>36909.2916666667</v>
      </c>
      <c r="B417" s="0" t="s">
        <v>106</v>
      </c>
      <c r="C417" s="0" t="n">
        <v>23800</v>
      </c>
      <c r="D417" s="0" t="n">
        <v>51.14</v>
      </c>
    </row>
    <row r="418" customFormat="false" ht="12.75" hidden="false" customHeight="false" outlineLevel="0" collapsed="false">
      <c r="A418" s="95" t="n">
        <v>36909.3333333333</v>
      </c>
      <c r="B418" s="0" t="s">
        <v>106</v>
      </c>
      <c r="C418" s="0" t="n">
        <v>23800</v>
      </c>
      <c r="D418" s="0" t="n">
        <v>49.55</v>
      </c>
    </row>
    <row r="419" customFormat="false" ht="12.75" hidden="false" customHeight="false" outlineLevel="0" collapsed="false">
      <c r="A419" s="95" t="n">
        <v>36909.375</v>
      </c>
      <c r="B419" s="0" t="s">
        <v>106</v>
      </c>
      <c r="C419" s="0" t="n">
        <v>23800</v>
      </c>
      <c r="D419" s="0" t="n">
        <v>51.13</v>
      </c>
    </row>
    <row r="420" customFormat="false" ht="12.75" hidden="false" customHeight="false" outlineLevel="0" collapsed="false">
      <c r="A420" s="95" t="n">
        <v>36909.4166666667</v>
      </c>
      <c r="B420" s="0" t="s">
        <v>106</v>
      </c>
      <c r="C420" s="0" t="n">
        <v>23800</v>
      </c>
      <c r="D420" s="0" t="n">
        <v>50.95</v>
      </c>
    </row>
    <row r="421" customFormat="false" ht="12.75" hidden="false" customHeight="false" outlineLevel="0" collapsed="false">
      <c r="A421" s="95" t="n">
        <v>36909.4583333333</v>
      </c>
      <c r="B421" s="0" t="s">
        <v>106</v>
      </c>
      <c r="C421" s="0" t="n">
        <v>23800</v>
      </c>
      <c r="D421" s="0" t="n">
        <v>50.95</v>
      </c>
    </row>
    <row r="422" customFormat="false" ht="12.75" hidden="false" customHeight="false" outlineLevel="0" collapsed="false">
      <c r="A422" s="95" t="n">
        <v>36909.5</v>
      </c>
      <c r="B422" s="0" t="s">
        <v>106</v>
      </c>
      <c r="C422" s="0" t="n">
        <v>23800</v>
      </c>
      <c r="D422" s="0" t="n">
        <v>48.5</v>
      </c>
    </row>
    <row r="423" customFormat="false" ht="12.75" hidden="false" customHeight="false" outlineLevel="0" collapsed="false">
      <c r="A423" s="95" t="n">
        <v>36909.5416666667</v>
      </c>
      <c r="B423" s="0" t="s">
        <v>106</v>
      </c>
      <c r="C423" s="0" t="n">
        <v>23800</v>
      </c>
      <c r="D423" s="0" t="n">
        <v>47.61</v>
      </c>
    </row>
    <row r="424" customFormat="false" ht="12.75" hidden="false" customHeight="false" outlineLevel="0" collapsed="false">
      <c r="A424" s="95" t="n">
        <v>36909.5833333333</v>
      </c>
      <c r="B424" s="0" t="s">
        <v>106</v>
      </c>
      <c r="C424" s="0" t="n">
        <v>23800</v>
      </c>
      <c r="D424" s="0" t="n">
        <v>46.77</v>
      </c>
    </row>
    <row r="425" customFormat="false" ht="12.75" hidden="false" customHeight="false" outlineLevel="0" collapsed="false">
      <c r="A425" s="95" t="n">
        <v>36909.625</v>
      </c>
      <c r="B425" s="0" t="s">
        <v>106</v>
      </c>
      <c r="C425" s="0" t="n">
        <v>23800</v>
      </c>
      <c r="D425" s="0" t="n">
        <v>47.55</v>
      </c>
    </row>
    <row r="426" customFormat="false" ht="12.75" hidden="false" customHeight="false" outlineLevel="0" collapsed="false">
      <c r="A426" s="95" t="n">
        <v>36909.6666666667</v>
      </c>
      <c r="B426" s="0" t="s">
        <v>106</v>
      </c>
      <c r="C426" s="0" t="n">
        <v>23800</v>
      </c>
      <c r="D426" s="0" t="n">
        <v>52.18</v>
      </c>
    </row>
    <row r="427" customFormat="false" ht="12.75" hidden="false" customHeight="false" outlineLevel="0" collapsed="false">
      <c r="A427" s="95" t="n">
        <v>36909.7083333333</v>
      </c>
      <c r="B427" s="0" t="s">
        <v>106</v>
      </c>
      <c r="C427" s="0" t="n">
        <v>23800</v>
      </c>
      <c r="D427" s="0" t="n">
        <v>78.03</v>
      </c>
    </row>
    <row r="428" customFormat="false" ht="12.75" hidden="false" customHeight="false" outlineLevel="0" collapsed="false">
      <c r="A428" s="95" t="n">
        <v>36909.75</v>
      </c>
      <c r="B428" s="0" t="s">
        <v>106</v>
      </c>
      <c r="C428" s="0" t="n">
        <v>23800</v>
      </c>
      <c r="D428" s="0" t="n">
        <v>76.83</v>
      </c>
    </row>
    <row r="429" customFormat="false" ht="12.75" hidden="false" customHeight="false" outlineLevel="0" collapsed="false">
      <c r="A429" s="95" t="n">
        <v>36909.7916666667</v>
      </c>
      <c r="B429" s="0" t="s">
        <v>106</v>
      </c>
      <c r="C429" s="0" t="n">
        <v>23800</v>
      </c>
      <c r="D429" s="0" t="n">
        <v>54.63</v>
      </c>
    </row>
    <row r="430" customFormat="false" ht="12.75" hidden="false" customHeight="false" outlineLevel="0" collapsed="false">
      <c r="A430" s="95" t="n">
        <v>36909.8333333333</v>
      </c>
      <c r="B430" s="0" t="s">
        <v>106</v>
      </c>
      <c r="C430" s="0" t="n">
        <v>23800</v>
      </c>
      <c r="D430" s="0" t="n">
        <v>52.02</v>
      </c>
    </row>
    <row r="431" customFormat="false" ht="12.75" hidden="false" customHeight="false" outlineLevel="0" collapsed="false">
      <c r="A431" s="95" t="n">
        <v>36909.875</v>
      </c>
      <c r="B431" s="0" t="s">
        <v>106</v>
      </c>
      <c r="C431" s="0" t="n">
        <v>23800</v>
      </c>
      <c r="D431" s="0" t="n">
        <v>49.67</v>
      </c>
    </row>
    <row r="432" customFormat="false" ht="12.75" hidden="false" customHeight="false" outlineLevel="0" collapsed="false">
      <c r="A432" s="95" t="n">
        <v>36909.9166666667</v>
      </c>
      <c r="B432" s="0" t="s">
        <v>106</v>
      </c>
      <c r="C432" s="0" t="n">
        <v>23800</v>
      </c>
      <c r="D432" s="0" t="n">
        <v>42.14</v>
      </c>
    </row>
    <row r="433" customFormat="false" ht="12.75" hidden="false" customHeight="false" outlineLevel="0" collapsed="false">
      <c r="A433" s="95" t="n">
        <v>36909.9583333333</v>
      </c>
      <c r="B433" s="0" t="s">
        <v>106</v>
      </c>
      <c r="C433" s="0" t="n">
        <v>23800</v>
      </c>
      <c r="D433" s="0" t="n">
        <v>40.03</v>
      </c>
      <c r="E433" s="0" t="n">
        <f aca="false">AVERAGE(D410:D416,D433)</f>
        <v>39.79875</v>
      </c>
    </row>
    <row r="434" customFormat="false" ht="12.75" hidden="false" customHeight="false" outlineLevel="0" collapsed="false">
      <c r="A434" s="95" t="n">
        <v>36910</v>
      </c>
      <c r="B434" s="0" t="s">
        <v>106</v>
      </c>
      <c r="C434" s="0" t="n">
        <v>23800</v>
      </c>
      <c r="D434" s="0" t="n">
        <v>36.2</v>
      </c>
    </row>
    <row r="435" customFormat="false" ht="12.75" hidden="false" customHeight="false" outlineLevel="0" collapsed="false">
      <c r="A435" s="95" t="n">
        <v>36910.0416666667</v>
      </c>
      <c r="B435" s="0" t="s">
        <v>106</v>
      </c>
      <c r="C435" s="0" t="n">
        <v>23800</v>
      </c>
      <c r="D435" s="0" t="n">
        <v>30.54</v>
      </c>
    </row>
    <row r="436" customFormat="false" ht="12.75" hidden="false" customHeight="false" outlineLevel="0" collapsed="false">
      <c r="A436" s="95" t="n">
        <v>36910.0833333333</v>
      </c>
      <c r="B436" s="0" t="s">
        <v>106</v>
      </c>
      <c r="C436" s="0" t="n">
        <v>23800</v>
      </c>
      <c r="D436" s="0" t="n">
        <v>23.47</v>
      </c>
    </row>
    <row r="437" customFormat="false" ht="12.75" hidden="false" customHeight="false" outlineLevel="0" collapsed="false">
      <c r="A437" s="95" t="n">
        <v>36910.125</v>
      </c>
      <c r="B437" s="0" t="s">
        <v>106</v>
      </c>
      <c r="C437" s="0" t="n">
        <v>23800</v>
      </c>
      <c r="D437" s="0" t="n">
        <v>27.23</v>
      </c>
    </row>
    <row r="438" customFormat="false" ht="12.75" hidden="false" customHeight="false" outlineLevel="0" collapsed="false">
      <c r="A438" s="95" t="n">
        <v>36910.1666666667</v>
      </c>
      <c r="B438" s="0" t="s">
        <v>106</v>
      </c>
      <c r="C438" s="0" t="n">
        <v>23800</v>
      </c>
      <c r="D438" s="0" t="n">
        <v>22.92</v>
      </c>
    </row>
    <row r="439" customFormat="false" ht="12.75" hidden="false" customHeight="false" outlineLevel="0" collapsed="false">
      <c r="A439" s="95" t="n">
        <v>36910.2083333333</v>
      </c>
      <c r="B439" s="0" t="s">
        <v>106</v>
      </c>
      <c r="C439" s="0" t="n">
        <v>23800</v>
      </c>
      <c r="D439" s="0" t="n">
        <v>36.59</v>
      </c>
    </row>
    <row r="440" customFormat="false" ht="12.75" hidden="false" customHeight="false" outlineLevel="0" collapsed="false">
      <c r="A440" s="95" t="n">
        <v>36910.25</v>
      </c>
      <c r="B440" s="0" t="s">
        <v>106</v>
      </c>
      <c r="C440" s="0" t="n">
        <v>23800</v>
      </c>
      <c r="D440" s="0" t="n">
        <v>42.29</v>
      </c>
    </row>
    <row r="441" customFormat="false" ht="12.75" hidden="false" customHeight="false" outlineLevel="0" collapsed="false">
      <c r="A441" s="95" t="n">
        <v>36910.2916666667</v>
      </c>
      <c r="B441" s="0" t="s">
        <v>106</v>
      </c>
      <c r="C441" s="0" t="n">
        <v>23800</v>
      </c>
      <c r="D441" s="0" t="n">
        <v>44.32</v>
      </c>
    </row>
    <row r="442" customFormat="false" ht="12.75" hidden="false" customHeight="false" outlineLevel="0" collapsed="false">
      <c r="A442" s="95" t="n">
        <v>36910.3333333333</v>
      </c>
      <c r="B442" s="0" t="s">
        <v>106</v>
      </c>
      <c r="C442" s="0" t="n">
        <v>23800</v>
      </c>
      <c r="D442" s="0" t="n">
        <v>45.27</v>
      </c>
    </row>
    <row r="443" customFormat="false" ht="12.75" hidden="false" customHeight="false" outlineLevel="0" collapsed="false">
      <c r="A443" s="95" t="n">
        <v>36910.375</v>
      </c>
      <c r="B443" s="0" t="s">
        <v>106</v>
      </c>
      <c r="C443" s="0" t="n">
        <v>23800</v>
      </c>
      <c r="D443" s="0" t="n">
        <v>44.78</v>
      </c>
    </row>
    <row r="444" customFormat="false" ht="12.75" hidden="false" customHeight="false" outlineLevel="0" collapsed="false">
      <c r="A444" s="95" t="n">
        <v>36910.4166666667</v>
      </c>
      <c r="B444" s="0" t="s">
        <v>106</v>
      </c>
      <c r="C444" s="0" t="n">
        <v>23800</v>
      </c>
      <c r="D444" s="0" t="n">
        <v>44.78</v>
      </c>
    </row>
    <row r="445" customFormat="false" ht="12.75" hidden="false" customHeight="false" outlineLevel="0" collapsed="false">
      <c r="A445" s="95" t="n">
        <v>36910.4583333333</v>
      </c>
      <c r="B445" s="0" t="s">
        <v>106</v>
      </c>
      <c r="C445" s="0" t="n">
        <v>23800</v>
      </c>
      <c r="D445" s="0" t="n">
        <v>44.08</v>
      </c>
    </row>
    <row r="446" customFormat="false" ht="12.75" hidden="false" customHeight="false" outlineLevel="0" collapsed="false">
      <c r="A446" s="95" t="n">
        <v>36910.5</v>
      </c>
      <c r="B446" s="0" t="s">
        <v>106</v>
      </c>
      <c r="C446" s="0" t="n">
        <v>23800</v>
      </c>
      <c r="D446" s="0" t="n">
        <v>42.65</v>
      </c>
    </row>
    <row r="447" customFormat="false" ht="12.75" hidden="false" customHeight="false" outlineLevel="0" collapsed="false">
      <c r="A447" s="95" t="n">
        <v>36910.5416666667</v>
      </c>
      <c r="B447" s="0" t="s">
        <v>106</v>
      </c>
      <c r="C447" s="0" t="n">
        <v>23800</v>
      </c>
      <c r="D447" s="0" t="n">
        <v>42.61</v>
      </c>
    </row>
    <row r="448" customFormat="false" ht="12.75" hidden="false" customHeight="false" outlineLevel="0" collapsed="false">
      <c r="A448" s="95" t="n">
        <v>36910.5833333333</v>
      </c>
      <c r="B448" s="0" t="s">
        <v>106</v>
      </c>
      <c r="C448" s="0" t="n">
        <v>23800</v>
      </c>
      <c r="D448" s="0" t="n">
        <v>41.52</v>
      </c>
    </row>
    <row r="449" customFormat="false" ht="12.75" hidden="false" customHeight="false" outlineLevel="0" collapsed="false">
      <c r="A449" s="95" t="n">
        <v>36910.625</v>
      </c>
      <c r="B449" s="0" t="s">
        <v>106</v>
      </c>
      <c r="C449" s="0" t="n">
        <v>23800</v>
      </c>
      <c r="D449" s="0" t="n">
        <v>42.49</v>
      </c>
    </row>
    <row r="450" customFormat="false" ht="12.75" hidden="false" customHeight="false" outlineLevel="0" collapsed="false">
      <c r="A450" s="95" t="n">
        <v>36910.6666666667</v>
      </c>
      <c r="B450" s="0" t="s">
        <v>106</v>
      </c>
      <c r="C450" s="0" t="n">
        <v>23800</v>
      </c>
      <c r="D450" s="0" t="n">
        <v>49.88</v>
      </c>
    </row>
    <row r="451" customFormat="false" ht="12.75" hidden="false" customHeight="false" outlineLevel="0" collapsed="false">
      <c r="A451" s="95" t="n">
        <v>36910.7083333333</v>
      </c>
      <c r="B451" s="0" t="s">
        <v>106</v>
      </c>
      <c r="C451" s="0" t="n">
        <v>23800</v>
      </c>
      <c r="D451" s="0" t="n">
        <v>72.09</v>
      </c>
    </row>
    <row r="452" customFormat="false" ht="12.75" hidden="false" customHeight="false" outlineLevel="0" collapsed="false">
      <c r="A452" s="95" t="n">
        <v>36910.75</v>
      </c>
      <c r="B452" s="0" t="s">
        <v>106</v>
      </c>
      <c r="C452" s="0" t="n">
        <v>23800</v>
      </c>
      <c r="D452" s="0" t="n">
        <v>68.04</v>
      </c>
    </row>
    <row r="453" customFormat="false" ht="12.75" hidden="false" customHeight="false" outlineLevel="0" collapsed="false">
      <c r="A453" s="95" t="n">
        <v>36910.7916666667</v>
      </c>
      <c r="B453" s="0" t="s">
        <v>106</v>
      </c>
      <c r="C453" s="0" t="n">
        <v>23800</v>
      </c>
      <c r="D453" s="0" t="n">
        <v>49.83</v>
      </c>
    </row>
    <row r="454" customFormat="false" ht="12.75" hidden="false" customHeight="false" outlineLevel="0" collapsed="false">
      <c r="A454" s="95" t="n">
        <v>36910.8333333333</v>
      </c>
      <c r="B454" s="0" t="s">
        <v>106</v>
      </c>
      <c r="C454" s="0" t="n">
        <v>23800</v>
      </c>
      <c r="D454" s="0" t="n">
        <v>45.91</v>
      </c>
    </row>
    <row r="455" customFormat="false" ht="12.75" hidden="false" customHeight="false" outlineLevel="0" collapsed="false">
      <c r="A455" s="95" t="n">
        <v>36910.875</v>
      </c>
      <c r="B455" s="0" t="s">
        <v>106</v>
      </c>
      <c r="C455" s="0" t="n">
        <v>23800</v>
      </c>
      <c r="D455" s="0" t="n">
        <v>44.2</v>
      </c>
    </row>
    <row r="456" customFormat="false" ht="12.75" hidden="false" customHeight="false" outlineLevel="0" collapsed="false">
      <c r="A456" s="95" t="n">
        <v>36910.9166666667</v>
      </c>
      <c r="B456" s="0" t="s">
        <v>106</v>
      </c>
      <c r="C456" s="0" t="n">
        <v>23800</v>
      </c>
      <c r="D456" s="0" t="n">
        <v>40.32</v>
      </c>
    </row>
    <row r="457" customFormat="false" ht="12.75" hidden="false" customHeight="false" outlineLevel="0" collapsed="false">
      <c r="A457" s="95" t="n">
        <v>36910.9583333333</v>
      </c>
      <c r="B457" s="0" t="s">
        <v>106</v>
      </c>
      <c r="C457" s="0" t="n">
        <v>23800</v>
      </c>
      <c r="D457" s="0" t="n">
        <v>37.72</v>
      </c>
      <c r="E457" s="0" t="n">
        <f aca="false">AVERAGE(D434:D440,D457)</f>
        <v>32.12</v>
      </c>
    </row>
    <row r="458" customFormat="false" ht="12.75" hidden="false" customHeight="false" outlineLevel="0" collapsed="false">
      <c r="A458" s="95" t="n">
        <v>36911</v>
      </c>
      <c r="B458" s="0" t="s">
        <v>106</v>
      </c>
      <c r="C458" s="0" t="n">
        <v>23800</v>
      </c>
      <c r="D458" s="0" t="n">
        <v>38.74</v>
      </c>
    </row>
    <row r="459" customFormat="false" ht="12.75" hidden="false" customHeight="false" outlineLevel="0" collapsed="false">
      <c r="A459" s="95" t="n">
        <v>36911.0416666667</v>
      </c>
      <c r="B459" s="0" t="s">
        <v>106</v>
      </c>
      <c r="C459" s="0" t="n">
        <v>23800</v>
      </c>
      <c r="D459" s="0" t="n">
        <v>37.09</v>
      </c>
    </row>
    <row r="460" customFormat="false" ht="12.75" hidden="false" customHeight="false" outlineLevel="0" collapsed="false">
      <c r="A460" s="95" t="n">
        <v>36911.0833333333</v>
      </c>
      <c r="B460" s="0" t="s">
        <v>106</v>
      </c>
      <c r="C460" s="0" t="n">
        <v>23800</v>
      </c>
      <c r="D460" s="0" t="n">
        <v>36.86</v>
      </c>
    </row>
    <row r="461" customFormat="false" ht="12.75" hidden="false" customHeight="false" outlineLevel="0" collapsed="false">
      <c r="A461" s="95" t="n">
        <v>36911.125</v>
      </c>
      <c r="B461" s="0" t="s">
        <v>106</v>
      </c>
      <c r="C461" s="0" t="n">
        <v>23800</v>
      </c>
      <c r="D461" s="0" t="n">
        <v>36.47</v>
      </c>
    </row>
    <row r="462" customFormat="false" ht="12.75" hidden="false" customHeight="false" outlineLevel="0" collapsed="false">
      <c r="A462" s="95" t="n">
        <v>36911.1666666667</v>
      </c>
      <c r="B462" s="0" t="s">
        <v>106</v>
      </c>
      <c r="C462" s="0" t="n">
        <v>23800</v>
      </c>
      <c r="D462" s="0" t="n">
        <v>36.47</v>
      </c>
    </row>
    <row r="463" customFormat="false" ht="12.75" hidden="false" customHeight="false" outlineLevel="0" collapsed="false">
      <c r="A463" s="95" t="n">
        <v>36911.2083333333</v>
      </c>
      <c r="B463" s="0" t="s">
        <v>106</v>
      </c>
      <c r="C463" s="0" t="n">
        <v>23800</v>
      </c>
      <c r="D463" s="0" t="n">
        <v>37</v>
      </c>
    </row>
    <row r="464" customFormat="false" ht="12.75" hidden="false" customHeight="false" outlineLevel="0" collapsed="false">
      <c r="A464" s="95" t="n">
        <v>36911.25</v>
      </c>
      <c r="B464" s="0" t="s">
        <v>106</v>
      </c>
      <c r="C464" s="0" t="n">
        <v>23800</v>
      </c>
      <c r="D464" s="0" t="n">
        <v>38.1</v>
      </c>
    </row>
    <row r="465" customFormat="false" ht="12.75" hidden="false" customHeight="false" outlineLevel="0" collapsed="false">
      <c r="A465" s="95" t="n">
        <v>36911.2916666667</v>
      </c>
      <c r="B465" s="0" t="s">
        <v>106</v>
      </c>
      <c r="C465" s="0" t="n">
        <v>23800</v>
      </c>
      <c r="D465" s="0" t="n">
        <v>38.33</v>
      </c>
    </row>
    <row r="466" customFormat="false" ht="12.75" hidden="false" customHeight="false" outlineLevel="0" collapsed="false">
      <c r="A466" s="95" t="n">
        <v>36911.3333333333</v>
      </c>
      <c r="B466" s="0" t="s">
        <v>106</v>
      </c>
      <c r="C466" s="0" t="n">
        <v>23800</v>
      </c>
      <c r="D466" s="0" t="n">
        <v>39.16</v>
      </c>
    </row>
    <row r="467" customFormat="false" ht="12.75" hidden="false" customHeight="false" outlineLevel="0" collapsed="false">
      <c r="A467" s="95" t="n">
        <v>36911.375</v>
      </c>
      <c r="B467" s="0" t="s">
        <v>106</v>
      </c>
      <c r="C467" s="0" t="n">
        <v>23800</v>
      </c>
      <c r="D467" s="0" t="n">
        <v>39.82</v>
      </c>
    </row>
    <row r="468" customFormat="false" ht="12.75" hidden="false" customHeight="false" outlineLevel="0" collapsed="false">
      <c r="A468" s="95" t="n">
        <v>36911.4166666667</v>
      </c>
      <c r="B468" s="0" t="s">
        <v>106</v>
      </c>
      <c r="C468" s="0" t="n">
        <v>23800</v>
      </c>
      <c r="D468" s="0" t="n">
        <v>39.87</v>
      </c>
    </row>
    <row r="469" customFormat="false" ht="12.75" hidden="false" customHeight="false" outlineLevel="0" collapsed="false">
      <c r="A469" s="95" t="n">
        <v>36911.4583333333</v>
      </c>
      <c r="B469" s="0" t="s">
        <v>106</v>
      </c>
      <c r="C469" s="0" t="n">
        <v>23800</v>
      </c>
      <c r="D469" s="0" t="n">
        <v>39.31</v>
      </c>
    </row>
    <row r="470" customFormat="false" ht="12.75" hidden="false" customHeight="false" outlineLevel="0" collapsed="false">
      <c r="A470" s="95" t="n">
        <v>36911.5</v>
      </c>
      <c r="B470" s="0" t="s">
        <v>106</v>
      </c>
      <c r="C470" s="0" t="n">
        <v>23800</v>
      </c>
      <c r="D470" s="0" t="n">
        <v>39.18</v>
      </c>
    </row>
    <row r="471" customFormat="false" ht="12.75" hidden="false" customHeight="false" outlineLevel="0" collapsed="false">
      <c r="A471" s="95" t="n">
        <v>36911.5416666667</v>
      </c>
      <c r="B471" s="0" t="s">
        <v>106</v>
      </c>
      <c r="C471" s="0" t="n">
        <v>23800</v>
      </c>
      <c r="D471" s="0" t="n">
        <v>39.09</v>
      </c>
    </row>
    <row r="472" customFormat="false" ht="12.75" hidden="false" customHeight="false" outlineLevel="0" collapsed="false">
      <c r="A472" s="95" t="n">
        <v>36911.5833333333</v>
      </c>
      <c r="B472" s="0" t="s">
        <v>106</v>
      </c>
      <c r="C472" s="0" t="n">
        <v>23800</v>
      </c>
      <c r="D472" s="0" t="n">
        <v>39</v>
      </c>
    </row>
    <row r="473" customFormat="false" ht="12.75" hidden="false" customHeight="false" outlineLevel="0" collapsed="false">
      <c r="A473" s="95" t="n">
        <v>36911.625</v>
      </c>
      <c r="B473" s="0" t="s">
        <v>106</v>
      </c>
      <c r="C473" s="0" t="n">
        <v>23800</v>
      </c>
      <c r="D473" s="0" t="n">
        <v>39.49</v>
      </c>
    </row>
    <row r="474" customFormat="false" ht="12.75" hidden="false" customHeight="false" outlineLevel="0" collapsed="false">
      <c r="A474" s="95" t="n">
        <v>36911.6666666667</v>
      </c>
      <c r="B474" s="0" t="s">
        <v>106</v>
      </c>
      <c r="C474" s="0" t="n">
        <v>23800</v>
      </c>
      <c r="D474" s="0" t="n">
        <v>40.85</v>
      </c>
    </row>
    <row r="475" customFormat="false" ht="12.75" hidden="false" customHeight="false" outlineLevel="0" collapsed="false">
      <c r="A475" s="95" t="n">
        <v>36911.7083333333</v>
      </c>
      <c r="B475" s="0" t="s">
        <v>106</v>
      </c>
      <c r="C475" s="0" t="n">
        <v>23800</v>
      </c>
      <c r="D475" s="0" t="n">
        <v>48.41</v>
      </c>
    </row>
    <row r="476" customFormat="false" ht="12.75" hidden="false" customHeight="false" outlineLevel="0" collapsed="false">
      <c r="A476" s="95" t="n">
        <v>36911.75</v>
      </c>
      <c r="B476" s="0" t="s">
        <v>106</v>
      </c>
      <c r="C476" s="0" t="n">
        <v>23800</v>
      </c>
      <c r="D476" s="0" t="n">
        <v>44.68</v>
      </c>
    </row>
    <row r="477" customFormat="false" ht="12.75" hidden="false" customHeight="false" outlineLevel="0" collapsed="false">
      <c r="A477" s="95" t="n">
        <v>36911.7916666667</v>
      </c>
      <c r="B477" s="0" t="s">
        <v>106</v>
      </c>
      <c r="C477" s="0" t="n">
        <v>23800</v>
      </c>
      <c r="D477" s="0" t="n">
        <v>41.21</v>
      </c>
    </row>
    <row r="478" customFormat="false" ht="12.75" hidden="false" customHeight="false" outlineLevel="0" collapsed="false">
      <c r="A478" s="95" t="n">
        <v>36911.8333333333</v>
      </c>
      <c r="B478" s="0" t="s">
        <v>106</v>
      </c>
      <c r="C478" s="0" t="n">
        <v>23800</v>
      </c>
      <c r="D478" s="0" t="n">
        <v>40.4</v>
      </c>
    </row>
    <row r="479" customFormat="false" ht="12.75" hidden="false" customHeight="false" outlineLevel="0" collapsed="false">
      <c r="A479" s="95" t="n">
        <v>36911.875</v>
      </c>
      <c r="B479" s="0" t="s">
        <v>106</v>
      </c>
      <c r="C479" s="0" t="n">
        <v>23800</v>
      </c>
      <c r="D479" s="0" t="n">
        <v>40.12</v>
      </c>
    </row>
    <row r="480" customFormat="false" ht="12.75" hidden="false" customHeight="false" outlineLevel="0" collapsed="false">
      <c r="A480" s="95" t="n">
        <v>36911.9166666667</v>
      </c>
      <c r="B480" s="0" t="s">
        <v>106</v>
      </c>
      <c r="C480" s="0" t="n">
        <v>23800</v>
      </c>
      <c r="D480" s="0" t="n">
        <v>39.39</v>
      </c>
    </row>
    <row r="481" customFormat="false" ht="12.75" hidden="false" customHeight="false" outlineLevel="0" collapsed="false">
      <c r="A481" s="95" t="n">
        <v>36911.9583333333</v>
      </c>
      <c r="B481" s="0" t="s">
        <v>106</v>
      </c>
      <c r="C481" s="0" t="n">
        <v>23800</v>
      </c>
      <c r="D481" s="0" t="n">
        <v>39.27</v>
      </c>
      <c r="E481" s="0" t="n">
        <f aca="false">AVERAGE(D458:D464,D481)</f>
        <v>37.5</v>
      </c>
    </row>
    <row r="482" customFormat="false" ht="12.75" hidden="false" customHeight="false" outlineLevel="0" collapsed="false">
      <c r="A482" s="95" t="n">
        <v>36912</v>
      </c>
      <c r="B482" s="0" t="s">
        <v>106</v>
      </c>
      <c r="C482" s="0" t="n">
        <v>23800</v>
      </c>
      <c r="D482" s="0" t="n">
        <v>38.97</v>
      </c>
    </row>
    <row r="483" customFormat="false" ht="12.75" hidden="false" customHeight="false" outlineLevel="0" collapsed="false">
      <c r="A483" s="95" t="n">
        <v>36912.0416666667</v>
      </c>
      <c r="B483" s="0" t="s">
        <v>106</v>
      </c>
      <c r="C483" s="0" t="n">
        <v>23800</v>
      </c>
      <c r="D483" s="0" t="n">
        <v>38.94</v>
      </c>
    </row>
    <row r="484" customFormat="false" ht="12.75" hidden="false" customHeight="false" outlineLevel="0" collapsed="false">
      <c r="A484" s="95" t="n">
        <v>36912.0833333333</v>
      </c>
      <c r="B484" s="0" t="s">
        <v>106</v>
      </c>
      <c r="C484" s="0" t="n">
        <v>23800</v>
      </c>
      <c r="D484" s="0" t="n">
        <v>37.9</v>
      </c>
    </row>
    <row r="485" customFormat="false" ht="12.75" hidden="false" customHeight="false" outlineLevel="0" collapsed="false">
      <c r="A485" s="95" t="n">
        <v>36912.125</v>
      </c>
      <c r="B485" s="0" t="s">
        <v>106</v>
      </c>
      <c r="C485" s="0" t="n">
        <v>23800</v>
      </c>
      <c r="D485" s="0" t="n">
        <v>37.25</v>
      </c>
    </row>
    <row r="486" customFormat="false" ht="12.75" hidden="false" customHeight="false" outlineLevel="0" collapsed="false">
      <c r="A486" s="95" t="n">
        <v>36912.1666666667</v>
      </c>
      <c r="B486" s="0" t="s">
        <v>106</v>
      </c>
      <c r="C486" s="0" t="n">
        <v>23800</v>
      </c>
      <c r="D486" s="0" t="n">
        <v>37.29</v>
      </c>
    </row>
    <row r="487" customFormat="false" ht="12.75" hidden="false" customHeight="false" outlineLevel="0" collapsed="false">
      <c r="A487" s="95" t="n">
        <v>36912.2083333333</v>
      </c>
      <c r="B487" s="0" t="s">
        <v>106</v>
      </c>
      <c r="C487" s="0" t="n">
        <v>23800</v>
      </c>
      <c r="D487" s="0" t="n">
        <v>38.55</v>
      </c>
    </row>
    <row r="488" customFormat="false" ht="12.75" hidden="false" customHeight="false" outlineLevel="0" collapsed="false">
      <c r="A488" s="95" t="n">
        <v>36912.25</v>
      </c>
      <c r="B488" s="0" t="s">
        <v>106</v>
      </c>
      <c r="C488" s="0" t="n">
        <v>23800</v>
      </c>
      <c r="D488" s="0" t="n">
        <v>38.59</v>
      </c>
    </row>
    <row r="489" customFormat="false" ht="12.75" hidden="false" customHeight="false" outlineLevel="0" collapsed="false">
      <c r="A489" s="95" t="n">
        <v>36912.2916666667</v>
      </c>
      <c r="B489" s="0" t="s">
        <v>106</v>
      </c>
      <c r="C489" s="0" t="n">
        <v>23800</v>
      </c>
      <c r="D489" s="0" t="n">
        <v>34.65</v>
      </c>
    </row>
    <row r="490" customFormat="false" ht="12.75" hidden="false" customHeight="false" outlineLevel="0" collapsed="false">
      <c r="A490" s="95" t="n">
        <v>36912.3333333333</v>
      </c>
      <c r="B490" s="0" t="s">
        <v>106</v>
      </c>
      <c r="C490" s="0" t="n">
        <v>23800</v>
      </c>
      <c r="D490" s="0" t="n">
        <v>38.64</v>
      </c>
    </row>
    <row r="491" customFormat="false" ht="12.75" hidden="false" customHeight="false" outlineLevel="0" collapsed="false">
      <c r="A491" s="95" t="n">
        <v>36912.375</v>
      </c>
      <c r="B491" s="0" t="s">
        <v>106</v>
      </c>
      <c r="C491" s="0" t="n">
        <v>23800</v>
      </c>
      <c r="D491" s="0" t="n">
        <v>39.59</v>
      </c>
    </row>
    <row r="492" customFormat="false" ht="12.75" hidden="false" customHeight="false" outlineLevel="0" collapsed="false">
      <c r="A492" s="95" t="n">
        <v>36912.4166666667</v>
      </c>
      <c r="B492" s="0" t="s">
        <v>106</v>
      </c>
      <c r="C492" s="0" t="n">
        <v>23800</v>
      </c>
      <c r="D492" s="0" t="n">
        <v>39.78</v>
      </c>
    </row>
    <row r="493" customFormat="false" ht="12.75" hidden="false" customHeight="false" outlineLevel="0" collapsed="false">
      <c r="A493" s="95" t="n">
        <v>36912.4583333333</v>
      </c>
      <c r="B493" s="0" t="s">
        <v>106</v>
      </c>
      <c r="C493" s="0" t="n">
        <v>23800</v>
      </c>
      <c r="D493" s="0" t="n">
        <v>39.34</v>
      </c>
    </row>
    <row r="494" customFormat="false" ht="12.75" hidden="false" customHeight="false" outlineLevel="0" collapsed="false">
      <c r="A494" s="95" t="n">
        <v>36912.5</v>
      </c>
      <c r="B494" s="0" t="s">
        <v>106</v>
      </c>
      <c r="C494" s="0" t="n">
        <v>23800</v>
      </c>
      <c r="D494" s="0" t="n">
        <v>39.22</v>
      </c>
    </row>
    <row r="495" customFormat="false" ht="12.75" hidden="false" customHeight="false" outlineLevel="0" collapsed="false">
      <c r="A495" s="95" t="n">
        <v>36912.5416666667</v>
      </c>
      <c r="B495" s="0" t="s">
        <v>106</v>
      </c>
      <c r="C495" s="0" t="n">
        <v>23800</v>
      </c>
      <c r="D495" s="0" t="n">
        <v>39.13</v>
      </c>
    </row>
    <row r="496" customFormat="false" ht="12.75" hidden="false" customHeight="false" outlineLevel="0" collapsed="false">
      <c r="A496" s="95" t="n">
        <v>36912.5833333333</v>
      </c>
      <c r="B496" s="0" t="s">
        <v>106</v>
      </c>
      <c r="C496" s="0" t="n">
        <v>23800</v>
      </c>
      <c r="D496" s="0" t="n">
        <v>39.17</v>
      </c>
    </row>
    <row r="497" customFormat="false" ht="12.75" hidden="false" customHeight="false" outlineLevel="0" collapsed="false">
      <c r="A497" s="95" t="n">
        <v>36912.625</v>
      </c>
      <c r="B497" s="0" t="s">
        <v>106</v>
      </c>
      <c r="C497" s="0" t="n">
        <v>23800</v>
      </c>
      <c r="D497" s="0" t="n">
        <v>39.09</v>
      </c>
    </row>
    <row r="498" customFormat="false" ht="12.75" hidden="false" customHeight="false" outlineLevel="0" collapsed="false">
      <c r="A498" s="95" t="n">
        <v>36912.6666666667</v>
      </c>
      <c r="B498" s="0" t="s">
        <v>106</v>
      </c>
      <c r="C498" s="0" t="n">
        <v>23800</v>
      </c>
      <c r="D498" s="0" t="n">
        <v>41.08</v>
      </c>
    </row>
    <row r="499" customFormat="false" ht="12.75" hidden="false" customHeight="false" outlineLevel="0" collapsed="false">
      <c r="A499" s="95" t="n">
        <v>36912.7083333333</v>
      </c>
      <c r="B499" s="0" t="s">
        <v>106</v>
      </c>
      <c r="C499" s="0" t="n">
        <v>23800</v>
      </c>
      <c r="D499" s="0" t="n">
        <v>58.61</v>
      </c>
    </row>
    <row r="500" customFormat="false" ht="12.75" hidden="false" customHeight="false" outlineLevel="0" collapsed="false">
      <c r="A500" s="95" t="n">
        <v>36912.75</v>
      </c>
      <c r="B500" s="0" t="s">
        <v>106</v>
      </c>
      <c r="C500" s="0" t="n">
        <v>23800</v>
      </c>
      <c r="D500" s="0" t="n">
        <v>61.44</v>
      </c>
    </row>
    <row r="501" customFormat="false" ht="12.75" hidden="false" customHeight="false" outlineLevel="0" collapsed="false">
      <c r="A501" s="95" t="n">
        <v>36912.7916666667</v>
      </c>
      <c r="B501" s="0" t="s">
        <v>106</v>
      </c>
      <c r="C501" s="0" t="n">
        <v>23800</v>
      </c>
      <c r="D501" s="0" t="n">
        <v>42.25</v>
      </c>
    </row>
    <row r="502" customFormat="false" ht="12.75" hidden="false" customHeight="false" outlineLevel="0" collapsed="false">
      <c r="A502" s="95" t="n">
        <v>36912.8333333333</v>
      </c>
      <c r="B502" s="0" t="s">
        <v>106</v>
      </c>
      <c r="C502" s="0" t="n">
        <v>23800</v>
      </c>
      <c r="D502" s="0" t="n">
        <v>40.74</v>
      </c>
    </row>
    <row r="503" customFormat="false" ht="12.75" hidden="false" customHeight="false" outlineLevel="0" collapsed="false">
      <c r="A503" s="95" t="n">
        <v>36912.875</v>
      </c>
      <c r="B503" s="0" t="s">
        <v>106</v>
      </c>
      <c r="C503" s="0" t="n">
        <v>23800</v>
      </c>
      <c r="D503" s="0" t="n">
        <v>40.17</v>
      </c>
    </row>
    <row r="504" customFormat="false" ht="12.75" hidden="false" customHeight="false" outlineLevel="0" collapsed="false">
      <c r="A504" s="95" t="n">
        <v>36912.9166666667</v>
      </c>
      <c r="B504" s="0" t="s">
        <v>106</v>
      </c>
      <c r="C504" s="0" t="n">
        <v>23800</v>
      </c>
      <c r="D504" s="0" t="n">
        <v>38.57</v>
      </c>
    </row>
    <row r="505" customFormat="false" ht="12.75" hidden="false" customHeight="false" outlineLevel="0" collapsed="false">
      <c r="A505" s="95" t="n">
        <v>36912.9583333333</v>
      </c>
      <c r="B505" s="0" t="s">
        <v>106</v>
      </c>
      <c r="C505" s="0" t="n">
        <v>23800</v>
      </c>
      <c r="D505" s="0" t="n">
        <v>38.97</v>
      </c>
      <c r="E505" s="0" t="n">
        <f aca="false">AVERAGE(D482:D488,D505)</f>
        <v>38.3075</v>
      </c>
    </row>
    <row r="506" customFormat="false" ht="12.75" hidden="false" customHeight="false" outlineLevel="0" collapsed="false">
      <c r="A506" s="95" t="n">
        <v>36913</v>
      </c>
      <c r="B506" s="0" t="s">
        <v>106</v>
      </c>
      <c r="C506" s="0" t="n">
        <v>23800</v>
      </c>
      <c r="D506" s="0" t="n">
        <v>37.28</v>
      </c>
    </row>
    <row r="507" customFormat="false" ht="12.75" hidden="false" customHeight="false" outlineLevel="0" collapsed="false">
      <c r="A507" s="95" t="n">
        <v>36913.0416666667</v>
      </c>
      <c r="B507" s="0" t="s">
        <v>106</v>
      </c>
      <c r="C507" s="0" t="n">
        <v>23800</v>
      </c>
      <c r="D507" s="0" t="n">
        <v>31.92</v>
      </c>
    </row>
    <row r="508" customFormat="false" ht="12.75" hidden="false" customHeight="false" outlineLevel="0" collapsed="false">
      <c r="A508" s="95" t="n">
        <v>36913.0833333333</v>
      </c>
      <c r="B508" s="0" t="s">
        <v>106</v>
      </c>
      <c r="C508" s="0" t="n">
        <v>23800</v>
      </c>
      <c r="D508" s="0" t="n">
        <v>33.72</v>
      </c>
    </row>
    <row r="509" customFormat="false" ht="12.75" hidden="false" customHeight="false" outlineLevel="0" collapsed="false">
      <c r="A509" s="95" t="n">
        <v>36913.125</v>
      </c>
      <c r="B509" s="0" t="s">
        <v>106</v>
      </c>
      <c r="C509" s="0" t="n">
        <v>23800</v>
      </c>
      <c r="D509" s="0" t="n">
        <v>31.82</v>
      </c>
    </row>
    <row r="510" customFormat="false" ht="12.75" hidden="false" customHeight="false" outlineLevel="0" collapsed="false">
      <c r="A510" s="95" t="n">
        <v>36913.1666666667</v>
      </c>
      <c r="B510" s="0" t="s">
        <v>106</v>
      </c>
      <c r="C510" s="0" t="n">
        <v>23800</v>
      </c>
      <c r="D510" s="0" t="n">
        <v>36.1</v>
      </c>
    </row>
    <row r="511" customFormat="false" ht="12.75" hidden="false" customHeight="false" outlineLevel="0" collapsed="false">
      <c r="A511" s="95" t="n">
        <v>36913.2083333333</v>
      </c>
      <c r="B511" s="0" t="s">
        <v>106</v>
      </c>
      <c r="C511" s="0" t="n">
        <v>23800</v>
      </c>
      <c r="D511" s="0" t="n">
        <v>39.64</v>
      </c>
    </row>
    <row r="512" customFormat="false" ht="12.75" hidden="false" customHeight="false" outlineLevel="0" collapsed="false">
      <c r="A512" s="95" t="n">
        <v>36913.25</v>
      </c>
      <c r="B512" s="0" t="s">
        <v>106</v>
      </c>
      <c r="C512" s="0" t="n">
        <v>23800</v>
      </c>
      <c r="D512" s="0" t="n">
        <v>46.55</v>
      </c>
    </row>
    <row r="513" customFormat="false" ht="12.75" hidden="false" customHeight="false" outlineLevel="0" collapsed="false">
      <c r="A513" s="95" t="n">
        <v>36913.2916666667</v>
      </c>
      <c r="B513" s="0" t="s">
        <v>106</v>
      </c>
      <c r="C513" s="0" t="n">
        <v>23800</v>
      </c>
      <c r="D513" s="0" t="n">
        <v>58.79</v>
      </c>
    </row>
    <row r="514" customFormat="false" ht="12.75" hidden="false" customHeight="false" outlineLevel="0" collapsed="false">
      <c r="A514" s="95" t="n">
        <v>36913.3333333333</v>
      </c>
      <c r="B514" s="0" t="s">
        <v>106</v>
      </c>
      <c r="C514" s="0" t="n">
        <v>23800</v>
      </c>
      <c r="D514" s="0" t="n">
        <v>63.32</v>
      </c>
    </row>
    <row r="515" customFormat="false" ht="12.75" hidden="false" customHeight="false" outlineLevel="0" collapsed="false">
      <c r="A515" s="95" t="n">
        <v>36913.375</v>
      </c>
      <c r="B515" s="0" t="s">
        <v>106</v>
      </c>
      <c r="C515" s="0" t="n">
        <v>23800</v>
      </c>
      <c r="D515" s="0" t="n">
        <v>68.48</v>
      </c>
    </row>
    <row r="516" customFormat="false" ht="12.75" hidden="false" customHeight="false" outlineLevel="0" collapsed="false">
      <c r="A516" s="95" t="n">
        <v>36913.4166666667</v>
      </c>
      <c r="B516" s="0" t="s">
        <v>106</v>
      </c>
      <c r="C516" s="0" t="n">
        <v>23800</v>
      </c>
      <c r="D516" s="0" t="n">
        <v>64.73</v>
      </c>
    </row>
    <row r="517" customFormat="false" ht="12.75" hidden="false" customHeight="false" outlineLevel="0" collapsed="false">
      <c r="A517" s="95" t="n">
        <v>36913.4583333333</v>
      </c>
      <c r="B517" s="0" t="s">
        <v>106</v>
      </c>
      <c r="C517" s="0" t="n">
        <v>23800</v>
      </c>
      <c r="D517" s="0" t="n">
        <v>60.64</v>
      </c>
    </row>
    <row r="518" customFormat="false" ht="12.75" hidden="false" customHeight="false" outlineLevel="0" collapsed="false">
      <c r="A518" s="95" t="n">
        <v>36913.5</v>
      </c>
      <c r="B518" s="0" t="s">
        <v>106</v>
      </c>
      <c r="C518" s="0" t="n">
        <v>23800</v>
      </c>
      <c r="D518" s="0" t="n">
        <v>47.86</v>
      </c>
    </row>
    <row r="519" customFormat="false" ht="12.75" hidden="false" customHeight="false" outlineLevel="0" collapsed="false">
      <c r="A519" s="95" t="n">
        <v>36913.5416666667</v>
      </c>
      <c r="B519" s="0" t="s">
        <v>106</v>
      </c>
      <c r="C519" s="0" t="n">
        <v>23800</v>
      </c>
      <c r="D519" s="0" t="n">
        <v>45.16</v>
      </c>
    </row>
    <row r="520" customFormat="false" ht="12.75" hidden="false" customHeight="false" outlineLevel="0" collapsed="false">
      <c r="A520" s="95" t="n">
        <v>36913.5833333333</v>
      </c>
      <c r="B520" s="0" t="s">
        <v>106</v>
      </c>
      <c r="C520" s="0" t="n">
        <v>23800</v>
      </c>
      <c r="D520" s="0" t="n">
        <v>45.04</v>
      </c>
    </row>
    <row r="521" customFormat="false" ht="12.75" hidden="false" customHeight="false" outlineLevel="0" collapsed="false">
      <c r="A521" s="95" t="n">
        <v>36913.625</v>
      </c>
      <c r="B521" s="0" t="s">
        <v>106</v>
      </c>
      <c r="C521" s="0" t="n">
        <v>23800</v>
      </c>
      <c r="D521" s="0" t="n">
        <v>46.84</v>
      </c>
    </row>
    <row r="522" customFormat="false" ht="12.75" hidden="false" customHeight="false" outlineLevel="0" collapsed="false">
      <c r="A522" s="95" t="n">
        <v>36913.6666666667</v>
      </c>
      <c r="B522" s="0" t="s">
        <v>106</v>
      </c>
      <c r="C522" s="0" t="n">
        <v>23800</v>
      </c>
      <c r="D522" s="0" t="n">
        <v>56.08</v>
      </c>
    </row>
    <row r="523" customFormat="false" ht="12.75" hidden="false" customHeight="false" outlineLevel="0" collapsed="false">
      <c r="A523" s="95" t="n">
        <v>36913.7083333333</v>
      </c>
      <c r="B523" s="0" t="s">
        <v>106</v>
      </c>
      <c r="C523" s="0" t="n">
        <v>23800</v>
      </c>
      <c r="D523" s="0" t="n">
        <v>84.94</v>
      </c>
    </row>
    <row r="524" customFormat="false" ht="12.75" hidden="false" customHeight="false" outlineLevel="0" collapsed="false">
      <c r="A524" s="95" t="n">
        <v>36913.75</v>
      </c>
      <c r="B524" s="0" t="s">
        <v>106</v>
      </c>
      <c r="C524" s="0" t="n">
        <v>23800</v>
      </c>
      <c r="D524" s="0" t="n">
        <v>79.63</v>
      </c>
    </row>
    <row r="525" customFormat="false" ht="12.75" hidden="false" customHeight="false" outlineLevel="0" collapsed="false">
      <c r="A525" s="95" t="n">
        <v>36913.7916666667</v>
      </c>
      <c r="B525" s="0" t="s">
        <v>106</v>
      </c>
      <c r="C525" s="0" t="n">
        <v>23800</v>
      </c>
      <c r="D525" s="0" t="n">
        <v>67.58</v>
      </c>
    </row>
    <row r="526" customFormat="false" ht="12.75" hidden="false" customHeight="false" outlineLevel="0" collapsed="false">
      <c r="A526" s="95" t="n">
        <v>36913.8333333333</v>
      </c>
      <c r="B526" s="0" t="s">
        <v>106</v>
      </c>
      <c r="C526" s="0" t="n">
        <v>23800</v>
      </c>
      <c r="D526" s="0" t="n">
        <v>53.51</v>
      </c>
    </row>
    <row r="527" customFormat="false" ht="12.75" hidden="false" customHeight="false" outlineLevel="0" collapsed="false">
      <c r="A527" s="95" t="n">
        <v>36913.875</v>
      </c>
      <c r="B527" s="0" t="s">
        <v>106</v>
      </c>
      <c r="C527" s="0" t="n">
        <v>23800</v>
      </c>
      <c r="D527" s="0" t="n">
        <v>48.3</v>
      </c>
    </row>
    <row r="528" customFormat="false" ht="12.75" hidden="false" customHeight="false" outlineLevel="0" collapsed="false">
      <c r="A528" s="95" t="n">
        <v>36913.9166666667</v>
      </c>
      <c r="B528" s="0" t="s">
        <v>106</v>
      </c>
      <c r="C528" s="0" t="n">
        <v>23800</v>
      </c>
      <c r="D528" s="0" t="n">
        <v>42.63</v>
      </c>
    </row>
    <row r="529" customFormat="false" ht="12.75" hidden="false" customHeight="false" outlineLevel="0" collapsed="false">
      <c r="A529" s="95" t="n">
        <v>36913.9583333333</v>
      </c>
      <c r="B529" s="0" t="s">
        <v>106</v>
      </c>
      <c r="C529" s="0" t="n">
        <v>23800</v>
      </c>
      <c r="D529" s="0" t="n">
        <v>39.39</v>
      </c>
      <c r="E529" s="0" t="n">
        <f aca="false">AVERAGE(D506:D512,D529)</f>
        <v>37.0525</v>
      </c>
    </row>
    <row r="530" customFormat="false" ht="12.75" hidden="false" customHeight="false" outlineLevel="0" collapsed="false">
      <c r="A530" s="95" t="n">
        <v>36914</v>
      </c>
      <c r="B530" s="0" t="s">
        <v>106</v>
      </c>
      <c r="C530" s="0" t="n">
        <v>23800</v>
      </c>
      <c r="D530" s="0" t="n">
        <v>37.75</v>
      </c>
    </row>
    <row r="531" customFormat="false" ht="12.75" hidden="false" customHeight="false" outlineLevel="0" collapsed="false">
      <c r="A531" s="95" t="n">
        <v>36914.0416666667</v>
      </c>
      <c r="B531" s="0" t="s">
        <v>106</v>
      </c>
      <c r="C531" s="0" t="n">
        <v>23800</v>
      </c>
      <c r="D531" s="0" t="n">
        <v>34.89</v>
      </c>
    </row>
    <row r="532" customFormat="false" ht="12.75" hidden="false" customHeight="false" outlineLevel="0" collapsed="false">
      <c r="A532" s="95" t="n">
        <v>36914.0833333333</v>
      </c>
      <c r="B532" s="0" t="s">
        <v>106</v>
      </c>
      <c r="C532" s="0" t="n">
        <v>23800</v>
      </c>
      <c r="D532" s="0" t="n">
        <v>31.48</v>
      </c>
    </row>
    <row r="533" customFormat="false" ht="12.75" hidden="false" customHeight="false" outlineLevel="0" collapsed="false">
      <c r="A533" s="95" t="n">
        <v>36914.125</v>
      </c>
      <c r="B533" s="0" t="s">
        <v>106</v>
      </c>
      <c r="C533" s="0" t="n">
        <v>23800</v>
      </c>
      <c r="D533" s="0" t="n">
        <v>31.32</v>
      </c>
    </row>
    <row r="534" customFormat="false" ht="12.75" hidden="false" customHeight="false" outlineLevel="0" collapsed="false">
      <c r="A534" s="95" t="n">
        <v>36914.1666666667</v>
      </c>
      <c r="B534" s="0" t="s">
        <v>106</v>
      </c>
      <c r="C534" s="0" t="n">
        <v>23800</v>
      </c>
      <c r="D534" s="0" t="n">
        <v>31.51</v>
      </c>
    </row>
    <row r="535" customFormat="false" ht="12.75" hidden="false" customHeight="false" outlineLevel="0" collapsed="false">
      <c r="A535" s="95" t="n">
        <v>36914.2083333333</v>
      </c>
      <c r="B535" s="0" t="s">
        <v>106</v>
      </c>
      <c r="C535" s="0" t="n">
        <v>23800</v>
      </c>
      <c r="D535" s="0" t="n">
        <v>38.96</v>
      </c>
    </row>
    <row r="536" customFormat="false" ht="12.75" hidden="false" customHeight="false" outlineLevel="0" collapsed="false">
      <c r="A536" s="95" t="n">
        <v>36914.25</v>
      </c>
      <c r="B536" s="0" t="s">
        <v>106</v>
      </c>
      <c r="C536" s="0" t="n">
        <v>23800</v>
      </c>
      <c r="D536" s="0" t="n">
        <v>43.06</v>
      </c>
    </row>
    <row r="537" customFormat="false" ht="12.75" hidden="false" customHeight="false" outlineLevel="0" collapsed="false">
      <c r="A537" s="95" t="n">
        <v>36914.2916666667</v>
      </c>
      <c r="B537" s="0" t="s">
        <v>106</v>
      </c>
      <c r="C537" s="0" t="n">
        <v>23800</v>
      </c>
      <c r="D537" s="0" t="n">
        <v>48.21</v>
      </c>
    </row>
    <row r="538" customFormat="false" ht="12.75" hidden="false" customHeight="false" outlineLevel="0" collapsed="false">
      <c r="A538" s="95" t="n">
        <v>36914.3333333333</v>
      </c>
      <c r="B538" s="0" t="s">
        <v>106</v>
      </c>
      <c r="C538" s="0" t="n">
        <v>23800</v>
      </c>
      <c r="D538" s="0" t="n">
        <v>49.51</v>
      </c>
    </row>
    <row r="539" customFormat="false" ht="12.75" hidden="false" customHeight="false" outlineLevel="0" collapsed="false">
      <c r="A539" s="95" t="n">
        <v>36914.375</v>
      </c>
      <c r="B539" s="0" t="s">
        <v>106</v>
      </c>
      <c r="C539" s="0" t="n">
        <v>23800</v>
      </c>
      <c r="D539" s="0" t="n">
        <v>51.77</v>
      </c>
    </row>
    <row r="540" customFormat="false" ht="12.75" hidden="false" customHeight="false" outlineLevel="0" collapsed="false">
      <c r="A540" s="95" t="n">
        <v>36914.4166666667</v>
      </c>
      <c r="B540" s="0" t="s">
        <v>106</v>
      </c>
      <c r="C540" s="0" t="n">
        <v>23800</v>
      </c>
      <c r="D540" s="0" t="n">
        <v>50.3</v>
      </c>
    </row>
    <row r="541" customFormat="false" ht="12.75" hidden="false" customHeight="false" outlineLevel="0" collapsed="false">
      <c r="A541" s="95" t="n">
        <v>36914.4583333333</v>
      </c>
      <c r="B541" s="0" t="s">
        <v>106</v>
      </c>
      <c r="C541" s="0" t="n">
        <v>23800</v>
      </c>
      <c r="D541" s="0" t="n">
        <v>49.37</v>
      </c>
    </row>
    <row r="542" customFormat="false" ht="12.75" hidden="false" customHeight="false" outlineLevel="0" collapsed="false">
      <c r="A542" s="95" t="n">
        <v>36914.5</v>
      </c>
      <c r="B542" s="0" t="s">
        <v>106</v>
      </c>
      <c r="C542" s="0" t="n">
        <v>23800</v>
      </c>
      <c r="D542" s="0" t="n">
        <v>44.1</v>
      </c>
    </row>
    <row r="543" customFormat="false" ht="12.75" hidden="false" customHeight="false" outlineLevel="0" collapsed="false">
      <c r="A543" s="95" t="n">
        <v>36914.5416666667</v>
      </c>
      <c r="B543" s="0" t="s">
        <v>106</v>
      </c>
      <c r="C543" s="0" t="n">
        <v>23800</v>
      </c>
      <c r="D543" s="0" t="n">
        <v>44.11</v>
      </c>
    </row>
    <row r="544" customFormat="false" ht="12.75" hidden="false" customHeight="false" outlineLevel="0" collapsed="false">
      <c r="A544" s="95" t="n">
        <v>36914.5833333333</v>
      </c>
      <c r="B544" s="0" t="s">
        <v>106</v>
      </c>
      <c r="C544" s="0" t="n">
        <v>23800</v>
      </c>
      <c r="D544" s="0" t="n">
        <v>44.06</v>
      </c>
    </row>
    <row r="545" customFormat="false" ht="12.75" hidden="false" customHeight="false" outlineLevel="0" collapsed="false">
      <c r="A545" s="95" t="n">
        <v>36914.625</v>
      </c>
      <c r="B545" s="0" t="s">
        <v>106</v>
      </c>
      <c r="C545" s="0" t="n">
        <v>23800</v>
      </c>
      <c r="D545" s="0" t="n">
        <v>44.96</v>
      </c>
    </row>
    <row r="546" customFormat="false" ht="12.75" hidden="false" customHeight="false" outlineLevel="0" collapsed="false">
      <c r="A546" s="95" t="n">
        <v>36914.6666666667</v>
      </c>
      <c r="B546" s="0" t="s">
        <v>106</v>
      </c>
      <c r="C546" s="0" t="n">
        <v>23800</v>
      </c>
      <c r="D546" s="0" t="n">
        <v>51.69</v>
      </c>
    </row>
    <row r="547" customFormat="false" ht="12.75" hidden="false" customHeight="false" outlineLevel="0" collapsed="false">
      <c r="A547" s="95" t="n">
        <v>36914.7083333333</v>
      </c>
      <c r="B547" s="0" t="s">
        <v>106</v>
      </c>
      <c r="C547" s="0" t="n">
        <v>23800</v>
      </c>
      <c r="D547" s="0" t="n">
        <v>77.08</v>
      </c>
    </row>
    <row r="548" customFormat="false" ht="12.75" hidden="false" customHeight="false" outlineLevel="0" collapsed="false">
      <c r="A548" s="95" t="n">
        <v>36914.75</v>
      </c>
      <c r="B548" s="0" t="s">
        <v>106</v>
      </c>
      <c r="C548" s="0" t="n">
        <v>23800</v>
      </c>
      <c r="D548" s="0" t="n">
        <v>72.99</v>
      </c>
    </row>
    <row r="549" customFormat="false" ht="12.75" hidden="false" customHeight="false" outlineLevel="0" collapsed="false">
      <c r="A549" s="95" t="n">
        <v>36914.7916666667</v>
      </c>
      <c r="B549" s="0" t="s">
        <v>106</v>
      </c>
      <c r="C549" s="0" t="n">
        <v>23800</v>
      </c>
      <c r="D549" s="0" t="n">
        <v>59.23</v>
      </c>
    </row>
    <row r="550" customFormat="false" ht="12.75" hidden="false" customHeight="false" outlineLevel="0" collapsed="false">
      <c r="A550" s="95" t="n">
        <v>36914.8333333333</v>
      </c>
      <c r="B550" s="0" t="s">
        <v>106</v>
      </c>
      <c r="C550" s="0" t="n">
        <v>23800</v>
      </c>
      <c r="D550" s="0" t="n">
        <v>51.19</v>
      </c>
    </row>
    <row r="551" customFormat="false" ht="12.75" hidden="false" customHeight="false" outlineLevel="0" collapsed="false">
      <c r="A551" s="95" t="n">
        <v>36914.875</v>
      </c>
      <c r="B551" s="0" t="s">
        <v>106</v>
      </c>
      <c r="C551" s="0" t="n">
        <v>23800</v>
      </c>
      <c r="D551" s="0" t="n">
        <v>46.61</v>
      </c>
    </row>
    <row r="552" customFormat="false" ht="12.75" hidden="false" customHeight="false" outlineLevel="0" collapsed="false">
      <c r="A552" s="95" t="n">
        <v>36914.9166666667</v>
      </c>
      <c r="B552" s="0" t="s">
        <v>106</v>
      </c>
      <c r="C552" s="0" t="n">
        <v>23800</v>
      </c>
      <c r="D552" s="0" t="n">
        <v>39.96</v>
      </c>
    </row>
    <row r="553" customFormat="false" ht="12.75" hidden="false" customHeight="false" outlineLevel="0" collapsed="false">
      <c r="A553" s="95" t="n">
        <v>36914.9583333333</v>
      </c>
      <c r="B553" s="0" t="s">
        <v>106</v>
      </c>
      <c r="C553" s="0" t="n">
        <v>23800</v>
      </c>
      <c r="D553" s="0" t="n">
        <v>37.36</v>
      </c>
      <c r="E553" s="0" t="n">
        <f aca="false">AVERAGE(D530:D536,D553)</f>
        <v>35.79125</v>
      </c>
    </row>
    <row r="554" customFormat="false" ht="12.75" hidden="false" customHeight="false" outlineLevel="0" collapsed="false">
      <c r="A554" s="95" t="n">
        <v>36915</v>
      </c>
      <c r="B554" s="0" t="s">
        <v>106</v>
      </c>
      <c r="C554" s="0" t="n">
        <v>23800</v>
      </c>
      <c r="D554" s="0" t="n">
        <v>38.91</v>
      </c>
    </row>
    <row r="555" customFormat="false" ht="12.75" hidden="false" customHeight="false" outlineLevel="0" collapsed="false">
      <c r="A555" s="95" t="n">
        <v>36915.0416666667</v>
      </c>
      <c r="B555" s="0" t="s">
        <v>106</v>
      </c>
      <c r="C555" s="0" t="n">
        <v>23800</v>
      </c>
      <c r="D555" s="0" t="n">
        <v>31.65</v>
      </c>
    </row>
    <row r="556" customFormat="false" ht="12.75" hidden="false" customHeight="false" outlineLevel="0" collapsed="false">
      <c r="A556" s="95" t="n">
        <v>36915.0833333333</v>
      </c>
      <c r="B556" s="0" t="s">
        <v>106</v>
      </c>
      <c r="C556" s="0" t="n">
        <v>23800</v>
      </c>
      <c r="D556" s="0" t="n">
        <v>31.03</v>
      </c>
    </row>
    <row r="557" customFormat="false" ht="12.75" hidden="false" customHeight="false" outlineLevel="0" collapsed="false">
      <c r="A557" s="95" t="n">
        <v>36915.125</v>
      </c>
      <c r="B557" s="0" t="s">
        <v>106</v>
      </c>
      <c r="C557" s="0" t="n">
        <v>23800</v>
      </c>
      <c r="D557" s="0" t="n">
        <v>30.12</v>
      </c>
    </row>
    <row r="558" customFormat="false" ht="12.75" hidden="false" customHeight="false" outlineLevel="0" collapsed="false">
      <c r="A558" s="95" t="n">
        <v>36915.1666666667</v>
      </c>
      <c r="B558" s="0" t="s">
        <v>106</v>
      </c>
      <c r="C558" s="0" t="n">
        <v>23800</v>
      </c>
      <c r="D558" s="0" t="n">
        <v>30.29</v>
      </c>
    </row>
    <row r="559" customFormat="false" ht="12.75" hidden="false" customHeight="false" outlineLevel="0" collapsed="false">
      <c r="A559" s="95" t="n">
        <v>36915.2083333333</v>
      </c>
      <c r="B559" s="0" t="s">
        <v>106</v>
      </c>
      <c r="C559" s="0" t="n">
        <v>23800</v>
      </c>
      <c r="D559" s="0" t="n">
        <v>38.75</v>
      </c>
    </row>
    <row r="560" customFormat="false" ht="12.75" hidden="false" customHeight="false" outlineLevel="0" collapsed="false">
      <c r="A560" s="95" t="n">
        <v>36915.25</v>
      </c>
      <c r="B560" s="0" t="s">
        <v>106</v>
      </c>
      <c r="C560" s="0" t="n">
        <v>23800</v>
      </c>
      <c r="D560" s="0" t="n">
        <v>45.39</v>
      </c>
    </row>
    <row r="561" customFormat="false" ht="12.75" hidden="false" customHeight="false" outlineLevel="0" collapsed="false">
      <c r="A561" s="95" t="n">
        <v>36915.2916666667</v>
      </c>
      <c r="B561" s="0" t="s">
        <v>106</v>
      </c>
      <c r="C561" s="0" t="n">
        <v>23800</v>
      </c>
      <c r="D561" s="0" t="n">
        <v>48.5</v>
      </c>
    </row>
    <row r="562" customFormat="false" ht="12.75" hidden="false" customHeight="false" outlineLevel="0" collapsed="false">
      <c r="A562" s="95" t="n">
        <v>36915.3333333333</v>
      </c>
      <c r="B562" s="0" t="s">
        <v>106</v>
      </c>
      <c r="C562" s="0" t="n">
        <v>23800</v>
      </c>
      <c r="D562" s="0" t="n">
        <v>51.8</v>
      </c>
    </row>
    <row r="563" customFormat="false" ht="12.75" hidden="false" customHeight="false" outlineLevel="0" collapsed="false">
      <c r="A563" s="95" t="n">
        <v>36915.375</v>
      </c>
      <c r="B563" s="0" t="s">
        <v>106</v>
      </c>
      <c r="C563" s="0" t="n">
        <v>23800</v>
      </c>
      <c r="D563" s="0" t="n">
        <v>51.61</v>
      </c>
    </row>
    <row r="564" customFormat="false" ht="12.75" hidden="false" customHeight="false" outlineLevel="0" collapsed="false">
      <c r="A564" s="95" t="n">
        <v>36915.4166666667</v>
      </c>
      <c r="B564" s="0" t="s">
        <v>106</v>
      </c>
      <c r="C564" s="0" t="n">
        <v>23800</v>
      </c>
      <c r="D564" s="0" t="n">
        <v>51.38</v>
      </c>
    </row>
    <row r="565" customFormat="false" ht="12.75" hidden="false" customHeight="false" outlineLevel="0" collapsed="false">
      <c r="A565" s="95" t="n">
        <v>36915.4583333333</v>
      </c>
      <c r="B565" s="0" t="s">
        <v>106</v>
      </c>
      <c r="C565" s="0" t="n">
        <v>23800</v>
      </c>
      <c r="D565" s="0" t="n">
        <v>49.83</v>
      </c>
    </row>
    <row r="566" customFormat="false" ht="12.75" hidden="false" customHeight="false" outlineLevel="0" collapsed="false">
      <c r="A566" s="95" t="n">
        <v>36915.5</v>
      </c>
      <c r="B566" s="0" t="s">
        <v>106</v>
      </c>
      <c r="C566" s="0" t="n">
        <v>23800</v>
      </c>
      <c r="D566" s="0" t="n">
        <v>44.55</v>
      </c>
    </row>
    <row r="567" customFormat="false" ht="12.75" hidden="false" customHeight="false" outlineLevel="0" collapsed="false">
      <c r="A567" s="95" t="n">
        <v>36915.5416666667</v>
      </c>
      <c r="B567" s="0" t="s">
        <v>106</v>
      </c>
      <c r="C567" s="0" t="n">
        <v>23800</v>
      </c>
      <c r="D567" s="0" t="n">
        <v>43.56</v>
      </c>
    </row>
    <row r="568" customFormat="false" ht="12.75" hidden="false" customHeight="false" outlineLevel="0" collapsed="false">
      <c r="A568" s="95" t="n">
        <v>36915.5833333333</v>
      </c>
      <c r="B568" s="0" t="s">
        <v>106</v>
      </c>
      <c r="C568" s="0" t="n">
        <v>23800</v>
      </c>
      <c r="D568" s="0" t="n">
        <v>42.25</v>
      </c>
    </row>
    <row r="569" customFormat="false" ht="12.75" hidden="false" customHeight="false" outlineLevel="0" collapsed="false">
      <c r="A569" s="95" t="n">
        <v>36915.625</v>
      </c>
      <c r="B569" s="0" t="s">
        <v>106</v>
      </c>
      <c r="C569" s="0" t="n">
        <v>23800</v>
      </c>
      <c r="D569" s="0" t="n">
        <v>43.22</v>
      </c>
    </row>
    <row r="570" customFormat="false" ht="12.75" hidden="false" customHeight="false" outlineLevel="0" collapsed="false">
      <c r="A570" s="95" t="n">
        <v>36915.6666666667</v>
      </c>
      <c r="B570" s="0" t="s">
        <v>106</v>
      </c>
      <c r="C570" s="0" t="n">
        <v>23800</v>
      </c>
      <c r="D570" s="0" t="n">
        <v>48.37</v>
      </c>
    </row>
    <row r="571" customFormat="false" ht="12.75" hidden="false" customHeight="false" outlineLevel="0" collapsed="false">
      <c r="A571" s="95" t="n">
        <v>36915.7083333333</v>
      </c>
      <c r="B571" s="0" t="s">
        <v>106</v>
      </c>
      <c r="C571" s="0" t="n">
        <v>23800</v>
      </c>
      <c r="D571" s="0" t="n">
        <v>77.19</v>
      </c>
    </row>
    <row r="572" customFormat="false" ht="12.75" hidden="false" customHeight="false" outlineLevel="0" collapsed="false">
      <c r="A572" s="95" t="n">
        <v>36915.75</v>
      </c>
      <c r="B572" s="0" t="s">
        <v>106</v>
      </c>
      <c r="C572" s="0" t="n">
        <v>23800</v>
      </c>
      <c r="D572" s="0" t="n">
        <v>71.63</v>
      </c>
    </row>
    <row r="573" customFormat="false" ht="12.75" hidden="false" customHeight="false" outlineLevel="0" collapsed="false">
      <c r="A573" s="95" t="n">
        <v>36915.7916666667</v>
      </c>
      <c r="B573" s="0" t="s">
        <v>106</v>
      </c>
      <c r="C573" s="0" t="n">
        <v>23800</v>
      </c>
      <c r="D573" s="0" t="n">
        <v>54.41</v>
      </c>
    </row>
    <row r="574" customFormat="false" ht="12.75" hidden="false" customHeight="false" outlineLevel="0" collapsed="false">
      <c r="A574" s="95" t="n">
        <v>36915.8333333333</v>
      </c>
      <c r="B574" s="0" t="s">
        <v>106</v>
      </c>
      <c r="C574" s="0" t="n">
        <v>23800</v>
      </c>
      <c r="D574" s="0" t="n">
        <v>50.22</v>
      </c>
    </row>
    <row r="575" customFormat="false" ht="12.75" hidden="false" customHeight="false" outlineLevel="0" collapsed="false">
      <c r="A575" s="95" t="n">
        <v>36915.875</v>
      </c>
      <c r="B575" s="0" t="s">
        <v>106</v>
      </c>
      <c r="C575" s="0" t="n">
        <v>23800</v>
      </c>
      <c r="D575" s="0" t="n">
        <v>45.61</v>
      </c>
    </row>
    <row r="576" customFormat="false" ht="12.75" hidden="false" customHeight="false" outlineLevel="0" collapsed="false">
      <c r="A576" s="95" t="n">
        <v>36915.9166666667</v>
      </c>
      <c r="B576" s="0" t="s">
        <v>106</v>
      </c>
      <c r="C576" s="0" t="n">
        <v>23800</v>
      </c>
      <c r="D576" s="0" t="n">
        <v>41.22</v>
      </c>
    </row>
    <row r="577" customFormat="false" ht="12.75" hidden="false" customHeight="false" outlineLevel="0" collapsed="false">
      <c r="A577" s="95" t="n">
        <v>36915.9583333333</v>
      </c>
      <c r="B577" s="0" t="s">
        <v>106</v>
      </c>
      <c r="C577" s="0" t="n">
        <v>23800</v>
      </c>
      <c r="D577" s="0" t="n">
        <v>39.14</v>
      </c>
      <c r="E577" s="0" t="n">
        <f aca="false">AVERAGE(D554:D560,D577)</f>
        <v>35.66</v>
      </c>
    </row>
    <row r="578" customFormat="false" ht="12.75" hidden="false" customHeight="false" outlineLevel="0" collapsed="false">
      <c r="A578" s="95" t="n">
        <v>36916</v>
      </c>
      <c r="B578" s="0" t="s">
        <v>106</v>
      </c>
      <c r="C578" s="0" t="n">
        <v>23800</v>
      </c>
      <c r="D578" s="0" t="n">
        <v>39.04</v>
      </c>
    </row>
    <row r="579" customFormat="false" ht="12.75" hidden="false" customHeight="false" outlineLevel="0" collapsed="false">
      <c r="A579" s="95" t="n">
        <v>36916.0416666667</v>
      </c>
      <c r="B579" s="0" t="s">
        <v>106</v>
      </c>
      <c r="C579" s="0" t="n">
        <v>23800</v>
      </c>
      <c r="D579" s="0" t="n">
        <v>39.04</v>
      </c>
    </row>
    <row r="580" customFormat="false" ht="12.75" hidden="false" customHeight="false" outlineLevel="0" collapsed="false">
      <c r="A580" s="95" t="n">
        <v>36916.0833333333</v>
      </c>
      <c r="B580" s="0" t="s">
        <v>106</v>
      </c>
      <c r="C580" s="0" t="n">
        <v>23800</v>
      </c>
      <c r="D580" s="0" t="n">
        <v>36.67</v>
      </c>
    </row>
    <row r="581" customFormat="false" ht="12.75" hidden="false" customHeight="false" outlineLevel="0" collapsed="false">
      <c r="A581" s="95" t="n">
        <v>36916.125</v>
      </c>
      <c r="B581" s="0" t="s">
        <v>106</v>
      </c>
      <c r="C581" s="0" t="n">
        <v>23800</v>
      </c>
      <c r="D581" s="0" t="n">
        <v>31.03</v>
      </c>
    </row>
    <row r="582" customFormat="false" ht="12.75" hidden="false" customHeight="false" outlineLevel="0" collapsed="false">
      <c r="A582" s="95" t="n">
        <v>36916.1666666667</v>
      </c>
      <c r="B582" s="0" t="s">
        <v>106</v>
      </c>
      <c r="C582" s="0" t="n">
        <v>23800</v>
      </c>
      <c r="D582" s="0" t="n">
        <v>35.9</v>
      </c>
    </row>
    <row r="583" customFormat="false" ht="12.75" hidden="false" customHeight="false" outlineLevel="0" collapsed="false">
      <c r="A583" s="95" t="n">
        <v>36916.2083333333</v>
      </c>
      <c r="B583" s="0" t="s">
        <v>106</v>
      </c>
      <c r="C583" s="0" t="n">
        <v>23800</v>
      </c>
      <c r="D583" s="0" t="n">
        <v>41.77</v>
      </c>
    </row>
    <row r="584" customFormat="false" ht="12.75" hidden="false" customHeight="false" outlineLevel="0" collapsed="false">
      <c r="A584" s="95" t="n">
        <v>36916.25</v>
      </c>
      <c r="B584" s="0" t="s">
        <v>106</v>
      </c>
      <c r="C584" s="0" t="n">
        <v>23800</v>
      </c>
      <c r="D584" s="0" t="n">
        <v>47.27</v>
      </c>
    </row>
    <row r="585" customFormat="false" ht="12.75" hidden="false" customHeight="false" outlineLevel="0" collapsed="false">
      <c r="A585" s="95" t="n">
        <v>36916.2916666667</v>
      </c>
      <c r="B585" s="0" t="s">
        <v>106</v>
      </c>
      <c r="C585" s="0" t="n">
        <v>23800</v>
      </c>
      <c r="D585" s="0" t="n">
        <v>56.57</v>
      </c>
    </row>
    <row r="586" customFormat="false" ht="12.75" hidden="false" customHeight="false" outlineLevel="0" collapsed="false">
      <c r="A586" s="95" t="n">
        <v>36916.3333333333</v>
      </c>
      <c r="B586" s="0" t="s">
        <v>106</v>
      </c>
      <c r="C586" s="0" t="n">
        <v>23800</v>
      </c>
      <c r="D586" s="0" t="n">
        <v>58.15</v>
      </c>
    </row>
    <row r="587" customFormat="false" ht="12.75" hidden="false" customHeight="false" outlineLevel="0" collapsed="false">
      <c r="A587" s="95" t="n">
        <v>36916.375</v>
      </c>
      <c r="B587" s="0" t="s">
        <v>106</v>
      </c>
      <c r="C587" s="0" t="n">
        <v>23800</v>
      </c>
      <c r="D587" s="0" t="n">
        <v>54.46</v>
      </c>
    </row>
    <row r="588" customFormat="false" ht="12.75" hidden="false" customHeight="false" outlineLevel="0" collapsed="false">
      <c r="A588" s="95" t="n">
        <v>36916.4166666667</v>
      </c>
      <c r="B588" s="0" t="s">
        <v>106</v>
      </c>
      <c r="C588" s="0" t="n">
        <v>23800</v>
      </c>
      <c r="D588" s="0" t="n">
        <v>54.65</v>
      </c>
    </row>
    <row r="589" customFormat="false" ht="12.75" hidden="false" customHeight="false" outlineLevel="0" collapsed="false">
      <c r="A589" s="95" t="n">
        <v>36916.4583333333</v>
      </c>
      <c r="B589" s="0" t="s">
        <v>106</v>
      </c>
      <c r="C589" s="0" t="n">
        <v>23800</v>
      </c>
      <c r="D589" s="0" t="n">
        <v>49.7</v>
      </c>
    </row>
    <row r="590" customFormat="false" ht="12.75" hidden="false" customHeight="false" outlineLevel="0" collapsed="false">
      <c r="A590" s="95" t="n">
        <v>36916.5</v>
      </c>
      <c r="B590" s="0" t="s">
        <v>106</v>
      </c>
      <c r="C590" s="0" t="n">
        <v>23800</v>
      </c>
      <c r="D590" s="0" t="n">
        <v>47.01</v>
      </c>
    </row>
    <row r="591" customFormat="false" ht="12.75" hidden="false" customHeight="false" outlineLevel="0" collapsed="false">
      <c r="A591" s="95" t="n">
        <v>36916.5416666667</v>
      </c>
      <c r="B591" s="0" t="s">
        <v>106</v>
      </c>
      <c r="C591" s="0" t="n">
        <v>23800</v>
      </c>
      <c r="D591" s="0" t="n">
        <v>45.28</v>
      </c>
    </row>
    <row r="592" customFormat="false" ht="12.75" hidden="false" customHeight="false" outlineLevel="0" collapsed="false">
      <c r="A592" s="95" t="n">
        <v>36916.5833333333</v>
      </c>
      <c r="B592" s="0" t="s">
        <v>106</v>
      </c>
      <c r="C592" s="0" t="n">
        <v>23800</v>
      </c>
      <c r="D592" s="0" t="n">
        <v>43.86</v>
      </c>
    </row>
    <row r="593" customFormat="false" ht="12.75" hidden="false" customHeight="false" outlineLevel="0" collapsed="false">
      <c r="A593" s="95" t="n">
        <v>36916.625</v>
      </c>
      <c r="B593" s="0" t="s">
        <v>106</v>
      </c>
      <c r="C593" s="0" t="n">
        <v>23800</v>
      </c>
      <c r="D593" s="0" t="n">
        <v>44.02</v>
      </c>
    </row>
    <row r="594" customFormat="false" ht="12.75" hidden="false" customHeight="false" outlineLevel="0" collapsed="false">
      <c r="A594" s="95" t="n">
        <v>36916.6666666667</v>
      </c>
      <c r="B594" s="0" t="s">
        <v>106</v>
      </c>
      <c r="C594" s="0" t="n">
        <v>23800</v>
      </c>
      <c r="D594" s="0" t="n">
        <v>48.7</v>
      </c>
    </row>
    <row r="595" customFormat="false" ht="12.75" hidden="false" customHeight="false" outlineLevel="0" collapsed="false">
      <c r="A595" s="95" t="n">
        <v>36916.7083333333</v>
      </c>
      <c r="B595" s="0" t="s">
        <v>106</v>
      </c>
      <c r="C595" s="0" t="n">
        <v>23800</v>
      </c>
      <c r="D595" s="0" t="n">
        <v>74.04</v>
      </c>
    </row>
    <row r="596" customFormat="false" ht="12.75" hidden="false" customHeight="false" outlineLevel="0" collapsed="false">
      <c r="A596" s="95" t="n">
        <v>36916.75</v>
      </c>
      <c r="B596" s="0" t="s">
        <v>106</v>
      </c>
      <c r="C596" s="0" t="n">
        <v>23800</v>
      </c>
      <c r="D596" s="0" t="n">
        <v>76.99</v>
      </c>
    </row>
    <row r="597" customFormat="false" ht="12.75" hidden="false" customHeight="false" outlineLevel="0" collapsed="false">
      <c r="A597" s="95" t="n">
        <v>36916.7916666667</v>
      </c>
      <c r="B597" s="0" t="s">
        <v>106</v>
      </c>
      <c r="C597" s="0" t="n">
        <v>23800</v>
      </c>
      <c r="D597" s="0" t="n">
        <v>56.02</v>
      </c>
    </row>
    <row r="598" customFormat="false" ht="12.75" hidden="false" customHeight="false" outlineLevel="0" collapsed="false">
      <c r="A598" s="95" t="n">
        <v>36916.8333333333</v>
      </c>
      <c r="B598" s="0" t="s">
        <v>106</v>
      </c>
      <c r="C598" s="0" t="n">
        <v>23800</v>
      </c>
      <c r="D598" s="0" t="n">
        <v>52.9</v>
      </c>
    </row>
    <row r="599" customFormat="false" ht="12.75" hidden="false" customHeight="false" outlineLevel="0" collapsed="false">
      <c r="A599" s="95" t="n">
        <v>36916.875</v>
      </c>
      <c r="B599" s="0" t="s">
        <v>106</v>
      </c>
      <c r="C599" s="0" t="n">
        <v>23800</v>
      </c>
      <c r="D599" s="0" t="n">
        <v>48.27</v>
      </c>
    </row>
    <row r="600" customFormat="false" ht="12.75" hidden="false" customHeight="false" outlineLevel="0" collapsed="false">
      <c r="A600" s="95" t="n">
        <v>36916.9166666667</v>
      </c>
      <c r="B600" s="0" t="s">
        <v>106</v>
      </c>
      <c r="C600" s="0" t="n">
        <v>23800</v>
      </c>
      <c r="D600" s="0" t="n">
        <v>41.34</v>
      </c>
    </row>
    <row r="601" customFormat="false" ht="12.75" hidden="false" customHeight="false" outlineLevel="0" collapsed="false">
      <c r="A601" s="95" t="n">
        <v>36916.9583333333</v>
      </c>
      <c r="B601" s="0" t="s">
        <v>106</v>
      </c>
      <c r="C601" s="0" t="n">
        <v>23800</v>
      </c>
      <c r="D601" s="0" t="n">
        <v>39.77</v>
      </c>
      <c r="E601" s="0" t="n">
        <f aca="false">AVERAGE(D578:D584,D601)</f>
        <v>38.81125</v>
      </c>
    </row>
    <row r="602" customFormat="false" ht="12.75" hidden="false" customHeight="false" outlineLevel="0" collapsed="false">
      <c r="A602" s="95" t="n">
        <v>36917</v>
      </c>
      <c r="B602" s="0" t="s">
        <v>106</v>
      </c>
      <c r="C602" s="0" t="n">
        <v>23800</v>
      </c>
      <c r="D602" s="0" t="n">
        <v>36.96</v>
      </c>
    </row>
    <row r="603" customFormat="false" ht="12.75" hidden="false" customHeight="false" outlineLevel="0" collapsed="false">
      <c r="A603" s="95" t="n">
        <v>36917.0416666667</v>
      </c>
      <c r="B603" s="0" t="s">
        <v>106</v>
      </c>
      <c r="C603" s="0" t="n">
        <v>23800</v>
      </c>
      <c r="D603" s="0" t="n">
        <v>36.63</v>
      </c>
    </row>
    <row r="604" customFormat="false" ht="12.75" hidden="false" customHeight="false" outlineLevel="0" collapsed="false">
      <c r="A604" s="95" t="n">
        <v>36917.0833333333</v>
      </c>
      <c r="B604" s="0" t="s">
        <v>106</v>
      </c>
      <c r="C604" s="0" t="n">
        <v>23800</v>
      </c>
      <c r="D604" s="0" t="n">
        <v>36.83</v>
      </c>
    </row>
    <row r="605" customFormat="false" ht="12.75" hidden="false" customHeight="false" outlineLevel="0" collapsed="false">
      <c r="A605" s="95" t="n">
        <v>36917.125</v>
      </c>
      <c r="B605" s="0" t="s">
        <v>106</v>
      </c>
      <c r="C605" s="0" t="n">
        <v>23800</v>
      </c>
      <c r="D605" s="0" t="n">
        <v>32.44</v>
      </c>
    </row>
    <row r="606" customFormat="false" ht="12.75" hidden="false" customHeight="false" outlineLevel="0" collapsed="false">
      <c r="A606" s="95" t="n">
        <v>36917.1666666667</v>
      </c>
      <c r="B606" s="0" t="s">
        <v>106</v>
      </c>
      <c r="C606" s="0" t="n">
        <v>23800</v>
      </c>
      <c r="D606" s="0" t="n">
        <v>33.24</v>
      </c>
    </row>
    <row r="607" customFormat="false" ht="12.75" hidden="false" customHeight="false" outlineLevel="0" collapsed="false">
      <c r="A607" s="95" t="n">
        <v>36917.2083333333</v>
      </c>
      <c r="B607" s="0" t="s">
        <v>106</v>
      </c>
      <c r="C607" s="0" t="n">
        <v>23800</v>
      </c>
      <c r="D607" s="0" t="n">
        <v>38.75</v>
      </c>
    </row>
    <row r="608" customFormat="false" ht="12.75" hidden="false" customHeight="false" outlineLevel="0" collapsed="false">
      <c r="A608" s="95" t="n">
        <v>36917.25</v>
      </c>
      <c r="B608" s="0" t="s">
        <v>106</v>
      </c>
      <c r="C608" s="0" t="n">
        <v>23800</v>
      </c>
      <c r="D608" s="0" t="n">
        <v>45.9</v>
      </c>
    </row>
    <row r="609" customFormat="false" ht="12.75" hidden="false" customHeight="false" outlineLevel="0" collapsed="false">
      <c r="A609" s="95" t="n">
        <v>36917.2916666667</v>
      </c>
      <c r="B609" s="0" t="s">
        <v>106</v>
      </c>
      <c r="C609" s="0" t="n">
        <v>23800</v>
      </c>
      <c r="D609" s="0" t="n">
        <v>50.75</v>
      </c>
    </row>
    <row r="610" customFormat="false" ht="12.75" hidden="false" customHeight="false" outlineLevel="0" collapsed="false">
      <c r="A610" s="95" t="n">
        <v>36917.3333333333</v>
      </c>
      <c r="B610" s="0" t="s">
        <v>106</v>
      </c>
      <c r="C610" s="0" t="n">
        <v>23800</v>
      </c>
      <c r="D610" s="0" t="n">
        <v>50.58</v>
      </c>
    </row>
    <row r="611" customFormat="false" ht="12.75" hidden="false" customHeight="false" outlineLevel="0" collapsed="false">
      <c r="A611" s="95" t="n">
        <v>36917.375</v>
      </c>
      <c r="B611" s="0" t="s">
        <v>106</v>
      </c>
      <c r="C611" s="0" t="n">
        <v>23800</v>
      </c>
      <c r="D611" s="0" t="n">
        <v>50.34</v>
      </c>
    </row>
    <row r="612" customFormat="false" ht="12.75" hidden="false" customHeight="false" outlineLevel="0" collapsed="false">
      <c r="A612" s="95" t="n">
        <v>36917.4166666667</v>
      </c>
      <c r="B612" s="0" t="s">
        <v>106</v>
      </c>
      <c r="C612" s="0" t="n">
        <v>23800</v>
      </c>
      <c r="D612" s="0" t="n">
        <v>50.02</v>
      </c>
    </row>
    <row r="613" customFormat="false" ht="12.75" hidden="false" customHeight="false" outlineLevel="0" collapsed="false">
      <c r="A613" s="95" t="n">
        <v>36917.4583333333</v>
      </c>
      <c r="B613" s="0" t="s">
        <v>106</v>
      </c>
      <c r="C613" s="0" t="n">
        <v>23800</v>
      </c>
      <c r="D613" s="0" t="n">
        <v>45.57</v>
      </c>
    </row>
    <row r="614" customFormat="false" ht="12.75" hidden="false" customHeight="false" outlineLevel="0" collapsed="false">
      <c r="A614" s="95" t="n">
        <v>36917.5</v>
      </c>
      <c r="B614" s="0" t="s">
        <v>106</v>
      </c>
      <c r="C614" s="0" t="n">
        <v>23800</v>
      </c>
      <c r="D614" s="0" t="n">
        <v>42.06</v>
      </c>
    </row>
    <row r="615" customFormat="false" ht="12.75" hidden="false" customHeight="false" outlineLevel="0" collapsed="false">
      <c r="A615" s="95" t="n">
        <v>36917.5416666667</v>
      </c>
      <c r="B615" s="0" t="s">
        <v>106</v>
      </c>
      <c r="C615" s="0" t="n">
        <v>23800</v>
      </c>
      <c r="D615" s="0" t="n">
        <v>42.02</v>
      </c>
    </row>
    <row r="616" customFormat="false" ht="12.75" hidden="false" customHeight="false" outlineLevel="0" collapsed="false">
      <c r="A616" s="95" t="n">
        <v>36917.5833333333</v>
      </c>
      <c r="B616" s="0" t="s">
        <v>106</v>
      </c>
      <c r="C616" s="0" t="n">
        <v>23800</v>
      </c>
      <c r="D616" s="0" t="n">
        <v>40.56</v>
      </c>
    </row>
    <row r="617" customFormat="false" ht="12.75" hidden="false" customHeight="false" outlineLevel="0" collapsed="false">
      <c r="A617" s="95" t="n">
        <v>36917.625</v>
      </c>
      <c r="B617" s="0" t="s">
        <v>106</v>
      </c>
      <c r="C617" s="0" t="n">
        <v>23800</v>
      </c>
      <c r="D617" s="0" t="n">
        <v>41.13</v>
      </c>
    </row>
    <row r="618" customFormat="false" ht="12.75" hidden="false" customHeight="false" outlineLevel="0" collapsed="false">
      <c r="A618" s="95" t="n">
        <v>36917.6666666667</v>
      </c>
      <c r="B618" s="0" t="s">
        <v>106</v>
      </c>
      <c r="C618" s="0" t="n">
        <v>23800</v>
      </c>
      <c r="D618" s="0" t="n">
        <v>45.26</v>
      </c>
    </row>
    <row r="619" customFormat="false" ht="12.75" hidden="false" customHeight="false" outlineLevel="0" collapsed="false">
      <c r="A619" s="95" t="n">
        <v>36917.7083333333</v>
      </c>
      <c r="B619" s="0" t="s">
        <v>106</v>
      </c>
      <c r="C619" s="0" t="n">
        <v>23800</v>
      </c>
      <c r="D619" s="0" t="n">
        <v>73.78</v>
      </c>
    </row>
    <row r="620" customFormat="false" ht="12.75" hidden="false" customHeight="false" outlineLevel="0" collapsed="false">
      <c r="A620" s="95" t="n">
        <v>36917.75</v>
      </c>
      <c r="B620" s="0" t="s">
        <v>106</v>
      </c>
      <c r="C620" s="0" t="n">
        <v>23800</v>
      </c>
      <c r="D620" s="0" t="n">
        <v>72.24</v>
      </c>
    </row>
    <row r="621" customFormat="false" ht="12.75" hidden="false" customHeight="false" outlineLevel="0" collapsed="false">
      <c r="A621" s="95" t="n">
        <v>36917.7916666667</v>
      </c>
      <c r="B621" s="0" t="s">
        <v>106</v>
      </c>
      <c r="C621" s="0" t="n">
        <v>23800</v>
      </c>
      <c r="D621" s="0" t="n">
        <v>50.95</v>
      </c>
    </row>
    <row r="622" customFormat="false" ht="12.75" hidden="false" customHeight="false" outlineLevel="0" collapsed="false">
      <c r="A622" s="95" t="n">
        <v>36917.8333333333</v>
      </c>
      <c r="B622" s="0" t="s">
        <v>106</v>
      </c>
      <c r="C622" s="0" t="n">
        <v>23800</v>
      </c>
      <c r="D622" s="0" t="n">
        <v>47.93</v>
      </c>
    </row>
    <row r="623" customFormat="false" ht="12.75" hidden="false" customHeight="false" outlineLevel="0" collapsed="false">
      <c r="A623" s="95" t="n">
        <v>36917.875</v>
      </c>
      <c r="B623" s="0" t="s">
        <v>106</v>
      </c>
      <c r="C623" s="0" t="n">
        <v>23800</v>
      </c>
      <c r="D623" s="0" t="n">
        <v>44.89</v>
      </c>
    </row>
    <row r="624" customFormat="false" ht="12.75" hidden="false" customHeight="false" outlineLevel="0" collapsed="false">
      <c r="A624" s="95" t="n">
        <v>36917.9166666667</v>
      </c>
      <c r="B624" s="0" t="s">
        <v>106</v>
      </c>
      <c r="C624" s="0" t="n">
        <v>23800</v>
      </c>
      <c r="D624" s="0" t="n">
        <v>40.65</v>
      </c>
    </row>
    <row r="625" customFormat="false" ht="12.75" hidden="false" customHeight="false" outlineLevel="0" collapsed="false">
      <c r="A625" s="95" t="n">
        <v>36917.9583333333</v>
      </c>
      <c r="B625" s="0" t="s">
        <v>106</v>
      </c>
      <c r="C625" s="0" t="n">
        <v>23800</v>
      </c>
      <c r="D625" s="0" t="n">
        <v>39.07</v>
      </c>
      <c r="E625" s="0" t="n">
        <f aca="false">AVERAGE(D602:D608,D625)</f>
        <v>37.4775</v>
      </c>
    </row>
    <row r="626" customFormat="false" ht="12.75" hidden="false" customHeight="false" outlineLevel="0" collapsed="false">
      <c r="A626" s="95" t="n">
        <v>36918</v>
      </c>
      <c r="B626" s="0" t="s">
        <v>106</v>
      </c>
      <c r="C626" s="0" t="n">
        <v>23800</v>
      </c>
      <c r="D626" s="0" t="n">
        <v>33.36</v>
      </c>
    </row>
    <row r="627" customFormat="false" ht="12.75" hidden="false" customHeight="false" outlineLevel="0" collapsed="false">
      <c r="A627" s="95" t="n">
        <v>36918.0416666667</v>
      </c>
      <c r="B627" s="0" t="s">
        <v>106</v>
      </c>
      <c r="C627" s="0" t="n">
        <v>23800</v>
      </c>
      <c r="D627" s="0" t="n">
        <v>28.28</v>
      </c>
    </row>
    <row r="628" customFormat="false" ht="12.75" hidden="false" customHeight="false" outlineLevel="0" collapsed="false">
      <c r="A628" s="95" t="n">
        <v>36918.0833333333</v>
      </c>
      <c r="B628" s="0" t="s">
        <v>106</v>
      </c>
      <c r="C628" s="0" t="n">
        <v>23800</v>
      </c>
      <c r="D628" s="0" t="n">
        <v>28.73</v>
      </c>
    </row>
    <row r="629" customFormat="false" ht="12.75" hidden="false" customHeight="false" outlineLevel="0" collapsed="false">
      <c r="A629" s="95" t="n">
        <v>36918.125</v>
      </c>
      <c r="B629" s="0" t="s">
        <v>106</v>
      </c>
      <c r="C629" s="0" t="n">
        <v>23800</v>
      </c>
      <c r="D629" s="0" t="n">
        <v>26.31</v>
      </c>
    </row>
    <row r="630" customFormat="false" ht="12.75" hidden="false" customHeight="false" outlineLevel="0" collapsed="false">
      <c r="A630" s="95" t="n">
        <v>36918.1666666667</v>
      </c>
      <c r="B630" s="0" t="s">
        <v>106</v>
      </c>
      <c r="C630" s="0" t="n">
        <v>23800</v>
      </c>
      <c r="D630" s="0" t="n">
        <v>26.99</v>
      </c>
    </row>
    <row r="631" customFormat="false" ht="12.75" hidden="false" customHeight="false" outlineLevel="0" collapsed="false">
      <c r="A631" s="95" t="n">
        <v>36918.2083333333</v>
      </c>
      <c r="B631" s="0" t="s">
        <v>106</v>
      </c>
      <c r="C631" s="0" t="n">
        <v>23800</v>
      </c>
      <c r="D631" s="0" t="n">
        <v>27.62</v>
      </c>
    </row>
    <row r="632" customFormat="false" ht="12.75" hidden="false" customHeight="false" outlineLevel="0" collapsed="false">
      <c r="A632" s="95" t="n">
        <v>36918.25</v>
      </c>
      <c r="B632" s="0" t="s">
        <v>106</v>
      </c>
      <c r="C632" s="0" t="n">
        <v>23800</v>
      </c>
      <c r="D632" s="0" t="n">
        <v>38.64</v>
      </c>
    </row>
    <row r="633" customFormat="false" ht="12.75" hidden="false" customHeight="false" outlineLevel="0" collapsed="false">
      <c r="A633" s="95" t="n">
        <v>36918.2916666667</v>
      </c>
      <c r="B633" s="0" t="s">
        <v>106</v>
      </c>
      <c r="C633" s="0" t="n">
        <v>23800</v>
      </c>
      <c r="D633" s="0" t="n">
        <v>39.16</v>
      </c>
    </row>
    <row r="634" customFormat="false" ht="12.75" hidden="false" customHeight="false" outlineLevel="0" collapsed="false">
      <c r="A634" s="95" t="n">
        <v>36918.3333333333</v>
      </c>
      <c r="B634" s="0" t="s">
        <v>106</v>
      </c>
      <c r="C634" s="0" t="n">
        <v>23800</v>
      </c>
      <c r="D634" s="0" t="n">
        <v>40.28</v>
      </c>
    </row>
    <row r="635" customFormat="false" ht="12.75" hidden="false" customHeight="false" outlineLevel="0" collapsed="false">
      <c r="A635" s="95" t="n">
        <v>36918.375</v>
      </c>
      <c r="B635" s="0" t="s">
        <v>106</v>
      </c>
      <c r="C635" s="0" t="n">
        <v>23800</v>
      </c>
      <c r="D635" s="0" t="n">
        <v>41.42</v>
      </c>
    </row>
    <row r="636" customFormat="false" ht="12.75" hidden="false" customHeight="false" outlineLevel="0" collapsed="false">
      <c r="A636" s="95" t="n">
        <v>36918.4166666667</v>
      </c>
      <c r="B636" s="0" t="s">
        <v>106</v>
      </c>
      <c r="C636" s="0" t="n">
        <v>23800</v>
      </c>
      <c r="D636" s="0" t="n">
        <v>41.5</v>
      </c>
    </row>
    <row r="637" customFormat="false" ht="12.75" hidden="false" customHeight="false" outlineLevel="0" collapsed="false">
      <c r="A637" s="95" t="n">
        <v>36918.4583333333</v>
      </c>
      <c r="B637" s="0" t="s">
        <v>106</v>
      </c>
      <c r="C637" s="0" t="n">
        <v>23800</v>
      </c>
      <c r="D637" s="0" t="n">
        <v>39.56</v>
      </c>
    </row>
    <row r="638" customFormat="false" ht="12.75" hidden="false" customHeight="false" outlineLevel="0" collapsed="false">
      <c r="A638" s="95" t="n">
        <v>36918.5</v>
      </c>
      <c r="B638" s="0" t="s">
        <v>106</v>
      </c>
      <c r="C638" s="0" t="n">
        <v>23800</v>
      </c>
      <c r="D638" s="0" t="n">
        <v>39.64</v>
      </c>
    </row>
    <row r="639" customFormat="false" ht="12.75" hidden="false" customHeight="false" outlineLevel="0" collapsed="false">
      <c r="A639" s="95" t="n">
        <v>36918.5416666667</v>
      </c>
      <c r="B639" s="0" t="s">
        <v>106</v>
      </c>
      <c r="C639" s="0" t="n">
        <v>23800</v>
      </c>
      <c r="D639" s="0" t="n">
        <v>39.34</v>
      </c>
    </row>
    <row r="640" customFormat="false" ht="12.75" hidden="false" customHeight="false" outlineLevel="0" collapsed="false">
      <c r="A640" s="95" t="n">
        <v>36918.5833333333</v>
      </c>
      <c r="B640" s="0" t="s">
        <v>106</v>
      </c>
      <c r="C640" s="0" t="n">
        <v>23800</v>
      </c>
      <c r="D640" s="0" t="n">
        <v>38.97</v>
      </c>
    </row>
    <row r="641" customFormat="false" ht="12.75" hidden="false" customHeight="false" outlineLevel="0" collapsed="false">
      <c r="A641" s="95" t="n">
        <v>36918.625</v>
      </c>
      <c r="B641" s="0" t="s">
        <v>106</v>
      </c>
      <c r="C641" s="0" t="n">
        <v>23800</v>
      </c>
      <c r="D641" s="0" t="n">
        <v>38.74</v>
      </c>
    </row>
    <row r="642" customFormat="false" ht="12.75" hidden="false" customHeight="false" outlineLevel="0" collapsed="false">
      <c r="A642" s="95" t="n">
        <v>36918.6666666667</v>
      </c>
      <c r="B642" s="0" t="s">
        <v>106</v>
      </c>
      <c r="C642" s="0" t="n">
        <v>23800</v>
      </c>
      <c r="D642" s="0" t="n">
        <v>38.33</v>
      </c>
    </row>
    <row r="643" customFormat="false" ht="12.75" hidden="false" customHeight="false" outlineLevel="0" collapsed="false">
      <c r="A643" s="95" t="n">
        <v>36918.7083333333</v>
      </c>
      <c r="B643" s="0" t="s">
        <v>106</v>
      </c>
      <c r="C643" s="0" t="n">
        <v>23800</v>
      </c>
      <c r="D643" s="0" t="n">
        <v>46.28</v>
      </c>
    </row>
    <row r="644" customFormat="false" ht="12.75" hidden="false" customHeight="false" outlineLevel="0" collapsed="false">
      <c r="A644" s="95" t="n">
        <v>36918.75</v>
      </c>
      <c r="B644" s="0" t="s">
        <v>106</v>
      </c>
      <c r="C644" s="0" t="n">
        <v>23800</v>
      </c>
      <c r="D644" s="0" t="n">
        <v>44.89</v>
      </c>
    </row>
    <row r="645" customFormat="false" ht="12.75" hidden="false" customHeight="false" outlineLevel="0" collapsed="false">
      <c r="A645" s="95" t="n">
        <v>36918.7916666667</v>
      </c>
      <c r="B645" s="0" t="s">
        <v>106</v>
      </c>
      <c r="C645" s="0" t="n">
        <v>23800</v>
      </c>
      <c r="D645" s="0" t="n">
        <v>41.58</v>
      </c>
    </row>
    <row r="646" customFormat="false" ht="12.75" hidden="false" customHeight="false" outlineLevel="0" collapsed="false">
      <c r="A646" s="95" t="n">
        <v>36918.8333333333</v>
      </c>
      <c r="B646" s="0" t="s">
        <v>106</v>
      </c>
      <c r="C646" s="0" t="n">
        <v>23800</v>
      </c>
      <c r="D646" s="0" t="n">
        <v>40.6</v>
      </c>
    </row>
    <row r="647" customFormat="false" ht="12.75" hidden="false" customHeight="false" outlineLevel="0" collapsed="false">
      <c r="A647" s="95" t="n">
        <v>36918.875</v>
      </c>
      <c r="B647" s="0" t="s">
        <v>106</v>
      </c>
      <c r="C647" s="0" t="n">
        <v>23800</v>
      </c>
      <c r="D647" s="0" t="n">
        <v>39.23</v>
      </c>
    </row>
    <row r="648" customFormat="false" ht="12.75" hidden="false" customHeight="false" outlineLevel="0" collapsed="false">
      <c r="A648" s="95" t="n">
        <v>36918.9166666667</v>
      </c>
      <c r="B648" s="0" t="s">
        <v>106</v>
      </c>
      <c r="C648" s="0" t="n">
        <v>23800</v>
      </c>
      <c r="D648" s="0" t="n">
        <v>38.47</v>
      </c>
    </row>
    <row r="649" customFormat="false" ht="12.75" hidden="false" customHeight="false" outlineLevel="0" collapsed="false">
      <c r="A649" s="95" t="n">
        <v>36918.9583333333</v>
      </c>
      <c r="B649" s="0" t="s">
        <v>106</v>
      </c>
      <c r="C649" s="0" t="n">
        <v>23800</v>
      </c>
      <c r="D649" s="0" t="n">
        <v>37.3</v>
      </c>
      <c r="E649" s="0" t="n">
        <f aca="false">AVERAGE(D626:D632,D649)</f>
        <v>30.90375</v>
      </c>
    </row>
    <row r="650" customFormat="false" ht="12.75" hidden="false" customHeight="false" outlineLevel="0" collapsed="false">
      <c r="A650" s="95" t="n">
        <v>36919</v>
      </c>
      <c r="B650" s="0" t="s">
        <v>106</v>
      </c>
      <c r="C650" s="0" t="n">
        <v>23800</v>
      </c>
      <c r="D650" s="0" t="n">
        <v>35.4</v>
      </c>
    </row>
    <row r="651" customFormat="false" ht="12.75" hidden="false" customHeight="false" outlineLevel="0" collapsed="false">
      <c r="A651" s="95" t="n">
        <v>36919.0416666667</v>
      </c>
      <c r="B651" s="0" t="s">
        <v>106</v>
      </c>
      <c r="C651" s="0" t="n">
        <v>23800</v>
      </c>
      <c r="D651" s="0" t="n">
        <v>34.14</v>
      </c>
    </row>
    <row r="652" customFormat="false" ht="12.75" hidden="false" customHeight="false" outlineLevel="0" collapsed="false">
      <c r="A652" s="95" t="n">
        <v>36919.0833333333</v>
      </c>
      <c r="B652" s="0" t="s">
        <v>106</v>
      </c>
      <c r="C652" s="0" t="n">
        <v>23800</v>
      </c>
      <c r="D652" s="0" t="n">
        <v>26.28</v>
      </c>
    </row>
    <row r="653" customFormat="false" ht="12.75" hidden="false" customHeight="false" outlineLevel="0" collapsed="false">
      <c r="A653" s="95" t="n">
        <v>36919.125</v>
      </c>
      <c r="B653" s="0" t="s">
        <v>106</v>
      </c>
      <c r="C653" s="0" t="n">
        <v>23800</v>
      </c>
      <c r="D653" s="0" t="n">
        <v>26.11</v>
      </c>
    </row>
    <row r="654" customFormat="false" ht="12.75" hidden="false" customHeight="false" outlineLevel="0" collapsed="false">
      <c r="A654" s="95" t="n">
        <v>36919.1666666667</v>
      </c>
      <c r="B654" s="0" t="s">
        <v>106</v>
      </c>
      <c r="C654" s="0" t="n">
        <v>23800</v>
      </c>
      <c r="D654" s="0" t="n">
        <v>25.44</v>
      </c>
    </row>
    <row r="655" customFormat="false" ht="12.75" hidden="false" customHeight="false" outlineLevel="0" collapsed="false">
      <c r="A655" s="95" t="n">
        <v>36919.2083333333</v>
      </c>
      <c r="B655" s="0" t="s">
        <v>106</v>
      </c>
      <c r="C655" s="0" t="n">
        <v>23800</v>
      </c>
      <c r="D655" s="0" t="n">
        <v>26.11</v>
      </c>
    </row>
    <row r="656" customFormat="false" ht="12.75" hidden="false" customHeight="false" outlineLevel="0" collapsed="false">
      <c r="A656" s="95" t="n">
        <v>36919.25</v>
      </c>
      <c r="B656" s="0" t="s">
        <v>106</v>
      </c>
      <c r="C656" s="0" t="n">
        <v>23800</v>
      </c>
      <c r="D656" s="0" t="n">
        <v>35.96</v>
      </c>
    </row>
    <row r="657" customFormat="false" ht="12.75" hidden="false" customHeight="false" outlineLevel="0" collapsed="false">
      <c r="A657" s="95" t="n">
        <v>36919.2916666667</v>
      </c>
      <c r="B657" s="0" t="s">
        <v>106</v>
      </c>
      <c r="C657" s="0" t="n">
        <v>23800</v>
      </c>
      <c r="D657" s="0" t="n">
        <v>33.24</v>
      </c>
    </row>
    <row r="658" customFormat="false" ht="12.75" hidden="false" customHeight="false" outlineLevel="0" collapsed="false">
      <c r="A658" s="95" t="n">
        <v>36919.3333333333</v>
      </c>
      <c r="B658" s="0" t="s">
        <v>106</v>
      </c>
      <c r="C658" s="0" t="n">
        <v>23800</v>
      </c>
      <c r="D658" s="0" t="n">
        <v>38.16</v>
      </c>
    </row>
    <row r="659" customFormat="false" ht="12.75" hidden="false" customHeight="false" outlineLevel="0" collapsed="false">
      <c r="A659" s="95" t="n">
        <v>36919.375</v>
      </c>
      <c r="B659" s="0" t="s">
        <v>106</v>
      </c>
      <c r="C659" s="0" t="n">
        <v>23800</v>
      </c>
      <c r="D659" s="0" t="n">
        <v>38.64</v>
      </c>
    </row>
    <row r="660" customFormat="false" ht="12.75" hidden="false" customHeight="false" outlineLevel="0" collapsed="false">
      <c r="A660" s="95" t="n">
        <v>36919.4166666667</v>
      </c>
      <c r="B660" s="0" t="s">
        <v>106</v>
      </c>
      <c r="C660" s="0" t="n">
        <v>23800</v>
      </c>
      <c r="D660" s="0" t="n">
        <v>38.93</v>
      </c>
    </row>
    <row r="661" customFormat="false" ht="12.75" hidden="false" customHeight="false" outlineLevel="0" collapsed="false">
      <c r="A661" s="95" t="n">
        <v>36919.4583333333</v>
      </c>
      <c r="B661" s="0" t="s">
        <v>106</v>
      </c>
      <c r="C661" s="0" t="n">
        <v>23800</v>
      </c>
      <c r="D661" s="0" t="n">
        <v>38.56</v>
      </c>
    </row>
    <row r="662" customFormat="false" ht="12.75" hidden="false" customHeight="false" outlineLevel="0" collapsed="false">
      <c r="A662" s="95" t="n">
        <v>36919.5</v>
      </c>
      <c r="B662" s="0" t="s">
        <v>106</v>
      </c>
      <c r="C662" s="0" t="n">
        <v>23800</v>
      </c>
      <c r="D662" s="0" t="n">
        <v>38.56</v>
      </c>
    </row>
    <row r="663" customFormat="false" ht="12.75" hidden="false" customHeight="false" outlineLevel="0" collapsed="false">
      <c r="A663" s="95" t="n">
        <v>36919.5416666667</v>
      </c>
      <c r="B663" s="0" t="s">
        <v>106</v>
      </c>
      <c r="C663" s="0" t="n">
        <v>23800</v>
      </c>
      <c r="D663" s="0" t="n">
        <v>38.56</v>
      </c>
    </row>
    <row r="664" customFormat="false" ht="12.75" hidden="false" customHeight="false" outlineLevel="0" collapsed="false">
      <c r="A664" s="95" t="n">
        <v>36919.5833333333</v>
      </c>
      <c r="B664" s="0" t="s">
        <v>106</v>
      </c>
      <c r="C664" s="0" t="n">
        <v>23800</v>
      </c>
      <c r="D664" s="0" t="n">
        <v>38.52</v>
      </c>
    </row>
    <row r="665" customFormat="false" ht="12.75" hidden="false" customHeight="false" outlineLevel="0" collapsed="false">
      <c r="A665" s="95" t="n">
        <v>36919.625</v>
      </c>
      <c r="B665" s="0" t="s">
        <v>106</v>
      </c>
      <c r="C665" s="0" t="n">
        <v>23800</v>
      </c>
      <c r="D665" s="0" t="n">
        <v>38.44</v>
      </c>
    </row>
    <row r="666" customFormat="false" ht="12.75" hidden="false" customHeight="false" outlineLevel="0" collapsed="false">
      <c r="A666" s="95" t="n">
        <v>36919.6666666667</v>
      </c>
      <c r="B666" s="0" t="s">
        <v>106</v>
      </c>
      <c r="C666" s="0" t="n">
        <v>23800</v>
      </c>
      <c r="D666" s="0" t="n">
        <v>38.92</v>
      </c>
    </row>
    <row r="667" customFormat="false" ht="12.75" hidden="false" customHeight="false" outlineLevel="0" collapsed="false">
      <c r="A667" s="95" t="n">
        <v>36919.7083333333</v>
      </c>
      <c r="B667" s="0" t="s">
        <v>106</v>
      </c>
      <c r="C667" s="0" t="n">
        <v>23800</v>
      </c>
      <c r="D667" s="0" t="n">
        <v>45.23</v>
      </c>
    </row>
    <row r="668" customFormat="false" ht="12.75" hidden="false" customHeight="false" outlineLevel="0" collapsed="false">
      <c r="A668" s="95" t="n">
        <v>36919.75</v>
      </c>
      <c r="B668" s="0" t="s">
        <v>106</v>
      </c>
      <c r="C668" s="0" t="n">
        <v>23800</v>
      </c>
      <c r="D668" s="0" t="n">
        <v>44.33</v>
      </c>
    </row>
    <row r="669" customFormat="false" ht="12.75" hidden="false" customHeight="false" outlineLevel="0" collapsed="false">
      <c r="A669" s="95" t="n">
        <v>36919.7916666667</v>
      </c>
      <c r="B669" s="0" t="s">
        <v>106</v>
      </c>
      <c r="C669" s="0" t="n">
        <v>23800</v>
      </c>
      <c r="D669" s="0" t="n">
        <v>40.87</v>
      </c>
    </row>
    <row r="670" customFormat="false" ht="12.75" hidden="false" customHeight="false" outlineLevel="0" collapsed="false">
      <c r="A670" s="95" t="n">
        <v>36919.8333333333</v>
      </c>
      <c r="B670" s="0" t="s">
        <v>106</v>
      </c>
      <c r="C670" s="0" t="n">
        <v>23800</v>
      </c>
      <c r="D670" s="0" t="n">
        <v>40.67</v>
      </c>
    </row>
    <row r="671" customFormat="false" ht="12.75" hidden="false" customHeight="false" outlineLevel="0" collapsed="false">
      <c r="A671" s="95" t="n">
        <v>36919.875</v>
      </c>
      <c r="B671" s="0" t="s">
        <v>106</v>
      </c>
      <c r="C671" s="0" t="n">
        <v>23800</v>
      </c>
      <c r="D671" s="0" t="n">
        <v>39.32</v>
      </c>
    </row>
    <row r="672" customFormat="false" ht="12.75" hidden="false" customHeight="false" outlineLevel="0" collapsed="false">
      <c r="A672" s="95" t="n">
        <v>36919.9166666667</v>
      </c>
      <c r="B672" s="0" t="s">
        <v>106</v>
      </c>
      <c r="C672" s="0" t="n">
        <v>23800</v>
      </c>
      <c r="D672" s="0" t="n">
        <v>35.47</v>
      </c>
    </row>
    <row r="673" customFormat="false" ht="12.75" hidden="false" customHeight="false" outlineLevel="0" collapsed="false">
      <c r="A673" s="95" t="n">
        <v>36919.9583333333</v>
      </c>
      <c r="B673" s="0" t="s">
        <v>106</v>
      </c>
      <c r="C673" s="0" t="n">
        <v>23800</v>
      </c>
      <c r="D673" s="0" t="n">
        <v>38.17</v>
      </c>
      <c r="E673" s="0" t="n">
        <f aca="false">AVERAGE(D650:D656,D673)</f>
        <v>30.95125</v>
      </c>
    </row>
    <row r="674" customFormat="false" ht="12.75" hidden="false" customHeight="false" outlineLevel="0" collapsed="false">
      <c r="A674" s="95" t="n">
        <v>36920</v>
      </c>
      <c r="B674" s="0" t="s">
        <v>106</v>
      </c>
      <c r="C674" s="0" t="n">
        <v>23800</v>
      </c>
      <c r="D674" s="0" t="n">
        <v>38.47</v>
      </c>
    </row>
    <row r="675" customFormat="false" ht="12.75" hidden="false" customHeight="false" outlineLevel="0" collapsed="false">
      <c r="A675" s="95" t="n">
        <v>36920.0416666667</v>
      </c>
      <c r="B675" s="0" t="s">
        <v>106</v>
      </c>
      <c r="C675" s="0" t="n">
        <v>23800</v>
      </c>
      <c r="D675" s="0" t="n">
        <v>31.43</v>
      </c>
    </row>
    <row r="676" customFormat="false" ht="12.75" hidden="false" customHeight="false" outlineLevel="0" collapsed="false">
      <c r="A676" s="95" t="n">
        <v>36920.0833333333</v>
      </c>
      <c r="B676" s="0" t="s">
        <v>106</v>
      </c>
      <c r="C676" s="0" t="n">
        <v>23800</v>
      </c>
      <c r="D676" s="0" t="n">
        <v>28.59</v>
      </c>
    </row>
    <row r="677" customFormat="false" ht="12.75" hidden="false" customHeight="false" outlineLevel="0" collapsed="false">
      <c r="A677" s="95" t="n">
        <v>36920.125</v>
      </c>
      <c r="B677" s="0" t="s">
        <v>106</v>
      </c>
      <c r="C677" s="0" t="n">
        <v>23800</v>
      </c>
      <c r="D677" s="0" t="n">
        <v>30.1</v>
      </c>
    </row>
    <row r="678" customFormat="false" ht="12.75" hidden="false" customHeight="false" outlineLevel="0" collapsed="false">
      <c r="A678" s="95" t="n">
        <v>36920.1666666667</v>
      </c>
      <c r="B678" s="0" t="s">
        <v>106</v>
      </c>
      <c r="C678" s="0" t="n">
        <v>23800</v>
      </c>
      <c r="D678" s="0" t="n">
        <v>31.57</v>
      </c>
    </row>
    <row r="679" customFormat="false" ht="12.75" hidden="false" customHeight="false" outlineLevel="0" collapsed="false">
      <c r="A679" s="95" t="n">
        <v>36920.2083333333</v>
      </c>
      <c r="B679" s="0" t="s">
        <v>106</v>
      </c>
      <c r="C679" s="0" t="n">
        <v>23800</v>
      </c>
      <c r="D679" s="0" t="n">
        <v>36.63</v>
      </c>
    </row>
    <row r="680" customFormat="false" ht="12.75" hidden="false" customHeight="false" outlineLevel="0" collapsed="false">
      <c r="A680" s="95" t="n">
        <v>36920.25</v>
      </c>
      <c r="B680" s="0" t="s">
        <v>106</v>
      </c>
      <c r="C680" s="0" t="n">
        <v>23800</v>
      </c>
      <c r="D680" s="0" t="n">
        <v>46.48</v>
      </c>
    </row>
    <row r="681" customFormat="false" ht="12.75" hidden="false" customHeight="false" outlineLevel="0" collapsed="false">
      <c r="A681" s="95" t="n">
        <v>36920.2916666667</v>
      </c>
      <c r="B681" s="0" t="s">
        <v>106</v>
      </c>
      <c r="C681" s="0" t="n">
        <v>23800</v>
      </c>
      <c r="D681" s="0" t="n">
        <v>59.8</v>
      </c>
    </row>
    <row r="682" customFormat="false" ht="12.75" hidden="false" customHeight="false" outlineLevel="0" collapsed="false">
      <c r="A682" s="95" t="n">
        <v>36920.3333333333</v>
      </c>
      <c r="B682" s="0" t="s">
        <v>106</v>
      </c>
      <c r="C682" s="0" t="n">
        <v>23800</v>
      </c>
      <c r="D682" s="0" t="n">
        <v>52.8</v>
      </c>
    </row>
    <row r="683" customFormat="false" ht="12.75" hidden="false" customHeight="false" outlineLevel="0" collapsed="false">
      <c r="A683" s="95" t="n">
        <v>36920.375</v>
      </c>
      <c r="B683" s="0" t="s">
        <v>106</v>
      </c>
      <c r="C683" s="0" t="n">
        <v>23800</v>
      </c>
      <c r="D683" s="0" t="n">
        <v>50.15</v>
      </c>
    </row>
    <row r="684" customFormat="false" ht="12.75" hidden="false" customHeight="false" outlineLevel="0" collapsed="false">
      <c r="A684" s="95" t="n">
        <v>36920.4166666667</v>
      </c>
      <c r="B684" s="0" t="s">
        <v>106</v>
      </c>
      <c r="C684" s="0" t="n">
        <v>23800</v>
      </c>
      <c r="D684" s="0" t="n">
        <v>48.8</v>
      </c>
    </row>
    <row r="685" customFormat="false" ht="12.75" hidden="false" customHeight="false" outlineLevel="0" collapsed="false">
      <c r="A685" s="95" t="n">
        <v>36920.4583333333</v>
      </c>
      <c r="B685" s="0" t="s">
        <v>106</v>
      </c>
      <c r="C685" s="0" t="n">
        <v>23800</v>
      </c>
      <c r="D685" s="0" t="n">
        <v>44.71</v>
      </c>
    </row>
    <row r="686" customFormat="false" ht="12.75" hidden="false" customHeight="false" outlineLevel="0" collapsed="false">
      <c r="A686" s="95" t="n">
        <v>36920.5</v>
      </c>
      <c r="B686" s="0" t="s">
        <v>106</v>
      </c>
      <c r="C686" s="0" t="n">
        <v>23800</v>
      </c>
      <c r="D686" s="0" t="n">
        <v>44.3</v>
      </c>
    </row>
    <row r="687" customFormat="false" ht="12.75" hidden="false" customHeight="false" outlineLevel="0" collapsed="false">
      <c r="A687" s="95" t="n">
        <v>36920.5416666667</v>
      </c>
      <c r="B687" s="0" t="s">
        <v>106</v>
      </c>
      <c r="C687" s="0" t="n">
        <v>23800</v>
      </c>
      <c r="D687" s="0" t="n">
        <v>43.56</v>
      </c>
    </row>
    <row r="688" customFormat="false" ht="12.75" hidden="false" customHeight="false" outlineLevel="0" collapsed="false">
      <c r="A688" s="95" t="n">
        <v>36920.5833333333</v>
      </c>
      <c r="B688" s="0" t="s">
        <v>106</v>
      </c>
      <c r="C688" s="0" t="n">
        <v>23800</v>
      </c>
      <c r="D688" s="0" t="n">
        <v>42.45</v>
      </c>
    </row>
    <row r="689" customFormat="false" ht="12.75" hidden="false" customHeight="false" outlineLevel="0" collapsed="false">
      <c r="A689" s="95" t="n">
        <v>36920.625</v>
      </c>
      <c r="B689" s="0" t="s">
        <v>106</v>
      </c>
      <c r="C689" s="0" t="n">
        <v>23800</v>
      </c>
      <c r="D689" s="0" t="n">
        <v>44.25</v>
      </c>
    </row>
    <row r="690" customFormat="false" ht="12.75" hidden="false" customHeight="false" outlineLevel="0" collapsed="false">
      <c r="A690" s="95" t="n">
        <v>36920.6666666667</v>
      </c>
      <c r="B690" s="0" t="s">
        <v>106</v>
      </c>
      <c r="C690" s="0" t="n">
        <v>23800</v>
      </c>
      <c r="D690" s="0" t="n">
        <v>50.4</v>
      </c>
    </row>
    <row r="691" customFormat="false" ht="12.75" hidden="false" customHeight="false" outlineLevel="0" collapsed="false">
      <c r="A691" s="95" t="n">
        <v>36920.7083333333</v>
      </c>
      <c r="B691" s="0" t="s">
        <v>106</v>
      </c>
      <c r="C691" s="0" t="n">
        <v>23800</v>
      </c>
      <c r="D691" s="0" t="n">
        <v>75.39</v>
      </c>
    </row>
    <row r="692" customFormat="false" ht="12.75" hidden="false" customHeight="false" outlineLevel="0" collapsed="false">
      <c r="A692" s="95" t="n">
        <v>36920.75</v>
      </c>
      <c r="B692" s="0" t="s">
        <v>106</v>
      </c>
      <c r="C692" s="0" t="n">
        <v>23800</v>
      </c>
      <c r="D692" s="0" t="n">
        <v>76.86</v>
      </c>
    </row>
    <row r="693" customFormat="false" ht="12.75" hidden="false" customHeight="false" outlineLevel="0" collapsed="false">
      <c r="A693" s="95" t="n">
        <v>36920.7916666667</v>
      </c>
      <c r="B693" s="0" t="s">
        <v>106</v>
      </c>
      <c r="C693" s="0" t="n">
        <v>23800</v>
      </c>
      <c r="D693" s="0" t="n">
        <v>62.27</v>
      </c>
    </row>
    <row r="694" customFormat="false" ht="12.75" hidden="false" customHeight="false" outlineLevel="0" collapsed="false">
      <c r="A694" s="95" t="n">
        <v>36920.8333333333</v>
      </c>
      <c r="B694" s="0" t="s">
        <v>106</v>
      </c>
      <c r="C694" s="0" t="n">
        <v>23800</v>
      </c>
      <c r="D694" s="0" t="n">
        <v>55.09</v>
      </c>
    </row>
    <row r="695" customFormat="false" ht="12.75" hidden="false" customHeight="false" outlineLevel="0" collapsed="false">
      <c r="A695" s="95" t="n">
        <v>36920.875</v>
      </c>
      <c r="B695" s="0" t="s">
        <v>106</v>
      </c>
      <c r="C695" s="0" t="n">
        <v>23800</v>
      </c>
      <c r="D695" s="0" t="n">
        <v>46.51</v>
      </c>
    </row>
    <row r="696" customFormat="false" ht="12.75" hidden="false" customHeight="false" outlineLevel="0" collapsed="false">
      <c r="A696" s="95" t="n">
        <v>36920.9166666667</v>
      </c>
      <c r="B696" s="0" t="s">
        <v>106</v>
      </c>
      <c r="C696" s="0" t="n">
        <v>23800</v>
      </c>
      <c r="D696" s="0" t="n">
        <v>40.09</v>
      </c>
    </row>
    <row r="697" customFormat="false" ht="12.75" hidden="false" customHeight="false" outlineLevel="0" collapsed="false">
      <c r="A697" s="95" t="n">
        <v>36920.9583333333</v>
      </c>
      <c r="B697" s="0" t="s">
        <v>106</v>
      </c>
      <c r="C697" s="0" t="n">
        <v>23800</v>
      </c>
      <c r="D697" s="0" t="n">
        <v>37.74</v>
      </c>
      <c r="E697" s="0" t="n">
        <f aca="false">AVERAGE(D674:D680,D697)</f>
        <v>35.12625</v>
      </c>
    </row>
    <row r="698" customFormat="false" ht="12.75" hidden="false" customHeight="false" outlineLevel="0" collapsed="false">
      <c r="A698" s="95" t="n">
        <v>36921</v>
      </c>
      <c r="B698" s="0" t="s">
        <v>106</v>
      </c>
      <c r="C698" s="0" t="n">
        <v>23800</v>
      </c>
      <c r="D698" s="0" t="n">
        <v>35.67</v>
      </c>
    </row>
    <row r="699" customFormat="false" ht="12.75" hidden="false" customHeight="false" outlineLevel="0" collapsed="false">
      <c r="A699" s="95" t="n">
        <v>36921.0416666667</v>
      </c>
      <c r="B699" s="0" t="s">
        <v>106</v>
      </c>
      <c r="C699" s="0" t="n">
        <v>23800</v>
      </c>
      <c r="D699" s="0" t="n">
        <v>34.51</v>
      </c>
    </row>
    <row r="700" customFormat="false" ht="12.75" hidden="false" customHeight="false" outlineLevel="0" collapsed="false">
      <c r="A700" s="95" t="n">
        <v>36921.0833333333</v>
      </c>
      <c r="B700" s="0" t="s">
        <v>106</v>
      </c>
      <c r="C700" s="0" t="n">
        <v>23800</v>
      </c>
      <c r="D700" s="0" t="n">
        <v>31.71</v>
      </c>
    </row>
    <row r="701" customFormat="false" ht="12.75" hidden="false" customHeight="false" outlineLevel="0" collapsed="false">
      <c r="A701" s="95" t="n">
        <v>36921.125</v>
      </c>
      <c r="B701" s="0" t="s">
        <v>106</v>
      </c>
      <c r="C701" s="0" t="n">
        <v>23800</v>
      </c>
      <c r="D701" s="0" t="n">
        <v>26.37</v>
      </c>
    </row>
    <row r="702" customFormat="false" ht="12.75" hidden="false" customHeight="false" outlineLevel="0" collapsed="false">
      <c r="A702" s="95" t="n">
        <v>36921.1666666667</v>
      </c>
      <c r="B702" s="0" t="s">
        <v>106</v>
      </c>
      <c r="C702" s="0" t="n">
        <v>23800</v>
      </c>
      <c r="D702" s="0" t="n">
        <v>28.56</v>
      </c>
    </row>
    <row r="703" customFormat="false" ht="12.75" hidden="false" customHeight="false" outlineLevel="0" collapsed="false">
      <c r="A703" s="95" t="n">
        <v>36921.2083333333</v>
      </c>
      <c r="B703" s="0" t="s">
        <v>106</v>
      </c>
      <c r="C703" s="0" t="n">
        <v>23800</v>
      </c>
      <c r="D703" s="0" t="n">
        <v>38.47</v>
      </c>
    </row>
    <row r="704" customFormat="false" ht="12.75" hidden="false" customHeight="false" outlineLevel="0" collapsed="false">
      <c r="A704" s="95" t="n">
        <v>36921.25</v>
      </c>
      <c r="B704" s="0" t="s">
        <v>106</v>
      </c>
      <c r="C704" s="0" t="n">
        <v>23800</v>
      </c>
      <c r="D704" s="0" t="n">
        <v>46.01</v>
      </c>
    </row>
    <row r="705" customFormat="false" ht="12.75" hidden="false" customHeight="false" outlineLevel="0" collapsed="false">
      <c r="A705" s="95" t="n">
        <v>36921.2916666667</v>
      </c>
      <c r="B705" s="0" t="s">
        <v>106</v>
      </c>
      <c r="C705" s="0" t="n">
        <v>23800</v>
      </c>
      <c r="D705" s="0" t="n">
        <v>49.59</v>
      </c>
    </row>
    <row r="706" customFormat="false" ht="12.75" hidden="false" customHeight="false" outlineLevel="0" collapsed="false">
      <c r="A706" s="95" t="n">
        <v>36921.3333333333</v>
      </c>
      <c r="B706" s="0" t="s">
        <v>106</v>
      </c>
      <c r="C706" s="0" t="n">
        <v>23800</v>
      </c>
      <c r="D706" s="0" t="n">
        <v>49.19</v>
      </c>
    </row>
    <row r="707" customFormat="false" ht="12.75" hidden="false" customHeight="false" outlineLevel="0" collapsed="false">
      <c r="A707" s="95" t="n">
        <v>36921.375</v>
      </c>
      <c r="B707" s="0" t="s">
        <v>106</v>
      </c>
      <c r="C707" s="0" t="n">
        <v>23800</v>
      </c>
      <c r="D707" s="0" t="n">
        <v>46.3</v>
      </c>
    </row>
    <row r="708" customFormat="false" ht="12.75" hidden="false" customHeight="false" outlineLevel="0" collapsed="false">
      <c r="A708" s="95" t="n">
        <v>36921.4166666667</v>
      </c>
      <c r="B708" s="0" t="s">
        <v>106</v>
      </c>
      <c r="C708" s="0" t="n">
        <v>23800</v>
      </c>
      <c r="D708" s="0" t="n">
        <v>47.08</v>
      </c>
    </row>
    <row r="709" customFormat="false" ht="12.75" hidden="false" customHeight="false" outlineLevel="0" collapsed="false">
      <c r="A709" s="95" t="n">
        <v>36921.4583333333</v>
      </c>
      <c r="B709" s="0" t="s">
        <v>106</v>
      </c>
      <c r="C709" s="0" t="n">
        <v>23800</v>
      </c>
      <c r="D709" s="0" t="n">
        <v>42.06</v>
      </c>
    </row>
    <row r="710" customFormat="false" ht="12.75" hidden="false" customHeight="false" outlineLevel="0" collapsed="false">
      <c r="A710" s="95" t="n">
        <v>36921.5</v>
      </c>
      <c r="B710" s="0" t="s">
        <v>106</v>
      </c>
      <c r="C710" s="0" t="n">
        <v>23800</v>
      </c>
      <c r="D710" s="0" t="n">
        <v>41.41</v>
      </c>
    </row>
    <row r="711" customFormat="false" ht="12.75" hidden="false" customHeight="false" outlineLevel="0" collapsed="false">
      <c r="A711" s="95" t="n">
        <v>36921.5416666667</v>
      </c>
      <c r="B711" s="0" t="s">
        <v>106</v>
      </c>
      <c r="C711" s="0" t="n">
        <v>23800</v>
      </c>
      <c r="D711" s="0" t="n">
        <v>41.17</v>
      </c>
    </row>
    <row r="712" customFormat="false" ht="12.75" hidden="false" customHeight="false" outlineLevel="0" collapsed="false">
      <c r="A712" s="95" t="n">
        <v>36921.5833333333</v>
      </c>
      <c r="B712" s="0" t="s">
        <v>106</v>
      </c>
      <c r="C712" s="0" t="n">
        <v>23800</v>
      </c>
      <c r="D712" s="0" t="n">
        <v>41.13</v>
      </c>
    </row>
    <row r="713" customFormat="false" ht="12.75" hidden="false" customHeight="false" outlineLevel="0" collapsed="false">
      <c r="A713" s="95" t="n">
        <v>36921.625</v>
      </c>
      <c r="B713" s="0" t="s">
        <v>106</v>
      </c>
      <c r="C713" s="0" t="n">
        <v>23800</v>
      </c>
      <c r="D713" s="0" t="n">
        <v>41</v>
      </c>
    </row>
    <row r="714" customFormat="false" ht="12.75" hidden="false" customHeight="false" outlineLevel="0" collapsed="false">
      <c r="A714" s="95" t="n">
        <v>36921.6666666667</v>
      </c>
      <c r="B714" s="0" t="s">
        <v>106</v>
      </c>
      <c r="C714" s="0" t="n">
        <v>23800</v>
      </c>
      <c r="D714" s="0" t="n">
        <v>44.26</v>
      </c>
    </row>
    <row r="715" customFormat="false" ht="12.75" hidden="false" customHeight="false" outlineLevel="0" collapsed="false">
      <c r="A715" s="95" t="n">
        <v>36921.7083333333</v>
      </c>
      <c r="B715" s="0" t="s">
        <v>106</v>
      </c>
      <c r="C715" s="0" t="n">
        <v>23800</v>
      </c>
      <c r="D715" s="0" t="n">
        <v>68.61</v>
      </c>
    </row>
    <row r="716" customFormat="false" ht="12.75" hidden="false" customHeight="false" outlineLevel="0" collapsed="false">
      <c r="A716" s="95" t="n">
        <v>36921.75</v>
      </c>
      <c r="B716" s="0" t="s">
        <v>106</v>
      </c>
      <c r="C716" s="0" t="n">
        <v>23800</v>
      </c>
      <c r="D716" s="0" t="n">
        <v>68.02</v>
      </c>
    </row>
    <row r="717" customFormat="false" ht="12.75" hidden="false" customHeight="false" outlineLevel="0" collapsed="false">
      <c r="A717" s="95" t="n">
        <v>36921.7916666667</v>
      </c>
      <c r="B717" s="0" t="s">
        <v>106</v>
      </c>
      <c r="C717" s="0" t="n">
        <v>23800</v>
      </c>
      <c r="D717" s="0" t="n">
        <v>50.07</v>
      </c>
    </row>
    <row r="718" customFormat="false" ht="12.75" hidden="false" customHeight="false" outlineLevel="0" collapsed="false">
      <c r="A718" s="95" t="n">
        <v>36921.8333333333</v>
      </c>
      <c r="B718" s="0" t="s">
        <v>106</v>
      </c>
      <c r="C718" s="0" t="n">
        <v>23800</v>
      </c>
      <c r="D718" s="0" t="n">
        <v>46.86</v>
      </c>
    </row>
    <row r="719" customFormat="false" ht="12.75" hidden="false" customHeight="false" outlineLevel="0" collapsed="false">
      <c r="A719" s="95" t="n">
        <v>36921.875</v>
      </c>
      <c r="B719" s="0" t="s">
        <v>106</v>
      </c>
      <c r="C719" s="0" t="n">
        <v>23800</v>
      </c>
      <c r="D719" s="0" t="n">
        <v>44.13</v>
      </c>
    </row>
    <row r="720" customFormat="false" ht="12.75" hidden="false" customHeight="false" outlineLevel="0" collapsed="false">
      <c r="A720" s="95" t="n">
        <v>36921.9166666667</v>
      </c>
      <c r="B720" s="0" t="s">
        <v>106</v>
      </c>
      <c r="C720" s="0" t="n">
        <v>23800</v>
      </c>
      <c r="D720" s="0" t="n">
        <v>39.93</v>
      </c>
    </row>
    <row r="721" customFormat="false" ht="12.75" hidden="false" customHeight="false" outlineLevel="0" collapsed="false">
      <c r="A721" s="95" t="n">
        <v>36921.9583333333</v>
      </c>
      <c r="B721" s="0" t="s">
        <v>106</v>
      </c>
      <c r="C721" s="0" t="n">
        <v>23800</v>
      </c>
      <c r="D721" s="0" t="n">
        <v>38.19</v>
      </c>
      <c r="E721" s="0" t="n">
        <f aca="false">AVERAGE(D698:D704,D721)</f>
        <v>34.93625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U55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E42" activeCellId="0" sqref="E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4" min="4" style="0" width="10.13"/>
    <col collapsed="false" customWidth="true" hidden="false" outlineLevel="0" max="6" min="6" style="0" width="10.28"/>
    <col collapsed="false" customWidth="true" hidden="false" outlineLevel="0" max="7" min="7" style="0" width="9.99"/>
    <col collapsed="false" customWidth="true" hidden="false" outlineLevel="0" max="10" min="10" style="0" width="9.99"/>
    <col collapsed="false" customWidth="true" hidden="false" outlineLevel="0" max="17" min="17" style="0" width="10.99"/>
  </cols>
  <sheetData>
    <row r="5" customFormat="false" ht="12.75" hidden="false" customHeight="false" outlineLevel="0" collapsed="false">
      <c r="A5" s="6"/>
      <c r="B5" s="7"/>
      <c r="C5" s="8" t="s">
        <v>12</v>
      </c>
      <c r="D5" s="9" t="n">
        <v>36921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38.25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18" t="n">
        <f aca="false">B12</f>
        <v>36892</v>
      </c>
      <c r="C8" s="18" t="n">
        <v>36922</v>
      </c>
      <c r="D8" s="19" t="n">
        <f aca="false">F43/D43</f>
        <v>39.0801612903226</v>
      </c>
      <c r="E8" s="20" t="n">
        <v>1.60972835193111</v>
      </c>
      <c r="F8" s="21" t="n">
        <f aca="false">(B8-D5)/365</f>
        <v>-0.0794520547945206</v>
      </c>
      <c r="G8" s="22" t="n">
        <f aca="false">(C8-D5)/365.25</f>
        <v>0.0027378507871321</v>
      </c>
      <c r="H8" s="23" t="n">
        <f aca="false">C8-B8+1</f>
        <v>31</v>
      </c>
      <c r="I8" s="19" t="n">
        <v>58</v>
      </c>
      <c r="J8" s="24" t="n">
        <v>0.067</v>
      </c>
      <c r="K8" s="25" t="n">
        <v>30</v>
      </c>
      <c r="L8" s="26" t="n">
        <f aca="false">AVERAGE(E12:E41)</f>
        <v>39.4178333333333</v>
      </c>
      <c r="M8" s="21" t="n">
        <f aca="false">(+C8-D5)/365</f>
        <v>0.00273972602739726</v>
      </c>
      <c r="N8" s="27" t="s">
        <v>29</v>
      </c>
      <c r="O8" s="28" t="e">
        <f aca="false">ASN(D8,I8,J8,E8,L8,COUNT(B12:B42),K8,F8,G8,IF(N8="Call",1,0),0)</f>
        <v>#NAME?</v>
      </c>
      <c r="P8" s="29" t="n">
        <f aca="false">D43</f>
        <v>49600</v>
      </c>
      <c r="Q8" s="30" t="e">
        <f aca="false">-P8*O8</f>
        <v>#NAME?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0" customFormat="false" ht="12.75" hidden="false" customHeight="false" outlineLevel="0" collapsed="false">
      <c r="E10" s="0" t="s">
        <v>30</v>
      </c>
      <c r="F10" s="0" t="s">
        <v>31</v>
      </c>
    </row>
    <row r="11" customFormat="false" ht="25.5" hidden="false" customHeight="false" outlineLevel="0" collapsed="false">
      <c r="B11" s="36" t="s">
        <v>32</v>
      </c>
      <c r="C11" s="36" t="s">
        <v>33</v>
      </c>
      <c r="D11" s="36" t="s">
        <v>34</v>
      </c>
      <c r="E11" s="36" t="s">
        <v>35</v>
      </c>
      <c r="F11" s="36" t="s">
        <v>36</v>
      </c>
      <c r="G11" s="36"/>
      <c r="H11" s="37" t="s">
        <v>37</v>
      </c>
      <c r="I11" s="37"/>
      <c r="J11" s="37"/>
      <c r="K11" s="37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customFormat="false" ht="12.75" hidden="false" customHeight="false" outlineLevel="0" collapsed="false">
      <c r="B12" s="38" t="n">
        <v>36892</v>
      </c>
      <c r="C12" s="0" t="n">
        <v>200</v>
      </c>
      <c r="D12" s="39" t="n">
        <f aca="false">C12*8</f>
        <v>1600</v>
      </c>
      <c r="E12" s="40" t="n">
        <f aca="false">Sithe_INDEPEND!E25</f>
        <v>42.935</v>
      </c>
      <c r="F12" s="41" t="n">
        <f aca="false">D12*E12</f>
        <v>68696</v>
      </c>
      <c r="H12" s="0" t="s">
        <v>38</v>
      </c>
      <c r="J12" s="38" t="n">
        <f aca="false">D5</f>
        <v>36921</v>
      </c>
      <c r="K12" s="41" t="e">
        <f aca="false">Q8</f>
        <v>#NAME?</v>
      </c>
    </row>
    <row r="13" customFormat="false" ht="12.75" hidden="false" customHeight="false" outlineLevel="0" collapsed="false">
      <c r="B13" s="38" t="n">
        <v>36893</v>
      </c>
      <c r="C13" s="0" t="n">
        <v>200</v>
      </c>
      <c r="D13" s="39" t="n">
        <f aca="false">C13*8</f>
        <v>1600</v>
      </c>
      <c r="E13" s="40" t="n">
        <f aca="false">Sithe_INDEPEND!E49</f>
        <v>45.65625</v>
      </c>
      <c r="F13" s="41" t="n">
        <f aca="false">D13*E13</f>
        <v>73050</v>
      </c>
      <c r="H13" s="0" t="s">
        <v>38</v>
      </c>
      <c r="J13" s="38" t="n">
        <f aca="false">'Prior day'!D5</f>
        <v>36920</v>
      </c>
      <c r="K13" s="42" t="n">
        <f aca="false">'Prior day'!Q8</f>
        <v>0</v>
      </c>
    </row>
    <row r="14" customFormat="false" ht="12.75" hidden="false" customHeight="false" outlineLevel="0" collapsed="false">
      <c r="B14" s="38" t="n">
        <v>36894</v>
      </c>
      <c r="C14" s="0" t="n">
        <v>200</v>
      </c>
      <c r="D14" s="39" t="n">
        <f aca="false">C14*8</f>
        <v>1600</v>
      </c>
      <c r="E14" s="40" t="n">
        <f aca="false">Sithe_INDEPEND!E73</f>
        <v>42.9575</v>
      </c>
      <c r="F14" s="41" t="n">
        <f aca="false">D14*E14</f>
        <v>68732</v>
      </c>
      <c r="H14" s="0" t="s">
        <v>39</v>
      </c>
      <c r="K14" s="41" t="e">
        <f aca="false">K12-K13</f>
        <v>#NAME?</v>
      </c>
    </row>
    <row r="15" customFormat="false" ht="12.75" hidden="false" customHeight="false" outlineLevel="0" collapsed="false">
      <c r="B15" s="38" t="n">
        <v>36895</v>
      </c>
      <c r="C15" s="0" t="n">
        <v>200</v>
      </c>
      <c r="D15" s="39" t="n">
        <f aca="false">C15*8</f>
        <v>1600</v>
      </c>
      <c r="E15" s="40" t="n">
        <f aca="false">Sithe_INDEPEND!E97</f>
        <v>42.055</v>
      </c>
      <c r="F15" s="41" t="n">
        <f aca="false">D15*E15</f>
        <v>67288</v>
      </c>
    </row>
    <row r="16" customFormat="false" ht="12.75" hidden="false" customHeight="false" outlineLevel="0" collapsed="false">
      <c r="B16" s="38" t="n">
        <v>36896</v>
      </c>
      <c r="C16" s="0" t="n">
        <v>200</v>
      </c>
      <c r="D16" s="39" t="n">
        <f aca="false">C16*8</f>
        <v>1600</v>
      </c>
      <c r="E16" s="40" t="n">
        <f aca="false">Sithe_INDEPEND!E121</f>
        <v>42.345</v>
      </c>
      <c r="F16" s="41" t="n">
        <f aca="false">D16*E16</f>
        <v>67752</v>
      </c>
      <c r="H16" s="0" t="s">
        <v>40</v>
      </c>
      <c r="K16" s="41" t="e">
        <f aca="false">'Curve shift'!C3</f>
        <v>#NAME?</v>
      </c>
    </row>
    <row r="17" customFormat="false" ht="12.75" hidden="false" customHeight="false" outlineLevel="0" collapsed="false">
      <c r="B17" s="38" t="n">
        <v>36897</v>
      </c>
      <c r="C17" s="0" t="n">
        <v>200</v>
      </c>
      <c r="D17" s="39" t="n">
        <f aca="false">C17*8</f>
        <v>1600</v>
      </c>
      <c r="E17" s="40" t="n">
        <f aca="false">Sithe_INDEPEND!E145</f>
        <v>40.91375</v>
      </c>
      <c r="F17" s="41" t="n">
        <f aca="false">D17*E17</f>
        <v>65462</v>
      </c>
      <c r="H17" s="0" t="s">
        <v>41</v>
      </c>
      <c r="K17" s="41" t="e">
        <f aca="false">Theta!C3</f>
        <v>#NAME?</v>
      </c>
    </row>
    <row r="18" customFormat="false" ht="12.75" hidden="false" customHeight="false" outlineLevel="0" collapsed="false">
      <c r="B18" s="38" t="n">
        <v>36898</v>
      </c>
      <c r="C18" s="0" t="n">
        <v>200</v>
      </c>
      <c r="D18" s="39" t="n">
        <f aca="false">C18*8</f>
        <v>1600</v>
      </c>
      <c r="E18" s="40" t="n">
        <f aca="false">Sithe_INDEPEND!E169</f>
        <v>39.63</v>
      </c>
      <c r="F18" s="41" t="n">
        <f aca="false">D18*E18</f>
        <v>63408</v>
      </c>
      <c r="H18" s="0" t="s">
        <v>42</v>
      </c>
      <c r="K18" s="41" t="e">
        <f aca="false">Volatility!C3</f>
        <v>#NAME?</v>
      </c>
    </row>
    <row r="19" customFormat="false" ht="12.75" hidden="false" customHeight="false" outlineLevel="0" collapsed="false">
      <c r="B19" s="38" t="n">
        <v>36899</v>
      </c>
      <c r="C19" s="0" t="n">
        <v>200</v>
      </c>
      <c r="D19" s="39" t="n">
        <f aca="false">C19*8</f>
        <v>1600</v>
      </c>
      <c r="E19" s="40" t="n">
        <f aca="false">Sithe_INDEPEND!E193</f>
        <v>45.095</v>
      </c>
      <c r="F19" s="41" t="n">
        <f aca="false">D19*E19</f>
        <v>72152</v>
      </c>
      <c r="H19" s="0" t="s">
        <v>22</v>
      </c>
      <c r="K19" s="41" t="e">
        <f aca="false">Other!C3</f>
        <v>#NAME?</v>
      </c>
    </row>
    <row r="20" customFormat="false" ht="12.75" hidden="false" customHeight="false" outlineLevel="0" collapsed="false">
      <c r="B20" s="38" t="n">
        <v>36900</v>
      </c>
      <c r="C20" s="0" t="n">
        <v>200</v>
      </c>
      <c r="D20" s="39" t="n">
        <f aca="false">C20*8</f>
        <v>1600</v>
      </c>
      <c r="E20" s="40" t="n">
        <f aca="false">Sithe_INDEPEND!E217</f>
        <v>44.455</v>
      </c>
      <c r="F20" s="41" t="n">
        <f aca="false">D20*E20</f>
        <v>71128</v>
      </c>
      <c r="H20" s="0" t="s">
        <v>43</v>
      </c>
      <c r="K20" s="42" t="e">
        <f aca="false">K14-SUM(K16:K19)</f>
        <v>#NAME?</v>
      </c>
    </row>
    <row r="21" customFormat="false" ht="12.75" hidden="false" customHeight="false" outlineLevel="0" collapsed="false">
      <c r="B21" s="38" t="n">
        <v>36901</v>
      </c>
      <c r="C21" s="0" t="n">
        <v>200</v>
      </c>
      <c r="D21" s="39" t="n">
        <f aca="false">C21*8</f>
        <v>1600</v>
      </c>
      <c r="E21" s="40" t="n">
        <f aca="false">Sithe_INDEPEND!E241</f>
        <v>44.47625</v>
      </c>
      <c r="F21" s="41" t="n">
        <f aca="false">D21*E21</f>
        <v>71162</v>
      </c>
      <c r="H21" s="0" t="s">
        <v>44</v>
      </c>
      <c r="K21" s="41" t="e">
        <f aca="false">SUM(K16:K20)</f>
        <v>#NAME?</v>
      </c>
    </row>
    <row r="22" customFormat="false" ht="12.75" hidden="false" customHeight="false" outlineLevel="0" collapsed="false">
      <c r="B22" s="38" t="n">
        <v>36902</v>
      </c>
      <c r="C22" s="0" t="n">
        <v>200</v>
      </c>
      <c r="D22" s="39" t="n">
        <f aca="false">C22*8</f>
        <v>1600</v>
      </c>
      <c r="E22" s="40" t="n">
        <f aca="false">Sithe_INDEPEND!E265</f>
        <v>41.46875</v>
      </c>
      <c r="F22" s="41" t="n">
        <f aca="false">D22*E22</f>
        <v>66350</v>
      </c>
    </row>
    <row r="23" customFormat="false" ht="12.75" hidden="false" customHeight="false" outlineLevel="0" collapsed="false">
      <c r="B23" s="38" t="n">
        <v>36903</v>
      </c>
      <c r="C23" s="0" t="n">
        <v>200</v>
      </c>
      <c r="D23" s="39" t="n">
        <f aca="false">C23*8</f>
        <v>1600</v>
      </c>
      <c r="E23" s="40" t="n">
        <f aca="false">Sithe_INDEPEND!E289</f>
        <v>41.885</v>
      </c>
      <c r="F23" s="41" t="n">
        <f aca="false">D23*E23</f>
        <v>67016</v>
      </c>
      <c r="K23" s="41"/>
    </row>
    <row r="24" customFormat="false" ht="12.75" hidden="false" customHeight="false" outlineLevel="0" collapsed="false">
      <c r="B24" s="38" t="n">
        <v>36904</v>
      </c>
      <c r="C24" s="0" t="n">
        <v>200</v>
      </c>
      <c r="D24" s="39" t="n">
        <f aca="false">C24*8</f>
        <v>1600</v>
      </c>
      <c r="E24" s="40" t="n">
        <f aca="false">Sithe_INDEPEND!E313</f>
        <v>39.78125</v>
      </c>
      <c r="F24" s="41" t="n">
        <f aca="false">D24*E24</f>
        <v>63650</v>
      </c>
    </row>
    <row r="25" customFormat="false" ht="12.75" hidden="false" customHeight="false" outlineLevel="0" collapsed="false">
      <c r="B25" s="38" t="n">
        <v>36905</v>
      </c>
      <c r="C25" s="0" t="n">
        <v>200</v>
      </c>
      <c r="D25" s="39" t="n">
        <f aca="false">C25*8</f>
        <v>1600</v>
      </c>
      <c r="E25" s="40" t="n">
        <f aca="false">Sithe_INDEPEND!E337</f>
        <v>40.80875</v>
      </c>
      <c r="F25" s="41" t="n">
        <f aca="false">D25*E25</f>
        <v>65294</v>
      </c>
    </row>
    <row r="26" customFormat="false" ht="12.75" hidden="false" customHeight="false" outlineLevel="0" collapsed="false">
      <c r="B26" s="38" t="n">
        <v>36906</v>
      </c>
      <c r="C26" s="0" t="n">
        <v>200</v>
      </c>
      <c r="D26" s="39" t="n">
        <f aca="false">C26*8</f>
        <v>1600</v>
      </c>
      <c r="E26" s="40" t="n">
        <f aca="false">Sithe_INDEPEND!E361</f>
        <v>41.34125</v>
      </c>
      <c r="F26" s="41" t="n">
        <f aca="false">D26*E26</f>
        <v>66146</v>
      </c>
    </row>
    <row r="27" customFormat="false" ht="12.75" hidden="false" customHeight="false" outlineLevel="0" collapsed="false">
      <c r="B27" s="38" t="n">
        <v>36907</v>
      </c>
      <c r="C27" s="0" t="n">
        <v>200</v>
      </c>
      <c r="D27" s="39" t="n">
        <f aca="false">C27*8</f>
        <v>1600</v>
      </c>
      <c r="E27" s="40" t="n">
        <f aca="false">Sithe_INDEPEND!E385</f>
        <v>41.47</v>
      </c>
      <c r="F27" s="41" t="n">
        <f aca="false">D27*E27</f>
        <v>66352</v>
      </c>
    </row>
    <row r="28" customFormat="false" ht="12.75" hidden="false" customHeight="false" outlineLevel="0" collapsed="false">
      <c r="B28" s="38" t="n">
        <v>36908</v>
      </c>
      <c r="C28" s="0" t="n">
        <v>200</v>
      </c>
      <c r="D28" s="39" t="n">
        <f aca="false">C28*8</f>
        <v>1600</v>
      </c>
      <c r="E28" s="40" t="n">
        <f aca="false">Sithe_INDEPEND!E409</f>
        <v>40.825</v>
      </c>
      <c r="F28" s="41" t="n">
        <f aca="false">D28*E28</f>
        <v>65320</v>
      </c>
    </row>
    <row r="29" customFormat="false" ht="12.75" hidden="false" customHeight="false" outlineLevel="0" collapsed="false">
      <c r="B29" s="38" t="n">
        <v>36909</v>
      </c>
      <c r="C29" s="0" t="n">
        <v>200</v>
      </c>
      <c r="D29" s="39" t="n">
        <f aca="false">C29*8</f>
        <v>1600</v>
      </c>
      <c r="E29" s="40" t="n">
        <f aca="false">Sithe_INDEPEND!E433</f>
        <v>39.79875</v>
      </c>
      <c r="F29" s="41" t="n">
        <f aca="false">D29*E29</f>
        <v>63678</v>
      </c>
    </row>
    <row r="30" customFormat="false" ht="12.75" hidden="false" customHeight="false" outlineLevel="0" collapsed="false">
      <c r="B30" s="38" t="n">
        <v>36910</v>
      </c>
      <c r="C30" s="0" t="n">
        <v>200</v>
      </c>
      <c r="D30" s="39" t="n">
        <f aca="false">C30*8</f>
        <v>1600</v>
      </c>
      <c r="E30" s="40" t="n">
        <f aca="false">Sithe_INDEPEND!E457</f>
        <v>32.12</v>
      </c>
      <c r="F30" s="41" t="n">
        <f aca="false">D30*E30</f>
        <v>51392</v>
      </c>
    </row>
    <row r="31" customFormat="false" ht="12.75" hidden="false" customHeight="false" outlineLevel="0" collapsed="false">
      <c r="B31" s="38" t="n">
        <v>36911</v>
      </c>
      <c r="C31" s="0" t="n">
        <v>200</v>
      </c>
      <c r="D31" s="39" t="n">
        <f aca="false">C31*8</f>
        <v>1600</v>
      </c>
      <c r="E31" s="40" t="n">
        <f aca="false">Sithe_INDEPEND!E481</f>
        <v>37.5</v>
      </c>
      <c r="F31" s="41" t="n">
        <f aca="false">D31*E31</f>
        <v>60000</v>
      </c>
    </row>
    <row r="32" customFormat="false" ht="12.75" hidden="false" customHeight="false" outlineLevel="0" collapsed="false">
      <c r="B32" s="38" t="n">
        <v>36912</v>
      </c>
      <c r="C32" s="0" t="n">
        <v>200</v>
      </c>
      <c r="D32" s="39" t="n">
        <f aca="false">C32*8</f>
        <v>1600</v>
      </c>
      <c r="E32" s="40" t="n">
        <f aca="false">Sithe_INDEPEND!E505</f>
        <v>38.3075</v>
      </c>
      <c r="F32" s="41" t="n">
        <f aca="false">D32*E32</f>
        <v>61292</v>
      </c>
    </row>
    <row r="33" customFormat="false" ht="12.75" hidden="false" customHeight="false" outlineLevel="0" collapsed="false">
      <c r="B33" s="38" t="n">
        <v>36913</v>
      </c>
      <c r="C33" s="0" t="n">
        <v>200</v>
      </c>
      <c r="D33" s="39" t="n">
        <f aca="false">C33*8</f>
        <v>1600</v>
      </c>
      <c r="E33" s="40" t="n">
        <f aca="false">Sithe_INDEPEND!E529</f>
        <v>37.0525</v>
      </c>
      <c r="F33" s="41" t="n">
        <f aca="false">D33*E33</f>
        <v>59284</v>
      </c>
    </row>
    <row r="34" customFormat="false" ht="12.75" hidden="false" customHeight="false" outlineLevel="0" collapsed="false">
      <c r="B34" s="38" t="n">
        <v>36914</v>
      </c>
      <c r="C34" s="0" t="n">
        <v>200</v>
      </c>
      <c r="D34" s="39" t="n">
        <f aca="false">C34*8</f>
        <v>1600</v>
      </c>
      <c r="E34" s="40" t="n">
        <f aca="false">Sithe_INDEPEND!E553</f>
        <v>35.79125</v>
      </c>
      <c r="F34" s="41" t="n">
        <f aca="false">D34*E34</f>
        <v>57266</v>
      </c>
    </row>
    <row r="35" customFormat="false" ht="12.75" hidden="false" customHeight="false" outlineLevel="0" collapsed="false">
      <c r="B35" s="38" t="n">
        <v>36915</v>
      </c>
      <c r="C35" s="0" t="n">
        <v>200</v>
      </c>
      <c r="D35" s="39" t="n">
        <f aca="false">C35*8</f>
        <v>1600</v>
      </c>
      <c r="E35" s="40" t="n">
        <f aca="false">Sithe_INDEPEND!E577</f>
        <v>35.66</v>
      </c>
      <c r="F35" s="43" t="n">
        <f aca="false">D35*E35</f>
        <v>57056</v>
      </c>
    </row>
    <row r="36" customFormat="false" ht="12.75" hidden="false" customHeight="false" outlineLevel="0" collapsed="false">
      <c r="B36" s="38" t="n">
        <v>36916</v>
      </c>
      <c r="C36" s="0" t="n">
        <v>200</v>
      </c>
      <c r="D36" s="39" t="n">
        <f aca="false">C36*8</f>
        <v>1600</v>
      </c>
      <c r="E36" s="40" t="n">
        <f aca="false">Sithe_INDEPEND!E601</f>
        <v>38.81125</v>
      </c>
      <c r="F36" s="43" t="n">
        <f aca="false">D36*E36</f>
        <v>62098</v>
      </c>
    </row>
    <row r="37" customFormat="false" ht="12.75" hidden="false" customHeight="false" outlineLevel="0" collapsed="false">
      <c r="B37" s="38" t="n">
        <v>36917</v>
      </c>
      <c r="C37" s="0" t="n">
        <v>200</v>
      </c>
      <c r="D37" s="39" t="n">
        <f aca="false">C37*8</f>
        <v>1600</v>
      </c>
      <c r="E37" s="40" t="n">
        <f aca="false">Sithe_INDEPEND!E625</f>
        <v>37.4775</v>
      </c>
      <c r="F37" s="43" t="n">
        <f aca="false">D37*E37</f>
        <v>59964</v>
      </c>
    </row>
    <row r="38" customFormat="false" ht="12.75" hidden="false" customHeight="false" outlineLevel="0" collapsed="false">
      <c r="B38" s="38" t="n">
        <v>36918</v>
      </c>
      <c r="C38" s="0" t="n">
        <v>200</v>
      </c>
      <c r="D38" s="39" t="n">
        <f aca="false">C38*8</f>
        <v>1600</v>
      </c>
      <c r="E38" s="40" t="n">
        <f aca="false">Sithe_INDEPEND!E649</f>
        <v>30.90375</v>
      </c>
      <c r="F38" s="43" t="n">
        <f aca="false">D38*E38</f>
        <v>49446</v>
      </c>
    </row>
    <row r="39" customFormat="false" ht="12.75" hidden="false" customHeight="false" outlineLevel="0" collapsed="false">
      <c r="B39" s="38" t="n">
        <v>36919</v>
      </c>
      <c r="C39" s="0" t="n">
        <v>200</v>
      </c>
      <c r="D39" s="39" t="n">
        <f aca="false">C39*8</f>
        <v>1600</v>
      </c>
      <c r="E39" s="40" t="n">
        <f aca="false">Sithe_INDEPEND!E673</f>
        <v>30.95125</v>
      </c>
      <c r="F39" s="43" t="n">
        <f aca="false">D39*E39</f>
        <v>49522</v>
      </c>
    </row>
    <row r="40" customFormat="false" ht="12.75" hidden="false" customHeight="false" outlineLevel="0" collapsed="false">
      <c r="B40" s="38" t="n">
        <v>36920</v>
      </c>
      <c r="C40" s="0" t="n">
        <v>200</v>
      </c>
      <c r="D40" s="39" t="n">
        <f aca="false">C40*8</f>
        <v>1600</v>
      </c>
      <c r="E40" s="40" t="n">
        <f aca="false">Sithe_INDEPEND!E697</f>
        <v>35.12625</v>
      </c>
      <c r="F40" s="43" t="n">
        <f aca="false">D40*E40</f>
        <v>56202</v>
      </c>
    </row>
    <row r="41" customFormat="false" ht="12.75" hidden="false" customHeight="false" outlineLevel="0" collapsed="false">
      <c r="B41" s="38" t="n">
        <v>36921</v>
      </c>
      <c r="C41" s="0" t="n">
        <v>200</v>
      </c>
      <c r="D41" s="39" t="n">
        <f aca="false">C41*8</f>
        <v>1600</v>
      </c>
      <c r="E41" s="40" t="n">
        <f aca="false">Sithe_INDEPEND!E721</f>
        <v>34.93625</v>
      </c>
      <c r="F41" s="43" t="n">
        <f aca="false">D41*E41</f>
        <v>55898</v>
      </c>
    </row>
    <row r="42" customFormat="false" ht="12.75" hidden="false" customHeight="false" outlineLevel="0" collapsed="false">
      <c r="B42" s="38" t="n">
        <v>36922</v>
      </c>
      <c r="C42" s="0" t="n">
        <v>200</v>
      </c>
      <c r="D42" s="44" t="n">
        <f aca="false">C42*8</f>
        <v>1600</v>
      </c>
      <c r="E42" s="45" t="n">
        <f aca="false">VLOOKUP(B42,'New curve'!$A$7:$G$38,7)</f>
        <v>28.95</v>
      </c>
      <c r="F42" s="42" t="n">
        <f aca="false">D42*E42</f>
        <v>46320</v>
      </c>
    </row>
    <row r="43" customFormat="false" ht="12.75" hidden="false" customHeight="false" outlineLevel="0" collapsed="false">
      <c r="B43" s="38"/>
      <c r="D43" s="41" t="n">
        <f aca="false">SUM(D12:D42)</f>
        <v>49600</v>
      </c>
      <c r="E43" s="46" t="n">
        <f aca="false">+F43/D43</f>
        <v>39.0801612903226</v>
      </c>
      <c r="F43" s="41" t="n">
        <f aca="false">SUM(F12:F42)</f>
        <v>1938376</v>
      </c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4">
              <controlPr defaultSize="0" print="false" autoFill="0" autoPict="0" macro="Module1.copypriorday">
                <anchor moveWithCells="true" sizeWithCells="false">
                  <from>
                    <xdr:col>2</xdr:col>
                    <xdr:colOff>50040</xdr:colOff>
                    <xdr:row>1</xdr:row>
                    <xdr:rowOff>142920</xdr:rowOff>
                  </from>
                  <to>
                    <xdr:col>4</xdr:col>
                    <xdr:colOff>10800</xdr:colOff>
                    <xdr:row>3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U5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E24" activeCellId="0" sqref="E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4" min="4" style="0" width="10.13"/>
    <col collapsed="false" customWidth="true" hidden="false" outlineLevel="0" max="7" min="7" style="0" width="9.99"/>
    <col collapsed="false" customWidth="true" hidden="false" outlineLevel="0" max="10" min="10" style="0" width="9.99"/>
    <col collapsed="false" customWidth="true" hidden="false" outlineLevel="0" max="17" min="17" style="0" width="10.99"/>
  </cols>
  <sheetData>
    <row r="5" customFormat="false" ht="12.75" hidden="false" customHeight="false" outlineLevel="0" collapsed="false">
      <c r="A5" s="6"/>
      <c r="B5" s="7"/>
      <c r="C5" s="8" t="s">
        <v>12</v>
      </c>
      <c r="D5" s="9" t="n">
        <v>36920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48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18" t="n">
        <v>36892</v>
      </c>
      <c r="C8" s="18" t="n">
        <v>36922</v>
      </c>
      <c r="D8" s="19" t="n">
        <v>39.27125</v>
      </c>
      <c r="E8" s="20" t="n">
        <v>1.60972835193111</v>
      </c>
      <c r="F8" s="21" t="n">
        <v>-0.0767123287671233</v>
      </c>
      <c r="G8" s="22" t="n">
        <v>0.0054757015742642</v>
      </c>
      <c r="H8" s="23" t="n">
        <v>31</v>
      </c>
      <c r="I8" s="19" t="n">
        <v>58</v>
      </c>
      <c r="J8" s="24" t="n">
        <v>0.067</v>
      </c>
      <c r="K8" s="25" t="n">
        <v>29</v>
      </c>
      <c r="L8" s="26" t="n">
        <v>39.5723706896552</v>
      </c>
      <c r="M8" s="21" t="n">
        <v>0.00547945205479452</v>
      </c>
      <c r="N8" s="27" t="s">
        <v>29</v>
      </c>
      <c r="O8" s="28" t="n">
        <v>0</v>
      </c>
      <c r="P8" s="29" t="n">
        <v>49600</v>
      </c>
      <c r="Q8" s="30" t="n">
        <v>0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0" customFormat="false" ht="12.75" hidden="false" customHeight="false" outlineLevel="0" collapsed="false">
      <c r="E10" s="0" t="s">
        <v>30</v>
      </c>
      <c r="F10" s="0" t="s">
        <v>31</v>
      </c>
    </row>
    <row r="11" customFormat="false" ht="25.5" hidden="false" customHeight="false" outlineLevel="0" collapsed="false">
      <c r="B11" s="36" t="s">
        <v>32</v>
      </c>
      <c r="C11" s="36" t="s">
        <v>33</v>
      </c>
      <c r="D11" s="36" t="s">
        <v>34</v>
      </c>
      <c r="E11" s="36" t="s">
        <v>35</v>
      </c>
      <c r="F11" s="36" t="s">
        <v>36</v>
      </c>
      <c r="G11" s="36"/>
      <c r="H11" s="37" t="s">
        <v>37</v>
      </c>
      <c r="I11" s="37"/>
      <c r="J11" s="37"/>
      <c r="K11" s="37"/>
      <c r="L11" s="36"/>
      <c r="M11" s="36"/>
      <c r="N11" s="36"/>
      <c r="O11" s="36"/>
      <c r="P11" s="36"/>
      <c r="Q11" s="36"/>
      <c r="R11" s="36"/>
      <c r="S11" s="36"/>
      <c r="T11" s="36"/>
      <c r="U11" s="36"/>
    </row>
    <row r="12" customFormat="false" ht="12.75" hidden="false" customHeight="false" outlineLevel="0" collapsed="false">
      <c r="B12" s="38" t="n">
        <v>36892</v>
      </c>
      <c r="C12" s="0" t="n">
        <v>200</v>
      </c>
      <c r="D12" s="39" t="n">
        <v>1600</v>
      </c>
      <c r="E12" s="40" t="n">
        <v>42.935</v>
      </c>
      <c r="F12" s="41" t="n">
        <v>68696</v>
      </c>
      <c r="H12" s="0" t="s">
        <v>38</v>
      </c>
      <c r="J12" s="38" t="n">
        <v>36920</v>
      </c>
      <c r="K12" s="41" t="n">
        <v>0</v>
      </c>
    </row>
    <row r="13" customFormat="false" ht="12.75" hidden="false" customHeight="false" outlineLevel="0" collapsed="false">
      <c r="B13" s="38" t="n">
        <v>36893</v>
      </c>
      <c r="C13" s="0" t="n">
        <v>200</v>
      </c>
      <c r="D13" s="39" t="n">
        <v>1600</v>
      </c>
      <c r="E13" s="40" t="n">
        <v>45.65625</v>
      </c>
      <c r="F13" s="41" t="n">
        <v>73050</v>
      </c>
      <c r="H13" s="0" t="s">
        <v>38</v>
      </c>
      <c r="J13" s="38" t="n">
        <v>36917</v>
      </c>
      <c r="K13" s="42" t="n">
        <v>0</v>
      </c>
    </row>
    <row r="14" customFormat="false" ht="12.75" hidden="false" customHeight="false" outlineLevel="0" collapsed="false">
      <c r="B14" s="38" t="n">
        <v>36894</v>
      </c>
      <c r="C14" s="0" t="n">
        <v>200</v>
      </c>
      <c r="D14" s="39" t="n">
        <v>1600</v>
      </c>
      <c r="E14" s="40" t="n">
        <v>42.9575</v>
      </c>
      <c r="F14" s="41" t="n">
        <v>68732</v>
      </c>
      <c r="H14" s="0" t="s">
        <v>39</v>
      </c>
      <c r="K14" s="41" t="n">
        <v>0</v>
      </c>
    </row>
    <row r="15" customFormat="false" ht="12.75" hidden="false" customHeight="false" outlineLevel="0" collapsed="false">
      <c r="B15" s="38" t="n">
        <v>36895</v>
      </c>
      <c r="C15" s="0" t="n">
        <v>200</v>
      </c>
      <c r="D15" s="39" t="n">
        <v>1600</v>
      </c>
      <c r="E15" s="40" t="n">
        <v>42.055</v>
      </c>
      <c r="F15" s="41" t="n">
        <v>67288</v>
      </c>
    </row>
    <row r="16" customFormat="false" ht="12.75" hidden="false" customHeight="false" outlineLevel="0" collapsed="false">
      <c r="B16" s="38" t="n">
        <v>36896</v>
      </c>
      <c r="C16" s="0" t="n">
        <v>200</v>
      </c>
      <c r="D16" s="39" t="n">
        <v>1600</v>
      </c>
      <c r="E16" s="40" t="n">
        <v>42.345</v>
      </c>
      <c r="F16" s="41" t="n">
        <v>67752</v>
      </c>
      <c r="H16" s="0" t="s">
        <v>40</v>
      </c>
      <c r="K16" s="41" t="n">
        <v>0</v>
      </c>
    </row>
    <row r="17" customFormat="false" ht="12.75" hidden="false" customHeight="false" outlineLevel="0" collapsed="false">
      <c r="B17" s="38" t="n">
        <v>36897</v>
      </c>
      <c r="C17" s="0" t="n">
        <v>200</v>
      </c>
      <c r="D17" s="39" t="n">
        <v>1600</v>
      </c>
      <c r="E17" s="40" t="n">
        <v>40.91375</v>
      </c>
      <c r="F17" s="41" t="n">
        <v>65462</v>
      </c>
      <c r="H17" s="0" t="s">
        <v>41</v>
      </c>
      <c r="K17" s="41" t="n">
        <v>0</v>
      </c>
    </row>
    <row r="18" customFormat="false" ht="12.75" hidden="false" customHeight="false" outlineLevel="0" collapsed="false">
      <c r="B18" s="38" t="n">
        <v>36898</v>
      </c>
      <c r="C18" s="0" t="n">
        <v>200</v>
      </c>
      <c r="D18" s="39" t="n">
        <v>1600</v>
      </c>
      <c r="E18" s="40" t="n">
        <v>39.63</v>
      </c>
      <c r="F18" s="41" t="n">
        <v>63408</v>
      </c>
      <c r="H18" s="0" t="s">
        <v>42</v>
      </c>
      <c r="K18" s="41" t="n">
        <v>0</v>
      </c>
    </row>
    <row r="19" customFormat="false" ht="12.75" hidden="false" customHeight="false" outlineLevel="0" collapsed="false">
      <c r="B19" s="38" t="n">
        <v>36899</v>
      </c>
      <c r="C19" s="0" t="n">
        <v>200</v>
      </c>
      <c r="D19" s="39" t="n">
        <v>1600</v>
      </c>
      <c r="E19" s="40" t="n">
        <v>45.095</v>
      </c>
      <c r="F19" s="41" t="n">
        <v>72152</v>
      </c>
      <c r="H19" s="0" t="s">
        <v>22</v>
      </c>
      <c r="K19" s="41" t="n">
        <v>0</v>
      </c>
    </row>
    <row r="20" customFormat="false" ht="12.75" hidden="false" customHeight="false" outlineLevel="0" collapsed="false">
      <c r="B20" s="38" t="n">
        <v>36900</v>
      </c>
      <c r="C20" s="0" t="n">
        <v>200</v>
      </c>
      <c r="D20" s="39" t="n">
        <v>1600</v>
      </c>
      <c r="E20" s="40" t="n">
        <v>44.455</v>
      </c>
      <c r="F20" s="41" t="n">
        <v>71128</v>
      </c>
      <c r="H20" s="0" t="s">
        <v>43</v>
      </c>
      <c r="K20" s="42" t="n">
        <v>0</v>
      </c>
    </row>
    <row r="21" customFormat="false" ht="12.75" hidden="false" customHeight="false" outlineLevel="0" collapsed="false">
      <c r="B21" s="38" t="n">
        <v>36901</v>
      </c>
      <c r="C21" s="0" t="n">
        <v>200</v>
      </c>
      <c r="D21" s="39" t="n">
        <v>1600</v>
      </c>
      <c r="E21" s="40" t="n">
        <v>44.47625</v>
      </c>
      <c r="F21" s="41" t="n">
        <v>71162</v>
      </c>
      <c r="H21" s="0" t="s">
        <v>44</v>
      </c>
      <c r="K21" s="41" t="n">
        <v>0</v>
      </c>
    </row>
    <row r="22" customFormat="false" ht="12.75" hidden="false" customHeight="false" outlineLevel="0" collapsed="false">
      <c r="B22" s="38" t="n">
        <v>36902</v>
      </c>
      <c r="C22" s="0" t="n">
        <v>200</v>
      </c>
      <c r="D22" s="39" t="n">
        <v>1600</v>
      </c>
      <c r="E22" s="40" t="n">
        <v>41.46875</v>
      </c>
      <c r="F22" s="41" t="n">
        <v>66350</v>
      </c>
    </row>
    <row r="23" customFormat="false" ht="12.75" hidden="false" customHeight="false" outlineLevel="0" collapsed="false">
      <c r="B23" s="38" t="n">
        <v>36903</v>
      </c>
      <c r="C23" s="0" t="n">
        <v>200</v>
      </c>
      <c r="D23" s="39" t="n">
        <v>1600</v>
      </c>
      <c r="E23" s="40" t="n">
        <v>41.885</v>
      </c>
      <c r="F23" s="41" t="n">
        <v>67016</v>
      </c>
    </row>
    <row r="24" customFormat="false" ht="12.75" hidden="false" customHeight="false" outlineLevel="0" collapsed="false">
      <c r="B24" s="38" t="n">
        <v>36904</v>
      </c>
      <c r="C24" s="0" t="n">
        <v>200</v>
      </c>
      <c r="D24" s="39" t="n">
        <v>1600</v>
      </c>
      <c r="E24" s="40" t="n">
        <v>39.78125</v>
      </c>
      <c r="F24" s="41" t="n">
        <v>63650</v>
      </c>
    </row>
    <row r="25" customFormat="false" ht="12.75" hidden="false" customHeight="false" outlineLevel="0" collapsed="false">
      <c r="B25" s="38" t="n">
        <v>36905</v>
      </c>
      <c r="C25" s="0" t="n">
        <v>200</v>
      </c>
      <c r="D25" s="39" t="n">
        <v>1600</v>
      </c>
      <c r="E25" s="40" t="n">
        <v>40.80875</v>
      </c>
      <c r="F25" s="41" t="n">
        <v>65294</v>
      </c>
    </row>
    <row r="26" customFormat="false" ht="12.75" hidden="false" customHeight="false" outlineLevel="0" collapsed="false">
      <c r="B26" s="38" t="n">
        <v>36906</v>
      </c>
      <c r="C26" s="0" t="n">
        <v>200</v>
      </c>
      <c r="D26" s="39" t="n">
        <v>1600</v>
      </c>
      <c r="E26" s="40" t="n">
        <v>41.34125</v>
      </c>
      <c r="F26" s="41" t="n">
        <v>66146</v>
      </c>
    </row>
    <row r="27" customFormat="false" ht="12.75" hidden="false" customHeight="false" outlineLevel="0" collapsed="false">
      <c r="B27" s="38" t="n">
        <v>36907</v>
      </c>
      <c r="C27" s="0" t="n">
        <v>200</v>
      </c>
      <c r="D27" s="39" t="n">
        <v>1600</v>
      </c>
      <c r="E27" s="40" t="n">
        <v>41.47</v>
      </c>
      <c r="F27" s="41" t="n">
        <v>66352</v>
      </c>
    </row>
    <row r="28" customFormat="false" ht="12.75" hidden="false" customHeight="false" outlineLevel="0" collapsed="false">
      <c r="B28" s="38" t="n">
        <v>36908</v>
      </c>
      <c r="C28" s="0" t="n">
        <v>200</v>
      </c>
      <c r="D28" s="39" t="n">
        <v>1600</v>
      </c>
      <c r="E28" s="40" t="n">
        <v>40.825</v>
      </c>
      <c r="F28" s="41" t="n">
        <v>65320</v>
      </c>
    </row>
    <row r="29" customFormat="false" ht="12.75" hidden="false" customHeight="false" outlineLevel="0" collapsed="false">
      <c r="B29" s="38" t="n">
        <v>36909</v>
      </c>
      <c r="C29" s="0" t="n">
        <v>200</v>
      </c>
      <c r="D29" s="39" t="n">
        <v>1600</v>
      </c>
      <c r="E29" s="40" t="n">
        <v>39.79875</v>
      </c>
      <c r="F29" s="41" t="n">
        <v>63678</v>
      </c>
    </row>
    <row r="30" customFormat="false" ht="12.75" hidden="false" customHeight="false" outlineLevel="0" collapsed="false">
      <c r="B30" s="38" t="n">
        <v>36910</v>
      </c>
      <c r="C30" s="0" t="n">
        <v>200</v>
      </c>
      <c r="D30" s="39" t="n">
        <v>1600</v>
      </c>
      <c r="E30" s="40" t="n">
        <v>32.12</v>
      </c>
      <c r="F30" s="41" t="n">
        <v>51392</v>
      </c>
    </row>
    <row r="31" customFormat="false" ht="12.75" hidden="false" customHeight="false" outlineLevel="0" collapsed="false">
      <c r="B31" s="38" t="n">
        <v>36911</v>
      </c>
      <c r="C31" s="0" t="n">
        <v>200</v>
      </c>
      <c r="D31" s="39" t="n">
        <v>1600</v>
      </c>
      <c r="E31" s="40" t="n">
        <v>37.5</v>
      </c>
      <c r="F31" s="41" t="n">
        <v>60000</v>
      </c>
    </row>
    <row r="32" customFormat="false" ht="12.75" hidden="false" customHeight="false" outlineLevel="0" collapsed="false">
      <c r="B32" s="38" t="n">
        <v>36912</v>
      </c>
      <c r="C32" s="0" t="n">
        <v>200</v>
      </c>
      <c r="D32" s="39" t="n">
        <v>1600</v>
      </c>
      <c r="E32" s="40" t="n">
        <v>38.3075</v>
      </c>
      <c r="F32" s="41" t="n">
        <v>61292</v>
      </c>
    </row>
    <row r="33" customFormat="false" ht="12.75" hidden="false" customHeight="false" outlineLevel="0" collapsed="false">
      <c r="B33" s="38" t="n">
        <v>36913</v>
      </c>
      <c r="C33" s="0" t="n">
        <v>200</v>
      </c>
      <c r="D33" s="39" t="n">
        <v>1600</v>
      </c>
      <c r="E33" s="40" t="n">
        <v>37.0525</v>
      </c>
      <c r="F33" s="41" t="n">
        <v>59284</v>
      </c>
    </row>
    <row r="34" customFormat="false" ht="12.75" hidden="false" customHeight="false" outlineLevel="0" collapsed="false">
      <c r="B34" s="38" t="n">
        <v>36914</v>
      </c>
      <c r="C34" s="0" t="n">
        <v>200</v>
      </c>
      <c r="D34" s="39" t="n">
        <v>1600</v>
      </c>
      <c r="E34" s="40" t="n">
        <v>35.79125</v>
      </c>
      <c r="F34" s="41" t="n">
        <v>57266</v>
      </c>
    </row>
    <row r="35" customFormat="false" ht="12.75" hidden="false" customHeight="false" outlineLevel="0" collapsed="false">
      <c r="B35" s="38" t="n">
        <v>36915</v>
      </c>
      <c r="C35" s="0" t="n">
        <v>200</v>
      </c>
      <c r="D35" s="39" t="n">
        <v>1600</v>
      </c>
      <c r="E35" s="40" t="n">
        <v>35.66</v>
      </c>
      <c r="F35" s="43" t="n">
        <v>57056</v>
      </c>
    </row>
    <row r="36" customFormat="false" ht="12.75" hidden="false" customHeight="false" outlineLevel="0" collapsed="false">
      <c r="B36" s="38" t="n">
        <v>36916</v>
      </c>
      <c r="C36" s="0" t="n">
        <v>200</v>
      </c>
      <c r="D36" s="39" t="n">
        <v>1600</v>
      </c>
      <c r="E36" s="40" t="n">
        <v>38.81125</v>
      </c>
      <c r="F36" s="43" t="n">
        <v>62098</v>
      </c>
    </row>
    <row r="37" customFormat="false" ht="12.75" hidden="false" customHeight="false" outlineLevel="0" collapsed="false">
      <c r="B37" s="38" t="n">
        <v>36917</v>
      </c>
      <c r="C37" s="0" t="n">
        <v>200</v>
      </c>
      <c r="D37" s="39" t="n">
        <v>1600</v>
      </c>
      <c r="E37" s="40" t="n">
        <v>37.4775</v>
      </c>
      <c r="F37" s="43" t="n">
        <v>59964</v>
      </c>
    </row>
    <row r="38" customFormat="false" ht="12.75" hidden="false" customHeight="false" outlineLevel="0" collapsed="false">
      <c r="B38" s="38" t="n">
        <v>36918</v>
      </c>
      <c r="C38" s="0" t="n">
        <v>200</v>
      </c>
      <c r="D38" s="39" t="n">
        <v>1600</v>
      </c>
      <c r="E38" s="40" t="n">
        <v>30.90375</v>
      </c>
      <c r="F38" s="43" t="n">
        <v>49446</v>
      </c>
    </row>
    <row r="39" customFormat="false" ht="12.75" hidden="false" customHeight="false" outlineLevel="0" collapsed="false">
      <c r="B39" s="38" t="n">
        <v>36919</v>
      </c>
      <c r="C39" s="0" t="n">
        <v>200</v>
      </c>
      <c r="D39" s="39" t="n">
        <v>1600</v>
      </c>
      <c r="E39" s="40" t="n">
        <v>30.95125</v>
      </c>
      <c r="F39" s="43" t="n">
        <v>49522</v>
      </c>
    </row>
    <row r="40" customFormat="false" ht="12.75" hidden="false" customHeight="false" outlineLevel="0" collapsed="false">
      <c r="B40" s="38" t="n">
        <v>36920</v>
      </c>
      <c r="C40" s="0" t="n">
        <v>200</v>
      </c>
      <c r="D40" s="39" t="n">
        <v>1600</v>
      </c>
      <c r="E40" s="40" t="n">
        <v>35.12625</v>
      </c>
      <c r="F40" s="43" t="n">
        <v>56202</v>
      </c>
    </row>
    <row r="41" customFormat="false" ht="12.75" hidden="false" customHeight="false" outlineLevel="0" collapsed="false">
      <c r="B41" s="38" t="n">
        <v>36921</v>
      </c>
      <c r="C41" s="0" t="n">
        <v>200</v>
      </c>
      <c r="D41" s="39" t="n">
        <v>1600</v>
      </c>
      <c r="E41" s="40" t="n">
        <v>33.31</v>
      </c>
      <c r="F41" s="43" t="n">
        <v>53296</v>
      </c>
    </row>
    <row r="42" customFormat="false" ht="12.75" hidden="false" customHeight="false" outlineLevel="0" collapsed="false">
      <c r="B42" s="38" t="n">
        <v>36922</v>
      </c>
      <c r="C42" s="0" t="n">
        <v>200</v>
      </c>
      <c r="D42" s="44" t="n">
        <v>1600</v>
      </c>
      <c r="E42" s="40" t="n">
        <v>36.5</v>
      </c>
      <c r="F42" s="43" t="n">
        <v>58400</v>
      </c>
    </row>
    <row r="43" customFormat="false" ht="12.75" hidden="false" customHeight="false" outlineLevel="0" collapsed="false">
      <c r="B43" s="38"/>
      <c r="D43" s="41" t="n">
        <v>49600</v>
      </c>
      <c r="E43" s="0" t="n">
        <v>39.27125</v>
      </c>
      <c r="F43" s="0" t="n">
        <v>1947854</v>
      </c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3" min="3" style="0" width="9.41"/>
    <col collapsed="false" customWidth="true" hidden="false" outlineLevel="0" max="4" min="4" style="0" width="10.71"/>
    <col collapsed="false" customWidth="true" hidden="false" outlineLevel="0" max="7" min="7" style="0" width="9.99"/>
    <col collapsed="false" customWidth="true" hidden="false" outlineLevel="0" max="17" min="17" style="0" width="10.99"/>
  </cols>
  <sheetData>
    <row r="3" customFormat="false" ht="12.75" hidden="false" customHeight="false" outlineLevel="0" collapsed="false">
      <c r="B3" s="0" t="s">
        <v>40</v>
      </c>
      <c r="C3" s="41" t="e">
        <f aca="false">Q8-'Prior day'!Q8</f>
        <v>#NAME?</v>
      </c>
    </row>
    <row r="5" customFormat="false" ht="12.75" hidden="false" customHeight="false" outlineLevel="0" collapsed="false">
      <c r="A5" s="6"/>
      <c r="B5" s="7"/>
      <c r="C5" s="8" t="s">
        <v>12</v>
      </c>
      <c r="D5" s="9" t="n">
        <f aca="false">'Prior day'!D5</f>
        <v>36920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48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47" t="n">
        <f aca="false">'Prior day'!B8</f>
        <v>36892</v>
      </c>
      <c r="C8" s="47" t="n">
        <f aca="false">'Prior day'!C8</f>
        <v>36922</v>
      </c>
      <c r="D8" s="48" t="n">
        <f aca="false">Model!D8</f>
        <v>39.0801612903226</v>
      </c>
      <c r="E8" s="20" t="n">
        <f aca="false">'Prior day'!E8</f>
        <v>1.60972835193111</v>
      </c>
      <c r="F8" s="21" t="n">
        <f aca="false">'Prior day'!F8</f>
        <v>-0.0767123287671233</v>
      </c>
      <c r="G8" s="22" t="n">
        <f aca="false">'Prior day'!G8</f>
        <v>0.0054757015742642</v>
      </c>
      <c r="H8" s="23" t="n">
        <f aca="false">'Prior day'!H8</f>
        <v>31</v>
      </c>
      <c r="I8" s="48" t="n">
        <f aca="false">'Prior day'!I8</f>
        <v>58</v>
      </c>
      <c r="J8" s="20" t="n">
        <f aca="false">'Prior day'!J8</f>
        <v>0.067</v>
      </c>
      <c r="K8" s="49" t="n">
        <f aca="false">'Prior day'!K8</f>
        <v>29</v>
      </c>
      <c r="L8" s="50" t="n">
        <f aca="false">'Prior day'!L8</f>
        <v>39.5723706896552</v>
      </c>
      <c r="M8" s="21" t="n">
        <f aca="false">'Prior day'!M8</f>
        <v>0.00547945205479452</v>
      </c>
      <c r="N8" s="51" t="s">
        <v>29</v>
      </c>
      <c r="O8" s="28" t="e">
        <f aca="false">ASN(D8,I8,J8,E8,L8,COUNT(Model!B12:B42),K8,F8,G8,IF(N8="Call",1,0),0)</f>
        <v>#NAME?</v>
      </c>
      <c r="P8" s="29" t="n">
        <f aca="false">'Prior day'!P8</f>
        <v>49600</v>
      </c>
      <c r="Q8" s="30" t="e">
        <f aca="false">-P8*O8</f>
        <v>#NAME?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0" customFormat="false" ht="12.75" hidden="false" customHeight="false" outlineLevel="0" collapsed="false">
      <c r="A10" s="52"/>
      <c r="B10" s="52"/>
      <c r="C10" s="52"/>
      <c r="D10" s="52"/>
      <c r="E10" s="52"/>
      <c r="F10" s="52"/>
      <c r="G10" s="52"/>
      <c r="H10" s="52"/>
      <c r="I10" s="52"/>
      <c r="J10" s="52"/>
    </row>
    <row r="11" customFormat="false" ht="12.75" hidden="false" customHeight="false" outlineLevel="0" collapsed="false">
      <c r="A11" s="52"/>
      <c r="B11" s="53"/>
      <c r="C11" s="53"/>
      <c r="D11" s="53"/>
      <c r="E11" s="53"/>
      <c r="F11" s="53"/>
      <c r="G11" s="53"/>
      <c r="H11" s="53"/>
      <c r="I11" s="52"/>
      <c r="J11" s="53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customFormat="false" ht="12.75" hidden="false" customHeight="false" outlineLevel="0" collapsed="false">
      <c r="A12" s="52"/>
      <c r="B12" s="54"/>
      <c r="C12" s="55"/>
      <c r="D12" s="52"/>
      <c r="E12" s="39"/>
      <c r="F12" s="40"/>
      <c r="G12" s="43"/>
      <c r="H12" s="52"/>
      <c r="I12" s="52"/>
      <c r="J12" s="52"/>
    </row>
    <row r="13" customFormat="false" ht="12.75" hidden="false" customHeight="false" outlineLevel="0" collapsed="false">
      <c r="A13" s="52"/>
      <c r="B13" s="54"/>
      <c r="C13" s="55"/>
      <c r="D13" s="52"/>
      <c r="E13" s="39"/>
      <c r="F13" s="40"/>
      <c r="G13" s="43"/>
      <c r="H13" s="52"/>
      <c r="I13" s="52"/>
      <c r="J13" s="52"/>
    </row>
    <row r="14" customFormat="false" ht="12.75" hidden="false" customHeight="false" outlineLevel="0" collapsed="false">
      <c r="A14" s="52"/>
      <c r="B14" s="54"/>
      <c r="C14" s="55"/>
      <c r="D14" s="52"/>
      <c r="E14" s="39"/>
      <c r="F14" s="40"/>
      <c r="G14" s="43"/>
      <c r="H14" s="52"/>
      <c r="I14" s="52"/>
      <c r="J14" s="52"/>
    </row>
    <row r="15" customFormat="false" ht="12.75" hidden="false" customHeight="false" outlineLevel="0" collapsed="false">
      <c r="A15" s="52"/>
      <c r="B15" s="54"/>
      <c r="C15" s="55"/>
      <c r="D15" s="52"/>
      <c r="E15" s="39"/>
      <c r="F15" s="40"/>
      <c r="G15" s="43"/>
      <c r="H15" s="52"/>
      <c r="I15" s="52"/>
      <c r="J15" s="52"/>
    </row>
    <row r="16" customFormat="false" ht="12.75" hidden="false" customHeight="false" outlineLevel="0" collapsed="false">
      <c r="A16" s="52"/>
      <c r="B16" s="54"/>
      <c r="C16" s="55"/>
      <c r="D16" s="52"/>
      <c r="E16" s="39"/>
      <c r="F16" s="40"/>
      <c r="G16" s="43"/>
      <c r="H16" s="52"/>
      <c r="I16" s="52"/>
      <c r="J16" s="52"/>
    </row>
    <row r="17" customFormat="false" ht="12.75" hidden="false" customHeight="false" outlineLevel="0" collapsed="false">
      <c r="A17" s="52"/>
      <c r="B17" s="54"/>
      <c r="C17" s="55"/>
      <c r="D17" s="52"/>
      <c r="E17" s="39"/>
      <c r="F17" s="40"/>
      <c r="G17" s="43"/>
      <c r="H17" s="52"/>
      <c r="I17" s="52"/>
      <c r="J17" s="52"/>
    </row>
    <row r="18" customFormat="false" ht="12.75" hidden="false" customHeight="false" outlineLevel="0" collapsed="false">
      <c r="A18" s="52"/>
      <c r="B18" s="54"/>
      <c r="C18" s="55"/>
      <c r="D18" s="52"/>
      <c r="E18" s="39"/>
      <c r="F18" s="40"/>
      <c r="G18" s="43"/>
      <c r="H18" s="52"/>
      <c r="I18" s="52"/>
      <c r="J18" s="52"/>
    </row>
    <row r="19" customFormat="false" ht="12.75" hidden="false" customHeight="false" outlineLevel="0" collapsed="false">
      <c r="A19" s="52"/>
      <c r="B19" s="54"/>
      <c r="C19" s="55"/>
      <c r="D19" s="52"/>
      <c r="E19" s="39"/>
      <c r="F19" s="40"/>
      <c r="G19" s="43"/>
      <c r="H19" s="52"/>
      <c r="I19" s="52"/>
      <c r="J19" s="52"/>
    </row>
    <row r="20" customFormat="false" ht="12.75" hidden="false" customHeight="false" outlineLevel="0" collapsed="false">
      <c r="A20" s="52"/>
      <c r="B20" s="54"/>
      <c r="C20" s="55"/>
      <c r="D20" s="52"/>
      <c r="E20" s="39"/>
      <c r="F20" s="40"/>
      <c r="G20" s="43"/>
      <c r="H20" s="52"/>
      <c r="I20" s="52"/>
      <c r="J20" s="52"/>
    </row>
    <row r="21" customFormat="false" ht="12.75" hidden="false" customHeight="false" outlineLevel="0" collapsed="false">
      <c r="A21" s="52"/>
      <c r="B21" s="54"/>
      <c r="C21" s="55"/>
      <c r="D21" s="52"/>
      <c r="E21" s="39"/>
      <c r="F21" s="40"/>
      <c r="G21" s="43"/>
      <c r="H21" s="52"/>
      <c r="I21" s="52"/>
      <c r="J21" s="52"/>
    </row>
    <row r="22" customFormat="false" ht="12.75" hidden="false" customHeight="false" outlineLevel="0" collapsed="false">
      <c r="A22" s="52"/>
      <c r="B22" s="54"/>
      <c r="C22" s="55"/>
      <c r="D22" s="52"/>
      <c r="E22" s="39"/>
      <c r="F22" s="40"/>
      <c r="G22" s="43"/>
      <c r="H22" s="52"/>
      <c r="I22" s="52"/>
      <c r="J22" s="52"/>
    </row>
    <row r="23" customFormat="false" ht="12.75" hidden="false" customHeight="false" outlineLevel="0" collapsed="false">
      <c r="A23" s="52"/>
      <c r="B23" s="54"/>
      <c r="C23" s="55"/>
      <c r="D23" s="52"/>
      <c r="E23" s="39"/>
      <c r="F23" s="40"/>
      <c r="G23" s="43"/>
      <c r="H23" s="52"/>
      <c r="I23" s="52"/>
      <c r="J23" s="52"/>
    </row>
    <row r="24" customFormat="false" ht="12.75" hidden="false" customHeight="false" outlineLevel="0" collapsed="false">
      <c r="A24" s="52"/>
      <c r="B24" s="54"/>
      <c r="C24" s="55"/>
      <c r="D24" s="52"/>
      <c r="E24" s="39"/>
      <c r="F24" s="40"/>
      <c r="G24" s="43"/>
      <c r="H24" s="52"/>
      <c r="I24" s="52"/>
      <c r="J24" s="52"/>
    </row>
    <row r="25" customFormat="false" ht="12.75" hidden="false" customHeight="false" outlineLevel="0" collapsed="false">
      <c r="A25" s="52"/>
      <c r="B25" s="54"/>
      <c r="C25" s="55"/>
      <c r="D25" s="52"/>
      <c r="E25" s="39"/>
      <c r="F25" s="40"/>
      <c r="G25" s="43"/>
      <c r="H25" s="52"/>
      <c r="I25" s="52"/>
      <c r="J25" s="52"/>
    </row>
    <row r="26" customFormat="false" ht="12.75" hidden="false" customHeight="false" outlineLevel="0" collapsed="false">
      <c r="A26" s="52"/>
      <c r="B26" s="54"/>
      <c r="C26" s="55"/>
      <c r="D26" s="52"/>
      <c r="E26" s="39"/>
      <c r="F26" s="40"/>
      <c r="G26" s="43"/>
      <c r="H26" s="52"/>
      <c r="I26" s="52"/>
      <c r="J26" s="52"/>
    </row>
    <row r="27" customFormat="false" ht="12.75" hidden="false" customHeight="false" outlineLevel="0" collapsed="false">
      <c r="A27" s="52"/>
      <c r="B27" s="54"/>
      <c r="C27" s="55"/>
      <c r="D27" s="52"/>
      <c r="E27" s="39"/>
      <c r="F27" s="40"/>
      <c r="G27" s="43"/>
      <c r="H27" s="52"/>
      <c r="I27" s="52"/>
      <c r="J27" s="52"/>
    </row>
    <row r="28" customFormat="false" ht="12.75" hidden="false" customHeight="false" outlineLevel="0" collapsed="false">
      <c r="A28" s="52"/>
      <c r="B28" s="54"/>
      <c r="C28" s="55"/>
      <c r="D28" s="52"/>
      <c r="E28" s="39"/>
      <c r="F28" s="40"/>
      <c r="G28" s="43"/>
      <c r="H28" s="52"/>
      <c r="I28" s="52"/>
      <c r="J28" s="52"/>
    </row>
    <row r="29" customFormat="false" ht="12.75" hidden="false" customHeight="false" outlineLevel="0" collapsed="false">
      <c r="A29" s="52"/>
      <c r="B29" s="54"/>
      <c r="C29" s="55"/>
      <c r="D29" s="52"/>
      <c r="E29" s="39"/>
      <c r="F29" s="40"/>
      <c r="G29" s="43"/>
      <c r="H29" s="52"/>
      <c r="I29" s="52"/>
      <c r="J29" s="52"/>
    </row>
    <row r="30" customFormat="false" ht="12.75" hidden="false" customHeight="false" outlineLevel="0" collapsed="false">
      <c r="A30" s="52"/>
      <c r="B30" s="54"/>
      <c r="C30" s="55"/>
      <c r="D30" s="52"/>
      <c r="E30" s="39"/>
      <c r="F30" s="40"/>
      <c r="G30" s="43"/>
      <c r="H30" s="52"/>
      <c r="I30" s="52"/>
      <c r="J30" s="52"/>
    </row>
    <row r="31" customFormat="false" ht="12.75" hidden="false" customHeight="false" outlineLevel="0" collapsed="false">
      <c r="A31" s="52"/>
      <c r="B31" s="54"/>
      <c r="C31" s="55"/>
      <c r="D31" s="52"/>
      <c r="E31" s="39"/>
      <c r="F31" s="40"/>
      <c r="G31" s="43"/>
      <c r="H31" s="52"/>
      <c r="I31" s="52"/>
      <c r="J31" s="52"/>
    </row>
    <row r="32" customFormat="false" ht="12.75" hidden="false" customHeight="false" outlineLevel="0" collapsed="false">
      <c r="A32" s="52"/>
      <c r="B32" s="54"/>
      <c r="C32" s="55"/>
      <c r="D32" s="52"/>
      <c r="E32" s="39"/>
      <c r="F32" s="40"/>
      <c r="G32" s="43"/>
      <c r="H32" s="52"/>
      <c r="I32" s="52"/>
      <c r="J32" s="52"/>
    </row>
    <row r="33" customFormat="false" ht="12.75" hidden="false" customHeight="false" outlineLevel="0" collapsed="false">
      <c r="A33" s="52"/>
      <c r="B33" s="54"/>
      <c r="C33" s="55"/>
      <c r="D33" s="52"/>
      <c r="E33" s="39"/>
      <c r="F33" s="40"/>
      <c r="G33" s="43"/>
      <c r="H33" s="52"/>
      <c r="I33" s="52"/>
      <c r="J33" s="52"/>
    </row>
    <row r="34" customFormat="false" ht="12.75" hidden="false" customHeight="false" outlineLevel="0" collapsed="false">
      <c r="A34" s="52"/>
      <c r="B34" s="54"/>
      <c r="C34" s="55"/>
      <c r="D34" s="52"/>
      <c r="E34" s="39"/>
      <c r="F34" s="40"/>
      <c r="G34" s="43"/>
      <c r="H34" s="52"/>
      <c r="I34" s="52"/>
      <c r="J34" s="52"/>
    </row>
    <row r="35" customFormat="false" ht="12.75" hidden="false" customHeight="false" outlineLevel="0" collapsed="false">
      <c r="A35" s="52"/>
      <c r="B35" s="54"/>
      <c r="C35" s="55"/>
      <c r="D35" s="52"/>
      <c r="E35" s="39"/>
      <c r="F35" s="40"/>
      <c r="G35" s="43"/>
      <c r="H35" s="52"/>
      <c r="I35" s="52"/>
      <c r="J35" s="52"/>
    </row>
    <row r="36" customFormat="false" ht="12.75" hidden="false" customHeight="false" outlineLevel="0" collapsed="false">
      <c r="A36" s="52"/>
      <c r="B36" s="54"/>
      <c r="C36" s="55"/>
      <c r="D36" s="52"/>
      <c r="E36" s="39"/>
      <c r="F36" s="40"/>
      <c r="G36" s="43"/>
      <c r="H36" s="52"/>
      <c r="I36" s="52"/>
      <c r="J36" s="52"/>
    </row>
    <row r="37" customFormat="false" ht="12.75" hidden="false" customHeight="false" outlineLevel="0" collapsed="false">
      <c r="A37" s="52"/>
      <c r="B37" s="54"/>
      <c r="C37" s="55"/>
      <c r="D37" s="52"/>
      <c r="E37" s="39"/>
      <c r="F37" s="40"/>
      <c r="G37" s="43"/>
      <c r="H37" s="52"/>
      <c r="I37" s="52"/>
      <c r="J37" s="52"/>
    </row>
    <row r="38" customFormat="false" ht="12.75" hidden="false" customHeight="false" outlineLevel="0" collapsed="false">
      <c r="A38" s="52"/>
      <c r="B38" s="54"/>
      <c r="C38" s="52"/>
      <c r="D38" s="52"/>
      <c r="E38" s="39"/>
      <c r="F38" s="40"/>
      <c r="G38" s="43"/>
      <c r="H38" s="52"/>
      <c r="I38" s="52"/>
      <c r="J38" s="52"/>
    </row>
    <row r="39" customFormat="false" ht="12.75" hidden="false" customHeight="false" outlineLevel="0" collapsed="false">
      <c r="A39" s="52"/>
      <c r="B39" s="54"/>
      <c r="C39" s="52"/>
      <c r="D39" s="52"/>
      <c r="E39" s="52"/>
      <c r="F39" s="52"/>
      <c r="G39" s="52"/>
      <c r="H39" s="52"/>
      <c r="I39" s="52"/>
      <c r="J39" s="52"/>
    </row>
    <row r="40" customFormat="false" ht="12.75" hidden="false" customHeight="false" outlineLevel="0" collapsed="false">
      <c r="A40" s="52"/>
      <c r="B40" s="54"/>
      <c r="C40" s="52"/>
      <c r="D40" s="52"/>
      <c r="E40" s="52"/>
      <c r="F40" s="52"/>
      <c r="G40" s="52"/>
      <c r="H40" s="52"/>
      <c r="I40" s="52"/>
      <c r="J40" s="52"/>
    </row>
    <row r="41" customFormat="false" ht="12.75" hidden="false" customHeight="false" outlineLevel="0" collapsed="false">
      <c r="A41" s="52"/>
      <c r="B41" s="54"/>
      <c r="C41" s="52"/>
      <c r="D41" s="52"/>
      <c r="E41" s="52"/>
      <c r="F41" s="52"/>
      <c r="G41" s="52"/>
      <c r="H41" s="52"/>
      <c r="I41" s="52"/>
      <c r="J41" s="52"/>
    </row>
    <row r="42" customFormat="false" ht="12.75" hidden="false" customHeight="false" outlineLevel="0" collapsed="false">
      <c r="A42" s="52"/>
      <c r="B42" s="54"/>
      <c r="C42" s="52"/>
      <c r="D42" s="52"/>
      <c r="E42" s="52"/>
      <c r="F42" s="52"/>
      <c r="G42" s="52"/>
      <c r="H42" s="52"/>
      <c r="I42" s="52"/>
      <c r="J42" s="52"/>
    </row>
    <row r="43" customFormat="false" ht="12.75" hidden="false" customHeight="false" outlineLevel="0" collapsed="false">
      <c r="A43" s="52"/>
      <c r="B43" s="54"/>
      <c r="C43" s="52"/>
      <c r="D43" s="52"/>
      <c r="E43" s="52"/>
      <c r="F43" s="52"/>
      <c r="G43" s="52"/>
      <c r="H43" s="52"/>
      <c r="I43" s="52"/>
      <c r="J43" s="52"/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9" activeCellId="0" sqref="Q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3" min="3" style="0" width="9.41"/>
    <col collapsed="false" customWidth="true" hidden="false" outlineLevel="0" max="4" min="4" style="0" width="11.13"/>
    <col collapsed="false" customWidth="true" hidden="false" outlineLevel="0" max="7" min="7" style="0" width="9.99"/>
    <col collapsed="false" customWidth="true" hidden="false" outlineLevel="0" max="17" min="17" style="0" width="10.99"/>
  </cols>
  <sheetData>
    <row r="3" customFormat="false" ht="12.75" hidden="false" customHeight="false" outlineLevel="0" collapsed="false">
      <c r="B3" s="0" t="s">
        <v>41</v>
      </c>
      <c r="C3" s="41" t="e">
        <f aca="false">Q8-'Prior day'!Q8</f>
        <v>#NAME?</v>
      </c>
    </row>
    <row r="5" customFormat="false" ht="12.75" hidden="false" customHeight="false" outlineLevel="0" collapsed="false">
      <c r="A5" s="6"/>
      <c r="B5" s="7"/>
      <c r="C5" s="8" t="s">
        <v>12</v>
      </c>
      <c r="D5" s="9" t="n">
        <f aca="false">Model!D5</f>
        <v>36921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48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47" t="n">
        <f aca="false">'Prior day'!B8</f>
        <v>36892</v>
      </c>
      <c r="C8" s="47" t="n">
        <f aca="false">'Prior day'!C8</f>
        <v>36922</v>
      </c>
      <c r="D8" s="48" t="n">
        <f aca="false">'Prior day'!D8</f>
        <v>39.27125</v>
      </c>
      <c r="E8" s="20" t="n">
        <f aca="false">'Prior day'!E8</f>
        <v>1.60972835193111</v>
      </c>
      <c r="F8" s="21" t="n">
        <f aca="false">Model!F8</f>
        <v>-0.0794520547945206</v>
      </c>
      <c r="G8" s="22" t="n">
        <f aca="false">Model!G8</f>
        <v>0.0027378507871321</v>
      </c>
      <c r="H8" s="23" t="n">
        <f aca="false">'Prior day'!H8</f>
        <v>31</v>
      </c>
      <c r="I8" s="48" t="n">
        <f aca="false">'Prior day'!I8</f>
        <v>58</v>
      </c>
      <c r="J8" s="20" t="n">
        <f aca="false">'Prior day'!J8</f>
        <v>0.067</v>
      </c>
      <c r="K8" s="49" t="n">
        <f aca="false">'Prior day'!K8</f>
        <v>29</v>
      </c>
      <c r="L8" s="50" t="n">
        <f aca="false">'Prior day'!L8</f>
        <v>39.5723706896552</v>
      </c>
      <c r="M8" s="21" t="n">
        <f aca="false">Model!M8</f>
        <v>0.00273972602739726</v>
      </c>
      <c r="N8" s="51" t="s">
        <v>29</v>
      </c>
      <c r="O8" s="28" t="e">
        <f aca="false">ASN(D8,I8,J8,E8,L8,COUNT('Prior day'!B12:B42),K8,F8,G8,IF(N8="Call",1,0),0)</f>
        <v>#NAME?</v>
      </c>
      <c r="P8" s="29" t="n">
        <f aca="false">'Prior day'!P8</f>
        <v>49600</v>
      </c>
      <c r="Q8" s="30" t="e">
        <f aca="false">-P8*O8</f>
        <v>#NAME?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1" customFormat="false" ht="12.75" hidden="false" customHeight="false" outlineLevel="0" collapsed="false">
      <c r="B11" s="36"/>
      <c r="C11" s="36"/>
      <c r="D11" s="36"/>
      <c r="E11" s="36"/>
      <c r="F11" s="36"/>
      <c r="G11" s="36"/>
      <c r="H11" s="5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customFormat="false" ht="12.75" hidden="false" customHeight="false" outlineLevel="0" collapsed="false">
      <c r="B12" s="38"/>
      <c r="C12" s="57"/>
      <c r="E12" s="39"/>
      <c r="F12" s="40"/>
      <c r="G12" s="41"/>
      <c r="H12" s="41"/>
    </row>
    <row r="13" customFormat="false" ht="12.75" hidden="false" customHeight="false" outlineLevel="0" collapsed="false">
      <c r="B13" s="38"/>
      <c r="C13" s="57"/>
      <c r="E13" s="39"/>
      <c r="F13" s="40"/>
      <c r="G13" s="41"/>
    </row>
    <row r="14" customFormat="false" ht="12.75" hidden="false" customHeight="false" outlineLevel="0" collapsed="false">
      <c r="B14" s="38"/>
      <c r="C14" s="57"/>
      <c r="E14" s="39"/>
      <c r="F14" s="40"/>
      <c r="G14" s="41"/>
    </row>
    <row r="15" customFormat="false" ht="12.75" hidden="false" customHeight="false" outlineLevel="0" collapsed="false">
      <c r="B15" s="38"/>
      <c r="C15" s="57"/>
      <c r="E15" s="39"/>
      <c r="F15" s="40"/>
      <c r="G15" s="41"/>
    </row>
    <row r="16" customFormat="false" ht="12.75" hidden="false" customHeight="false" outlineLevel="0" collapsed="false">
      <c r="B16" s="38"/>
      <c r="C16" s="57"/>
      <c r="E16" s="39"/>
      <c r="F16" s="40"/>
      <c r="G16" s="41"/>
    </row>
    <row r="17" customFormat="false" ht="12.75" hidden="false" customHeight="false" outlineLevel="0" collapsed="false">
      <c r="B17" s="38"/>
      <c r="C17" s="57"/>
      <c r="E17" s="39"/>
      <c r="F17" s="40"/>
      <c r="G17" s="41"/>
    </row>
    <row r="18" customFormat="false" ht="12.75" hidden="false" customHeight="false" outlineLevel="0" collapsed="false">
      <c r="B18" s="38"/>
      <c r="C18" s="57"/>
      <c r="E18" s="39"/>
      <c r="F18" s="40"/>
      <c r="G18" s="41"/>
    </row>
    <row r="19" customFormat="false" ht="12.75" hidden="false" customHeight="false" outlineLevel="0" collapsed="false">
      <c r="B19" s="38"/>
      <c r="C19" s="57"/>
      <c r="E19" s="39"/>
      <c r="F19" s="40"/>
      <c r="G19" s="41"/>
    </row>
    <row r="20" customFormat="false" ht="12.75" hidden="false" customHeight="false" outlineLevel="0" collapsed="false">
      <c r="B20" s="38"/>
      <c r="C20" s="57"/>
      <c r="E20" s="39"/>
      <c r="F20" s="40"/>
      <c r="G20" s="41"/>
    </row>
    <row r="21" customFormat="false" ht="12.75" hidden="false" customHeight="false" outlineLevel="0" collapsed="false">
      <c r="B21" s="38"/>
      <c r="C21" s="57"/>
      <c r="E21" s="39"/>
      <c r="F21" s="40"/>
      <c r="G21" s="41"/>
    </row>
    <row r="22" customFormat="false" ht="12.75" hidden="false" customHeight="false" outlineLevel="0" collapsed="false">
      <c r="B22" s="38"/>
      <c r="C22" s="57"/>
      <c r="E22" s="39"/>
      <c r="F22" s="40"/>
      <c r="G22" s="41"/>
    </row>
    <row r="23" customFormat="false" ht="12.75" hidden="false" customHeight="false" outlineLevel="0" collapsed="false">
      <c r="B23" s="38"/>
      <c r="C23" s="57"/>
      <c r="E23" s="39"/>
      <c r="F23" s="40"/>
      <c r="G23" s="41"/>
    </row>
    <row r="24" customFormat="false" ht="12.75" hidden="false" customHeight="false" outlineLevel="0" collapsed="false">
      <c r="B24" s="38"/>
      <c r="C24" s="57"/>
      <c r="E24" s="39"/>
      <c r="F24" s="40"/>
      <c r="G24" s="41"/>
    </row>
    <row r="25" customFormat="false" ht="12.75" hidden="false" customHeight="false" outlineLevel="0" collapsed="false">
      <c r="B25" s="38"/>
      <c r="C25" s="57"/>
      <c r="E25" s="39"/>
      <c r="F25" s="40"/>
      <c r="G25" s="41"/>
    </row>
    <row r="26" customFormat="false" ht="12.75" hidden="false" customHeight="false" outlineLevel="0" collapsed="false">
      <c r="B26" s="38"/>
      <c r="C26" s="57"/>
      <c r="E26" s="39"/>
      <c r="F26" s="40"/>
      <c r="G26" s="41"/>
    </row>
    <row r="27" customFormat="false" ht="12.75" hidden="false" customHeight="false" outlineLevel="0" collapsed="false">
      <c r="B27" s="38"/>
      <c r="C27" s="57"/>
      <c r="E27" s="39"/>
      <c r="F27" s="40"/>
      <c r="G27" s="41"/>
    </row>
    <row r="28" customFormat="false" ht="12.75" hidden="false" customHeight="false" outlineLevel="0" collapsed="false">
      <c r="B28" s="38"/>
      <c r="C28" s="57"/>
      <c r="E28" s="39"/>
      <c r="F28" s="40"/>
      <c r="G28" s="41"/>
    </row>
    <row r="29" customFormat="false" ht="12.75" hidden="false" customHeight="false" outlineLevel="0" collapsed="false">
      <c r="B29" s="38"/>
      <c r="C29" s="57"/>
      <c r="E29" s="39"/>
      <c r="F29" s="40"/>
      <c r="G29" s="41"/>
    </row>
    <row r="30" customFormat="false" ht="12.75" hidden="false" customHeight="false" outlineLevel="0" collapsed="false">
      <c r="B30" s="38"/>
      <c r="C30" s="57"/>
      <c r="E30" s="39"/>
      <c r="F30" s="40"/>
      <c r="G30" s="41"/>
    </row>
    <row r="31" customFormat="false" ht="12.75" hidden="false" customHeight="false" outlineLevel="0" collapsed="false">
      <c r="B31" s="38"/>
      <c r="C31" s="57"/>
      <c r="E31" s="39"/>
      <c r="F31" s="40"/>
      <c r="G31" s="41"/>
    </row>
    <row r="32" customFormat="false" ht="12.75" hidden="false" customHeight="false" outlineLevel="0" collapsed="false">
      <c r="B32" s="38"/>
      <c r="C32" s="57"/>
      <c r="E32" s="39"/>
      <c r="F32" s="40"/>
      <c r="G32" s="41"/>
    </row>
    <row r="33" customFormat="false" ht="12.75" hidden="false" customHeight="false" outlineLevel="0" collapsed="false">
      <c r="B33" s="38"/>
      <c r="C33" s="57"/>
      <c r="D33" s="52"/>
      <c r="E33" s="39"/>
      <c r="F33" s="40"/>
      <c r="G33" s="43"/>
      <c r="H33" s="52"/>
      <c r="I33" s="52"/>
    </row>
    <row r="34" customFormat="false" ht="12.75" hidden="false" customHeight="false" outlineLevel="0" collapsed="false">
      <c r="B34" s="38"/>
      <c r="C34" s="57"/>
      <c r="D34" s="52"/>
      <c r="E34" s="39"/>
      <c r="F34" s="40"/>
      <c r="G34" s="43"/>
      <c r="H34" s="52"/>
      <c r="I34" s="52"/>
    </row>
    <row r="35" customFormat="false" ht="12.75" hidden="false" customHeight="false" outlineLevel="0" collapsed="false">
      <c r="B35" s="38"/>
      <c r="C35" s="57"/>
      <c r="D35" s="52"/>
      <c r="E35" s="39"/>
      <c r="F35" s="40"/>
      <c r="G35" s="43"/>
      <c r="H35" s="52"/>
      <c r="I35" s="52"/>
    </row>
    <row r="36" customFormat="false" ht="12.75" hidden="false" customHeight="false" outlineLevel="0" collapsed="false">
      <c r="B36" s="38"/>
      <c r="C36" s="57"/>
      <c r="D36" s="52"/>
      <c r="E36" s="39"/>
      <c r="F36" s="40"/>
      <c r="G36" s="43"/>
      <c r="H36" s="52"/>
      <c r="I36" s="52"/>
    </row>
    <row r="37" customFormat="false" ht="12.75" hidden="false" customHeight="false" outlineLevel="0" collapsed="false">
      <c r="B37" s="38"/>
      <c r="C37" s="57"/>
      <c r="D37" s="52"/>
      <c r="E37" s="39"/>
      <c r="F37" s="40"/>
      <c r="G37" s="43"/>
      <c r="H37" s="52"/>
      <c r="I37" s="52"/>
    </row>
    <row r="38" customFormat="false" ht="12.75" hidden="false" customHeight="false" outlineLevel="0" collapsed="false">
      <c r="B38" s="38"/>
      <c r="D38" s="52"/>
      <c r="E38" s="39"/>
      <c r="F38" s="40"/>
      <c r="G38" s="43"/>
      <c r="H38" s="52"/>
      <c r="I38" s="52"/>
    </row>
    <row r="39" customFormat="false" ht="12.75" hidden="false" customHeight="false" outlineLevel="0" collapsed="false">
      <c r="B39" s="38"/>
      <c r="D39" s="52"/>
      <c r="E39" s="52"/>
      <c r="F39" s="52"/>
      <c r="G39" s="52"/>
      <c r="H39" s="52"/>
      <c r="I39" s="52"/>
    </row>
    <row r="40" customFormat="false" ht="12.75" hidden="false" customHeight="false" outlineLevel="0" collapsed="false">
      <c r="B40" s="38"/>
      <c r="D40" s="52"/>
      <c r="E40" s="52"/>
      <c r="F40" s="52"/>
      <c r="G40" s="52"/>
      <c r="H40" s="52"/>
      <c r="I40" s="52"/>
    </row>
    <row r="41" customFormat="false" ht="12.75" hidden="false" customHeight="false" outlineLevel="0" collapsed="false">
      <c r="B41" s="38"/>
      <c r="D41" s="52"/>
      <c r="E41" s="52"/>
      <c r="F41" s="52"/>
      <c r="G41" s="52"/>
      <c r="H41" s="52"/>
      <c r="I41" s="52"/>
    </row>
    <row r="42" customFormat="false" ht="12.75" hidden="false" customHeight="false" outlineLevel="0" collapsed="false">
      <c r="B42" s="38"/>
      <c r="D42" s="52"/>
      <c r="E42" s="52"/>
      <c r="F42" s="52"/>
      <c r="G42" s="52"/>
      <c r="H42" s="52"/>
      <c r="I42" s="52"/>
    </row>
    <row r="43" customFormat="false" ht="12.75" hidden="false" customHeight="false" outlineLevel="0" collapsed="false">
      <c r="B43" s="38"/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9" activeCellId="0" sqref="Q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3" min="3" style="0" width="9.41"/>
    <col collapsed="false" customWidth="true" hidden="false" outlineLevel="0" max="4" min="4" style="0" width="10.13"/>
    <col collapsed="false" customWidth="true" hidden="false" outlineLevel="0" max="7" min="7" style="0" width="9.99"/>
    <col collapsed="false" customWidth="true" hidden="false" outlineLevel="0" max="17" min="17" style="0" width="10.99"/>
  </cols>
  <sheetData>
    <row r="3" customFormat="false" ht="12.75" hidden="false" customHeight="false" outlineLevel="0" collapsed="false">
      <c r="B3" s="0" t="s">
        <v>42</v>
      </c>
      <c r="C3" s="41" t="e">
        <f aca="false">Q8-'Prior day'!Q8</f>
        <v>#NAME?</v>
      </c>
    </row>
    <row r="5" customFormat="false" ht="12.75" hidden="false" customHeight="false" outlineLevel="0" collapsed="false">
      <c r="A5" s="6"/>
      <c r="B5" s="7"/>
      <c r="C5" s="8" t="s">
        <v>12</v>
      </c>
      <c r="D5" s="9" t="n">
        <f aca="false">'Prior day'!D5</f>
        <v>36920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48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47" t="n">
        <f aca="false">'Prior day'!B8</f>
        <v>36892</v>
      </c>
      <c r="C8" s="47" t="n">
        <f aca="false">'Prior day'!C8</f>
        <v>36922</v>
      </c>
      <c r="D8" s="48" t="n">
        <f aca="false">'Prior day'!D8</f>
        <v>39.27125</v>
      </c>
      <c r="E8" s="20" t="n">
        <f aca="false">Model!E8</f>
        <v>1.60972835193111</v>
      </c>
      <c r="F8" s="21" t="n">
        <f aca="false">'Prior day'!F8</f>
        <v>-0.0767123287671233</v>
      </c>
      <c r="G8" s="22" t="n">
        <f aca="false">'Prior day'!G8</f>
        <v>0.0054757015742642</v>
      </c>
      <c r="H8" s="23" t="n">
        <f aca="false">'Prior day'!H8</f>
        <v>31</v>
      </c>
      <c r="I8" s="48" t="n">
        <f aca="false">'Prior day'!I8</f>
        <v>58</v>
      </c>
      <c r="J8" s="20" t="n">
        <f aca="false">'Prior day'!J8</f>
        <v>0.067</v>
      </c>
      <c r="K8" s="49" t="n">
        <f aca="false">'Prior day'!K8</f>
        <v>29</v>
      </c>
      <c r="L8" s="50" t="n">
        <f aca="false">'Prior day'!L8</f>
        <v>39.5723706896552</v>
      </c>
      <c r="M8" s="21" t="n">
        <f aca="false">'Prior day'!M8</f>
        <v>0.00547945205479452</v>
      </c>
      <c r="N8" s="51" t="s">
        <v>29</v>
      </c>
      <c r="O8" s="28" t="e">
        <f aca="false">ASN(D8,I8,J8,E8,L8,COUNT('Prior day'!B12:B42),K8,F8,G8,IF(N8="Call",1,0),0)</f>
        <v>#NAME?</v>
      </c>
      <c r="P8" s="29" t="n">
        <f aca="false">'Prior day'!P8</f>
        <v>49600</v>
      </c>
      <c r="Q8" s="30" t="e">
        <f aca="false">-P8*O8</f>
        <v>#NAME?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1" customFormat="false" ht="12.75" hidden="false" customHeight="false" outlineLevel="0" collapsed="false">
      <c r="B11" s="36"/>
      <c r="C11" s="36"/>
      <c r="D11" s="36"/>
      <c r="E11" s="36"/>
      <c r="F11" s="36"/>
      <c r="G11" s="36"/>
      <c r="H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customFormat="false" ht="12.75" hidden="false" customHeight="false" outlineLevel="0" collapsed="false">
      <c r="B12" s="38"/>
      <c r="C12" s="57"/>
      <c r="E12" s="39"/>
      <c r="F12" s="40"/>
      <c r="G12" s="41"/>
    </row>
    <row r="13" customFormat="false" ht="12.75" hidden="false" customHeight="false" outlineLevel="0" collapsed="false">
      <c r="B13" s="38"/>
      <c r="C13" s="57"/>
      <c r="E13" s="39"/>
      <c r="F13" s="40"/>
      <c r="G13" s="41"/>
    </row>
    <row r="14" customFormat="false" ht="12.75" hidden="false" customHeight="false" outlineLevel="0" collapsed="false">
      <c r="B14" s="38"/>
      <c r="C14" s="57"/>
      <c r="E14" s="39"/>
      <c r="F14" s="40"/>
      <c r="G14" s="41"/>
    </row>
    <row r="15" customFormat="false" ht="12.75" hidden="false" customHeight="false" outlineLevel="0" collapsed="false">
      <c r="B15" s="38"/>
      <c r="C15" s="57"/>
      <c r="E15" s="39"/>
      <c r="F15" s="40"/>
      <c r="G15" s="41"/>
    </row>
    <row r="16" customFormat="false" ht="12.75" hidden="false" customHeight="false" outlineLevel="0" collapsed="false">
      <c r="B16" s="38"/>
      <c r="C16" s="57"/>
      <c r="E16" s="39"/>
      <c r="F16" s="40"/>
      <c r="G16" s="41"/>
    </row>
    <row r="17" customFormat="false" ht="12.75" hidden="false" customHeight="false" outlineLevel="0" collapsed="false">
      <c r="B17" s="38"/>
      <c r="C17" s="57"/>
      <c r="E17" s="39"/>
      <c r="F17" s="40"/>
      <c r="G17" s="41"/>
    </row>
    <row r="18" customFormat="false" ht="12.75" hidden="false" customHeight="false" outlineLevel="0" collapsed="false">
      <c r="B18" s="38"/>
      <c r="C18" s="57"/>
      <c r="E18" s="39"/>
      <c r="F18" s="40"/>
      <c r="G18" s="41"/>
    </row>
    <row r="19" customFormat="false" ht="12.75" hidden="false" customHeight="false" outlineLevel="0" collapsed="false">
      <c r="B19" s="38"/>
      <c r="C19" s="57"/>
      <c r="E19" s="39"/>
      <c r="F19" s="40"/>
      <c r="G19" s="41"/>
    </row>
    <row r="20" customFormat="false" ht="12.75" hidden="false" customHeight="false" outlineLevel="0" collapsed="false">
      <c r="B20" s="38"/>
      <c r="C20" s="57"/>
      <c r="E20" s="39"/>
      <c r="F20" s="40"/>
      <c r="G20" s="41"/>
    </row>
    <row r="21" customFormat="false" ht="12.75" hidden="false" customHeight="false" outlineLevel="0" collapsed="false">
      <c r="B21" s="38"/>
      <c r="C21" s="57"/>
      <c r="E21" s="39"/>
      <c r="F21" s="40"/>
      <c r="G21" s="41"/>
    </row>
    <row r="22" customFormat="false" ht="12.75" hidden="false" customHeight="false" outlineLevel="0" collapsed="false">
      <c r="B22" s="38"/>
      <c r="C22" s="57"/>
      <c r="E22" s="39"/>
      <c r="F22" s="40"/>
      <c r="G22" s="41"/>
    </row>
    <row r="23" customFormat="false" ht="12.75" hidden="false" customHeight="false" outlineLevel="0" collapsed="false">
      <c r="B23" s="38"/>
      <c r="C23" s="57"/>
      <c r="E23" s="39"/>
      <c r="F23" s="40"/>
      <c r="G23" s="41"/>
    </row>
    <row r="24" customFormat="false" ht="12.75" hidden="false" customHeight="false" outlineLevel="0" collapsed="false">
      <c r="B24" s="38"/>
      <c r="C24" s="57"/>
      <c r="E24" s="39"/>
      <c r="F24" s="40"/>
      <c r="G24" s="41"/>
    </row>
    <row r="25" customFormat="false" ht="12.75" hidden="false" customHeight="false" outlineLevel="0" collapsed="false">
      <c r="B25" s="38"/>
      <c r="C25" s="57"/>
      <c r="E25" s="39"/>
      <c r="F25" s="40"/>
      <c r="G25" s="41"/>
    </row>
    <row r="26" customFormat="false" ht="12.75" hidden="false" customHeight="false" outlineLevel="0" collapsed="false">
      <c r="B26" s="38"/>
      <c r="C26" s="57"/>
      <c r="E26" s="39"/>
      <c r="F26" s="40"/>
      <c r="G26" s="41"/>
    </row>
    <row r="27" customFormat="false" ht="12.75" hidden="false" customHeight="false" outlineLevel="0" collapsed="false">
      <c r="B27" s="38"/>
      <c r="C27" s="57"/>
      <c r="E27" s="39"/>
      <c r="F27" s="40"/>
      <c r="G27" s="41"/>
    </row>
    <row r="28" customFormat="false" ht="12.75" hidden="false" customHeight="false" outlineLevel="0" collapsed="false">
      <c r="B28" s="38"/>
      <c r="C28" s="57"/>
      <c r="E28" s="39"/>
      <c r="F28" s="40"/>
      <c r="G28" s="41"/>
    </row>
    <row r="29" customFormat="false" ht="12.75" hidden="false" customHeight="false" outlineLevel="0" collapsed="false">
      <c r="B29" s="38"/>
      <c r="C29" s="57"/>
      <c r="E29" s="39"/>
      <c r="F29" s="40"/>
      <c r="G29" s="41"/>
    </row>
    <row r="30" customFormat="false" ht="12.75" hidden="false" customHeight="false" outlineLevel="0" collapsed="false">
      <c r="B30" s="38"/>
      <c r="C30" s="57"/>
      <c r="E30" s="39"/>
      <c r="F30" s="40"/>
      <c r="G30" s="41"/>
    </row>
    <row r="31" customFormat="false" ht="12.75" hidden="false" customHeight="false" outlineLevel="0" collapsed="false">
      <c r="B31" s="38"/>
      <c r="C31" s="57"/>
      <c r="E31" s="39"/>
      <c r="F31" s="40"/>
      <c r="G31" s="41"/>
    </row>
    <row r="32" customFormat="false" ht="12.75" hidden="false" customHeight="false" outlineLevel="0" collapsed="false">
      <c r="B32" s="38"/>
      <c r="C32" s="57"/>
      <c r="E32" s="39"/>
      <c r="F32" s="40"/>
      <c r="G32" s="41"/>
    </row>
    <row r="33" customFormat="false" ht="12.75" hidden="false" customHeight="false" outlineLevel="0" collapsed="false">
      <c r="B33" s="38"/>
      <c r="C33" s="57"/>
      <c r="D33" s="52"/>
      <c r="E33" s="39"/>
      <c r="F33" s="40"/>
      <c r="G33" s="43"/>
      <c r="H33" s="52"/>
      <c r="I33" s="52"/>
    </row>
    <row r="34" customFormat="false" ht="12.75" hidden="false" customHeight="false" outlineLevel="0" collapsed="false">
      <c r="B34" s="38"/>
      <c r="C34" s="57"/>
      <c r="D34" s="52"/>
      <c r="E34" s="39"/>
      <c r="F34" s="40"/>
      <c r="G34" s="43"/>
      <c r="H34" s="52"/>
      <c r="I34" s="52"/>
    </row>
    <row r="35" customFormat="false" ht="12.75" hidden="false" customHeight="false" outlineLevel="0" collapsed="false">
      <c r="B35" s="38"/>
      <c r="C35" s="57"/>
      <c r="D35" s="52"/>
      <c r="E35" s="39"/>
      <c r="F35" s="40"/>
      <c r="G35" s="43"/>
      <c r="H35" s="52"/>
      <c r="I35" s="52"/>
    </row>
    <row r="36" customFormat="false" ht="12.75" hidden="false" customHeight="false" outlineLevel="0" collapsed="false">
      <c r="B36" s="38"/>
      <c r="C36" s="57"/>
      <c r="D36" s="52"/>
      <c r="E36" s="39"/>
      <c r="F36" s="40"/>
      <c r="G36" s="43"/>
      <c r="H36" s="52"/>
      <c r="I36" s="52"/>
    </row>
    <row r="37" customFormat="false" ht="12.75" hidden="false" customHeight="false" outlineLevel="0" collapsed="false">
      <c r="B37" s="38"/>
      <c r="C37" s="57"/>
      <c r="D37" s="52"/>
      <c r="E37" s="39"/>
      <c r="F37" s="40"/>
      <c r="G37" s="43"/>
      <c r="H37" s="52"/>
      <c r="I37" s="52"/>
    </row>
    <row r="38" customFormat="false" ht="12.75" hidden="false" customHeight="false" outlineLevel="0" collapsed="false">
      <c r="B38" s="38"/>
      <c r="D38" s="52"/>
      <c r="E38" s="39"/>
      <c r="F38" s="40"/>
      <c r="G38" s="43"/>
      <c r="H38" s="52"/>
      <c r="I38" s="52"/>
    </row>
    <row r="39" customFormat="false" ht="12.75" hidden="false" customHeight="false" outlineLevel="0" collapsed="false">
      <c r="B39" s="38"/>
      <c r="D39" s="52"/>
      <c r="E39" s="52"/>
      <c r="F39" s="52"/>
      <c r="G39" s="52"/>
      <c r="H39" s="52"/>
      <c r="I39" s="52"/>
    </row>
    <row r="40" customFormat="false" ht="12.75" hidden="false" customHeight="false" outlineLevel="0" collapsed="false">
      <c r="B40" s="38"/>
      <c r="D40" s="52"/>
      <c r="E40" s="52"/>
      <c r="F40" s="52"/>
      <c r="G40" s="52"/>
      <c r="H40" s="52"/>
      <c r="I40" s="52"/>
    </row>
    <row r="41" customFormat="false" ht="12.75" hidden="false" customHeight="false" outlineLevel="0" collapsed="false">
      <c r="B41" s="38"/>
      <c r="D41" s="52"/>
      <c r="E41" s="52"/>
      <c r="F41" s="52"/>
      <c r="G41" s="52"/>
      <c r="H41" s="52"/>
      <c r="I41" s="52"/>
    </row>
    <row r="42" customFormat="false" ht="12.75" hidden="false" customHeight="false" outlineLevel="0" collapsed="false">
      <c r="B42" s="38"/>
      <c r="D42" s="52"/>
      <c r="E42" s="52"/>
      <c r="F42" s="52"/>
      <c r="G42" s="52"/>
      <c r="H42" s="52"/>
      <c r="I42" s="52"/>
    </row>
    <row r="43" customFormat="false" ht="12.75" hidden="false" customHeight="false" outlineLevel="0" collapsed="false">
      <c r="B43" s="38"/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V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  <col collapsed="false" customWidth="true" hidden="false" outlineLevel="0" max="2" min="2" style="0" width="10.13"/>
    <col collapsed="false" customWidth="true" hidden="false" outlineLevel="0" max="3" min="3" style="0" width="9.41"/>
    <col collapsed="false" customWidth="true" hidden="false" outlineLevel="0" max="4" min="4" style="0" width="11.85"/>
    <col collapsed="false" customWidth="true" hidden="false" outlineLevel="0" max="7" min="7" style="0" width="9.99"/>
    <col collapsed="false" customWidth="true" hidden="false" outlineLevel="0" max="17" min="17" style="0" width="10.99"/>
  </cols>
  <sheetData>
    <row r="3" customFormat="false" ht="12.75" hidden="false" customHeight="false" outlineLevel="0" collapsed="false">
      <c r="B3" s="0" t="s">
        <v>45</v>
      </c>
      <c r="C3" s="41" t="e">
        <f aca="false">Q8-'Prior day'!Q8</f>
        <v>#NAME?</v>
      </c>
    </row>
    <row r="5" customFormat="false" ht="12.75" hidden="false" customHeight="false" outlineLevel="0" collapsed="false">
      <c r="A5" s="6"/>
      <c r="B5" s="7"/>
      <c r="C5" s="8" t="s">
        <v>12</v>
      </c>
      <c r="D5" s="9" t="n">
        <f aca="false">'Prior day'!D5</f>
        <v>36920</v>
      </c>
      <c r="E5" s="6"/>
      <c r="F5" s="10"/>
      <c r="G5" s="10"/>
      <c r="H5" s="10"/>
      <c r="I5" s="6"/>
      <c r="J5" s="6"/>
      <c r="K5" s="11"/>
      <c r="L5" s="12"/>
      <c r="M5" s="6"/>
      <c r="N5" s="6"/>
      <c r="O5" s="6"/>
    </row>
    <row r="6" customFormat="false" ht="12.75" hidden="false" customHeight="false" outlineLevel="0" collapsed="false">
      <c r="A6" s="6"/>
      <c r="B6" s="10"/>
      <c r="C6" s="6"/>
      <c r="D6" s="6"/>
      <c r="E6" s="13"/>
      <c r="F6" s="13"/>
      <c r="G6" s="13"/>
      <c r="H6" s="13"/>
      <c r="I6" s="14"/>
      <c r="J6" s="14"/>
      <c r="K6" s="13"/>
      <c r="L6" s="13"/>
      <c r="M6" s="13"/>
      <c r="N6" s="10"/>
      <c r="O6" s="6"/>
    </row>
    <row r="7" customFormat="false" ht="48" hidden="false" customHeight="false" outlineLevel="0" collapsed="false">
      <c r="A7" s="6"/>
      <c r="B7" s="15" t="s">
        <v>13</v>
      </c>
      <c r="C7" s="15" t="s">
        <v>14</v>
      </c>
      <c r="D7" s="15" t="s">
        <v>15</v>
      </c>
      <c r="E7" s="15" t="s">
        <v>16</v>
      </c>
      <c r="F7" s="15" t="s">
        <v>17</v>
      </c>
      <c r="G7" s="15" t="s">
        <v>18</v>
      </c>
      <c r="H7" s="15" t="s">
        <v>19</v>
      </c>
      <c r="I7" s="15" t="s">
        <v>20</v>
      </c>
      <c r="J7" s="15" t="s">
        <v>21</v>
      </c>
      <c r="K7" s="15" t="s">
        <v>22</v>
      </c>
      <c r="L7" s="15" t="s">
        <v>23</v>
      </c>
      <c r="M7" s="15" t="s">
        <v>24</v>
      </c>
      <c r="N7" s="15" t="s">
        <v>25</v>
      </c>
      <c r="O7" s="16" t="s">
        <v>26</v>
      </c>
      <c r="P7" s="16" t="s">
        <v>27</v>
      </c>
      <c r="Q7" s="17" t="s">
        <v>28</v>
      </c>
    </row>
    <row r="8" customFormat="false" ht="12.75" hidden="false" customHeight="false" outlineLevel="0" collapsed="false">
      <c r="A8" s="6"/>
      <c r="B8" s="47" t="n">
        <f aca="false">'Prior day'!B8</f>
        <v>36892</v>
      </c>
      <c r="C8" s="47" t="n">
        <f aca="false">'Prior day'!C8</f>
        <v>36922</v>
      </c>
      <c r="D8" s="48" t="n">
        <f aca="false">'Prior day'!D8</f>
        <v>39.27125</v>
      </c>
      <c r="E8" s="20" t="n">
        <f aca="false">'Prior day'!E8</f>
        <v>1.60972835193111</v>
      </c>
      <c r="F8" s="21" t="n">
        <f aca="false">'Prior day'!F8</f>
        <v>-0.0767123287671233</v>
      </c>
      <c r="G8" s="22" t="n">
        <f aca="false">'Prior day'!G8</f>
        <v>0.0054757015742642</v>
      </c>
      <c r="H8" s="23" t="n">
        <f aca="false">'Prior day'!H8</f>
        <v>31</v>
      </c>
      <c r="I8" s="48" t="n">
        <f aca="false">'Prior day'!I8</f>
        <v>58</v>
      </c>
      <c r="J8" s="20" t="n">
        <f aca="false">'Prior day'!J8</f>
        <v>0.067</v>
      </c>
      <c r="K8" s="49" t="n">
        <f aca="false">Model!K8</f>
        <v>30</v>
      </c>
      <c r="L8" s="50" t="n">
        <f aca="false">Model!L8</f>
        <v>39.4178333333333</v>
      </c>
      <c r="M8" s="21" t="n">
        <f aca="false">'Prior day'!M8</f>
        <v>0.00547945205479452</v>
      </c>
      <c r="N8" s="51" t="s">
        <v>29</v>
      </c>
      <c r="O8" s="28" t="e">
        <f aca="false">ASN(D8,I8,J8,E8,L8,COUNT('Prior day'!B12:B42),K8,F8,G8,IF(N8="Call",1,0),0)</f>
        <v>#NAME?</v>
      </c>
      <c r="P8" s="29" t="n">
        <f aca="false">'Prior day'!P8</f>
        <v>49600</v>
      </c>
      <c r="Q8" s="30" t="e">
        <f aca="false">-P8*O8</f>
        <v>#NAME?</v>
      </c>
    </row>
    <row r="9" customFormat="false" ht="12.75" hidden="false" customHeight="false" outlineLevel="0" collapsed="false">
      <c r="A9" s="6"/>
      <c r="B9" s="6"/>
      <c r="C9" s="31"/>
      <c r="D9" s="31"/>
      <c r="E9" s="32"/>
      <c r="F9" s="12"/>
      <c r="G9" s="33"/>
      <c r="H9" s="34"/>
      <c r="I9" s="6"/>
      <c r="J9" s="6"/>
      <c r="K9" s="6"/>
      <c r="L9" s="6"/>
      <c r="M9" s="6"/>
      <c r="N9" s="6"/>
      <c r="O9" s="35"/>
    </row>
    <row r="11" customFormat="false" ht="12.75" hidden="false" customHeight="false" outlineLevel="0" collapsed="false">
      <c r="B11" s="36"/>
      <c r="C11" s="36"/>
      <c r="D11" s="36"/>
      <c r="E11" s="36"/>
      <c r="F11" s="36"/>
      <c r="G11" s="36"/>
      <c r="H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</row>
    <row r="12" customFormat="false" ht="12.75" hidden="false" customHeight="false" outlineLevel="0" collapsed="false">
      <c r="B12" s="38"/>
      <c r="C12" s="57"/>
      <c r="E12" s="39"/>
      <c r="F12" s="40"/>
      <c r="G12" s="41"/>
    </row>
    <row r="13" customFormat="false" ht="12.75" hidden="false" customHeight="false" outlineLevel="0" collapsed="false">
      <c r="B13" s="38"/>
      <c r="C13" s="57"/>
      <c r="E13" s="39"/>
      <c r="F13" s="40"/>
      <c r="G13" s="41"/>
    </row>
    <row r="14" customFormat="false" ht="12.75" hidden="false" customHeight="false" outlineLevel="0" collapsed="false">
      <c r="B14" s="38"/>
      <c r="C14" s="57"/>
      <c r="E14" s="39"/>
      <c r="F14" s="40"/>
      <c r="G14" s="41"/>
    </row>
    <row r="15" customFormat="false" ht="12.75" hidden="false" customHeight="false" outlineLevel="0" collapsed="false">
      <c r="B15" s="38"/>
      <c r="C15" s="57"/>
      <c r="E15" s="39"/>
      <c r="F15" s="40"/>
      <c r="G15" s="41"/>
    </row>
    <row r="16" customFormat="false" ht="12.75" hidden="false" customHeight="false" outlineLevel="0" collapsed="false">
      <c r="B16" s="38"/>
      <c r="C16" s="57"/>
      <c r="E16" s="39"/>
      <c r="F16" s="40"/>
      <c r="G16" s="41"/>
    </row>
    <row r="17" customFormat="false" ht="12.75" hidden="false" customHeight="false" outlineLevel="0" collapsed="false">
      <c r="B17" s="38"/>
      <c r="C17" s="57"/>
      <c r="E17" s="39"/>
      <c r="F17" s="40"/>
      <c r="G17" s="41"/>
    </row>
    <row r="18" customFormat="false" ht="12.75" hidden="false" customHeight="false" outlineLevel="0" collapsed="false">
      <c r="B18" s="38"/>
      <c r="C18" s="57"/>
      <c r="E18" s="39"/>
      <c r="F18" s="40"/>
      <c r="G18" s="41"/>
    </row>
    <row r="19" customFormat="false" ht="12.75" hidden="false" customHeight="false" outlineLevel="0" collapsed="false">
      <c r="B19" s="38"/>
      <c r="C19" s="57"/>
      <c r="E19" s="39"/>
      <c r="F19" s="40"/>
      <c r="G19" s="41"/>
    </row>
    <row r="20" customFormat="false" ht="12.75" hidden="false" customHeight="false" outlineLevel="0" collapsed="false">
      <c r="B20" s="38"/>
      <c r="C20" s="57"/>
      <c r="E20" s="39"/>
      <c r="F20" s="40"/>
      <c r="G20" s="41"/>
    </row>
    <row r="21" customFormat="false" ht="12.75" hidden="false" customHeight="false" outlineLevel="0" collapsed="false">
      <c r="B21" s="38"/>
      <c r="C21" s="57"/>
      <c r="E21" s="39"/>
      <c r="F21" s="40"/>
      <c r="G21" s="41"/>
    </row>
    <row r="22" customFormat="false" ht="12.75" hidden="false" customHeight="false" outlineLevel="0" collapsed="false">
      <c r="B22" s="38"/>
      <c r="C22" s="57"/>
      <c r="E22" s="39"/>
      <c r="F22" s="40"/>
      <c r="G22" s="41"/>
    </row>
    <row r="23" customFormat="false" ht="12.75" hidden="false" customHeight="false" outlineLevel="0" collapsed="false">
      <c r="B23" s="38"/>
      <c r="C23" s="57"/>
      <c r="E23" s="39"/>
      <c r="F23" s="40"/>
      <c r="G23" s="41"/>
    </row>
    <row r="24" customFormat="false" ht="12.75" hidden="false" customHeight="false" outlineLevel="0" collapsed="false">
      <c r="B24" s="38"/>
      <c r="C24" s="57"/>
      <c r="E24" s="39"/>
      <c r="F24" s="40"/>
      <c r="G24" s="41"/>
    </row>
    <row r="25" customFormat="false" ht="12.75" hidden="false" customHeight="false" outlineLevel="0" collapsed="false">
      <c r="B25" s="38"/>
      <c r="C25" s="57"/>
      <c r="E25" s="39"/>
      <c r="F25" s="40"/>
      <c r="G25" s="41"/>
    </row>
    <row r="26" customFormat="false" ht="12.75" hidden="false" customHeight="false" outlineLevel="0" collapsed="false">
      <c r="B26" s="38"/>
      <c r="C26" s="57"/>
      <c r="E26" s="39"/>
      <c r="F26" s="40"/>
      <c r="G26" s="41"/>
    </row>
    <row r="27" customFormat="false" ht="12.75" hidden="false" customHeight="false" outlineLevel="0" collapsed="false">
      <c r="B27" s="38"/>
      <c r="C27" s="57"/>
      <c r="E27" s="39"/>
      <c r="F27" s="40"/>
      <c r="G27" s="41"/>
    </row>
    <row r="28" customFormat="false" ht="12.75" hidden="false" customHeight="false" outlineLevel="0" collapsed="false">
      <c r="B28" s="38"/>
      <c r="C28" s="57"/>
      <c r="E28" s="39"/>
      <c r="F28" s="40"/>
      <c r="G28" s="41"/>
    </row>
    <row r="29" customFormat="false" ht="12.75" hidden="false" customHeight="false" outlineLevel="0" collapsed="false">
      <c r="B29" s="38"/>
      <c r="C29" s="57"/>
      <c r="E29" s="39"/>
      <c r="F29" s="40"/>
      <c r="G29" s="41"/>
    </row>
    <row r="30" customFormat="false" ht="12.75" hidden="false" customHeight="false" outlineLevel="0" collapsed="false">
      <c r="B30" s="38"/>
      <c r="C30" s="57"/>
      <c r="E30" s="39"/>
      <c r="F30" s="40"/>
      <c r="G30" s="41"/>
    </row>
    <row r="31" customFormat="false" ht="12.75" hidden="false" customHeight="false" outlineLevel="0" collapsed="false">
      <c r="B31" s="38"/>
      <c r="C31" s="57"/>
      <c r="E31" s="39"/>
      <c r="F31" s="40"/>
      <c r="G31" s="41"/>
    </row>
    <row r="32" customFormat="false" ht="12.75" hidden="false" customHeight="false" outlineLevel="0" collapsed="false">
      <c r="B32" s="38"/>
      <c r="C32" s="57"/>
      <c r="E32" s="39"/>
      <c r="F32" s="40"/>
      <c r="G32" s="41"/>
    </row>
    <row r="33" customFormat="false" ht="12.75" hidden="false" customHeight="false" outlineLevel="0" collapsed="false">
      <c r="B33" s="38"/>
      <c r="C33" s="57"/>
      <c r="D33" s="52"/>
      <c r="E33" s="39"/>
      <c r="F33" s="40"/>
      <c r="G33" s="43"/>
      <c r="H33" s="52"/>
      <c r="I33" s="52"/>
    </row>
    <row r="34" customFormat="false" ht="12.75" hidden="false" customHeight="false" outlineLevel="0" collapsed="false">
      <c r="B34" s="38"/>
      <c r="C34" s="57"/>
      <c r="D34" s="52"/>
      <c r="E34" s="39"/>
      <c r="F34" s="40"/>
      <c r="G34" s="43"/>
      <c r="H34" s="52"/>
      <c r="I34" s="52"/>
    </row>
    <row r="35" customFormat="false" ht="12.75" hidden="false" customHeight="false" outlineLevel="0" collapsed="false">
      <c r="B35" s="38"/>
      <c r="C35" s="57"/>
      <c r="D35" s="52"/>
      <c r="E35" s="39"/>
      <c r="F35" s="40"/>
      <c r="G35" s="43"/>
      <c r="H35" s="52"/>
      <c r="I35" s="52"/>
    </row>
    <row r="36" customFormat="false" ht="12.75" hidden="false" customHeight="false" outlineLevel="0" collapsed="false">
      <c r="B36" s="38"/>
      <c r="C36" s="57"/>
      <c r="D36" s="52"/>
      <c r="E36" s="39"/>
      <c r="F36" s="40"/>
      <c r="G36" s="43"/>
      <c r="H36" s="52"/>
      <c r="I36" s="52"/>
    </row>
    <row r="37" customFormat="false" ht="12.75" hidden="false" customHeight="false" outlineLevel="0" collapsed="false">
      <c r="B37" s="38"/>
      <c r="C37" s="57"/>
      <c r="D37" s="52"/>
      <c r="E37" s="39"/>
      <c r="F37" s="40"/>
      <c r="G37" s="43"/>
      <c r="H37" s="52"/>
      <c r="I37" s="52"/>
    </row>
    <row r="38" customFormat="false" ht="12.75" hidden="false" customHeight="false" outlineLevel="0" collapsed="false">
      <c r="B38" s="38"/>
      <c r="D38" s="52"/>
      <c r="E38" s="39"/>
      <c r="F38" s="40"/>
      <c r="G38" s="43"/>
      <c r="H38" s="52"/>
      <c r="I38" s="52"/>
    </row>
    <row r="39" customFormat="false" ht="12.75" hidden="false" customHeight="false" outlineLevel="0" collapsed="false">
      <c r="B39" s="38"/>
      <c r="D39" s="52"/>
      <c r="E39" s="52"/>
      <c r="F39" s="52"/>
      <c r="G39" s="52"/>
      <c r="H39" s="52"/>
      <c r="I39" s="52"/>
    </row>
    <row r="40" customFormat="false" ht="12.75" hidden="false" customHeight="false" outlineLevel="0" collapsed="false">
      <c r="B40" s="38"/>
      <c r="D40" s="52"/>
      <c r="E40" s="52"/>
      <c r="F40" s="52"/>
      <c r="G40" s="52"/>
      <c r="H40" s="52"/>
      <c r="I40" s="52"/>
    </row>
    <row r="41" customFormat="false" ht="12.75" hidden="false" customHeight="false" outlineLevel="0" collapsed="false">
      <c r="B41" s="38"/>
      <c r="D41" s="52"/>
      <c r="E41" s="52"/>
      <c r="F41" s="52"/>
      <c r="G41" s="52"/>
      <c r="H41" s="52"/>
      <c r="I41" s="52"/>
    </row>
    <row r="42" customFormat="false" ht="12.75" hidden="false" customHeight="false" outlineLevel="0" collapsed="false">
      <c r="B42" s="38"/>
      <c r="D42" s="52"/>
      <c r="E42" s="52"/>
      <c r="F42" s="52"/>
      <c r="G42" s="52"/>
      <c r="H42" s="52"/>
      <c r="I42" s="52"/>
    </row>
    <row r="43" customFormat="false" ht="12.75" hidden="false" customHeight="false" outlineLevel="0" collapsed="false">
      <c r="B43" s="38"/>
    </row>
    <row r="44" customFormat="false" ht="12.75" hidden="false" customHeight="false" outlineLevel="0" collapsed="false">
      <c r="B44" s="38"/>
    </row>
    <row r="45" customFormat="false" ht="12.75" hidden="false" customHeight="false" outlineLevel="0" collapsed="false">
      <c r="B45" s="38"/>
    </row>
    <row r="46" customFormat="false" ht="12.75" hidden="false" customHeight="false" outlineLevel="0" collapsed="false">
      <c r="B46" s="38"/>
    </row>
    <row r="47" customFormat="false" ht="12.75" hidden="false" customHeight="false" outlineLevel="0" collapsed="false">
      <c r="B47" s="38"/>
    </row>
    <row r="48" customFormat="false" ht="12.75" hidden="false" customHeight="false" outlineLevel="0" collapsed="false">
      <c r="B48" s="38"/>
    </row>
    <row r="49" customFormat="false" ht="12.75" hidden="false" customHeight="false" outlineLevel="0" collapsed="false">
      <c r="B49" s="38"/>
    </row>
    <row r="50" customFormat="false" ht="12.75" hidden="false" customHeight="false" outlineLevel="0" collapsed="false">
      <c r="B50" s="38"/>
    </row>
    <row r="51" customFormat="false" ht="12.75" hidden="false" customHeight="false" outlineLevel="0" collapsed="false">
      <c r="B51" s="38"/>
    </row>
    <row r="52" customFormat="false" ht="12.75" hidden="false" customHeight="false" outlineLevel="0" collapsed="false">
      <c r="B52" s="38"/>
    </row>
    <row r="53" customFormat="false" ht="12.75" hidden="false" customHeight="false" outlineLevel="0" collapsed="false">
      <c r="B53" s="38"/>
    </row>
    <row r="54" customFormat="false" ht="12.75" hidden="false" customHeight="false" outlineLevel="0" collapsed="false">
      <c r="B54" s="38"/>
    </row>
    <row r="55" customFormat="false" ht="12.75" hidden="false" customHeight="false" outlineLevel="0" collapsed="false">
      <c r="B55" s="38"/>
    </row>
  </sheetData>
  <dataValidations count="1">
    <dataValidation allowBlank="true" errorStyle="stop" operator="between" showDropDown="false" showErrorMessage="true" showInputMessage="false" sqref="N8" type="list">
      <formula1>$AP$1:$AP$2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7" activeCellId="0" sqref="G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12.56"/>
    <col collapsed="false" customWidth="false" hidden="false" outlineLevel="0" max="3" min="2" style="58" width="9.14"/>
    <col collapsed="false" customWidth="true" hidden="false" outlineLevel="0" max="4" min="4" style="58" width="14.28"/>
    <col collapsed="false" customWidth="false" hidden="false" outlineLevel="0" max="9" min="5" style="58" width="9.14"/>
    <col collapsed="false" customWidth="true" hidden="false" outlineLevel="0" max="10" min="10" style="59" width="9.41"/>
    <col collapsed="false" customWidth="false" hidden="false" outlineLevel="0" max="56" min="11" style="58" width="9.14"/>
    <col collapsed="false" customWidth="true" hidden="false" outlineLevel="0" max="57" min="57" style="59" width="9.41"/>
    <col collapsed="false" customWidth="false" hidden="false" outlineLevel="0" max="257" min="58" style="58" width="9.14"/>
  </cols>
  <sheetData>
    <row r="1" customFormat="false" ht="12.75" hidden="false" customHeight="false" outlineLevel="0" collapsed="false">
      <c r="A1" s="60" t="s">
        <v>46</v>
      </c>
      <c r="B1" s="61" t="s">
        <v>47</v>
      </c>
      <c r="C1" s="62"/>
      <c r="D1" s="63" t="n">
        <v>36921</v>
      </c>
      <c r="E1" s="64"/>
      <c r="I1" s="65"/>
    </row>
    <row r="2" customFormat="false" ht="12.75" hidden="false" customHeight="false" outlineLevel="0" collapsed="false">
      <c r="A2" s="66"/>
      <c r="B2" s="62"/>
      <c r="C2" s="62"/>
      <c r="D2" s="62"/>
      <c r="E2" s="65"/>
      <c r="I2" s="65"/>
      <c r="W2" s="58" t="s">
        <v>48</v>
      </c>
      <c r="AE2" s="58" t="s">
        <v>49</v>
      </c>
    </row>
    <row r="3" customFormat="false" ht="12.75" hidden="false" customHeight="false" outlineLevel="0" collapsed="false">
      <c r="A3" s="65"/>
      <c r="B3" s="65"/>
      <c r="C3" s="65" t="s">
        <v>50</v>
      </c>
      <c r="D3" s="65"/>
      <c r="E3" s="65"/>
      <c r="F3" s="65"/>
      <c r="G3" s="65" t="s">
        <v>51</v>
      </c>
      <c r="H3" s="65"/>
      <c r="I3" s="65"/>
      <c r="K3" s="65"/>
      <c r="L3" s="65" t="s">
        <v>52</v>
      </c>
      <c r="M3" s="65"/>
      <c r="N3" s="65"/>
      <c r="O3" s="65"/>
      <c r="P3" s="65" t="s">
        <v>53</v>
      </c>
      <c r="Q3" s="65"/>
      <c r="R3" s="65"/>
      <c r="S3" s="65"/>
      <c r="T3" s="65" t="s">
        <v>54</v>
      </c>
      <c r="U3" s="65"/>
      <c r="W3" s="65"/>
      <c r="X3" s="65" t="s">
        <v>55</v>
      </c>
      <c r="Y3" s="65"/>
      <c r="AA3" s="65"/>
      <c r="AB3" s="65" t="s">
        <v>56</v>
      </c>
      <c r="AC3" s="65"/>
      <c r="AE3" s="65"/>
      <c r="AF3" s="65" t="s">
        <v>55</v>
      </c>
      <c r="AG3" s="65"/>
      <c r="AI3" s="65"/>
      <c r="AJ3" s="65" t="s">
        <v>56</v>
      </c>
      <c r="AK3" s="65"/>
      <c r="AM3" s="65" t="s">
        <v>57</v>
      </c>
      <c r="AN3" s="65" t="s">
        <v>58</v>
      </c>
      <c r="BF3" s="65" t="s">
        <v>59</v>
      </c>
    </row>
    <row r="4" customFormat="false" ht="12.75" hidden="false" customHeight="false" outlineLevel="0" collapsed="false">
      <c r="A4" s="67"/>
      <c r="B4" s="68" t="s">
        <v>60</v>
      </c>
      <c r="C4" s="68" t="s">
        <v>61</v>
      </c>
      <c r="D4" s="69" t="s">
        <v>62</v>
      </c>
      <c r="E4" s="70"/>
      <c r="F4" s="62" t="s">
        <v>60</v>
      </c>
      <c r="G4" s="62" t="s">
        <v>61</v>
      </c>
      <c r="H4" s="62" t="s">
        <v>62</v>
      </c>
      <c r="I4" s="65"/>
      <c r="K4" s="68" t="s">
        <v>60</v>
      </c>
      <c r="L4" s="68" t="s">
        <v>61</v>
      </c>
      <c r="M4" s="69" t="s">
        <v>62</v>
      </c>
      <c r="N4" s="69"/>
      <c r="O4" s="68" t="s">
        <v>60</v>
      </c>
      <c r="P4" s="68" t="s">
        <v>61</v>
      </c>
      <c r="Q4" s="69" t="s">
        <v>62</v>
      </c>
      <c r="R4" s="69"/>
      <c r="S4" s="68" t="s">
        <v>60</v>
      </c>
      <c r="T4" s="68" t="s">
        <v>61</v>
      </c>
      <c r="U4" s="69" t="s">
        <v>62</v>
      </c>
      <c r="W4" s="68" t="s">
        <v>60</v>
      </c>
      <c r="X4" s="68" t="s">
        <v>61</v>
      </c>
      <c r="Y4" s="69" t="s">
        <v>62</v>
      </c>
      <c r="AA4" s="68" t="s">
        <v>60</v>
      </c>
      <c r="AB4" s="68" t="s">
        <v>61</v>
      </c>
      <c r="AC4" s="69" t="s">
        <v>62</v>
      </c>
      <c r="AE4" s="68" t="s">
        <v>60</v>
      </c>
      <c r="AF4" s="68" t="s">
        <v>61</v>
      </c>
      <c r="AG4" s="69" t="s">
        <v>62</v>
      </c>
      <c r="AI4" s="68" t="s">
        <v>60</v>
      </c>
      <c r="AJ4" s="68" t="s">
        <v>61</v>
      </c>
      <c r="AK4" s="69" t="s">
        <v>62</v>
      </c>
      <c r="AM4" s="65" t="s">
        <v>63</v>
      </c>
      <c r="AN4" s="65" t="s">
        <v>64</v>
      </c>
      <c r="AP4" s="65"/>
      <c r="AQ4" s="62" t="s">
        <v>65</v>
      </c>
      <c r="AR4" s="62" t="s">
        <v>66</v>
      </c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F4" s="65" t="s">
        <v>67</v>
      </c>
    </row>
    <row r="5" customFormat="false" ht="12.75" hidden="false" customHeight="false" outlineLevel="0" collapsed="false">
      <c r="A5" s="65"/>
      <c r="B5" s="65" t="s">
        <v>68</v>
      </c>
      <c r="C5" s="65" t="s">
        <v>68</v>
      </c>
      <c r="D5" s="65" t="s">
        <v>68</v>
      </c>
      <c r="E5" s="70"/>
      <c r="F5" s="70" t="s">
        <v>68</v>
      </c>
      <c r="G5" s="70" t="s">
        <v>68</v>
      </c>
      <c r="H5" s="70" t="s">
        <v>68</v>
      </c>
      <c r="I5" s="65"/>
      <c r="K5" s="65" t="s">
        <v>68</v>
      </c>
      <c r="L5" s="65" t="s">
        <v>68</v>
      </c>
      <c r="M5" s="65" t="s">
        <v>68</v>
      </c>
      <c r="N5" s="65"/>
      <c r="O5" s="65" t="s">
        <v>68</v>
      </c>
      <c r="P5" s="65" t="s">
        <v>68</v>
      </c>
      <c r="Q5" s="65" t="s">
        <v>68</v>
      </c>
      <c r="R5" s="65"/>
      <c r="S5" s="65" t="s">
        <v>68</v>
      </c>
      <c r="T5" s="65" t="s">
        <v>68</v>
      </c>
      <c r="U5" s="65" t="s">
        <v>68</v>
      </c>
      <c r="W5" s="65"/>
      <c r="X5" s="65"/>
      <c r="Y5" s="65"/>
      <c r="AA5" s="65"/>
      <c r="AB5" s="65"/>
      <c r="AC5" s="65"/>
      <c r="AE5" s="65"/>
      <c r="AF5" s="65"/>
      <c r="AG5" s="65"/>
      <c r="AI5" s="65"/>
      <c r="AJ5" s="65"/>
      <c r="AK5" s="65"/>
      <c r="AP5" s="69" t="s">
        <v>55</v>
      </c>
      <c r="AQ5" s="71" t="n">
        <v>800</v>
      </c>
      <c r="AR5" s="71" t="n">
        <v>2300</v>
      </c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</row>
    <row r="6" customFormat="false" ht="12.75" hidden="false" customHeight="false" outlineLevel="0" collapsed="false">
      <c r="A6" s="62" t="s">
        <v>69</v>
      </c>
      <c r="B6" s="62"/>
      <c r="C6" s="62"/>
      <c r="D6" s="62"/>
      <c r="E6" s="69"/>
      <c r="F6" s="62"/>
      <c r="G6" s="69"/>
      <c r="H6" s="69"/>
      <c r="I6" s="65"/>
      <c r="J6" s="59" t="s">
        <v>69</v>
      </c>
      <c r="AP6" s="72" t="s">
        <v>70</v>
      </c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E6" s="59" t="s">
        <v>69</v>
      </c>
    </row>
    <row r="7" customFormat="false" ht="12.75" hidden="false" customHeight="false" outlineLevel="0" collapsed="false">
      <c r="A7" s="73" t="n">
        <v>36922</v>
      </c>
      <c r="B7" s="74" t="n">
        <v>39.55</v>
      </c>
      <c r="C7" s="74" t="n">
        <v>40.15</v>
      </c>
      <c r="D7" s="74" t="n">
        <v>40.75</v>
      </c>
      <c r="E7" s="69"/>
      <c r="F7" s="74" t="n">
        <v>28.65</v>
      </c>
      <c r="G7" s="74" t="n">
        <v>28.95</v>
      </c>
      <c r="H7" s="74" t="n">
        <v>29.25</v>
      </c>
      <c r="I7" s="65"/>
      <c r="J7" s="59" t="n">
        <v>36892</v>
      </c>
      <c r="K7" s="75" t="n">
        <v>0</v>
      </c>
      <c r="L7" s="75" t="n">
        <v>0</v>
      </c>
      <c r="M7" s="75" t="n">
        <v>0</v>
      </c>
      <c r="O7" s="75" t="n">
        <v>0</v>
      </c>
      <c r="P7" s="75" t="n">
        <v>0</v>
      </c>
      <c r="Q7" s="75" t="n">
        <v>0</v>
      </c>
      <c r="S7" s="75" t="n">
        <v>1</v>
      </c>
      <c r="T7" s="75" t="n">
        <v>1</v>
      </c>
      <c r="U7" s="75" t="n">
        <v>1</v>
      </c>
      <c r="W7" s="75" t="n">
        <v>0.305</v>
      </c>
      <c r="X7" s="75" t="n">
        <v>0.61</v>
      </c>
      <c r="Y7" s="75" t="n">
        <v>0.915</v>
      </c>
      <c r="AA7" s="75" t="n">
        <v>0.4</v>
      </c>
      <c r="AB7" s="75" t="n">
        <v>0.8</v>
      </c>
      <c r="AC7" s="75" t="n">
        <v>1.2</v>
      </c>
      <c r="AE7" s="75" t="n">
        <v>-0.75</v>
      </c>
      <c r="AF7" s="75" t="n">
        <v>2.75</v>
      </c>
      <c r="AG7" s="75" t="n">
        <v>0.75</v>
      </c>
      <c r="AI7" s="75" t="n">
        <v>-0.15</v>
      </c>
      <c r="AJ7" s="75" t="n">
        <v>1.5</v>
      </c>
      <c r="AK7" s="75" t="n">
        <v>0.2</v>
      </c>
      <c r="AM7" s="76" t="n">
        <v>1</v>
      </c>
      <c r="AN7" s="77" t="n">
        <v>0</v>
      </c>
      <c r="AP7" s="78"/>
      <c r="AQ7" s="78" t="s">
        <v>71</v>
      </c>
      <c r="AR7" s="78" t="s">
        <v>72</v>
      </c>
      <c r="AS7" s="78" t="s">
        <v>73</v>
      </c>
      <c r="AT7" s="78" t="s">
        <v>74</v>
      </c>
      <c r="AU7" s="78" t="s">
        <v>75</v>
      </c>
      <c r="AV7" s="78" t="s">
        <v>76</v>
      </c>
      <c r="AW7" s="78" t="s">
        <v>77</v>
      </c>
      <c r="AX7" s="78" t="s">
        <v>78</v>
      </c>
      <c r="AY7" s="78" t="s">
        <v>79</v>
      </c>
      <c r="AZ7" s="78" t="s">
        <v>80</v>
      </c>
      <c r="BA7" s="78" t="s">
        <v>81</v>
      </c>
      <c r="BB7" s="78" t="s">
        <v>82</v>
      </c>
      <c r="BC7" s="78"/>
      <c r="BE7" s="59" t="n">
        <v>36892</v>
      </c>
      <c r="BF7" s="76" t="n">
        <v>0.75</v>
      </c>
    </row>
    <row r="8" customFormat="false" ht="12.75" hidden="false" customHeight="false" outlineLevel="0" collapsed="false">
      <c r="A8" s="73" t="n">
        <v>36923</v>
      </c>
      <c r="B8" s="74" t="n">
        <v>40.4</v>
      </c>
      <c r="C8" s="74" t="n">
        <v>41</v>
      </c>
      <c r="D8" s="74" t="n">
        <v>41.6</v>
      </c>
      <c r="E8" s="69"/>
      <c r="F8" s="74" t="n">
        <v>33.7</v>
      </c>
      <c r="G8" s="74" t="n">
        <v>34</v>
      </c>
      <c r="H8" s="74" t="n">
        <v>34.3</v>
      </c>
      <c r="I8" s="65"/>
      <c r="J8" s="59" t="n">
        <v>36923</v>
      </c>
      <c r="K8" s="75" t="n">
        <v>0</v>
      </c>
      <c r="L8" s="75" t="n">
        <v>0</v>
      </c>
      <c r="M8" s="75" t="n">
        <v>0</v>
      </c>
      <c r="O8" s="75" t="n">
        <v>0</v>
      </c>
      <c r="P8" s="75" t="n">
        <v>0</v>
      </c>
      <c r="Q8" s="75" t="n">
        <v>0</v>
      </c>
      <c r="S8" s="75" t="n">
        <v>1</v>
      </c>
      <c r="T8" s="75" t="n">
        <v>1</v>
      </c>
      <c r="U8" s="75" t="n">
        <v>1</v>
      </c>
      <c r="W8" s="75" t="n">
        <v>0.289375</v>
      </c>
      <c r="X8" s="75" t="n">
        <v>0.57875</v>
      </c>
      <c r="Y8" s="75" t="n">
        <v>0.868125</v>
      </c>
      <c r="AA8" s="75" t="n">
        <v>0.4</v>
      </c>
      <c r="AB8" s="75" t="n">
        <v>0.8</v>
      </c>
      <c r="AC8" s="75" t="n">
        <v>1.2</v>
      </c>
      <c r="AE8" s="75" t="n">
        <v>-0.75</v>
      </c>
      <c r="AF8" s="75" t="n">
        <v>2.75</v>
      </c>
      <c r="AG8" s="75" t="n">
        <v>0.75</v>
      </c>
      <c r="AI8" s="75" t="n">
        <v>-0.15</v>
      </c>
      <c r="AJ8" s="75" t="n">
        <v>1.5</v>
      </c>
      <c r="AK8" s="75" t="n">
        <v>0.2</v>
      </c>
      <c r="AM8" s="76" t="n">
        <v>1</v>
      </c>
      <c r="AN8" s="77" t="n">
        <v>0</v>
      </c>
      <c r="AP8" s="69" t="s">
        <v>83</v>
      </c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 t="s">
        <v>84</v>
      </c>
      <c r="BE8" s="59" t="n">
        <v>36923</v>
      </c>
      <c r="BF8" s="76" t="n">
        <v>0.75</v>
      </c>
    </row>
    <row r="9" customFormat="false" ht="12.75" hidden="false" customHeight="false" outlineLevel="0" collapsed="false">
      <c r="A9" s="73" t="n">
        <v>36924</v>
      </c>
      <c r="B9" s="74" t="n">
        <v>40.4</v>
      </c>
      <c r="C9" s="74" t="n">
        <v>41</v>
      </c>
      <c r="D9" s="74" t="n">
        <v>41.6</v>
      </c>
      <c r="E9" s="69"/>
      <c r="F9" s="74" t="n">
        <v>33.7</v>
      </c>
      <c r="G9" s="74" t="n">
        <v>34</v>
      </c>
      <c r="H9" s="74" t="n">
        <v>34.3</v>
      </c>
      <c r="I9" s="65"/>
      <c r="J9" s="59" t="n">
        <v>36951</v>
      </c>
      <c r="K9" s="75" t="n">
        <v>35.7</v>
      </c>
      <c r="L9" s="75" t="n">
        <v>36</v>
      </c>
      <c r="M9" s="75" t="n">
        <v>36.3</v>
      </c>
      <c r="O9" s="75" t="n">
        <v>33.5</v>
      </c>
      <c r="P9" s="75" t="n">
        <v>36</v>
      </c>
      <c r="Q9" s="75" t="n">
        <v>38.5</v>
      </c>
      <c r="S9" s="75" t="n">
        <v>1</v>
      </c>
      <c r="T9" s="75" t="n">
        <v>1</v>
      </c>
      <c r="U9" s="75" t="n">
        <v>1</v>
      </c>
      <c r="W9" s="75" t="n">
        <v>0.214375</v>
      </c>
      <c r="X9" s="75" t="n">
        <v>0.42875</v>
      </c>
      <c r="Y9" s="75" t="n">
        <v>0.643125</v>
      </c>
      <c r="AA9" s="75" t="n">
        <v>0.4</v>
      </c>
      <c r="AB9" s="75" t="n">
        <v>0.8</v>
      </c>
      <c r="AC9" s="75" t="n">
        <v>1.2</v>
      </c>
      <c r="AE9" s="75" t="n">
        <v>-0.25</v>
      </c>
      <c r="AF9" s="75" t="n">
        <v>1.2</v>
      </c>
      <c r="AG9" s="75" t="n">
        <v>0.3</v>
      </c>
      <c r="AI9" s="75" t="n">
        <v>-0.15</v>
      </c>
      <c r="AJ9" s="75" t="n">
        <v>1.5</v>
      </c>
      <c r="AK9" s="75" t="n">
        <v>0.2</v>
      </c>
      <c r="AM9" s="76" t="n">
        <v>1</v>
      </c>
      <c r="AN9" s="77" t="n">
        <v>0</v>
      </c>
      <c r="AP9" s="65" t="n">
        <v>100</v>
      </c>
      <c r="AQ9" s="79" t="n">
        <v>0.920091403608595</v>
      </c>
      <c r="AR9" s="79" t="n">
        <v>0.920091403608595</v>
      </c>
      <c r="AS9" s="79" t="n">
        <v>0.880091403608595</v>
      </c>
      <c r="AT9" s="79" t="n">
        <v>0.930091403608595</v>
      </c>
      <c r="AU9" s="79" t="n">
        <v>0.994874138887982</v>
      </c>
      <c r="AV9" s="79" t="n">
        <v>1.15660153937241</v>
      </c>
      <c r="AW9" s="79" t="n">
        <v>1.11512120882705</v>
      </c>
      <c r="AX9" s="79" t="n">
        <v>1.09161161660227</v>
      </c>
      <c r="AY9" s="79" t="n">
        <v>0.996645781912536</v>
      </c>
      <c r="AZ9" s="79" t="n">
        <v>0.9495</v>
      </c>
      <c r="BA9" s="79" t="n">
        <v>0.9295</v>
      </c>
      <c r="BB9" s="79" t="n">
        <v>0.9295</v>
      </c>
      <c r="BC9" s="66" t="s">
        <v>85</v>
      </c>
      <c r="BE9" s="59" t="n">
        <v>36951</v>
      </c>
      <c r="BF9" s="76" t="n">
        <v>0.75</v>
      </c>
    </row>
    <row r="10" customFormat="false" ht="12.75" hidden="false" customHeight="false" outlineLevel="0" collapsed="false">
      <c r="A10" s="73" t="n">
        <v>36925</v>
      </c>
      <c r="B10" s="74" t="n">
        <v>36.4</v>
      </c>
      <c r="C10" s="74" t="n">
        <v>37</v>
      </c>
      <c r="D10" s="74" t="n">
        <v>37.6</v>
      </c>
      <c r="E10" s="69"/>
      <c r="F10" s="74" t="n">
        <v>33.7</v>
      </c>
      <c r="G10" s="74" t="n">
        <v>34</v>
      </c>
      <c r="H10" s="74" t="n">
        <v>34.3</v>
      </c>
      <c r="I10" s="65"/>
      <c r="J10" s="59" t="n">
        <v>36982</v>
      </c>
      <c r="K10" s="75" t="n">
        <v>35.8125</v>
      </c>
      <c r="L10" s="75" t="n">
        <v>36</v>
      </c>
      <c r="M10" s="75" t="n">
        <v>36.1875</v>
      </c>
      <c r="O10" s="75" t="n">
        <v>33.5</v>
      </c>
      <c r="P10" s="75" t="n">
        <v>36</v>
      </c>
      <c r="Q10" s="75" t="n">
        <v>38.5</v>
      </c>
      <c r="S10" s="75" t="n">
        <v>0.7</v>
      </c>
      <c r="T10" s="75" t="n">
        <v>0.7</v>
      </c>
      <c r="U10" s="75" t="n">
        <v>0.7</v>
      </c>
      <c r="W10" s="75" t="n">
        <v>0.214375</v>
      </c>
      <c r="X10" s="75" t="n">
        <v>0.42875</v>
      </c>
      <c r="Y10" s="75" t="n">
        <v>0.643125</v>
      </c>
      <c r="AA10" s="75" t="n">
        <v>0.4</v>
      </c>
      <c r="AB10" s="75" t="n">
        <v>0.8</v>
      </c>
      <c r="AC10" s="75" t="n">
        <v>1.2</v>
      </c>
      <c r="AE10" s="75" t="n">
        <v>-0.25</v>
      </c>
      <c r="AF10" s="75" t="n">
        <v>1.3</v>
      </c>
      <c r="AG10" s="75" t="n">
        <v>0.3</v>
      </c>
      <c r="AI10" s="75" t="n">
        <v>-0.15</v>
      </c>
      <c r="AJ10" s="75" t="n">
        <v>1.5</v>
      </c>
      <c r="AK10" s="75" t="n">
        <v>0.2</v>
      </c>
      <c r="AM10" s="76" t="n">
        <v>2</v>
      </c>
      <c r="AN10" s="77" t="n">
        <v>0</v>
      </c>
      <c r="AP10" s="65" t="n">
        <v>200</v>
      </c>
      <c r="AQ10" s="79" t="n">
        <v>0.902165459676005</v>
      </c>
      <c r="AR10" s="79" t="n">
        <v>0.902165459676005</v>
      </c>
      <c r="AS10" s="79" t="n">
        <v>0.832165459676005</v>
      </c>
      <c r="AT10" s="79" t="n">
        <v>0.882165459676005</v>
      </c>
      <c r="AU10" s="79" t="n">
        <v>0.896144177087074</v>
      </c>
      <c r="AV10" s="79" t="n">
        <v>0.958259325044405</v>
      </c>
      <c r="AW10" s="79" t="n">
        <v>1.01858897706272</v>
      </c>
      <c r="AX10" s="79" t="n">
        <v>0.985416926336782</v>
      </c>
      <c r="AY10" s="79" t="n">
        <v>0.874375039554458</v>
      </c>
      <c r="AZ10" s="79" t="n">
        <v>0.9012</v>
      </c>
      <c r="BA10" s="79" t="n">
        <v>0.8812</v>
      </c>
      <c r="BB10" s="79" t="n">
        <v>0.8812</v>
      </c>
      <c r="BC10" s="66" t="s">
        <v>85</v>
      </c>
      <c r="BE10" s="59" t="n">
        <v>36982</v>
      </c>
      <c r="BF10" s="76" t="n">
        <v>0.75</v>
      </c>
    </row>
    <row r="11" customFormat="false" ht="12.75" hidden="false" customHeight="false" outlineLevel="0" collapsed="false">
      <c r="A11" s="73" t="n">
        <v>36926</v>
      </c>
      <c r="B11" s="74" t="n">
        <v>36.4</v>
      </c>
      <c r="C11" s="74" t="n">
        <v>37</v>
      </c>
      <c r="D11" s="74" t="n">
        <v>37.6</v>
      </c>
      <c r="E11" s="69"/>
      <c r="F11" s="74" t="n">
        <v>33.7</v>
      </c>
      <c r="G11" s="74" t="n">
        <v>34</v>
      </c>
      <c r="H11" s="74" t="n">
        <v>34.3</v>
      </c>
      <c r="I11" s="65"/>
      <c r="J11" s="59" t="n">
        <v>37012</v>
      </c>
      <c r="K11" s="75" t="n">
        <v>35.4</v>
      </c>
      <c r="L11" s="75" t="n">
        <v>36</v>
      </c>
      <c r="M11" s="75" t="n">
        <v>36.6</v>
      </c>
      <c r="O11" s="75" t="n">
        <v>33.5</v>
      </c>
      <c r="P11" s="75" t="n">
        <v>36</v>
      </c>
      <c r="Q11" s="75" t="n">
        <v>38.5</v>
      </c>
      <c r="S11" s="75" t="n">
        <v>0.7</v>
      </c>
      <c r="T11" s="75" t="n">
        <v>0.7</v>
      </c>
      <c r="U11" s="75" t="n">
        <v>0.7</v>
      </c>
      <c r="W11" s="75" t="n">
        <v>0.2596875</v>
      </c>
      <c r="X11" s="75" t="n">
        <v>0.519375</v>
      </c>
      <c r="Y11" s="75" t="n">
        <v>0.7790625</v>
      </c>
      <c r="AA11" s="75" t="n">
        <v>0.4</v>
      </c>
      <c r="AB11" s="75" t="n">
        <v>0.8</v>
      </c>
      <c r="AC11" s="75" t="n">
        <v>1.2</v>
      </c>
      <c r="AE11" s="75" t="n">
        <v>-0.25</v>
      </c>
      <c r="AF11" s="75" t="n">
        <v>2</v>
      </c>
      <c r="AG11" s="75" t="n">
        <v>0.3</v>
      </c>
      <c r="AI11" s="75" t="n">
        <v>-0.15</v>
      </c>
      <c r="AJ11" s="75" t="n">
        <v>1.5</v>
      </c>
      <c r="AK11" s="75" t="n">
        <v>0.2</v>
      </c>
      <c r="AM11" s="76" t="n">
        <v>2</v>
      </c>
      <c r="AN11" s="77" t="n">
        <v>0</v>
      </c>
      <c r="AP11" s="65" t="n">
        <v>300</v>
      </c>
      <c r="AQ11" s="79" t="n">
        <v>0.826699835535835</v>
      </c>
      <c r="AR11" s="79" t="n">
        <v>0.826699835535835</v>
      </c>
      <c r="AS11" s="79" t="n">
        <v>0.796699835535835</v>
      </c>
      <c r="AT11" s="79" t="n">
        <v>0.846699835535835</v>
      </c>
      <c r="AU11" s="79" t="n">
        <v>0.848085148062294</v>
      </c>
      <c r="AV11" s="79" t="n">
        <v>0.80550621669627</v>
      </c>
      <c r="AW11" s="79" t="n">
        <v>0.970540276116969</v>
      </c>
      <c r="AX11" s="79" t="n">
        <v>0.884955752212389</v>
      </c>
      <c r="AY11" s="79" t="n">
        <v>0.819948104550344</v>
      </c>
      <c r="AZ11" s="79" t="n">
        <v>0.8657</v>
      </c>
      <c r="BA11" s="79" t="n">
        <v>0.8457</v>
      </c>
      <c r="BB11" s="79" t="n">
        <v>0.8457</v>
      </c>
      <c r="BC11" s="66" t="s">
        <v>85</v>
      </c>
      <c r="BE11" s="59" t="n">
        <v>37012</v>
      </c>
      <c r="BF11" s="76" t="n">
        <v>0.75</v>
      </c>
    </row>
    <row r="12" customFormat="false" ht="12.75" hidden="false" customHeight="false" outlineLevel="0" collapsed="false">
      <c r="A12" s="73" t="n">
        <v>36927</v>
      </c>
      <c r="B12" s="74" t="n">
        <v>43.65</v>
      </c>
      <c r="C12" s="74" t="n">
        <v>44.25</v>
      </c>
      <c r="D12" s="74" t="n">
        <v>44.85</v>
      </c>
      <c r="E12" s="69"/>
      <c r="F12" s="74" t="n">
        <v>33.7</v>
      </c>
      <c r="G12" s="74" t="n">
        <v>34</v>
      </c>
      <c r="H12" s="74" t="n">
        <v>34.3</v>
      </c>
      <c r="I12" s="65"/>
      <c r="J12" s="59" t="n">
        <v>37043</v>
      </c>
      <c r="K12" s="75" t="n">
        <v>34.275</v>
      </c>
      <c r="L12" s="75" t="n">
        <v>36</v>
      </c>
      <c r="M12" s="75" t="n">
        <v>37.725</v>
      </c>
      <c r="O12" s="75" t="n">
        <v>33.5</v>
      </c>
      <c r="P12" s="75" t="n">
        <v>36</v>
      </c>
      <c r="Q12" s="75" t="n">
        <v>38.5</v>
      </c>
      <c r="S12" s="75" t="n">
        <v>0.7</v>
      </c>
      <c r="T12" s="75" t="n">
        <v>0.7</v>
      </c>
      <c r="U12" s="75" t="n">
        <v>0.7</v>
      </c>
      <c r="W12" s="75" t="n">
        <v>0.32875</v>
      </c>
      <c r="X12" s="75" t="n">
        <v>0.6575</v>
      </c>
      <c r="Y12" s="75" t="n">
        <v>0.98625</v>
      </c>
      <c r="AA12" s="75" t="n">
        <v>0.4</v>
      </c>
      <c r="AB12" s="75" t="n">
        <v>0.8</v>
      </c>
      <c r="AC12" s="75" t="n">
        <v>1.2</v>
      </c>
      <c r="AE12" s="75" t="n">
        <v>-0.35</v>
      </c>
      <c r="AF12" s="75" t="n">
        <v>2.5</v>
      </c>
      <c r="AG12" s="75" t="n">
        <v>0.3</v>
      </c>
      <c r="AI12" s="75" t="n">
        <v>-0.15</v>
      </c>
      <c r="AJ12" s="75" t="n">
        <v>1.5</v>
      </c>
      <c r="AK12" s="75" t="n">
        <v>0.2</v>
      </c>
      <c r="AM12" s="76" t="n">
        <v>2</v>
      </c>
      <c r="AN12" s="77" t="n">
        <v>0</v>
      </c>
      <c r="AP12" s="65" t="n">
        <v>400</v>
      </c>
      <c r="AQ12" s="79" t="n">
        <v>0.8262</v>
      </c>
      <c r="AR12" s="79" t="n">
        <v>0.8262</v>
      </c>
      <c r="AS12" s="79" t="n">
        <v>0.797199950847743</v>
      </c>
      <c r="AT12" s="79" t="n">
        <v>0.847199950847743</v>
      </c>
      <c r="AU12" s="79" t="n">
        <v>0.822227300923961</v>
      </c>
      <c r="AV12" s="79" t="n">
        <v>0.747779751332149</v>
      </c>
      <c r="AW12" s="79" t="n">
        <v>0.874008044352647</v>
      </c>
      <c r="AX12" s="79" t="n">
        <v>0.832606257011093</v>
      </c>
      <c r="AY12" s="79" t="n">
        <v>0.832099234225682</v>
      </c>
      <c r="AZ12" s="79" t="n">
        <v>0.8662</v>
      </c>
      <c r="BA12" s="79" t="n">
        <v>0.8462</v>
      </c>
      <c r="BB12" s="79" t="n">
        <v>0.8462</v>
      </c>
      <c r="BC12" s="66" t="s">
        <v>85</v>
      </c>
      <c r="BE12" s="59" t="n">
        <v>37043</v>
      </c>
      <c r="BF12" s="76" t="n">
        <v>0.75</v>
      </c>
    </row>
    <row r="13" customFormat="false" ht="12.75" hidden="false" customHeight="false" outlineLevel="0" collapsed="false">
      <c r="A13" s="73" t="n">
        <v>36928</v>
      </c>
      <c r="B13" s="74" t="n">
        <v>43.65</v>
      </c>
      <c r="C13" s="74" t="n">
        <v>44.25</v>
      </c>
      <c r="D13" s="74" t="n">
        <v>44.85</v>
      </c>
      <c r="E13" s="69"/>
      <c r="F13" s="74" t="n">
        <v>33.7</v>
      </c>
      <c r="G13" s="74" t="n">
        <v>34</v>
      </c>
      <c r="H13" s="74" t="n">
        <v>34.3</v>
      </c>
      <c r="I13" s="65"/>
      <c r="J13" s="59" t="n">
        <v>37073</v>
      </c>
      <c r="K13" s="75" t="n">
        <v>33.75</v>
      </c>
      <c r="L13" s="75" t="n">
        <v>36</v>
      </c>
      <c r="M13" s="75" t="n">
        <v>38.25</v>
      </c>
      <c r="O13" s="75" t="n">
        <v>33.5</v>
      </c>
      <c r="P13" s="75" t="n">
        <v>36</v>
      </c>
      <c r="Q13" s="75" t="n">
        <v>38.5</v>
      </c>
      <c r="S13" s="75" t="n">
        <v>0.7</v>
      </c>
      <c r="T13" s="75" t="n">
        <v>0.7</v>
      </c>
      <c r="U13" s="75" t="n">
        <v>0.7</v>
      </c>
      <c r="W13" s="75" t="n">
        <v>0.3725</v>
      </c>
      <c r="X13" s="75" t="n">
        <v>0.745</v>
      </c>
      <c r="Y13" s="75" t="n">
        <v>1.1175</v>
      </c>
      <c r="AA13" s="75" t="n">
        <v>0.4</v>
      </c>
      <c r="AB13" s="75" t="n">
        <v>0.8</v>
      </c>
      <c r="AC13" s="75" t="n">
        <v>1.2</v>
      </c>
      <c r="AE13" s="75" t="n">
        <v>-0.35</v>
      </c>
      <c r="AF13" s="75" t="n">
        <v>2</v>
      </c>
      <c r="AG13" s="75" t="n">
        <v>0.5</v>
      </c>
      <c r="AI13" s="75" t="n">
        <v>-0.15</v>
      </c>
      <c r="AJ13" s="75" t="n">
        <v>1.5</v>
      </c>
      <c r="AK13" s="75" t="n">
        <v>0.2</v>
      </c>
      <c r="AM13" s="76" t="n">
        <v>3</v>
      </c>
      <c r="AN13" s="77" t="n">
        <v>0.15</v>
      </c>
      <c r="AP13" s="65" t="n">
        <v>500</v>
      </c>
      <c r="AQ13" s="79" t="n">
        <v>0.8465</v>
      </c>
      <c r="AR13" s="79" t="n">
        <v>0.8465</v>
      </c>
      <c r="AS13" s="79" t="n">
        <v>0.857490447810899</v>
      </c>
      <c r="AT13" s="79" t="n">
        <v>0.907490447810899</v>
      </c>
      <c r="AU13" s="79" t="n">
        <v>0.890136798458977</v>
      </c>
      <c r="AV13" s="79" t="n">
        <v>0.811130846654825</v>
      </c>
      <c r="AW13" s="79" t="n">
        <v>0.829655397325796</v>
      </c>
      <c r="AX13" s="79" t="n">
        <v>0.864265237442353</v>
      </c>
      <c r="AY13" s="79" t="n">
        <v>0.898424150370229</v>
      </c>
      <c r="AZ13" s="79" t="n">
        <v>0.9265</v>
      </c>
      <c r="BA13" s="79" t="n">
        <v>0.9065</v>
      </c>
      <c r="BB13" s="79" t="n">
        <v>0.9065</v>
      </c>
      <c r="BC13" s="66" t="s">
        <v>85</v>
      </c>
      <c r="BE13" s="59" t="n">
        <v>37073</v>
      </c>
      <c r="BF13" s="76" t="n">
        <v>0.75</v>
      </c>
    </row>
    <row r="14" customFormat="false" ht="12.75" hidden="false" customHeight="false" outlineLevel="0" collapsed="false">
      <c r="A14" s="73" t="n">
        <v>36929</v>
      </c>
      <c r="B14" s="74" t="n">
        <v>43.65</v>
      </c>
      <c r="C14" s="74" t="n">
        <v>44.25</v>
      </c>
      <c r="D14" s="74" t="n">
        <v>44.85</v>
      </c>
      <c r="E14" s="69"/>
      <c r="F14" s="74" t="n">
        <v>33.7</v>
      </c>
      <c r="G14" s="74" t="n">
        <v>34</v>
      </c>
      <c r="H14" s="74" t="n">
        <v>34.3</v>
      </c>
      <c r="I14" s="65"/>
      <c r="J14" s="59" t="n">
        <v>37104</v>
      </c>
      <c r="K14" s="75" t="n">
        <v>33.75</v>
      </c>
      <c r="L14" s="75" t="n">
        <v>36</v>
      </c>
      <c r="M14" s="75" t="n">
        <v>38.25</v>
      </c>
      <c r="O14" s="75" t="n">
        <v>33.5</v>
      </c>
      <c r="P14" s="75" t="n">
        <v>36</v>
      </c>
      <c r="Q14" s="75" t="n">
        <v>38.5</v>
      </c>
      <c r="S14" s="75" t="n">
        <v>1.2</v>
      </c>
      <c r="T14" s="75" t="n">
        <v>1.2</v>
      </c>
      <c r="U14" s="75" t="n">
        <v>1.2</v>
      </c>
      <c r="W14" s="75" t="n">
        <v>0.363125</v>
      </c>
      <c r="X14" s="75" t="n">
        <v>0.72625</v>
      </c>
      <c r="Y14" s="75" t="n">
        <v>1.089375</v>
      </c>
      <c r="AA14" s="75" t="n">
        <v>0.4</v>
      </c>
      <c r="AB14" s="75" t="n">
        <v>0.8</v>
      </c>
      <c r="AC14" s="75" t="n">
        <v>1.2</v>
      </c>
      <c r="AE14" s="75" t="n">
        <v>-0.35</v>
      </c>
      <c r="AF14" s="75" t="n">
        <v>2</v>
      </c>
      <c r="AG14" s="75" t="n">
        <v>0.5</v>
      </c>
      <c r="AI14" s="75" t="n">
        <v>-0.15</v>
      </c>
      <c r="AJ14" s="75" t="n">
        <v>1.5</v>
      </c>
      <c r="AK14" s="75" t="n">
        <v>0.2</v>
      </c>
      <c r="AM14" s="76" t="n">
        <v>3</v>
      </c>
      <c r="AN14" s="77" t="n">
        <v>0.15</v>
      </c>
      <c r="AP14" s="65" t="n">
        <v>600</v>
      </c>
      <c r="AQ14" s="79" t="n">
        <v>0.9034</v>
      </c>
      <c r="AR14" s="79" t="n">
        <v>0.9034</v>
      </c>
      <c r="AS14" s="79" t="n">
        <v>0.99535202187632</v>
      </c>
      <c r="AT14" s="79" t="n">
        <v>1.04535202187632</v>
      </c>
      <c r="AU14" s="79" t="n">
        <v>1.07923863005648</v>
      </c>
      <c r="AV14" s="79" t="n">
        <v>0.98963883955003</v>
      </c>
      <c r="AW14" s="79" t="n">
        <v>0.914664637460593</v>
      </c>
      <c r="AX14" s="79" t="n">
        <v>0.960239311978063</v>
      </c>
      <c r="AY14" s="79" t="n">
        <v>1.03968103284602</v>
      </c>
      <c r="AZ14" s="79" t="n">
        <v>1.0644</v>
      </c>
      <c r="BA14" s="79" t="n">
        <v>1.0444</v>
      </c>
      <c r="BB14" s="79" t="n">
        <v>1.0444</v>
      </c>
      <c r="BC14" s="66" t="s">
        <v>85</v>
      </c>
      <c r="BE14" s="59" t="n">
        <v>37104</v>
      </c>
      <c r="BF14" s="76" t="n">
        <v>0.75</v>
      </c>
    </row>
    <row r="15" customFormat="false" ht="12.75" hidden="false" customHeight="false" outlineLevel="0" collapsed="false">
      <c r="A15" s="73" t="n">
        <v>36930</v>
      </c>
      <c r="B15" s="74" t="n">
        <v>43.65</v>
      </c>
      <c r="C15" s="74" t="n">
        <v>44.25</v>
      </c>
      <c r="D15" s="74" t="n">
        <v>44.85</v>
      </c>
      <c r="E15" s="69"/>
      <c r="F15" s="74" t="n">
        <v>33.7</v>
      </c>
      <c r="G15" s="74" t="n">
        <v>34</v>
      </c>
      <c r="H15" s="74" t="n">
        <v>34.3</v>
      </c>
      <c r="I15" s="65"/>
      <c r="J15" s="59" t="n">
        <v>37135</v>
      </c>
      <c r="K15" s="75" t="n">
        <v>35.475</v>
      </c>
      <c r="L15" s="75" t="n">
        <v>36</v>
      </c>
      <c r="M15" s="75" t="n">
        <v>36.525</v>
      </c>
      <c r="O15" s="75" t="n">
        <v>33.5</v>
      </c>
      <c r="P15" s="75" t="n">
        <v>36</v>
      </c>
      <c r="Q15" s="75" t="n">
        <v>38.5</v>
      </c>
      <c r="S15" s="75" t="n">
        <v>1.2</v>
      </c>
      <c r="T15" s="75" t="n">
        <v>1.2</v>
      </c>
      <c r="U15" s="75" t="n">
        <v>1.2</v>
      </c>
      <c r="W15" s="75" t="n">
        <v>0.261875</v>
      </c>
      <c r="X15" s="75" t="n">
        <v>0.52375</v>
      </c>
      <c r="Y15" s="75" t="n">
        <v>0.785625</v>
      </c>
      <c r="AA15" s="75" t="n">
        <v>0.4</v>
      </c>
      <c r="AB15" s="75" t="n">
        <v>0.8</v>
      </c>
      <c r="AC15" s="75" t="n">
        <v>1.2</v>
      </c>
      <c r="AE15" s="75" t="n">
        <v>-0.35</v>
      </c>
      <c r="AF15" s="75" t="n">
        <v>1.9</v>
      </c>
      <c r="AG15" s="75" t="n">
        <v>0.3</v>
      </c>
      <c r="AI15" s="75" t="n">
        <v>-0.15</v>
      </c>
      <c r="AJ15" s="75" t="n">
        <v>1.5</v>
      </c>
      <c r="AK15" s="75" t="n">
        <v>0.2</v>
      </c>
      <c r="AM15" s="76" t="n">
        <v>3</v>
      </c>
      <c r="AN15" s="77" t="n">
        <v>0.15</v>
      </c>
      <c r="AP15" s="65" t="n">
        <v>700</v>
      </c>
      <c r="AQ15" s="79" t="n">
        <v>1.73</v>
      </c>
      <c r="AR15" s="79" t="n">
        <v>1.73</v>
      </c>
      <c r="AS15" s="79" t="n">
        <v>1.796</v>
      </c>
      <c r="AT15" s="79" t="n">
        <v>1.49097568120843</v>
      </c>
      <c r="AU15" s="79" t="n">
        <v>1.29132521466584</v>
      </c>
      <c r="AV15" s="79" t="n">
        <v>1.13469508584962</v>
      </c>
      <c r="AW15" s="79" t="n">
        <v>1.01576258288944</v>
      </c>
      <c r="AX15" s="79" t="n">
        <v>1.11728779758195</v>
      </c>
      <c r="AY15" s="79" t="n">
        <v>1.41383456743244</v>
      </c>
      <c r="AZ15" s="79" t="n">
        <v>1.376</v>
      </c>
      <c r="BA15" s="79" t="n">
        <v>1.496</v>
      </c>
      <c r="BB15" s="79" t="n">
        <v>1.496</v>
      </c>
      <c r="BC15" s="66" t="s">
        <v>85</v>
      </c>
      <c r="BE15" s="59" t="n">
        <v>37135</v>
      </c>
      <c r="BF15" s="76" t="n">
        <v>0.75</v>
      </c>
    </row>
    <row r="16" customFormat="false" ht="12.75" hidden="false" customHeight="false" outlineLevel="0" collapsed="false">
      <c r="A16" s="73" t="n">
        <v>36931</v>
      </c>
      <c r="B16" s="74" t="n">
        <v>43.65</v>
      </c>
      <c r="C16" s="74" t="n">
        <v>44.25</v>
      </c>
      <c r="D16" s="74" t="n">
        <v>44.85</v>
      </c>
      <c r="E16" s="69"/>
      <c r="F16" s="74" t="n">
        <v>33.7</v>
      </c>
      <c r="G16" s="74" t="n">
        <v>34</v>
      </c>
      <c r="H16" s="74" t="n">
        <v>34.3</v>
      </c>
      <c r="I16" s="65"/>
      <c r="J16" s="59" t="n">
        <v>37165</v>
      </c>
      <c r="K16" s="75" t="n">
        <v>34.5875</v>
      </c>
      <c r="L16" s="75" t="n">
        <v>35</v>
      </c>
      <c r="M16" s="75" t="n">
        <v>35.4125</v>
      </c>
      <c r="O16" s="75" t="n">
        <v>32.5</v>
      </c>
      <c r="P16" s="75" t="n">
        <v>35</v>
      </c>
      <c r="Q16" s="75" t="n">
        <v>37.5</v>
      </c>
      <c r="S16" s="75" t="n">
        <v>1.2</v>
      </c>
      <c r="T16" s="75" t="n">
        <v>1.2</v>
      </c>
      <c r="U16" s="75" t="n">
        <v>1.2</v>
      </c>
      <c r="W16" s="75" t="n">
        <v>0.1915625</v>
      </c>
      <c r="X16" s="75" t="n">
        <v>0.383125</v>
      </c>
      <c r="Y16" s="75" t="n">
        <v>0.5746875</v>
      </c>
      <c r="AA16" s="75" t="n">
        <v>0.4</v>
      </c>
      <c r="AB16" s="75" t="n">
        <v>0.8</v>
      </c>
      <c r="AC16" s="75" t="n">
        <v>1.2</v>
      </c>
      <c r="AE16" s="75" t="n">
        <v>-0.25</v>
      </c>
      <c r="AF16" s="75" t="n">
        <v>1.75</v>
      </c>
      <c r="AG16" s="75" t="n">
        <v>0.3</v>
      </c>
      <c r="AI16" s="75" t="n">
        <v>-0.15</v>
      </c>
      <c r="AJ16" s="75" t="n">
        <v>1.5</v>
      </c>
      <c r="AK16" s="75" t="n">
        <v>0.2</v>
      </c>
      <c r="AM16" s="76" t="n">
        <v>4</v>
      </c>
      <c r="AN16" s="77" t="n">
        <v>0.15</v>
      </c>
      <c r="AP16" s="65" t="n">
        <v>800</v>
      </c>
      <c r="AQ16" s="79" t="n">
        <v>1.14588481370903</v>
      </c>
      <c r="AR16" s="79" t="n">
        <v>1.14588481370903</v>
      </c>
      <c r="AS16" s="79" t="n">
        <v>1.1359</v>
      </c>
      <c r="AT16" s="79" t="n">
        <v>1.1232726508202</v>
      </c>
      <c r="AU16" s="79" t="n">
        <v>0.952862125039631</v>
      </c>
      <c r="AV16" s="79" t="n">
        <v>0.651059011030491</v>
      </c>
      <c r="AW16" s="79" t="n">
        <v>0.586251768676944</v>
      </c>
      <c r="AX16" s="79" t="n">
        <v>0.664938573901296</v>
      </c>
      <c r="AY16" s="79" t="n">
        <v>0.777104352443558</v>
      </c>
      <c r="AZ16" s="79" t="n">
        <v>1.0615</v>
      </c>
      <c r="BA16" s="79" t="n">
        <v>1.0715</v>
      </c>
      <c r="BB16" s="79" t="n">
        <v>1.0875</v>
      </c>
      <c r="BC16" s="66" t="s">
        <v>86</v>
      </c>
      <c r="BE16" s="59" t="n">
        <v>37165</v>
      </c>
      <c r="BF16" s="76" t="n">
        <v>0.75</v>
      </c>
    </row>
    <row r="17" customFormat="false" ht="12.75" hidden="false" customHeight="false" outlineLevel="0" collapsed="false">
      <c r="A17" s="73" t="n">
        <v>36932</v>
      </c>
      <c r="B17" s="74" t="n">
        <v>36.4</v>
      </c>
      <c r="C17" s="74" t="n">
        <v>37</v>
      </c>
      <c r="D17" s="74" t="n">
        <v>37.6</v>
      </c>
      <c r="E17" s="69"/>
      <c r="F17" s="74" t="n">
        <v>33.7</v>
      </c>
      <c r="G17" s="74" t="n">
        <v>34</v>
      </c>
      <c r="H17" s="74" t="n">
        <v>34.3</v>
      </c>
      <c r="I17" s="65"/>
      <c r="J17" s="59" t="n">
        <v>37196</v>
      </c>
      <c r="K17" s="75" t="n">
        <v>34.5875</v>
      </c>
      <c r="L17" s="75" t="n">
        <v>35</v>
      </c>
      <c r="M17" s="75" t="n">
        <v>35.4125</v>
      </c>
      <c r="O17" s="75" t="n">
        <v>32.5</v>
      </c>
      <c r="P17" s="75" t="n">
        <v>35</v>
      </c>
      <c r="Q17" s="75" t="n">
        <v>37.5</v>
      </c>
      <c r="S17" s="75" t="n">
        <v>1.2</v>
      </c>
      <c r="T17" s="75" t="n">
        <v>1.2</v>
      </c>
      <c r="U17" s="75" t="n">
        <v>1.2</v>
      </c>
      <c r="W17" s="75" t="n">
        <v>0.1915625</v>
      </c>
      <c r="X17" s="75" t="n">
        <v>0.383125</v>
      </c>
      <c r="Y17" s="75" t="n">
        <v>0.5746875</v>
      </c>
      <c r="AA17" s="75" t="n">
        <v>0.4</v>
      </c>
      <c r="AB17" s="75" t="n">
        <v>0.8</v>
      </c>
      <c r="AC17" s="75" t="n">
        <v>1.2</v>
      </c>
      <c r="AE17" s="75" t="n">
        <v>-0.25</v>
      </c>
      <c r="AF17" s="75" t="n">
        <v>1.75</v>
      </c>
      <c r="AG17" s="75" t="n">
        <v>0.3</v>
      </c>
      <c r="AI17" s="75" t="n">
        <v>-0.15</v>
      </c>
      <c r="AJ17" s="75" t="n">
        <v>1.5</v>
      </c>
      <c r="AK17" s="75" t="n">
        <v>0.2</v>
      </c>
      <c r="AM17" s="76" t="n">
        <v>4</v>
      </c>
      <c r="AN17" s="77" t="n">
        <v>0.15</v>
      </c>
      <c r="AP17" s="65" t="n">
        <v>900</v>
      </c>
      <c r="AQ17" s="79" t="n">
        <v>1.19981175661928</v>
      </c>
      <c r="AR17" s="79" t="n">
        <v>1.19981175661928</v>
      </c>
      <c r="AS17" s="79" t="n">
        <v>1.1898</v>
      </c>
      <c r="AT17" s="79" t="n">
        <v>1.14131544612562</v>
      </c>
      <c r="AU17" s="79" t="n">
        <v>1.04253556562382</v>
      </c>
      <c r="AV17" s="79" t="n">
        <v>0.765675460302814</v>
      </c>
      <c r="AW17" s="79" t="n">
        <v>0.647077208075963</v>
      </c>
      <c r="AX17" s="79" t="n">
        <v>0.724650652256512</v>
      </c>
      <c r="AY17" s="79" t="n">
        <v>0.759819090692693</v>
      </c>
      <c r="AZ17" s="79" t="n">
        <v>1.1326</v>
      </c>
      <c r="BA17" s="79" t="n">
        <v>1.1426</v>
      </c>
      <c r="BB17" s="79" t="n">
        <v>1.1638</v>
      </c>
      <c r="BC17" s="66" t="s">
        <v>86</v>
      </c>
      <c r="BE17" s="59" t="n">
        <v>37196</v>
      </c>
      <c r="BF17" s="76" t="n">
        <v>0.75</v>
      </c>
    </row>
    <row r="18" customFormat="false" ht="12.75" hidden="false" customHeight="false" outlineLevel="0" collapsed="false">
      <c r="A18" s="73" t="n">
        <v>36933</v>
      </c>
      <c r="B18" s="74" t="n">
        <v>36.4</v>
      </c>
      <c r="C18" s="74" t="n">
        <v>37</v>
      </c>
      <c r="D18" s="74" t="n">
        <v>37.6</v>
      </c>
      <c r="E18" s="69"/>
      <c r="F18" s="74" t="n">
        <v>33.7</v>
      </c>
      <c r="G18" s="74" t="n">
        <v>34</v>
      </c>
      <c r="H18" s="74" t="n">
        <v>34.3</v>
      </c>
      <c r="I18" s="65"/>
      <c r="J18" s="59" t="n">
        <v>37226</v>
      </c>
      <c r="K18" s="75" t="n">
        <v>36.1374992370605</v>
      </c>
      <c r="L18" s="75" t="n">
        <v>36.5499992370606</v>
      </c>
      <c r="M18" s="75" t="n">
        <v>36.9624992370606</v>
      </c>
      <c r="O18" s="75" t="n">
        <v>34.0499992370606</v>
      </c>
      <c r="P18" s="75" t="n">
        <v>36.5499992370606</v>
      </c>
      <c r="Q18" s="75" t="n">
        <v>39.0499992370606</v>
      </c>
      <c r="S18" s="75" t="n">
        <v>1.2</v>
      </c>
      <c r="T18" s="75" t="n">
        <v>1.2</v>
      </c>
      <c r="U18" s="75" t="n">
        <v>1.2</v>
      </c>
      <c r="W18" s="75" t="n">
        <v>0.1921875</v>
      </c>
      <c r="X18" s="75" t="n">
        <v>0.384375</v>
      </c>
      <c r="Y18" s="75" t="n">
        <v>0.5765625</v>
      </c>
      <c r="AA18" s="75" t="n">
        <v>0.4</v>
      </c>
      <c r="AB18" s="75" t="n">
        <v>0.8</v>
      </c>
      <c r="AC18" s="75" t="n">
        <v>1.2</v>
      </c>
      <c r="AE18" s="75" t="n">
        <v>-0.25</v>
      </c>
      <c r="AF18" s="75" t="n">
        <v>1.75</v>
      </c>
      <c r="AG18" s="75" t="n">
        <v>0.35</v>
      </c>
      <c r="AI18" s="75" t="n">
        <v>-0.15</v>
      </c>
      <c r="AJ18" s="75" t="n">
        <v>1.5</v>
      </c>
      <c r="AK18" s="75" t="n">
        <v>0.2</v>
      </c>
      <c r="AM18" s="76" t="n">
        <v>4</v>
      </c>
      <c r="AN18" s="77" t="n">
        <v>0.15</v>
      </c>
      <c r="AP18" s="65" t="n">
        <v>1000</v>
      </c>
      <c r="AQ18" s="79" t="n">
        <v>1.19616001156207</v>
      </c>
      <c r="AR18" s="79" t="n">
        <v>1.19616001156207</v>
      </c>
      <c r="AS18" s="79" t="n">
        <v>1.1862</v>
      </c>
      <c r="AT18" s="79" t="n">
        <v>1.09378612004454</v>
      </c>
      <c r="AU18" s="79" t="n">
        <v>1.06102662180267</v>
      </c>
      <c r="AV18" s="79" t="n">
        <v>0.856402298368494</v>
      </c>
      <c r="AW18" s="79" t="n">
        <v>0.774728802868524</v>
      </c>
      <c r="AX18" s="79" t="n">
        <v>0.92931988010301</v>
      </c>
      <c r="AY18" s="79" t="n">
        <v>0.948492117261458</v>
      </c>
      <c r="AZ18" s="79" t="n">
        <v>1.1291</v>
      </c>
      <c r="BA18" s="79" t="n">
        <v>1.1352</v>
      </c>
      <c r="BB18" s="79" t="n">
        <v>1.1579</v>
      </c>
      <c r="BC18" s="66" t="s">
        <v>86</v>
      </c>
      <c r="BE18" s="59" t="n">
        <v>37226</v>
      </c>
      <c r="BF18" s="76" t="n">
        <v>0.75</v>
      </c>
    </row>
    <row r="19" customFormat="false" ht="12.75" hidden="false" customHeight="false" outlineLevel="0" collapsed="false">
      <c r="A19" s="73" t="n">
        <v>36934</v>
      </c>
      <c r="B19" s="74" t="n">
        <v>43.65</v>
      </c>
      <c r="C19" s="74" t="n">
        <v>44.25</v>
      </c>
      <c r="D19" s="74" t="n">
        <v>44.85</v>
      </c>
      <c r="E19" s="69"/>
      <c r="F19" s="74" t="n">
        <v>33.7</v>
      </c>
      <c r="G19" s="74" t="n">
        <v>34</v>
      </c>
      <c r="H19" s="74" t="n">
        <v>34.3</v>
      </c>
      <c r="I19" s="65"/>
      <c r="J19" s="59" t="n">
        <v>37257</v>
      </c>
      <c r="K19" s="75" t="n">
        <v>25.073747253418</v>
      </c>
      <c r="L19" s="75" t="n">
        <v>25.598747253418</v>
      </c>
      <c r="M19" s="75" t="n">
        <v>26.123747253418</v>
      </c>
      <c r="O19" s="75" t="n">
        <v>23.1024990081787</v>
      </c>
      <c r="P19" s="75" t="n">
        <v>26.1024990081787</v>
      </c>
      <c r="Q19" s="75" t="n">
        <v>29.1024990081787</v>
      </c>
      <c r="S19" s="75" t="n">
        <v>1.2</v>
      </c>
      <c r="T19" s="75" t="n">
        <v>1.2</v>
      </c>
      <c r="U19" s="75" t="n">
        <v>1.2</v>
      </c>
      <c r="W19" s="75" t="n">
        <v>0.220625</v>
      </c>
      <c r="X19" s="75" t="n">
        <v>0.44125</v>
      </c>
      <c r="Y19" s="75" t="n">
        <v>0.661875</v>
      </c>
      <c r="AA19" s="75" t="n">
        <v>0.4</v>
      </c>
      <c r="AB19" s="75" t="n">
        <v>0.8</v>
      </c>
      <c r="AC19" s="75" t="n">
        <v>1.2</v>
      </c>
      <c r="AE19" s="75" t="n">
        <v>-0.75</v>
      </c>
      <c r="AF19" s="75" t="n">
        <v>2</v>
      </c>
      <c r="AG19" s="75" t="n">
        <v>0.75</v>
      </c>
      <c r="AI19" s="75" t="n">
        <v>-0.15</v>
      </c>
      <c r="AJ19" s="75" t="n">
        <v>1.5</v>
      </c>
      <c r="AK19" s="75" t="n">
        <v>0.2</v>
      </c>
      <c r="AM19" s="76" t="n">
        <v>5</v>
      </c>
      <c r="AN19" s="77" t="n">
        <v>0.15</v>
      </c>
      <c r="AP19" s="65" t="n">
        <v>1100</v>
      </c>
      <c r="AQ19" s="79" t="n">
        <v>1.17528545047035</v>
      </c>
      <c r="AR19" s="79" t="n">
        <v>1.17528545047035</v>
      </c>
      <c r="AS19" s="79" t="n">
        <v>1.1653</v>
      </c>
      <c r="AT19" s="79" t="n">
        <v>1.11633559035934</v>
      </c>
      <c r="AU19" s="79" t="n">
        <v>1.12549986193072</v>
      </c>
      <c r="AV19" s="79" t="n">
        <v>0.985110934026758</v>
      </c>
      <c r="AW19" s="79" t="n">
        <v>0.881559731558879</v>
      </c>
      <c r="AX19" s="79" t="n">
        <v>1.04887913201334</v>
      </c>
      <c r="AY19" s="79" t="n">
        <v>1.01294563565452</v>
      </c>
      <c r="AZ19" s="79" t="n">
        <v>1.1227</v>
      </c>
      <c r="BA19" s="79" t="n">
        <v>1.1133</v>
      </c>
      <c r="BB19" s="79" t="n">
        <v>1.1327</v>
      </c>
      <c r="BC19" s="66" t="s">
        <v>86</v>
      </c>
      <c r="BE19" s="59" t="n">
        <v>37257</v>
      </c>
      <c r="BF19" s="76" t="n">
        <v>0.75</v>
      </c>
    </row>
    <row r="20" customFormat="false" ht="12.75" hidden="false" customHeight="false" outlineLevel="0" collapsed="false">
      <c r="A20" s="73" t="n">
        <v>36935</v>
      </c>
      <c r="B20" s="74" t="n">
        <v>43.65</v>
      </c>
      <c r="C20" s="74" t="n">
        <v>44.25</v>
      </c>
      <c r="D20" s="74" t="n">
        <v>44.85</v>
      </c>
      <c r="E20" s="69"/>
      <c r="F20" s="74" t="n">
        <v>33.7</v>
      </c>
      <c r="G20" s="74" t="n">
        <v>34</v>
      </c>
      <c r="H20" s="74" t="n">
        <v>34.3</v>
      </c>
      <c r="I20" s="65"/>
      <c r="J20" s="59" t="n">
        <v>37288</v>
      </c>
      <c r="K20" s="75" t="n">
        <v>24.071248626709</v>
      </c>
      <c r="L20" s="75" t="n">
        <v>24.596248626709</v>
      </c>
      <c r="M20" s="75" t="n">
        <v>25.121248626709</v>
      </c>
      <c r="O20" s="75" t="n">
        <v>21.0974979400635</v>
      </c>
      <c r="P20" s="75" t="n">
        <v>24.0974979400635</v>
      </c>
      <c r="Q20" s="75" t="n">
        <v>27.0974979400635</v>
      </c>
      <c r="S20" s="75" t="n">
        <v>0.7</v>
      </c>
      <c r="T20" s="75" t="n">
        <v>0.7</v>
      </c>
      <c r="U20" s="75" t="n">
        <v>0.7</v>
      </c>
      <c r="W20" s="75" t="n">
        <v>0.220625</v>
      </c>
      <c r="X20" s="75" t="n">
        <v>0.44125</v>
      </c>
      <c r="Y20" s="75" t="n">
        <v>0.661875</v>
      </c>
      <c r="AA20" s="75" t="n">
        <v>0.4</v>
      </c>
      <c r="AB20" s="75" t="n">
        <v>0.8</v>
      </c>
      <c r="AC20" s="75" t="n">
        <v>1.2</v>
      </c>
      <c r="AE20" s="75" t="n">
        <v>-0.75</v>
      </c>
      <c r="AF20" s="75" t="n">
        <v>2</v>
      </c>
      <c r="AG20" s="75" t="n">
        <v>0.75</v>
      </c>
      <c r="AI20" s="75" t="n">
        <v>-0.15</v>
      </c>
      <c r="AJ20" s="75" t="n">
        <v>1.5</v>
      </c>
      <c r="AK20" s="75" t="n">
        <v>0.2</v>
      </c>
      <c r="AM20" s="76" t="n">
        <v>5</v>
      </c>
      <c r="AN20" s="77" t="n">
        <v>0.15</v>
      </c>
      <c r="AP20" s="65" t="n">
        <v>1200</v>
      </c>
      <c r="AQ20" s="79" t="n">
        <v>0.8804</v>
      </c>
      <c r="AR20" s="79" t="n">
        <v>0.8804</v>
      </c>
      <c r="AS20" s="79" t="n">
        <v>0.8904</v>
      </c>
      <c r="AT20" s="79" t="n">
        <v>1.11852454679246</v>
      </c>
      <c r="AU20" s="79" t="n">
        <v>1.11699070333514</v>
      </c>
      <c r="AV20" s="79" t="n">
        <v>1.06241664220107</v>
      </c>
      <c r="AW20" s="79" t="n">
        <v>1.05394393649242</v>
      </c>
      <c r="AX20" s="79" t="n">
        <v>1.09332545278001</v>
      </c>
      <c r="AY20" s="79" t="n">
        <v>1.07930346254555</v>
      </c>
      <c r="AZ20" s="79" t="n">
        <v>0.9474</v>
      </c>
      <c r="BA20" s="79" t="n">
        <v>0.9374</v>
      </c>
      <c r="BB20" s="79" t="n">
        <v>0.9204</v>
      </c>
      <c r="BC20" s="66" t="s">
        <v>86</v>
      </c>
      <c r="BE20" s="59" t="n">
        <v>37288</v>
      </c>
      <c r="BF20" s="76" t="n">
        <v>0.75</v>
      </c>
    </row>
    <row r="21" customFormat="false" ht="12.75" hidden="false" customHeight="false" outlineLevel="0" collapsed="false">
      <c r="A21" s="73" t="n">
        <v>36936</v>
      </c>
      <c r="B21" s="74" t="n">
        <v>43.65</v>
      </c>
      <c r="C21" s="74" t="n">
        <v>44.25</v>
      </c>
      <c r="D21" s="74" t="n">
        <v>44.85</v>
      </c>
      <c r="E21" s="69"/>
      <c r="F21" s="74" t="n">
        <v>33.7</v>
      </c>
      <c r="G21" s="74" t="n">
        <v>34</v>
      </c>
      <c r="H21" s="74" t="n">
        <v>34.3</v>
      </c>
      <c r="I21" s="65"/>
      <c r="J21" s="59" t="n">
        <v>37316</v>
      </c>
      <c r="K21" s="75" t="n">
        <v>17.4472480773926</v>
      </c>
      <c r="L21" s="75" t="n">
        <v>17.7847480773926</v>
      </c>
      <c r="M21" s="75" t="n">
        <v>18.1222480773926</v>
      </c>
      <c r="O21" s="75" t="n">
        <v>16.4144973754883</v>
      </c>
      <c r="P21" s="75" t="n">
        <v>19.4144973754883</v>
      </c>
      <c r="Q21" s="75" t="n">
        <v>22.4144973754883</v>
      </c>
      <c r="S21" s="75" t="n">
        <v>0.7</v>
      </c>
      <c r="T21" s="75" t="n">
        <v>0.7</v>
      </c>
      <c r="U21" s="75" t="n">
        <v>0.7</v>
      </c>
      <c r="W21" s="75" t="n">
        <v>0.183125</v>
      </c>
      <c r="X21" s="75" t="n">
        <v>0.36625</v>
      </c>
      <c r="Y21" s="75" t="n">
        <v>0.549375</v>
      </c>
      <c r="AA21" s="75" t="n">
        <v>0.06</v>
      </c>
      <c r="AB21" s="75" t="n">
        <v>0.12</v>
      </c>
      <c r="AC21" s="75" t="n">
        <v>0.18</v>
      </c>
      <c r="AE21" s="75" t="n">
        <v>-0.25</v>
      </c>
      <c r="AF21" s="75" t="n">
        <v>1.4</v>
      </c>
      <c r="AG21" s="75" t="n">
        <v>0.3</v>
      </c>
      <c r="AI21" s="75" t="n">
        <v>-0.15</v>
      </c>
      <c r="AJ21" s="75" t="n">
        <v>0.5</v>
      </c>
      <c r="AK21" s="75" t="n">
        <v>0.2</v>
      </c>
      <c r="AM21" s="76" t="n">
        <v>5</v>
      </c>
      <c r="AN21" s="77" t="n">
        <v>0.15</v>
      </c>
      <c r="AP21" s="65" t="n">
        <v>1300</v>
      </c>
      <c r="AQ21" s="79" t="n">
        <v>0.8548</v>
      </c>
      <c r="AR21" s="79" t="n">
        <v>0.8548</v>
      </c>
      <c r="AS21" s="79" t="n">
        <v>0.8648</v>
      </c>
      <c r="AT21" s="79" t="n">
        <v>1.01643226256211</v>
      </c>
      <c r="AU21" s="79" t="n">
        <v>1.05251746320709</v>
      </c>
      <c r="AV21" s="79" t="n">
        <v>1.10402214486432</v>
      </c>
      <c r="AW21" s="79" t="n">
        <v>1.16159314463658</v>
      </c>
      <c r="AX21" s="79" t="n">
        <v>1.08467935998649</v>
      </c>
      <c r="AY21" s="79" t="n">
        <v>1.02056286964642</v>
      </c>
      <c r="AZ21" s="79" t="n">
        <v>0.8899</v>
      </c>
      <c r="BA21" s="79" t="n">
        <v>0.8829</v>
      </c>
      <c r="BB21" s="79" t="n">
        <v>0.8749</v>
      </c>
      <c r="BC21" s="66" t="s">
        <v>86</v>
      </c>
      <c r="BE21" s="59" t="n">
        <v>37316</v>
      </c>
      <c r="BF21" s="76" t="n">
        <v>0.75</v>
      </c>
    </row>
    <row r="22" customFormat="false" ht="12.75" hidden="false" customHeight="false" outlineLevel="0" collapsed="false">
      <c r="A22" s="73" t="n">
        <v>36937</v>
      </c>
      <c r="B22" s="74" t="n">
        <v>43.65</v>
      </c>
      <c r="C22" s="74" t="n">
        <v>44.25</v>
      </c>
      <c r="D22" s="74" t="n">
        <v>44.85</v>
      </c>
      <c r="E22" s="69"/>
      <c r="F22" s="74" t="n">
        <v>33.7</v>
      </c>
      <c r="G22" s="74" t="n">
        <v>34</v>
      </c>
      <c r="H22" s="74" t="n">
        <v>34.3</v>
      </c>
      <c r="I22" s="65"/>
      <c r="J22" s="59" t="n">
        <v>37347</v>
      </c>
      <c r="K22" s="75" t="n">
        <v>18.2424987792969</v>
      </c>
      <c r="L22" s="75" t="n">
        <v>18.4674987792969</v>
      </c>
      <c r="M22" s="75" t="n">
        <v>18.6924987792969</v>
      </c>
      <c r="O22" s="75" t="n">
        <v>16.1849975585938</v>
      </c>
      <c r="P22" s="75" t="n">
        <v>19.1849975585938</v>
      </c>
      <c r="Q22" s="75" t="n">
        <v>22.1849975585938</v>
      </c>
      <c r="S22" s="75" t="n">
        <v>0.7</v>
      </c>
      <c r="T22" s="75" t="n">
        <v>0.7</v>
      </c>
      <c r="U22" s="75" t="n">
        <v>0.7</v>
      </c>
      <c r="W22" s="75" t="n">
        <v>0.183125</v>
      </c>
      <c r="X22" s="75" t="n">
        <v>0.36625</v>
      </c>
      <c r="Y22" s="75" t="n">
        <v>0.549375</v>
      </c>
      <c r="AA22" s="75" t="n">
        <v>0.06</v>
      </c>
      <c r="AB22" s="75" t="n">
        <v>0.12</v>
      </c>
      <c r="AC22" s="75" t="n">
        <v>0.18</v>
      </c>
      <c r="AE22" s="75" t="n">
        <v>-0.25</v>
      </c>
      <c r="AF22" s="75" t="n">
        <v>1.4</v>
      </c>
      <c r="AG22" s="75" t="n">
        <v>0.3</v>
      </c>
      <c r="AI22" s="75" t="n">
        <v>-0.15</v>
      </c>
      <c r="AJ22" s="75" t="n">
        <v>0.5</v>
      </c>
      <c r="AK22" s="75" t="n">
        <v>0.2</v>
      </c>
      <c r="AM22" s="76" t="n">
        <v>6</v>
      </c>
      <c r="AN22" s="77" t="n">
        <v>0.15</v>
      </c>
      <c r="AP22" s="65" t="n">
        <v>1400</v>
      </c>
      <c r="AQ22" s="79" t="n">
        <v>0.8272</v>
      </c>
      <c r="AR22" s="79" t="n">
        <v>0.8272</v>
      </c>
      <c r="AS22" s="79" t="n">
        <v>0.8372</v>
      </c>
      <c r="AT22" s="79" t="n">
        <v>1.01752674077867</v>
      </c>
      <c r="AU22" s="79" t="n">
        <v>1.05759023083138</v>
      </c>
      <c r="AV22" s="79" t="n">
        <v>1.22092018621818</v>
      </c>
      <c r="AW22" s="79" t="n">
        <v>1.20068871854028</v>
      </c>
      <c r="AX22" s="79" t="n">
        <v>1.19072909190695</v>
      </c>
      <c r="AY22" s="79" t="n">
        <v>1.10479189936462</v>
      </c>
      <c r="AZ22" s="79" t="n">
        <v>0.8652</v>
      </c>
      <c r="BA22" s="79" t="n">
        <v>0.8592</v>
      </c>
      <c r="BB22" s="79" t="n">
        <v>0.8372</v>
      </c>
      <c r="BC22" s="66" t="s">
        <v>86</v>
      </c>
      <c r="BE22" s="59" t="n">
        <v>37347</v>
      </c>
      <c r="BF22" s="76" t="n">
        <v>0.75</v>
      </c>
    </row>
    <row r="23" customFormat="false" ht="12.75" hidden="false" customHeight="false" outlineLevel="0" collapsed="false">
      <c r="A23" s="73" t="n">
        <v>36938</v>
      </c>
      <c r="B23" s="74" t="n">
        <v>43.65</v>
      </c>
      <c r="C23" s="74" t="n">
        <v>44.25</v>
      </c>
      <c r="D23" s="74" t="n">
        <v>44.85</v>
      </c>
      <c r="E23" s="69"/>
      <c r="F23" s="74" t="n">
        <v>33.7</v>
      </c>
      <c r="G23" s="74" t="n">
        <v>34</v>
      </c>
      <c r="H23" s="74" t="n">
        <v>34.3</v>
      </c>
      <c r="I23" s="65"/>
      <c r="J23" s="59" t="n">
        <v>37377</v>
      </c>
      <c r="K23" s="75" t="n">
        <v>17.832498550415</v>
      </c>
      <c r="L23" s="75" t="n">
        <v>18.582498550415</v>
      </c>
      <c r="M23" s="75" t="n">
        <v>19.332498550415</v>
      </c>
      <c r="O23" s="75" t="n">
        <v>16.7149982452393</v>
      </c>
      <c r="P23" s="75" t="n">
        <v>19.7149982452393</v>
      </c>
      <c r="Q23" s="75" t="n">
        <v>22.7149982452393</v>
      </c>
      <c r="S23" s="75" t="n">
        <v>0.7</v>
      </c>
      <c r="T23" s="75" t="n">
        <v>0.7</v>
      </c>
      <c r="U23" s="75" t="n">
        <v>0.7</v>
      </c>
      <c r="W23" s="75" t="n">
        <v>0.1921875</v>
      </c>
      <c r="X23" s="75" t="n">
        <v>0.384375</v>
      </c>
      <c r="Y23" s="75" t="n">
        <v>0.5765625</v>
      </c>
      <c r="AA23" s="75" t="n">
        <v>0.06</v>
      </c>
      <c r="AB23" s="75" t="n">
        <v>0.12</v>
      </c>
      <c r="AC23" s="75" t="n">
        <v>0.18</v>
      </c>
      <c r="AE23" s="75" t="n">
        <v>-0.25</v>
      </c>
      <c r="AF23" s="75" t="n">
        <v>1.5</v>
      </c>
      <c r="AG23" s="75" t="n">
        <v>0.3</v>
      </c>
      <c r="AI23" s="75" t="n">
        <v>-0.15</v>
      </c>
      <c r="AJ23" s="75" t="n">
        <v>0.5</v>
      </c>
      <c r="AK23" s="75" t="n">
        <v>0.2</v>
      </c>
      <c r="AM23" s="76" t="n">
        <v>6</v>
      </c>
      <c r="AN23" s="77" t="n">
        <v>0.15</v>
      </c>
      <c r="AP23" s="65" t="n">
        <v>1500</v>
      </c>
      <c r="AQ23" s="79" t="n">
        <v>0.7851</v>
      </c>
      <c r="AR23" s="79" t="n">
        <v>0.7851</v>
      </c>
      <c r="AS23" s="79" t="n">
        <v>0.7951</v>
      </c>
      <c r="AT23" s="79" t="n">
        <v>0.954368909575779</v>
      </c>
      <c r="AU23" s="79" t="n">
        <v>1.02584452376326</v>
      </c>
      <c r="AV23" s="79" t="n">
        <v>1.23031497714214</v>
      </c>
      <c r="AW23" s="79" t="n">
        <v>1.2506946851613</v>
      </c>
      <c r="AX23" s="79" t="n">
        <v>1.26057331025457</v>
      </c>
      <c r="AY23" s="79" t="n">
        <v>1.08736015234468</v>
      </c>
      <c r="AZ23" s="79" t="n">
        <v>0.8451</v>
      </c>
      <c r="BA23" s="79" t="n">
        <v>0.8391</v>
      </c>
      <c r="BB23" s="79" t="n">
        <v>0.7951</v>
      </c>
      <c r="BC23" s="66" t="s">
        <v>86</v>
      </c>
      <c r="BE23" s="59" t="n">
        <v>37377</v>
      </c>
      <c r="BF23" s="76" t="n">
        <v>0.75</v>
      </c>
    </row>
    <row r="24" customFormat="false" ht="12.75" hidden="false" customHeight="false" outlineLevel="0" collapsed="false">
      <c r="A24" s="73" t="n">
        <v>36939</v>
      </c>
      <c r="B24" s="74" t="n">
        <v>36.4</v>
      </c>
      <c r="C24" s="74" t="n">
        <v>37</v>
      </c>
      <c r="D24" s="74" t="n">
        <v>37.6</v>
      </c>
      <c r="E24" s="69"/>
      <c r="F24" s="74" t="n">
        <v>33.7</v>
      </c>
      <c r="G24" s="74" t="n">
        <v>34</v>
      </c>
      <c r="H24" s="74" t="n">
        <v>34.3</v>
      </c>
      <c r="I24" s="65"/>
      <c r="J24" s="59" t="n">
        <v>37408</v>
      </c>
      <c r="K24" s="75" t="n">
        <v>20.8337490081787</v>
      </c>
      <c r="L24" s="75" t="n">
        <v>23.0087490081787</v>
      </c>
      <c r="M24" s="75" t="n">
        <v>25.1837490081787</v>
      </c>
      <c r="O24" s="75" t="n">
        <v>15.4924983978271</v>
      </c>
      <c r="P24" s="75" t="n">
        <v>18.4924983978272</v>
      </c>
      <c r="Q24" s="75" t="n">
        <v>21.4924983978272</v>
      </c>
      <c r="S24" s="75" t="n">
        <v>0.7</v>
      </c>
      <c r="T24" s="75" t="n">
        <v>0.7</v>
      </c>
      <c r="U24" s="75" t="n">
        <v>0.7</v>
      </c>
      <c r="W24" s="75" t="n">
        <v>0.233125</v>
      </c>
      <c r="X24" s="75" t="n">
        <v>0.46625</v>
      </c>
      <c r="Y24" s="75" t="n">
        <v>0.699375</v>
      </c>
      <c r="AA24" s="75" t="n">
        <v>0.06</v>
      </c>
      <c r="AB24" s="75" t="n">
        <v>0.12</v>
      </c>
      <c r="AC24" s="75" t="n">
        <v>0.18</v>
      </c>
      <c r="AE24" s="75" t="n">
        <v>-0.35</v>
      </c>
      <c r="AF24" s="75" t="n">
        <v>3</v>
      </c>
      <c r="AG24" s="75" t="n">
        <v>0.3</v>
      </c>
      <c r="AI24" s="75" t="n">
        <v>-0.15</v>
      </c>
      <c r="AJ24" s="75" t="n">
        <v>0.5</v>
      </c>
      <c r="AK24" s="75" t="n">
        <v>0.2</v>
      </c>
      <c r="AM24" s="76" t="n">
        <v>6</v>
      </c>
      <c r="AN24" s="77" t="n">
        <v>0.15</v>
      </c>
      <c r="AP24" s="65" t="n">
        <v>1600</v>
      </c>
      <c r="AQ24" s="79" t="n">
        <v>0.7693</v>
      </c>
      <c r="AR24" s="79" t="n">
        <v>0.7693</v>
      </c>
      <c r="AS24" s="79" t="n">
        <v>0.7793</v>
      </c>
      <c r="AT24" s="79" t="n">
        <v>0.891967555963749</v>
      </c>
      <c r="AU24" s="79" t="n">
        <v>0.985916933430152</v>
      </c>
      <c r="AV24" s="79" t="n">
        <v>1.23232814662584</v>
      </c>
      <c r="AW24" s="79" t="n">
        <v>1.32734019400042</v>
      </c>
      <c r="AX24" s="79" t="n">
        <v>1.24301093426774</v>
      </c>
      <c r="AY24" s="79" t="n">
        <v>1.05337556991925</v>
      </c>
      <c r="AZ24" s="79" t="n">
        <v>0.8393</v>
      </c>
      <c r="BA24" s="79" t="n">
        <v>0.8253</v>
      </c>
      <c r="BB24" s="79" t="n">
        <v>0.7813</v>
      </c>
      <c r="BC24" s="66" t="s">
        <v>86</v>
      </c>
      <c r="BE24" s="59" t="n">
        <v>37408</v>
      </c>
      <c r="BF24" s="76" t="n">
        <v>0.75</v>
      </c>
    </row>
    <row r="25" customFormat="false" ht="12.75" hidden="false" customHeight="false" outlineLevel="0" collapsed="false">
      <c r="A25" s="73" t="n">
        <v>36940</v>
      </c>
      <c r="B25" s="74" t="n">
        <v>36.4</v>
      </c>
      <c r="C25" s="74" t="n">
        <v>37</v>
      </c>
      <c r="D25" s="74" t="n">
        <v>37.6</v>
      </c>
      <c r="E25" s="69"/>
      <c r="F25" s="74" t="n">
        <v>33.7</v>
      </c>
      <c r="G25" s="74" t="n">
        <v>34</v>
      </c>
      <c r="H25" s="74" t="n">
        <v>34.3</v>
      </c>
      <c r="I25" s="65"/>
      <c r="J25" s="59" t="n">
        <v>37438</v>
      </c>
      <c r="K25" s="75" t="n">
        <v>33.7112503051758</v>
      </c>
      <c r="L25" s="75" t="n">
        <v>36.7112503051758</v>
      </c>
      <c r="M25" s="75" t="n">
        <v>39.7112503051758</v>
      </c>
      <c r="O25" s="75" t="n">
        <v>25.1974983215332</v>
      </c>
      <c r="P25" s="75" t="n">
        <v>28.1974983215332</v>
      </c>
      <c r="Q25" s="75" t="n">
        <v>31.1974983215332</v>
      </c>
      <c r="S25" s="75" t="n">
        <v>0.7</v>
      </c>
      <c r="T25" s="75" t="n">
        <v>0.7</v>
      </c>
      <c r="U25" s="75" t="n">
        <v>0.7</v>
      </c>
      <c r="W25" s="75" t="n">
        <v>0.269375</v>
      </c>
      <c r="X25" s="75" t="n">
        <v>0.53875</v>
      </c>
      <c r="Y25" s="75" t="n">
        <v>0.808125</v>
      </c>
      <c r="AA25" s="75" t="n">
        <v>0.06</v>
      </c>
      <c r="AB25" s="75" t="n">
        <v>0.12</v>
      </c>
      <c r="AC25" s="75" t="n">
        <v>0.18</v>
      </c>
      <c r="AE25" s="75" t="n">
        <v>-0.35</v>
      </c>
      <c r="AF25" s="75" t="n">
        <v>3</v>
      </c>
      <c r="AG25" s="75" t="n">
        <v>0.5</v>
      </c>
      <c r="AI25" s="75" t="n">
        <v>-0.15</v>
      </c>
      <c r="AJ25" s="75" t="n">
        <v>0.5</v>
      </c>
      <c r="AK25" s="75" t="n">
        <v>0.2</v>
      </c>
      <c r="AM25" s="76" t="n">
        <v>7</v>
      </c>
      <c r="AN25" s="77" t="n">
        <v>0.2</v>
      </c>
      <c r="AP25" s="65" t="n">
        <v>1700</v>
      </c>
      <c r="AQ25" s="79" t="n">
        <v>0.8396</v>
      </c>
      <c r="AR25" s="79" t="n">
        <v>0.8396</v>
      </c>
      <c r="AS25" s="79" t="n">
        <v>0.8496</v>
      </c>
      <c r="AT25" s="79" t="n">
        <v>0.87001361056091</v>
      </c>
      <c r="AU25" s="79" t="n">
        <v>0.99933522198472</v>
      </c>
      <c r="AV25" s="79" t="n">
        <v>1.25232563016399</v>
      </c>
      <c r="AW25" s="79" t="n">
        <v>1.35388881627921</v>
      </c>
      <c r="AX25" s="79" t="n">
        <v>1.21504622788872</v>
      </c>
      <c r="AY25" s="79" t="n">
        <v>1.13452840898687</v>
      </c>
      <c r="AZ25" s="79" t="n">
        <v>0.8896</v>
      </c>
      <c r="BA25" s="79" t="n">
        <v>0.8866</v>
      </c>
      <c r="BB25" s="79" t="n">
        <v>0.8796</v>
      </c>
      <c r="BC25" s="66" t="s">
        <v>86</v>
      </c>
      <c r="BE25" s="59" t="n">
        <v>37438</v>
      </c>
      <c r="BF25" s="76" t="n">
        <v>0.75</v>
      </c>
    </row>
    <row r="26" customFormat="false" ht="12.75" hidden="false" customHeight="false" outlineLevel="0" collapsed="false">
      <c r="A26" s="73" t="n">
        <v>36941</v>
      </c>
      <c r="B26" s="74" t="n">
        <v>43.65</v>
      </c>
      <c r="C26" s="74" t="n">
        <v>44.25</v>
      </c>
      <c r="D26" s="74" t="n">
        <v>44.85</v>
      </c>
      <c r="E26" s="69"/>
      <c r="F26" s="74" t="n">
        <v>33.7</v>
      </c>
      <c r="G26" s="74" t="n">
        <v>34</v>
      </c>
      <c r="H26" s="74" t="n">
        <v>34.3</v>
      </c>
      <c r="I26" s="65"/>
      <c r="J26" s="59" t="n">
        <v>37469</v>
      </c>
      <c r="K26" s="75" t="n">
        <v>35.9724998474121</v>
      </c>
      <c r="L26" s="75" t="n">
        <v>38.9724998474121</v>
      </c>
      <c r="M26" s="75" t="n">
        <v>41.9724998474121</v>
      </c>
      <c r="O26" s="75" t="n">
        <v>26.6949996948242</v>
      </c>
      <c r="P26" s="75" t="n">
        <v>29.6949996948242</v>
      </c>
      <c r="Q26" s="75" t="n">
        <v>32.6949996948242</v>
      </c>
      <c r="S26" s="75" t="n">
        <v>1.2</v>
      </c>
      <c r="T26" s="75" t="n">
        <v>1.2</v>
      </c>
      <c r="U26" s="75" t="n">
        <v>1.2</v>
      </c>
      <c r="W26" s="75" t="n">
        <v>0.269375</v>
      </c>
      <c r="X26" s="75" t="n">
        <v>0.53875</v>
      </c>
      <c r="Y26" s="75" t="n">
        <v>0.808125</v>
      </c>
      <c r="AA26" s="75" t="n">
        <v>0.06</v>
      </c>
      <c r="AB26" s="75" t="n">
        <v>0.12</v>
      </c>
      <c r="AC26" s="75" t="n">
        <v>0.18</v>
      </c>
      <c r="AE26" s="75" t="n">
        <v>-0.35</v>
      </c>
      <c r="AF26" s="75" t="n">
        <v>3</v>
      </c>
      <c r="AG26" s="75" t="n">
        <v>0.5</v>
      </c>
      <c r="AI26" s="75" t="n">
        <v>-0.15</v>
      </c>
      <c r="AJ26" s="75" t="n">
        <v>0.5</v>
      </c>
      <c r="AK26" s="75" t="n">
        <v>0.2</v>
      </c>
      <c r="AM26" s="76" t="n">
        <v>7</v>
      </c>
      <c r="AN26" s="77" t="n">
        <v>0.2</v>
      </c>
      <c r="AP26" s="65" t="n">
        <v>1800</v>
      </c>
      <c r="AQ26" s="79" t="n">
        <v>1.168266924108</v>
      </c>
      <c r="AR26" s="79" t="n">
        <v>1.168266924108</v>
      </c>
      <c r="AS26" s="79" t="n">
        <v>1.1583</v>
      </c>
      <c r="AT26" s="79" t="n">
        <v>0.858698637233787</v>
      </c>
      <c r="AU26" s="79" t="n">
        <v>0.960389457643412</v>
      </c>
      <c r="AV26" s="79" t="n">
        <v>1.21514910036489</v>
      </c>
      <c r="AW26" s="79" t="n">
        <v>1.32033935867348</v>
      </c>
      <c r="AX26" s="79" t="n">
        <v>1.12520791995609</v>
      </c>
      <c r="AY26" s="79" t="n">
        <v>1.1066962078626</v>
      </c>
      <c r="AZ26" s="79" t="n">
        <v>1.2001</v>
      </c>
      <c r="BA26" s="79" t="n">
        <v>1.2171</v>
      </c>
      <c r="BB26" s="79" t="n">
        <v>1.23965925286319</v>
      </c>
      <c r="BC26" s="66" t="s">
        <v>86</v>
      </c>
      <c r="BE26" s="59" t="n">
        <v>37469</v>
      </c>
      <c r="BF26" s="76" t="n">
        <v>0.75</v>
      </c>
    </row>
    <row r="27" customFormat="false" ht="12.75" hidden="false" customHeight="false" outlineLevel="0" collapsed="false">
      <c r="A27" s="73" t="n">
        <v>36942</v>
      </c>
      <c r="B27" s="74" t="n">
        <v>43.65</v>
      </c>
      <c r="C27" s="74" t="n">
        <v>44.25</v>
      </c>
      <c r="D27" s="74" t="n">
        <v>44.85</v>
      </c>
      <c r="E27" s="69"/>
      <c r="F27" s="74" t="n">
        <v>33.7</v>
      </c>
      <c r="G27" s="74" t="n">
        <v>34</v>
      </c>
      <c r="H27" s="74" t="n">
        <v>34.3</v>
      </c>
      <c r="I27" s="65"/>
      <c r="J27" s="59" t="n">
        <v>37500</v>
      </c>
      <c r="K27" s="75" t="n">
        <v>29.4999984741211</v>
      </c>
      <c r="L27" s="75" t="n">
        <v>30.0999984741211</v>
      </c>
      <c r="M27" s="75" t="n">
        <v>30.6999984741211</v>
      </c>
      <c r="O27" s="75" t="n">
        <v>27.0999984741211</v>
      </c>
      <c r="P27" s="75" t="n">
        <v>30.0999984741211</v>
      </c>
      <c r="Q27" s="75" t="n">
        <v>33.0999984741211</v>
      </c>
      <c r="S27" s="75" t="n">
        <v>1.2</v>
      </c>
      <c r="T27" s="75" t="n">
        <v>1.2</v>
      </c>
      <c r="U27" s="75" t="n">
        <v>1.2</v>
      </c>
      <c r="W27" s="75" t="n">
        <v>0.1996875</v>
      </c>
      <c r="X27" s="75" t="n">
        <v>0.399375</v>
      </c>
      <c r="Y27" s="75" t="n">
        <v>0.5990625</v>
      </c>
      <c r="AA27" s="75" t="n">
        <v>0.06</v>
      </c>
      <c r="AB27" s="75" t="n">
        <v>0.12</v>
      </c>
      <c r="AC27" s="75" t="n">
        <v>0.18</v>
      </c>
      <c r="AE27" s="75" t="n">
        <v>-0.35</v>
      </c>
      <c r="AF27" s="75" t="n">
        <v>1.2</v>
      </c>
      <c r="AG27" s="75" t="n">
        <v>0.3</v>
      </c>
      <c r="AI27" s="75" t="n">
        <v>-0.15</v>
      </c>
      <c r="AJ27" s="75" t="n">
        <v>0.5</v>
      </c>
      <c r="AK27" s="75" t="n">
        <v>0.2</v>
      </c>
      <c r="AM27" s="80" t="n">
        <v>7</v>
      </c>
      <c r="AN27" s="77" t="n">
        <v>0.2</v>
      </c>
      <c r="AP27" s="65" t="n">
        <v>1900</v>
      </c>
      <c r="AQ27" s="79" t="n">
        <v>1.28189922894351</v>
      </c>
      <c r="AR27" s="79" t="n">
        <v>1.28189922894351</v>
      </c>
      <c r="AS27" s="79" t="n">
        <v>1.2719</v>
      </c>
      <c r="AT27" s="79" t="n">
        <v>0.854095390617062</v>
      </c>
      <c r="AU27" s="79" t="n">
        <v>0.832097528048518</v>
      </c>
      <c r="AV27" s="79" t="n">
        <v>1.03758755190203</v>
      </c>
      <c r="AW27" s="79" t="n">
        <v>1.1027679439024</v>
      </c>
      <c r="AX27" s="79" t="n">
        <v>0.917161312112129</v>
      </c>
      <c r="AY27" s="79" t="n">
        <v>0.906450845036896</v>
      </c>
      <c r="AZ27" s="79" t="n">
        <v>1.2095</v>
      </c>
      <c r="BA27" s="79" t="n">
        <v>1.2269</v>
      </c>
      <c r="BB27" s="79" t="n">
        <v>1.2314</v>
      </c>
      <c r="BC27" s="66" t="s">
        <v>86</v>
      </c>
      <c r="BE27" s="59" t="n">
        <v>37500</v>
      </c>
      <c r="BF27" s="76" t="n">
        <v>0.75</v>
      </c>
    </row>
    <row r="28" customFormat="false" ht="12.75" hidden="false" customHeight="false" outlineLevel="0" collapsed="false">
      <c r="A28" s="73" t="n">
        <v>36943</v>
      </c>
      <c r="B28" s="74" t="n">
        <v>43.65</v>
      </c>
      <c r="C28" s="74" t="n">
        <v>44.25</v>
      </c>
      <c r="D28" s="74" t="n">
        <v>44.85</v>
      </c>
      <c r="E28" s="69"/>
      <c r="F28" s="74" t="n">
        <v>33.7</v>
      </c>
      <c r="G28" s="74" t="n">
        <v>34</v>
      </c>
      <c r="H28" s="74" t="n">
        <v>34.3</v>
      </c>
      <c r="I28" s="65"/>
      <c r="J28" s="59" t="n">
        <v>37530</v>
      </c>
      <c r="K28" s="75" t="n">
        <v>29.6124984741211</v>
      </c>
      <c r="L28" s="75" t="n">
        <v>30.0999984741211</v>
      </c>
      <c r="M28" s="75" t="n">
        <v>30.5874984741211</v>
      </c>
      <c r="O28" s="75" t="n">
        <v>27.0999984741211</v>
      </c>
      <c r="P28" s="75" t="n">
        <v>30.0999984741211</v>
      </c>
      <c r="Q28" s="75" t="n">
        <v>33.0999984741211</v>
      </c>
      <c r="S28" s="75" t="n">
        <v>1.2</v>
      </c>
      <c r="T28" s="75" t="n">
        <v>1.2</v>
      </c>
      <c r="U28" s="75" t="n">
        <v>1.2</v>
      </c>
      <c r="W28" s="75" t="n">
        <v>0.1746875</v>
      </c>
      <c r="X28" s="75" t="n">
        <v>0.349375</v>
      </c>
      <c r="Y28" s="75" t="n">
        <v>0.5240625</v>
      </c>
      <c r="AA28" s="75" t="n">
        <v>0.06</v>
      </c>
      <c r="AB28" s="75" t="n">
        <v>0.12</v>
      </c>
      <c r="AC28" s="75" t="n">
        <v>0.18</v>
      </c>
      <c r="AE28" s="75" t="n">
        <v>-0.25</v>
      </c>
      <c r="AF28" s="75" t="n">
        <v>1.3</v>
      </c>
      <c r="AG28" s="75" t="n">
        <v>0.3</v>
      </c>
      <c r="AI28" s="75" t="n">
        <v>-0.15</v>
      </c>
      <c r="AJ28" s="75" t="n">
        <v>0.5</v>
      </c>
      <c r="AK28" s="75" t="n">
        <v>0.2</v>
      </c>
      <c r="AM28" s="80" t="n">
        <v>8</v>
      </c>
      <c r="AN28" s="77" t="n">
        <v>0.2</v>
      </c>
      <c r="AP28" s="65" t="n">
        <v>2000</v>
      </c>
      <c r="AQ28" s="79" t="n">
        <v>1.227</v>
      </c>
      <c r="AR28" s="79" t="n">
        <v>1.227</v>
      </c>
      <c r="AS28" s="79" t="n">
        <v>1.217</v>
      </c>
      <c r="AT28" s="79" t="n">
        <v>0.936808972307086</v>
      </c>
      <c r="AU28" s="79" t="n">
        <v>0.829970238399623</v>
      </c>
      <c r="AV28" s="79" t="n">
        <v>0.829694249884662</v>
      </c>
      <c r="AW28" s="79" t="n">
        <v>0.816006455315691</v>
      </c>
      <c r="AX28" s="79" t="n">
        <v>0.835023430573733</v>
      </c>
      <c r="AY28" s="79" t="n">
        <v>1.18462637101057</v>
      </c>
      <c r="AZ28" s="79" t="n">
        <v>1.1567</v>
      </c>
      <c r="BA28" s="79" t="n">
        <v>1.1767</v>
      </c>
      <c r="BB28" s="79" t="n">
        <v>1.18899630831453</v>
      </c>
      <c r="BC28" s="66" t="s">
        <v>86</v>
      </c>
      <c r="BE28" s="59" t="n">
        <v>37530</v>
      </c>
      <c r="BF28" s="76" t="n">
        <v>0.75</v>
      </c>
    </row>
    <row r="29" customFormat="false" ht="12.75" hidden="false" customHeight="false" outlineLevel="0" collapsed="false">
      <c r="A29" s="73" t="n">
        <v>36944</v>
      </c>
      <c r="B29" s="74" t="n">
        <v>43.65</v>
      </c>
      <c r="C29" s="74" t="n">
        <v>44.25</v>
      </c>
      <c r="D29" s="74" t="n">
        <v>44.85</v>
      </c>
      <c r="E29" s="69"/>
      <c r="F29" s="74" t="n">
        <v>33.7</v>
      </c>
      <c r="G29" s="74" t="n">
        <v>34</v>
      </c>
      <c r="H29" s="74" t="n">
        <v>34.3</v>
      </c>
      <c r="I29" s="65"/>
      <c r="J29" s="59" t="n">
        <v>37561</v>
      </c>
      <c r="K29" s="75" t="n">
        <v>29.6124984741211</v>
      </c>
      <c r="L29" s="75" t="n">
        <v>30.0999984741211</v>
      </c>
      <c r="M29" s="75" t="n">
        <v>30.5874984741211</v>
      </c>
      <c r="O29" s="75" t="n">
        <v>27.0999984741211</v>
      </c>
      <c r="P29" s="75" t="n">
        <v>30.0999984741211</v>
      </c>
      <c r="Q29" s="75" t="n">
        <v>33.0999984741211</v>
      </c>
      <c r="S29" s="75" t="n">
        <v>1.2</v>
      </c>
      <c r="T29" s="75" t="n">
        <v>1.2</v>
      </c>
      <c r="U29" s="75" t="n">
        <v>1.2</v>
      </c>
      <c r="W29" s="75" t="n">
        <v>0.1746875</v>
      </c>
      <c r="X29" s="75" t="n">
        <v>0.349375</v>
      </c>
      <c r="Y29" s="75" t="n">
        <v>0.5240625</v>
      </c>
      <c r="AA29" s="75" t="n">
        <v>0.057624</v>
      </c>
      <c r="AB29" s="75" t="n">
        <v>0.115248</v>
      </c>
      <c r="AC29" s="75" t="n">
        <v>0.172872</v>
      </c>
      <c r="AE29" s="75" t="n">
        <v>-0.25</v>
      </c>
      <c r="AF29" s="75" t="n">
        <v>1.3</v>
      </c>
      <c r="AG29" s="75" t="n">
        <v>0.3</v>
      </c>
      <c r="AI29" s="75" t="n">
        <v>-0.15</v>
      </c>
      <c r="AJ29" s="75" t="n">
        <v>0.5</v>
      </c>
      <c r="AK29" s="75" t="n">
        <v>0.2</v>
      </c>
      <c r="AM29" s="80" t="n">
        <v>8</v>
      </c>
      <c r="AN29" s="77" t="n">
        <v>0.2</v>
      </c>
      <c r="AP29" s="65" t="n">
        <v>2100</v>
      </c>
      <c r="AQ29" s="79" t="n">
        <v>1.15505237327277</v>
      </c>
      <c r="AR29" s="79" t="n">
        <v>1.15505237327277</v>
      </c>
      <c r="AS29" s="79" t="n">
        <v>1.1451</v>
      </c>
      <c r="AT29" s="79" t="n">
        <v>1.15433651784915</v>
      </c>
      <c r="AU29" s="79" t="n">
        <v>1.08769956124651</v>
      </c>
      <c r="AV29" s="79" t="n">
        <v>0.90163150610242</v>
      </c>
      <c r="AW29" s="79" t="n">
        <v>0.902562237539706</v>
      </c>
      <c r="AX29" s="79" t="n">
        <v>1.05063536961202</v>
      </c>
      <c r="AY29" s="79" t="n">
        <v>1.1944408840386</v>
      </c>
      <c r="AZ29" s="79" t="n">
        <v>1.0689</v>
      </c>
      <c r="BA29" s="79" t="n">
        <v>1.0889</v>
      </c>
      <c r="BB29" s="79" t="n">
        <v>1.15505237327277</v>
      </c>
      <c r="BC29" s="66" t="s">
        <v>86</v>
      </c>
      <c r="BE29" s="59" t="n">
        <v>37561</v>
      </c>
      <c r="BF29" s="76" t="n">
        <v>0.75</v>
      </c>
    </row>
    <row r="30" customFormat="false" ht="12.75" hidden="false" customHeight="false" outlineLevel="0" collapsed="false">
      <c r="A30" s="73" t="n">
        <v>36945</v>
      </c>
      <c r="B30" s="74" t="n">
        <v>43.65</v>
      </c>
      <c r="C30" s="74" t="n">
        <v>44.25</v>
      </c>
      <c r="D30" s="74" t="n">
        <v>44.85</v>
      </c>
      <c r="E30" s="69"/>
      <c r="F30" s="74" t="n">
        <v>33.7</v>
      </c>
      <c r="G30" s="74" t="n">
        <v>34</v>
      </c>
      <c r="H30" s="74" t="n">
        <v>34.3</v>
      </c>
      <c r="I30" s="65"/>
      <c r="J30" s="59" t="n">
        <v>37591</v>
      </c>
      <c r="K30" s="75" t="n">
        <v>34.8625022888184</v>
      </c>
      <c r="L30" s="75" t="n">
        <v>35.3500022888184</v>
      </c>
      <c r="M30" s="75" t="n">
        <v>35.8375022888184</v>
      </c>
      <c r="O30" s="75" t="n">
        <v>32.3500022888184</v>
      </c>
      <c r="P30" s="75" t="n">
        <v>35.3500022888184</v>
      </c>
      <c r="Q30" s="75" t="n">
        <v>38.3500022888184</v>
      </c>
      <c r="S30" s="75" t="n">
        <v>1.2</v>
      </c>
      <c r="T30" s="75" t="n">
        <v>1.2</v>
      </c>
      <c r="U30" s="75" t="n">
        <v>1.2</v>
      </c>
      <c r="W30" s="75" t="n">
        <v>0.1753125</v>
      </c>
      <c r="X30" s="75" t="n">
        <v>0.350625</v>
      </c>
      <c r="Y30" s="75" t="n">
        <v>0.5259375</v>
      </c>
      <c r="AA30" s="75" t="n">
        <v>0.06</v>
      </c>
      <c r="AB30" s="75" t="n">
        <v>0.12</v>
      </c>
      <c r="AC30" s="75" t="n">
        <v>0.18</v>
      </c>
      <c r="AE30" s="75" t="n">
        <v>-0.25</v>
      </c>
      <c r="AF30" s="75" t="n">
        <v>1.3</v>
      </c>
      <c r="AG30" s="75" t="n">
        <v>0.35</v>
      </c>
      <c r="AI30" s="75" t="n">
        <v>-0.15</v>
      </c>
      <c r="AJ30" s="75" t="n">
        <v>0.5</v>
      </c>
      <c r="AK30" s="75" t="n">
        <v>0.2</v>
      </c>
      <c r="AM30" s="80" t="n">
        <v>8</v>
      </c>
      <c r="AN30" s="77" t="n">
        <v>0.2</v>
      </c>
      <c r="AP30" s="65" t="n">
        <v>2200</v>
      </c>
      <c r="AQ30" s="79" t="n">
        <v>0.8215</v>
      </c>
      <c r="AR30" s="79" t="n">
        <v>0.8215</v>
      </c>
      <c r="AS30" s="79" t="n">
        <v>0.8315</v>
      </c>
      <c r="AT30" s="79" t="n">
        <v>0.983581820797299</v>
      </c>
      <c r="AU30" s="79" t="n">
        <v>1.03746279799953</v>
      </c>
      <c r="AV30" s="79" t="n">
        <v>0.918676341064463</v>
      </c>
      <c r="AW30" s="79" t="n">
        <v>0.956386841611783</v>
      </c>
      <c r="AX30" s="79" t="n">
        <v>0.893384556929962</v>
      </c>
      <c r="AY30" s="79" t="n">
        <v>0.909087579880249</v>
      </c>
      <c r="AZ30" s="79" t="n">
        <v>0.8867</v>
      </c>
      <c r="BA30" s="79" t="n">
        <v>0.8662</v>
      </c>
      <c r="BB30" s="79" t="n">
        <v>0.8515</v>
      </c>
      <c r="BC30" s="66" t="s">
        <v>86</v>
      </c>
      <c r="BE30" s="59" t="n">
        <v>37591</v>
      </c>
      <c r="BF30" s="76" t="n">
        <v>0.75</v>
      </c>
    </row>
    <row r="31" customFormat="false" ht="12.75" hidden="false" customHeight="false" outlineLevel="0" collapsed="false">
      <c r="A31" s="73" t="n">
        <v>36946</v>
      </c>
      <c r="B31" s="74" t="n">
        <v>36.4</v>
      </c>
      <c r="C31" s="74" t="n">
        <v>37</v>
      </c>
      <c r="D31" s="74" t="n">
        <v>37.6</v>
      </c>
      <c r="E31" s="69"/>
      <c r="F31" s="74" t="n">
        <v>33.7</v>
      </c>
      <c r="G31" s="74" t="n">
        <v>34</v>
      </c>
      <c r="H31" s="74" t="n">
        <v>34.3</v>
      </c>
      <c r="I31" s="65"/>
      <c r="J31" s="59" t="n">
        <v>37622</v>
      </c>
      <c r="K31" s="75" t="n">
        <v>25.498747253418</v>
      </c>
      <c r="L31" s="75" t="n">
        <v>26.098747253418</v>
      </c>
      <c r="M31" s="75" t="n">
        <v>26.698747253418</v>
      </c>
      <c r="O31" s="75" t="n">
        <v>23.3024990081787</v>
      </c>
      <c r="P31" s="75" t="n">
        <v>26.6024990081787</v>
      </c>
      <c r="Q31" s="75" t="n">
        <v>29.9024990081787</v>
      </c>
      <c r="S31" s="75" t="n">
        <v>1.1</v>
      </c>
      <c r="T31" s="75" t="n">
        <v>1.1</v>
      </c>
      <c r="U31" s="75" t="n">
        <v>1.1</v>
      </c>
      <c r="W31" s="75" t="n">
        <v>0.2159375</v>
      </c>
      <c r="X31" s="75" t="n">
        <v>0.431875</v>
      </c>
      <c r="Y31" s="75" t="n">
        <v>0.6478125</v>
      </c>
      <c r="AA31" s="75" t="n">
        <v>0.06</v>
      </c>
      <c r="AB31" s="75" t="n">
        <v>0.12</v>
      </c>
      <c r="AC31" s="75" t="n">
        <v>0.18</v>
      </c>
      <c r="AE31" s="75" t="n">
        <v>-0.75</v>
      </c>
      <c r="AF31" s="75" t="n">
        <v>1.5</v>
      </c>
      <c r="AG31" s="75" t="n">
        <v>0.75</v>
      </c>
      <c r="AI31" s="75" t="n">
        <v>-0.15</v>
      </c>
      <c r="AJ31" s="75" t="n">
        <v>0.3</v>
      </c>
      <c r="AK31" s="75" t="n">
        <v>0.2</v>
      </c>
      <c r="AM31" s="80" t="n">
        <v>9</v>
      </c>
      <c r="AN31" s="77" t="n">
        <v>0.2</v>
      </c>
      <c r="AP31" s="65" t="n">
        <v>2300</v>
      </c>
      <c r="AQ31" s="79" t="n">
        <v>0.6725</v>
      </c>
      <c r="AR31" s="79" t="n">
        <v>0.6725</v>
      </c>
      <c r="AS31" s="79" t="n">
        <v>0.6825</v>
      </c>
      <c r="AT31" s="79" t="n">
        <v>0.868935227612237</v>
      </c>
      <c r="AU31" s="79" t="n">
        <v>0.832261165713818</v>
      </c>
      <c r="AV31" s="79" t="n">
        <v>0.736685819737449</v>
      </c>
      <c r="AW31" s="79" t="n">
        <v>0.66417015666642</v>
      </c>
      <c r="AX31" s="79" t="n">
        <v>0.723434795457424</v>
      </c>
      <c r="AY31" s="79" t="n">
        <v>0.720414553311483</v>
      </c>
      <c r="AZ31" s="79" t="n">
        <v>0.756</v>
      </c>
      <c r="BA31" s="79" t="n">
        <v>0.7305</v>
      </c>
      <c r="BB31" s="79" t="n">
        <v>0.7025</v>
      </c>
      <c r="BC31" s="66" t="s">
        <v>86</v>
      </c>
      <c r="BE31" s="59" t="n">
        <v>37622</v>
      </c>
      <c r="BF31" s="76" t="n">
        <v>0.75</v>
      </c>
    </row>
    <row r="32" customFormat="false" ht="12.75" hidden="false" customHeight="false" outlineLevel="0" collapsed="false">
      <c r="A32" s="73" t="n">
        <v>36947</v>
      </c>
      <c r="B32" s="74" t="n">
        <v>36.4</v>
      </c>
      <c r="C32" s="74" t="n">
        <v>37</v>
      </c>
      <c r="D32" s="74" t="n">
        <v>37.6</v>
      </c>
      <c r="E32" s="69"/>
      <c r="F32" s="74" t="n">
        <v>33.7</v>
      </c>
      <c r="G32" s="74" t="n">
        <v>34</v>
      </c>
      <c r="H32" s="74" t="n">
        <v>34.3</v>
      </c>
      <c r="I32" s="65"/>
      <c r="J32" s="59" t="n">
        <v>37653</v>
      </c>
      <c r="K32" s="75" t="n">
        <v>24.496248626709</v>
      </c>
      <c r="L32" s="75" t="n">
        <v>25.096248626709</v>
      </c>
      <c r="M32" s="75" t="n">
        <v>25.696248626709</v>
      </c>
      <c r="O32" s="75" t="n">
        <v>21.2974979400635</v>
      </c>
      <c r="P32" s="75" t="n">
        <v>24.5974979400635</v>
      </c>
      <c r="Q32" s="75" t="n">
        <v>27.8974979400635</v>
      </c>
      <c r="S32" s="75" t="n">
        <v>0.6</v>
      </c>
      <c r="T32" s="75" t="n">
        <v>0.6</v>
      </c>
      <c r="U32" s="75" t="n">
        <v>0.6</v>
      </c>
      <c r="W32" s="75" t="n">
        <v>0.2159375</v>
      </c>
      <c r="X32" s="75" t="n">
        <v>0.431875</v>
      </c>
      <c r="Y32" s="75" t="n">
        <v>0.6478125</v>
      </c>
      <c r="AA32" s="75" t="n">
        <v>0.06</v>
      </c>
      <c r="AB32" s="75" t="n">
        <v>0.12</v>
      </c>
      <c r="AC32" s="75" t="n">
        <v>0.18</v>
      </c>
      <c r="AE32" s="75" t="n">
        <v>-0.75</v>
      </c>
      <c r="AF32" s="75" t="n">
        <v>1.5</v>
      </c>
      <c r="AG32" s="75" t="n">
        <v>0.75</v>
      </c>
      <c r="AI32" s="75" t="n">
        <v>-0.15</v>
      </c>
      <c r="AJ32" s="75" t="n">
        <v>0.3</v>
      </c>
      <c r="AK32" s="75" t="n">
        <v>0.2</v>
      </c>
      <c r="AM32" s="80" t="n">
        <v>9</v>
      </c>
      <c r="AN32" s="77" t="n">
        <v>0.2</v>
      </c>
      <c r="AP32" s="65" t="n">
        <v>2400</v>
      </c>
      <c r="AQ32" s="79" t="n">
        <v>1.045</v>
      </c>
      <c r="AR32" s="79" t="n">
        <v>1.045</v>
      </c>
      <c r="AS32" s="79" t="n">
        <v>1.045</v>
      </c>
      <c r="AT32" s="79" t="n">
        <v>1.04962749498905</v>
      </c>
      <c r="AU32" s="79" t="n">
        <v>1.17796859185739</v>
      </c>
      <c r="AV32" s="79" t="n">
        <v>1.3963883955003</v>
      </c>
      <c r="AW32" s="79" t="n">
        <v>1.26165887596478</v>
      </c>
      <c r="AX32" s="79" t="n">
        <v>1.2636171008351</v>
      </c>
      <c r="AY32" s="79" t="n">
        <v>1.12499208910828</v>
      </c>
      <c r="AZ32" s="79" t="n">
        <v>1.0505</v>
      </c>
      <c r="BA32" s="79" t="n">
        <v>1.0505</v>
      </c>
      <c r="BB32" s="79" t="n">
        <v>1.0505</v>
      </c>
      <c r="BC32" s="66" t="s">
        <v>85</v>
      </c>
      <c r="BE32" s="59" t="n">
        <v>37653</v>
      </c>
      <c r="BF32" s="76" t="n">
        <v>0.75</v>
      </c>
    </row>
    <row r="33" customFormat="false" ht="12.75" hidden="false" customHeight="false" outlineLevel="0" collapsed="false">
      <c r="A33" s="73" t="n">
        <v>36948</v>
      </c>
      <c r="B33" s="74" t="n">
        <v>43.65</v>
      </c>
      <c r="C33" s="74" t="n">
        <v>44.25</v>
      </c>
      <c r="D33" s="74" t="n">
        <v>44.85</v>
      </c>
      <c r="E33" s="69"/>
      <c r="F33" s="74" t="n">
        <v>33.7</v>
      </c>
      <c r="G33" s="74" t="n">
        <v>34</v>
      </c>
      <c r="H33" s="74" t="n">
        <v>34.3</v>
      </c>
      <c r="I33" s="65"/>
      <c r="J33" s="59" t="n">
        <v>37681</v>
      </c>
      <c r="K33" s="75" t="n">
        <v>17.9097480773926</v>
      </c>
      <c r="L33" s="75" t="n">
        <v>18.2847480773926</v>
      </c>
      <c r="M33" s="75" t="n">
        <v>18.6597480773926</v>
      </c>
      <c r="O33" s="75" t="n">
        <v>16.6144973754883</v>
      </c>
      <c r="P33" s="75" t="n">
        <v>19.9144973754883</v>
      </c>
      <c r="Q33" s="75" t="n">
        <v>23.2144973754883</v>
      </c>
      <c r="S33" s="75" t="n">
        <v>0.6</v>
      </c>
      <c r="T33" s="75" t="n">
        <v>0.6</v>
      </c>
      <c r="U33" s="75" t="n">
        <v>0.6</v>
      </c>
      <c r="W33" s="75" t="n">
        <v>0.1784375</v>
      </c>
      <c r="X33" s="75" t="n">
        <v>0.356875</v>
      </c>
      <c r="Y33" s="75" t="n">
        <v>0.5353125</v>
      </c>
      <c r="AA33" s="75" t="n">
        <v>0.06</v>
      </c>
      <c r="AB33" s="75" t="n">
        <v>0.12</v>
      </c>
      <c r="AC33" s="75" t="n">
        <v>0.18</v>
      </c>
      <c r="AE33" s="75" t="n">
        <v>-0.25</v>
      </c>
      <c r="AF33" s="75" t="n">
        <v>1</v>
      </c>
      <c r="AG33" s="75" t="n">
        <v>0.3</v>
      </c>
      <c r="AI33" s="75" t="n">
        <v>-0.15</v>
      </c>
      <c r="AJ33" s="75" t="n">
        <v>0.3</v>
      </c>
      <c r="AK33" s="75" t="n">
        <v>0.2</v>
      </c>
      <c r="AM33" s="80" t="n">
        <v>9</v>
      </c>
      <c r="AN33" s="77" t="n">
        <v>0.2</v>
      </c>
      <c r="BE33" s="59" t="n">
        <v>37681</v>
      </c>
      <c r="BF33" s="76" t="n">
        <v>0.75</v>
      </c>
    </row>
    <row r="34" customFormat="false" ht="12.75" hidden="false" customHeight="false" outlineLevel="0" collapsed="false">
      <c r="A34" s="73" t="n">
        <v>36949</v>
      </c>
      <c r="B34" s="74" t="n">
        <v>43.65</v>
      </c>
      <c r="C34" s="74" t="n">
        <v>44.25</v>
      </c>
      <c r="D34" s="74" t="n">
        <v>44.85</v>
      </c>
      <c r="E34" s="69"/>
      <c r="F34" s="74" t="n">
        <v>33.7</v>
      </c>
      <c r="G34" s="74" t="n">
        <v>34</v>
      </c>
      <c r="H34" s="74" t="n">
        <v>34.3</v>
      </c>
      <c r="I34" s="65"/>
      <c r="J34" s="59" t="n">
        <v>37712</v>
      </c>
      <c r="K34" s="75" t="n">
        <v>18.7049987792969</v>
      </c>
      <c r="L34" s="75" t="n">
        <v>18.9674987792969</v>
      </c>
      <c r="M34" s="75" t="n">
        <v>19.2299987792969</v>
      </c>
      <c r="O34" s="75" t="n">
        <v>16.3849975585938</v>
      </c>
      <c r="P34" s="75" t="n">
        <v>19.6849975585938</v>
      </c>
      <c r="Q34" s="75" t="n">
        <v>22.9849975585938</v>
      </c>
      <c r="S34" s="75" t="n">
        <v>0.6</v>
      </c>
      <c r="T34" s="75" t="n">
        <v>0.6</v>
      </c>
      <c r="U34" s="75" t="n">
        <v>0.6</v>
      </c>
      <c r="W34" s="75" t="n">
        <v>0.1784375</v>
      </c>
      <c r="X34" s="75" t="n">
        <v>0.356875</v>
      </c>
      <c r="Y34" s="75" t="n">
        <v>0.5353125</v>
      </c>
      <c r="AA34" s="75" t="n">
        <v>0.06</v>
      </c>
      <c r="AB34" s="75" t="n">
        <v>0.12</v>
      </c>
      <c r="AC34" s="75" t="n">
        <v>0.18</v>
      </c>
      <c r="AE34" s="75" t="n">
        <v>-0.25</v>
      </c>
      <c r="AF34" s="75" t="n">
        <v>0.9</v>
      </c>
      <c r="AG34" s="75" t="n">
        <v>0.3</v>
      </c>
      <c r="AI34" s="75" t="n">
        <v>-0.15</v>
      </c>
      <c r="AJ34" s="75" t="n">
        <v>0.3</v>
      </c>
      <c r="AK34" s="75" t="n">
        <v>0.2</v>
      </c>
      <c r="AM34" s="80" t="n">
        <v>10</v>
      </c>
      <c r="AN34" s="77" t="n">
        <v>0.2</v>
      </c>
      <c r="AP34" s="65" t="s">
        <v>87</v>
      </c>
      <c r="AS34" s="65" t="s">
        <v>88</v>
      </c>
      <c r="BE34" s="59" t="n">
        <v>37712</v>
      </c>
      <c r="BF34" s="76" t="n">
        <v>0.75</v>
      </c>
    </row>
    <row r="35" customFormat="false" ht="12.75" hidden="false" customHeight="false" outlineLevel="0" collapsed="false">
      <c r="A35" s="73" t="n">
        <v>36950</v>
      </c>
      <c r="B35" s="74" t="n">
        <v>43.65</v>
      </c>
      <c r="C35" s="74" t="n">
        <v>44.25</v>
      </c>
      <c r="D35" s="74" t="n">
        <v>44.85</v>
      </c>
      <c r="E35" s="69"/>
      <c r="F35" s="74" t="n">
        <v>33.7</v>
      </c>
      <c r="G35" s="74" t="n">
        <v>34</v>
      </c>
      <c r="H35" s="74" t="n">
        <v>34.3</v>
      </c>
      <c r="I35" s="65"/>
      <c r="J35" s="59" t="n">
        <v>37742</v>
      </c>
      <c r="K35" s="75" t="n">
        <v>18.144998550415</v>
      </c>
      <c r="L35" s="75" t="n">
        <v>19.082498550415</v>
      </c>
      <c r="M35" s="75" t="n">
        <v>20.019998550415</v>
      </c>
      <c r="O35" s="75" t="n">
        <v>16.9149982452393</v>
      </c>
      <c r="P35" s="75" t="n">
        <v>20.2149982452393</v>
      </c>
      <c r="Q35" s="75" t="n">
        <v>23.5149982452393</v>
      </c>
      <c r="S35" s="75" t="n">
        <v>0.6</v>
      </c>
      <c r="T35" s="75" t="n">
        <v>0.6</v>
      </c>
      <c r="U35" s="75" t="n">
        <v>0.6</v>
      </c>
      <c r="W35" s="75" t="n">
        <v>0.1909375</v>
      </c>
      <c r="X35" s="75" t="n">
        <v>0.381875</v>
      </c>
      <c r="Y35" s="75" t="n">
        <v>0.5728125</v>
      </c>
      <c r="AA35" s="75" t="n">
        <v>0.06</v>
      </c>
      <c r="AB35" s="75" t="n">
        <v>0.12</v>
      </c>
      <c r="AC35" s="75" t="n">
        <v>0.18</v>
      </c>
      <c r="AE35" s="75" t="n">
        <v>-0.25</v>
      </c>
      <c r="AF35" s="75" t="n">
        <v>0.9</v>
      </c>
      <c r="AG35" s="75" t="n">
        <v>0.3</v>
      </c>
      <c r="AI35" s="75" t="n">
        <v>-0.15</v>
      </c>
      <c r="AJ35" s="75" t="n">
        <v>0.3</v>
      </c>
      <c r="AK35" s="75" t="n">
        <v>0.2</v>
      </c>
      <c r="AM35" s="80" t="n">
        <v>10</v>
      </c>
      <c r="AN35" s="77" t="n">
        <v>0.2</v>
      </c>
      <c r="AP35" s="77" t="n">
        <v>-5</v>
      </c>
      <c r="AQ35" s="81" t="n">
        <v>0.015</v>
      </c>
      <c r="AS35" s="77" t="n">
        <v>1</v>
      </c>
      <c r="BE35" s="59" t="n">
        <v>37742</v>
      </c>
      <c r="BF35" s="76" t="n">
        <v>0.75</v>
      </c>
    </row>
    <row r="36" customFormat="false" ht="12.75" hidden="false" customHeight="false" outlineLevel="0" collapsed="false">
      <c r="A36" s="73" t="n">
        <v>36951</v>
      </c>
      <c r="B36" s="74" t="n">
        <v>42.1</v>
      </c>
      <c r="C36" s="74" t="n">
        <v>42.5</v>
      </c>
      <c r="D36" s="74" t="n">
        <v>42.9</v>
      </c>
      <c r="E36" s="69"/>
      <c r="F36" s="74" t="n">
        <v>33.8</v>
      </c>
      <c r="G36" s="74" t="n">
        <v>34</v>
      </c>
      <c r="H36" s="74" t="n">
        <v>34.2</v>
      </c>
      <c r="I36" s="65"/>
      <c r="J36" s="59" t="n">
        <v>37773</v>
      </c>
      <c r="K36" s="75" t="n">
        <v>20.7862490081787</v>
      </c>
      <c r="L36" s="75" t="n">
        <v>23.5087490081787</v>
      </c>
      <c r="M36" s="75" t="n">
        <v>26.2312490081787</v>
      </c>
      <c r="O36" s="75" t="n">
        <v>15.6924983978271</v>
      </c>
      <c r="P36" s="75" t="n">
        <v>18.9924983978272</v>
      </c>
      <c r="Q36" s="75" t="n">
        <v>22.2924983978272</v>
      </c>
      <c r="S36" s="75" t="n">
        <v>0.6</v>
      </c>
      <c r="T36" s="75" t="n">
        <v>0.6</v>
      </c>
      <c r="U36" s="75" t="n">
        <v>0.6</v>
      </c>
      <c r="W36" s="75" t="n">
        <v>0.2238</v>
      </c>
      <c r="X36" s="75" t="n">
        <v>0.4476</v>
      </c>
      <c r="Y36" s="75" t="n">
        <v>0.6714</v>
      </c>
      <c r="AA36" s="75" t="n">
        <v>0.06</v>
      </c>
      <c r="AB36" s="75" t="n">
        <v>0.12</v>
      </c>
      <c r="AC36" s="75" t="n">
        <v>0.18</v>
      </c>
      <c r="AE36" s="75" t="n">
        <v>-0.35</v>
      </c>
      <c r="AF36" s="75" t="n">
        <v>1.2</v>
      </c>
      <c r="AG36" s="75" t="n">
        <v>0.3</v>
      </c>
      <c r="AI36" s="75" t="n">
        <v>-0.15</v>
      </c>
      <c r="AJ36" s="75" t="n">
        <v>0.3</v>
      </c>
      <c r="AK36" s="75" t="n">
        <v>0.2</v>
      </c>
      <c r="AM36" s="80" t="n">
        <v>10</v>
      </c>
      <c r="AN36" s="77" t="n">
        <v>0.2</v>
      </c>
      <c r="AP36" s="77" t="n">
        <v>-4.5</v>
      </c>
      <c r="AQ36" s="76" t="n">
        <v>0.015</v>
      </c>
      <c r="AS36" s="77" t="n">
        <v>2</v>
      </c>
      <c r="BE36" s="59" t="n">
        <v>37773</v>
      </c>
      <c r="BF36" s="76" t="n">
        <v>0.75</v>
      </c>
    </row>
    <row r="37" customFormat="false" ht="12.75" hidden="false" customHeight="false" outlineLevel="0" collapsed="false">
      <c r="A37" s="73" t="n">
        <v>36952</v>
      </c>
      <c r="B37" s="74" t="n">
        <v>42.1</v>
      </c>
      <c r="C37" s="74" t="n">
        <v>42.5</v>
      </c>
      <c r="D37" s="74" t="n">
        <v>42.9</v>
      </c>
      <c r="E37" s="69"/>
      <c r="F37" s="74" t="n">
        <v>33.8</v>
      </c>
      <c r="G37" s="74" t="n">
        <v>34</v>
      </c>
      <c r="H37" s="74" t="n">
        <v>34.2</v>
      </c>
      <c r="I37" s="65"/>
      <c r="J37" s="59" t="n">
        <v>37803</v>
      </c>
      <c r="K37" s="75" t="n">
        <v>33.7112503051758</v>
      </c>
      <c r="L37" s="75" t="n">
        <v>36.7112503051758</v>
      </c>
      <c r="M37" s="75" t="n">
        <v>39.7112503051758</v>
      </c>
      <c r="O37" s="75" t="n">
        <v>24.8974983215332</v>
      </c>
      <c r="P37" s="75" t="n">
        <v>28.1974983215332</v>
      </c>
      <c r="Q37" s="75" t="n">
        <v>31.4974983215332</v>
      </c>
      <c r="S37" s="75" t="n">
        <v>0.6</v>
      </c>
      <c r="T37" s="75" t="n">
        <v>0.6</v>
      </c>
      <c r="U37" s="75" t="n">
        <v>0.6</v>
      </c>
      <c r="W37" s="75" t="n">
        <v>0.2586</v>
      </c>
      <c r="X37" s="75" t="n">
        <v>0.5172</v>
      </c>
      <c r="Y37" s="75" t="n">
        <v>0.7758</v>
      </c>
      <c r="AA37" s="75" t="n">
        <v>0.06</v>
      </c>
      <c r="AB37" s="75" t="n">
        <v>0.12</v>
      </c>
      <c r="AC37" s="75" t="n">
        <v>0.18</v>
      </c>
      <c r="AE37" s="75" t="n">
        <v>-0.35</v>
      </c>
      <c r="AF37" s="75" t="n">
        <v>1.5</v>
      </c>
      <c r="AG37" s="75" t="n">
        <v>0.5</v>
      </c>
      <c r="AI37" s="75" t="n">
        <v>-0.15</v>
      </c>
      <c r="AJ37" s="75" t="n">
        <v>0.3</v>
      </c>
      <c r="AK37" s="75" t="n">
        <v>0.2</v>
      </c>
      <c r="AM37" s="80" t="n">
        <v>11</v>
      </c>
      <c r="AN37" s="77" t="n">
        <v>0.3</v>
      </c>
      <c r="AP37" s="82" t="n">
        <v>-4</v>
      </c>
      <c r="AQ37" s="81" t="n">
        <v>0.0125</v>
      </c>
      <c r="AS37" s="77" t="n">
        <v>3</v>
      </c>
      <c r="BE37" s="59" t="n">
        <v>37803</v>
      </c>
      <c r="BF37" s="76" t="n">
        <v>0.75</v>
      </c>
    </row>
    <row r="38" customFormat="false" ht="12.75" hidden="false" customHeight="false" outlineLevel="0" collapsed="false">
      <c r="A38" s="73" t="n">
        <v>36981</v>
      </c>
      <c r="B38" s="74" t="n">
        <v>42.1</v>
      </c>
      <c r="C38" s="74" t="n">
        <v>42.5</v>
      </c>
      <c r="D38" s="74" t="n">
        <v>42.9</v>
      </c>
      <c r="E38" s="69"/>
      <c r="F38" s="74" t="n">
        <v>35.8</v>
      </c>
      <c r="G38" s="74" t="n">
        <v>36</v>
      </c>
      <c r="H38" s="74" t="n">
        <v>36.2</v>
      </c>
      <c r="I38" s="65"/>
      <c r="J38" s="59" t="n">
        <v>37834</v>
      </c>
      <c r="K38" s="75" t="n">
        <v>35.9724998474121</v>
      </c>
      <c r="L38" s="75" t="n">
        <v>38.9724998474121</v>
      </c>
      <c r="M38" s="75" t="n">
        <v>41.9724998474121</v>
      </c>
      <c r="O38" s="75" t="n">
        <v>26.3949996948242</v>
      </c>
      <c r="P38" s="75" t="n">
        <v>29.6949996948242</v>
      </c>
      <c r="Q38" s="75" t="n">
        <v>32.9949996948242</v>
      </c>
      <c r="S38" s="75" t="n">
        <v>1.1</v>
      </c>
      <c r="T38" s="75" t="n">
        <v>1.1</v>
      </c>
      <c r="U38" s="75" t="n">
        <v>1.1</v>
      </c>
      <c r="W38" s="75" t="n">
        <v>0.2586</v>
      </c>
      <c r="X38" s="75" t="n">
        <v>0.5172</v>
      </c>
      <c r="Y38" s="75" t="n">
        <v>0.7758</v>
      </c>
      <c r="AA38" s="75" t="n">
        <v>0.06</v>
      </c>
      <c r="AB38" s="75" t="n">
        <v>0.12</v>
      </c>
      <c r="AC38" s="75" t="n">
        <v>0.18</v>
      </c>
      <c r="AE38" s="75" t="n">
        <v>-0.35</v>
      </c>
      <c r="AF38" s="75" t="n">
        <v>1.5</v>
      </c>
      <c r="AG38" s="75" t="n">
        <v>0.5</v>
      </c>
      <c r="AI38" s="75" t="n">
        <v>-0.15</v>
      </c>
      <c r="AJ38" s="75" t="n">
        <v>0.3</v>
      </c>
      <c r="AK38" s="75" t="n">
        <v>0.2</v>
      </c>
      <c r="AM38" s="80" t="n">
        <v>11</v>
      </c>
      <c r="AN38" s="77" t="n">
        <v>0.3</v>
      </c>
      <c r="AP38" s="77" t="n">
        <v>-3.5</v>
      </c>
      <c r="AQ38" s="81" t="n">
        <v>0.0125</v>
      </c>
      <c r="AS38" s="77" t="n">
        <v>4</v>
      </c>
      <c r="BE38" s="59" t="n">
        <v>37834</v>
      </c>
      <c r="BF38" s="76" t="n">
        <v>0.75</v>
      </c>
    </row>
    <row r="39" customFormat="false" ht="12.75" hidden="false" customHeight="false" outlineLevel="0" collapsed="false">
      <c r="A39" s="73" t="n">
        <v>36982</v>
      </c>
      <c r="B39" s="74" t="n">
        <v>41.5</v>
      </c>
      <c r="C39" s="74" t="n">
        <v>41.75</v>
      </c>
      <c r="D39" s="74" t="n">
        <v>42</v>
      </c>
      <c r="E39" s="69"/>
      <c r="F39" s="74" t="n">
        <v>35.875</v>
      </c>
      <c r="G39" s="74" t="n">
        <v>36</v>
      </c>
      <c r="H39" s="74" t="n">
        <v>36.125</v>
      </c>
      <c r="I39" s="65"/>
      <c r="J39" s="59" t="n">
        <v>37865</v>
      </c>
      <c r="K39" s="75" t="n">
        <v>29.9249984741211</v>
      </c>
      <c r="L39" s="75" t="n">
        <v>30.5999984741211</v>
      </c>
      <c r="M39" s="75" t="n">
        <v>31.2749984741211</v>
      </c>
      <c r="O39" s="75" t="n">
        <v>27.2999984741211</v>
      </c>
      <c r="P39" s="75" t="n">
        <v>30.5999984741211</v>
      </c>
      <c r="Q39" s="75" t="n">
        <v>33.8999984741211</v>
      </c>
      <c r="S39" s="75" t="n">
        <v>1.1</v>
      </c>
      <c r="T39" s="75" t="n">
        <v>1.1</v>
      </c>
      <c r="U39" s="75" t="n">
        <v>1.1</v>
      </c>
      <c r="W39" s="75" t="n">
        <v>0.1917</v>
      </c>
      <c r="X39" s="75" t="n">
        <v>0.3834</v>
      </c>
      <c r="Y39" s="75" t="n">
        <v>0.5751</v>
      </c>
      <c r="AA39" s="75" t="n">
        <v>0.06</v>
      </c>
      <c r="AB39" s="75" t="n">
        <v>0.12</v>
      </c>
      <c r="AC39" s="75" t="n">
        <v>0.18</v>
      </c>
      <c r="AE39" s="75" t="n">
        <v>-0.35</v>
      </c>
      <c r="AF39" s="75" t="n">
        <v>0.9</v>
      </c>
      <c r="AG39" s="75" t="n">
        <v>0.3</v>
      </c>
      <c r="AI39" s="75" t="n">
        <v>-0.15</v>
      </c>
      <c r="AJ39" s="75" t="n">
        <v>0.3</v>
      </c>
      <c r="AK39" s="75" t="n">
        <v>0.2</v>
      </c>
      <c r="AM39" s="80" t="n">
        <v>11</v>
      </c>
      <c r="AN39" s="77" t="n">
        <v>0.3</v>
      </c>
      <c r="AP39" s="77" t="n">
        <v>-3</v>
      </c>
      <c r="AQ39" s="81" t="n">
        <v>0.01</v>
      </c>
      <c r="AS39" s="77" t="n">
        <v>10</v>
      </c>
      <c r="BE39" s="59" t="n">
        <v>37865</v>
      </c>
      <c r="BF39" s="76" t="n">
        <v>0.75</v>
      </c>
    </row>
    <row r="40" customFormat="false" ht="12.75" hidden="false" customHeight="false" outlineLevel="0" collapsed="false">
      <c r="A40" s="73" t="n">
        <v>37012</v>
      </c>
      <c r="B40" s="74" t="n">
        <v>43.7</v>
      </c>
      <c r="C40" s="74" t="n">
        <v>44.5</v>
      </c>
      <c r="D40" s="74" t="n">
        <v>45.3</v>
      </c>
      <c r="E40" s="69"/>
      <c r="F40" s="74" t="n">
        <v>35.6</v>
      </c>
      <c r="G40" s="74" t="n">
        <v>36</v>
      </c>
      <c r="H40" s="74" t="n">
        <v>36.4</v>
      </c>
      <c r="I40" s="65"/>
      <c r="J40" s="59" t="n">
        <v>37895</v>
      </c>
      <c r="K40" s="75" t="n">
        <v>30.0374984741211</v>
      </c>
      <c r="L40" s="75" t="n">
        <v>30.5999984741211</v>
      </c>
      <c r="M40" s="75" t="n">
        <v>31.1624984741211</v>
      </c>
      <c r="O40" s="75" t="n">
        <v>27.2999984741211</v>
      </c>
      <c r="P40" s="75" t="n">
        <v>30.5999984741211</v>
      </c>
      <c r="Q40" s="75" t="n">
        <v>33.8999984741211</v>
      </c>
      <c r="S40" s="75" t="n">
        <v>1.1</v>
      </c>
      <c r="T40" s="75" t="n">
        <v>1.1</v>
      </c>
      <c r="U40" s="75" t="n">
        <v>1.1</v>
      </c>
      <c r="W40" s="75" t="n">
        <v>0.1677</v>
      </c>
      <c r="X40" s="75" t="n">
        <v>0.3354</v>
      </c>
      <c r="Y40" s="75" t="n">
        <v>0.5031</v>
      </c>
      <c r="AA40" s="75" t="n">
        <v>0.06</v>
      </c>
      <c r="AB40" s="75" t="n">
        <v>0.12</v>
      </c>
      <c r="AC40" s="75" t="n">
        <v>0.18</v>
      </c>
      <c r="AE40" s="75" t="n">
        <v>-0.25</v>
      </c>
      <c r="AF40" s="75" t="n">
        <v>1</v>
      </c>
      <c r="AG40" s="75" t="n">
        <v>0.3</v>
      </c>
      <c r="AI40" s="75" t="n">
        <v>-0.15</v>
      </c>
      <c r="AJ40" s="75" t="n">
        <v>0.3</v>
      </c>
      <c r="AK40" s="75" t="n">
        <v>0.2</v>
      </c>
      <c r="AM40" s="80" t="n">
        <v>12</v>
      </c>
      <c r="AN40" s="77" t="n">
        <v>0.3</v>
      </c>
      <c r="AP40" s="77" t="n">
        <v>-2.5</v>
      </c>
      <c r="AQ40" s="76" t="n">
        <v>0.005</v>
      </c>
      <c r="AS40" s="77" t="n">
        <v>0</v>
      </c>
      <c r="BE40" s="59" t="n">
        <v>37895</v>
      </c>
      <c r="BF40" s="76" t="n">
        <v>0.75</v>
      </c>
    </row>
    <row r="41" customFormat="false" ht="12.75" hidden="false" customHeight="false" outlineLevel="0" collapsed="false">
      <c r="A41" s="73" t="n">
        <v>37043</v>
      </c>
      <c r="B41" s="74" t="n">
        <v>52.7</v>
      </c>
      <c r="C41" s="74" t="n">
        <v>55</v>
      </c>
      <c r="D41" s="74" t="n">
        <v>57.3</v>
      </c>
      <c r="E41" s="69"/>
      <c r="F41" s="74" t="n">
        <v>34.85</v>
      </c>
      <c r="G41" s="74" t="n">
        <v>36</v>
      </c>
      <c r="H41" s="74" t="n">
        <v>37.15</v>
      </c>
      <c r="I41" s="65"/>
      <c r="J41" s="59" t="n">
        <v>37926</v>
      </c>
      <c r="K41" s="75" t="n">
        <v>30.0374984741211</v>
      </c>
      <c r="L41" s="75" t="n">
        <v>30.5999984741211</v>
      </c>
      <c r="M41" s="75" t="n">
        <v>31.1624984741211</v>
      </c>
      <c r="O41" s="75" t="n">
        <v>27.2999984741211</v>
      </c>
      <c r="P41" s="75" t="n">
        <v>30.5999984741211</v>
      </c>
      <c r="Q41" s="75" t="n">
        <v>33.8999984741211</v>
      </c>
      <c r="S41" s="75" t="n">
        <v>1.1</v>
      </c>
      <c r="T41" s="75" t="n">
        <v>1.1</v>
      </c>
      <c r="U41" s="75" t="n">
        <v>1.1</v>
      </c>
      <c r="W41" s="75" t="n">
        <v>0.1677</v>
      </c>
      <c r="X41" s="75" t="n">
        <v>0.3354</v>
      </c>
      <c r="Y41" s="75" t="n">
        <v>0.5031</v>
      </c>
      <c r="AA41" s="75" t="n">
        <v>0.06</v>
      </c>
      <c r="AB41" s="75" t="n">
        <v>0.12</v>
      </c>
      <c r="AC41" s="75" t="n">
        <v>0.18</v>
      </c>
      <c r="AE41" s="75" t="n">
        <v>-0.25</v>
      </c>
      <c r="AF41" s="75" t="n">
        <v>1</v>
      </c>
      <c r="AG41" s="75" t="n">
        <v>0.3</v>
      </c>
      <c r="AI41" s="75" t="n">
        <v>-0.15</v>
      </c>
      <c r="AJ41" s="75" t="n">
        <v>0.3</v>
      </c>
      <c r="AK41" s="75" t="n">
        <v>0.2</v>
      </c>
      <c r="AM41" s="80" t="n">
        <v>12</v>
      </c>
      <c r="AN41" s="77" t="n">
        <v>0.3</v>
      </c>
      <c r="AP41" s="77" t="n">
        <v>-2</v>
      </c>
      <c r="AQ41" s="76" t="n">
        <v>0.0025</v>
      </c>
      <c r="AS41" s="77" t="n">
        <v>0</v>
      </c>
      <c r="BE41" s="59" t="n">
        <v>37926</v>
      </c>
      <c r="BF41" s="76" t="n">
        <v>0.75</v>
      </c>
    </row>
    <row r="42" customFormat="false" ht="12.75" hidden="false" customHeight="false" outlineLevel="0" collapsed="false">
      <c r="A42" s="73" t="n">
        <v>37073</v>
      </c>
      <c r="B42" s="74" t="n">
        <v>71</v>
      </c>
      <c r="C42" s="74" t="n">
        <v>74</v>
      </c>
      <c r="D42" s="74" t="n">
        <v>77</v>
      </c>
      <c r="E42" s="69"/>
      <c r="F42" s="74" t="n">
        <v>34.5</v>
      </c>
      <c r="G42" s="74" t="n">
        <v>36</v>
      </c>
      <c r="H42" s="74" t="n">
        <v>37.5</v>
      </c>
      <c r="I42" s="65"/>
      <c r="J42" s="59" t="n">
        <v>37956</v>
      </c>
      <c r="K42" s="75" t="n">
        <v>35.2875022888184</v>
      </c>
      <c r="L42" s="75" t="n">
        <v>35.8500022888184</v>
      </c>
      <c r="M42" s="75" t="n">
        <v>36.4125022888184</v>
      </c>
      <c r="O42" s="75" t="n">
        <v>32.5500022888184</v>
      </c>
      <c r="P42" s="75" t="n">
        <v>35.8500022888184</v>
      </c>
      <c r="Q42" s="75" t="n">
        <v>39.1500022888184</v>
      </c>
      <c r="S42" s="75" t="n">
        <v>1.2</v>
      </c>
      <c r="T42" s="75" t="n">
        <v>1.2</v>
      </c>
      <c r="U42" s="75" t="n">
        <v>1.2</v>
      </c>
      <c r="W42" s="75" t="n">
        <v>0.1683</v>
      </c>
      <c r="X42" s="75" t="n">
        <v>0.3366</v>
      </c>
      <c r="Y42" s="75" t="n">
        <v>0.5049</v>
      </c>
      <c r="AA42" s="75" t="n">
        <v>0.06</v>
      </c>
      <c r="AB42" s="75" t="n">
        <v>0.12</v>
      </c>
      <c r="AC42" s="75" t="n">
        <v>0.18</v>
      </c>
      <c r="AE42" s="75" t="n">
        <v>-0.25</v>
      </c>
      <c r="AF42" s="75" t="n">
        <v>1</v>
      </c>
      <c r="AG42" s="75" t="n">
        <v>0.35</v>
      </c>
      <c r="AI42" s="75" t="n">
        <v>-0.15</v>
      </c>
      <c r="AJ42" s="75" t="n">
        <v>0.3</v>
      </c>
      <c r="AK42" s="75" t="n">
        <v>0.2</v>
      </c>
      <c r="AM42" s="80" t="n">
        <v>12</v>
      </c>
      <c r="AN42" s="77" t="n">
        <v>0.3</v>
      </c>
      <c r="AP42" s="77" t="n">
        <v>-1.5</v>
      </c>
      <c r="AQ42" s="76" t="n">
        <v>0</v>
      </c>
      <c r="AS42" s="77" t="n">
        <v>0</v>
      </c>
      <c r="BE42" s="59" t="n">
        <v>37956</v>
      </c>
      <c r="BF42" s="76" t="n">
        <v>0.75</v>
      </c>
    </row>
    <row r="43" customFormat="false" ht="12.75" hidden="false" customHeight="false" outlineLevel="0" collapsed="false">
      <c r="A43" s="73" t="n">
        <v>37104</v>
      </c>
      <c r="B43" s="74" t="n">
        <v>71</v>
      </c>
      <c r="C43" s="74" t="n">
        <v>74</v>
      </c>
      <c r="D43" s="74" t="n">
        <v>77</v>
      </c>
      <c r="E43" s="69"/>
      <c r="F43" s="74" t="n">
        <v>34.5</v>
      </c>
      <c r="G43" s="74" t="n">
        <v>36</v>
      </c>
      <c r="H43" s="74" t="n">
        <v>37.5</v>
      </c>
      <c r="I43" s="65"/>
      <c r="J43" s="59" t="n">
        <v>37987</v>
      </c>
      <c r="K43" s="75" t="n">
        <v>23.873747253418</v>
      </c>
      <c r="L43" s="75" t="n">
        <v>24.548747253418</v>
      </c>
      <c r="M43" s="75" t="n">
        <v>25.223747253418</v>
      </c>
      <c r="O43" s="75" t="n">
        <v>21.7524990081787</v>
      </c>
      <c r="P43" s="75" t="n">
        <v>25.0524990081787</v>
      </c>
      <c r="Q43" s="75" t="n">
        <v>28.3524990081787</v>
      </c>
      <c r="S43" s="75" t="n">
        <v>1</v>
      </c>
      <c r="T43" s="75" t="n">
        <v>1</v>
      </c>
      <c r="U43" s="75" t="n">
        <v>1</v>
      </c>
      <c r="W43" s="75" t="n">
        <v>0.2073</v>
      </c>
      <c r="X43" s="75" t="n">
        <v>0.4146</v>
      </c>
      <c r="Y43" s="75" t="n">
        <v>0.6219</v>
      </c>
      <c r="AA43" s="75" t="n">
        <v>0.06</v>
      </c>
      <c r="AB43" s="75" t="n">
        <v>0.12</v>
      </c>
      <c r="AC43" s="75" t="n">
        <v>0.18</v>
      </c>
      <c r="AE43" s="75" t="n">
        <v>-0.75</v>
      </c>
      <c r="AF43" s="75" t="n">
        <v>1.5</v>
      </c>
      <c r="AG43" s="75" t="n">
        <v>0.75</v>
      </c>
      <c r="AI43" s="75" t="n">
        <v>-0.15</v>
      </c>
      <c r="AJ43" s="75" t="n">
        <v>0.3</v>
      </c>
      <c r="AK43" s="75" t="n">
        <v>0.2</v>
      </c>
      <c r="AM43" s="80" t="n">
        <v>13</v>
      </c>
      <c r="AN43" s="77" t="n">
        <v>0.3</v>
      </c>
      <c r="AP43" s="77" t="n">
        <v>-1</v>
      </c>
      <c r="AQ43" s="76" t="n">
        <v>0</v>
      </c>
      <c r="AS43" s="77" t="n">
        <v>0</v>
      </c>
      <c r="BE43" s="59" t="n">
        <v>37987</v>
      </c>
      <c r="BF43" s="76" t="n">
        <v>0.75</v>
      </c>
    </row>
    <row r="44" customFormat="false" ht="12.75" hidden="false" customHeight="false" outlineLevel="0" collapsed="false">
      <c r="A44" s="73" t="n">
        <v>37135</v>
      </c>
      <c r="B44" s="74" t="n">
        <v>42.3</v>
      </c>
      <c r="C44" s="74" t="n">
        <v>43</v>
      </c>
      <c r="D44" s="74" t="n">
        <v>43.7</v>
      </c>
      <c r="E44" s="69"/>
      <c r="F44" s="74" t="n">
        <v>35.65</v>
      </c>
      <c r="G44" s="74" t="n">
        <v>36</v>
      </c>
      <c r="H44" s="74" t="n">
        <v>36.35</v>
      </c>
      <c r="I44" s="65"/>
      <c r="J44" s="59" t="n">
        <v>38018</v>
      </c>
      <c r="K44" s="75" t="n">
        <v>22.871248626709</v>
      </c>
      <c r="L44" s="75" t="n">
        <v>23.546248626709</v>
      </c>
      <c r="M44" s="75" t="n">
        <v>24.221248626709</v>
      </c>
      <c r="O44" s="75" t="n">
        <v>19.7474979400635</v>
      </c>
      <c r="P44" s="75" t="n">
        <v>23.0474979400635</v>
      </c>
      <c r="Q44" s="75" t="n">
        <v>26.3474979400635</v>
      </c>
      <c r="S44" s="75" t="n">
        <v>0.5</v>
      </c>
      <c r="T44" s="75" t="n">
        <v>0.5</v>
      </c>
      <c r="U44" s="75" t="n">
        <v>0.5</v>
      </c>
      <c r="W44" s="75" t="n">
        <v>0.2073</v>
      </c>
      <c r="X44" s="75" t="n">
        <v>0.4146</v>
      </c>
      <c r="Y44" s="75" t="n">
        <v>0.6219</v>
      </c>
      <c r="AA44" s="75" t="n">
        <v>0.06</v>
      </c>
      <c r="AB44" s="75" t="n">
        <v>0.12</v>
      </c>
      <c r="AC44" s="75" t="n">
        <v>0.18</v>
      </c>
      <c r="AE44" s="75" t="n">
        <v>-0.75</v>
      </c>
      <c r="AF44" s="75" t="n">
        <v>1.5</v>
      </c>
      <c r="AG44" s="75" t="n">
        <v>0.75</v>
      </c>
      <c r="AI44" s="75" t="n">
        <v>-0.15</v>
      </c>
      <c r="AJ44" s="75" t="n">
        <v>0.3</v>
      </c>
      <c r="AK44" s="75" t="n">
        <v>0.2</v>
      </c>
      <c r="AM44" s="80" t="n">
        <v>13</v>
      </c>
      <c r="AN44" s="77" t="n">
        <v>0.3</v>
      </c>
      <c r="AP44" s="77" t="n">
        <v>-0.5</v>
      </c>
      <c r="AQ44" s="76" t="n">
        <v>0</v>
      </c>
      <c r="AS44" s="77" t="n">
        <v>0</v>
      </c>
      <c r="BE44" s="59" t="n">
        <v>38018</v>
      </c>
      <c r="BF44" s="76" t="n">
        <v>0.75</v>
      </c>
    </row>
    <row r="45" customFormat="false" ht="12.75" hidden="false" customHeight="false" outlineLevel="0" collapsed="false">
      <c r="A45" s="73" t="n">
        <v>37165</v>
      </c>
      <c r="B45" s="74" t="n">
        <v>40.95</v>
      </c>
      <c r="C45" s="74" t="n">
        <v>41.5</v>
      </c>
      <c r="D45" s="74" t="n">
        <v>42.05</v>
      </c>
      <c r="E45" s="69"/>
      <c r="F45" s="74" t="n">
        <v>34.725</v>
      </c>
      <c r="G45" s="74" t="n">
        <v>35</v>
      </c>
      <c r="H45" s="74" t="n">
        <v>35.275</v>
      </c>
      <c r="I45" s="65"/>
      <c r="J45" s="59" t="n">
        <v>38047</v>
      </c>
      <c r="K45" s="75" t="n">
        <v>16.3222480773926</v>
      </c>
      <c r="L45" s="75" t="n">
        <v>16.7347480773926</v>
      </c>
      <c r="M45" s="75" t="n">
        <v>17.1472480773926</v>
      </c>
      <c r="O45" s="75" t="n">
        <v>15.0644973754883</v>
      </c>
      <c r="P45" s="75" t="n">
        <v>18.3644973754883</v>
      </c>
      <c r="Q45" s="75" t="n">
        <v>21.6644973754883</v>
      </c>
      <c r="S45" s="75" t="n">
        <v>0.5</v>
      </c>
      <c r="T45" s="75" t="n">
        <v>0.5</v>
      </c>
      <c r="U45" s="75" t="n">
        <v>0.5</v>
      </c>
      <c r="W45" s="75" t="n">
        <v>0.1713</v>
      </c>
      <c r="X45" s="75" t="n">
        <v>0.3426</v>
      </c>
      <c r="Y45" s="75" t="n">
        <v>0.5139</v>
      </c>
      <c r="AA45" s="75" t="n">
        <v>0.06</v>
      </c>
      <c r="AB45" s="75" t="n">
        <v>0.12</v>
      </c>
      <c r="AC45" s="75" t="n">
        <v>0.18</v>
      </c>
      <c r="AE45" s="75" t="n">
        <v>-0.25</v>
      </c>
      <c r="AF45" s="75" t="n">
        <v>1</v>
      </c>
      <c r="AG45" s="75" t="n">
        <v>0.3</v>
      </c>
      <c r="AI45" s="75" t="n">
        <v>-0.15</v>
      </c>
      <c r="AJ45" s="75" t="n">
        <v>0.3</v>
      </c>
      <c r="AK45" s="75" t="n">
        <v>0.2</v>
      </c>
      <c r="AM45" s="80" t="n">
        <v>13</v>
      </c>
      <c r="AN45" s="77" t="n">
        <v>0.3</v>
      </c>
      <c r="AP45" s="77" t="n">
        <v>0</v>
      </c>
      <c r="AQ45" s="76" t="n">
        <v>0</v>
      </c>
      <c r="AS45" s="77" t="n">
        <v>0</v>
      </c>
      <c r="BE45" s="59" t="n">
        <v>38047</v>
      </c>
      <c r="BF45" s="76" t="n">
        <v>0.75</v>
      </c>
    </row>
    <row r="46" customFormat="false" ht="12.75" hidden="false" customHeight="false" outlineLevel="0" collapsed="false">
      <c r="A46" s="73" t="n">
        <v>37196</v>
      </c>
      <c r="B46" s="74" t="n">
        <v>40.95</v>
      </c>
      <c r="C46" s="74" t="n">
        <v>41.5</v>
      </c>
      <c r="D46" s="74" t="n">
        <v>42.05</v>
      </c>
      <c r="E46" s="69"/>
      <c r="F46" s="74" t="n">
        <v>34.725</v>
      </c>
      <c r="G46" s="74" t="n">
        <v>35</v>
      </c>
      <c r="H46" s="74" t="n">
        <v>35.275</v>
      </c>
      <c r="I46" s="65"/>
      <c r="J46" s="59" t="n">
        <v>38078</v>
      </c>
      <c r="K46" s="75" t="n">
        <v>17.1174987792969</v>
      </c>
      <c r="L46" s="75" t="n">
        <v>17.4174987792969</v>
      </c>
      <c r="M46" s="75" t="n">
        <v>17.7174987792969</v>
      </c>
      <c r="O46" s="75" t="n">
        <v>14.8349975585937</v>
      </c>
      <c r="P46" s="75" t="n">
        <v>18.1349975585938</v>
      </c>
      <c r="Q46" s="75" t="n">
        <v>21.4349975585938</v>
      </c>
      <c r="S46" s="75" t="n">
        <v>0.5</v>
      </c>
      <c r="T46" s="75" t="n">
        <v>0.5</v>
      </c>
      <c r="U46" s="75" t="n">
        <v>0.5</v>
      </c>
      <c r="W46" s="75" t="n">
        <v>0.1713</v>
      </c>
      <c r="X46" s="75" t="n">
        <v>0.3426</v>
      </c>
      <c r="Y46" s="75" t="n">
        <v>0.5139</v>
      </c>
      <c r="AA46" s="75" t="n">
        <v>0.06</v>
      </c>
      <c r="AB46" s="75" t="n">
        <v>0.12</v>
      </c>
      <c r="AC46" s="75" t="n">
        <v>0.18</v>
      </c>
      <c r="AE46" s="75" t="n">
        <v>-0.25</v>
      </c>
      <c r="AF46" s="75" t="n">
        <v>0.9</v>
      </c>
      <c r="AG46" s="75" t="n">
        <v>0.3</v>
      </c>
      <c r="AI46" s="75" t="n">
        <v>-0.15</v>
      </c>
      <c r="AJ46" s="75" t="n">
        <v>0.3</v>
      </c>
      <c r="AK46" s="75" t="n">
        <v>0.2</v>
      </c>
      <c r="AM46" s="80" t="n">
        <v>14</v>
      </c>
      <c r="AN46" s="77" t="n">
        <v>0.3</v>
      </c>
      <c r="AP46" s="77" t="n">
        <v>1</v>
      </c>
      <c r="AQ46" s="76" t="n">
        <v>0</v>
      </c>
      <c r="AS46" s="77" t="n">
        <v>0</v>
      </c>
      <c r="BE46" s="59" t="n">
        <v>38078</v>
      </c>
      <c r="BF46" s="76" t="n">
        <v>0.75</v>
      </c>
    </row>
    <row r="47" customFormat="false" ht="12.75" hidden="false" customHeight="false" outlineLevel="0" collapsed="false">
      <c r="A47" s="73" t="n">
        <v>37226</v>
      </c>
      <c r="B47" s="74" t="n">
        <v>40.95</v>
      </c>
      <c r="C47" s="74" t="n">
        <v>41.5</v>
      </c>
      <c r="D47" s="74" t="n">
        <v>42.05</v>
      </c>
      <c r="E47" s="69"/>
      <c r="F47" s="74" t="n">
        <v>34.725</v>
      </c>
      <c r="G47" s="74" t="n">
        <v>35</v>
      </c>
      <c r="H47" s="74" t="n">
        <v>35.275</v>
      </c>
      <c r="I47" s="65"/>
      <c r="J47" s="59" t="n">
        <v>38108</v>
      </c>
      <c r="K47" s="75" t="n">
        <v>16.497498550415</v>
      </c>
      <c r="L47" s="75" t="n">
        <v>17.532498550415</v>
      </c>
      <c r="M47" s="75" t="n">
        <v>18.567498550415</v>
      </c>
      <c r="O47" s="75" t="n">
        <v>15.3649982452393</v>
      </c>
      <c r="P47" s="75" t="n">
        <v>18.6649982452393</v>
      </c>
      <c r="Q47" s="75" t="n">
        <v>21.9649982452393</v>
      </c>
      <c r="S47" s="75" t="n">
        <v>0.5</v>
      </c>
      <c r="T47" s="75" t="n">
        <v>0.5</v>
      </c>
      <c r="U47" s="75" t="n">
        <v>0.5</v>
      </c>
      <c r="W47" s="75" t="n">
        <v>0.1833</v>
      </c>
      <c r="X47" s="75" t="n">
        <v>0.3666</v>
      </c>
      <c r="Y47" s="75" t="n">
        <v>0.5499</v>
      </c>
      <c r="AA47" s="75" t="n">
        <v>0.06</v>
      </c>
      <c r="AB47" s="75" t="n">
        <v>0.12</v>
      </c>
      <c r="AC47" s="75" t="n">
        <v>0.18</v>
      </c>
      <c r="AE47" s="75" t="n">
        <v>-0.25</v>
      </c>
      <c r="AF47" s="75" t="n">
        <v>0.9</v>
      </c>
      <c r="AG47" s="75" t="n">
        <v>0.3</v>
      </c>
      <c r="AI47" s="75" t="n">
        <v>-0.15</v>
      </c>
      <c r="AJ47" s="75" t="n">
        <v>0.3</v>
      </c>
      <c r="AK47" s="75" t="n">
        <v>0.2</v>
      </c>
      <c r="AM47" s="80" t="n">
        <v>14</v>
      </c>
      <c r="AN47" s="77" t="n">
        <v>0.3</v>
      </c>
      <c r="AP47" s="77" t="n">
        <v>2</v>
      </c>
      <c r="AQ47" s="76" t="n">
        <v>0</v>
      </c>
      <c r="AS47" s="77" t="n">
        <v>0</v>
      </c>
      <c r="BE47" s="59" t="n">
        <v>38108</v>
      </c>
      <c r="BF47" s="76" t="n">
        <v>0.75</v>
      </c>
    </row>
    <row r="48" customFormat="false" ht="12.75" hidden="false" customHeight="false" outlineLevel="0" collapsed="false">
      <c r="A48" s="73" t="n">
        <v>37257</v>
      </c>
      <c r="B48" s="74" t="n">
        <v>40.8</v>
      </c>
      <c r="C48" s="74" t="n">
        <v>41.5</v>
      </c>
      <c r="D48" s="74" t="n">
        <v>42.2</v>
      </c>
      <c r="E48" s="69"/>
      <c r="F48" s="74" t="n">
        <v>39.3000015258789</v>
      </c>
      <c r="G48" s="74" t="n">
        <v>39.6500015258789</v>
      </c>
      <c r="H48" s="74" t="n">
        <v>40.0000015258789</v>
      </c>
      <c r="I48" s="65"/>
      <c r="J48" s="59" t="n">
        <v>38139</v>
      </c>
      <c r="K48" s="75" t="n">
        <v>18.9587490081787</v>
      </c>
      <c r="L48" s="75" t="n">
        <v>21.9587490081787</v>
      </c>
      <c r="M48" s="75" t="n">
        <v>24.9587490081787</v>
      </c>
      <c r="O48" s="75" t="n">
        <v>14.1424983978271</v>
      </c>
      <c r="P48" s="75" t="n">
        <v>17.4424983978271</v>
      </c>
      <c r="Q48" s="75" t="n">
        <v>20.7424983978272</v>
      </c>
      <c r="S48" s="75" t="n">
        <v>0.5</v>
      </c>
      <c r="T48" s="75" t="n">
        <v>0.5</v>
      </c>
      <c r="U48" s="75" t="n">
        <v>0.5</v>
      </c>
      <c r="W48" s="75" t="n">
        <v>0.214848</v>
      </c>
      <c r="X48" s="75" t="n">
        <v>0.429696</v>
      </c>
      <c r="Y48" s="75" t="n">
        <v>0.644544</v>
      </c>
      <c r="AA48" s="75" t="n">
        <v>0.06</v>
      </c>
      <c r="AB48" s="75" t="n">
        <v>0.12</v>
      </c>
      <c r="AC48" s="75" t="n">
        <v>0.18</v>
      </c>
      <c r="AE48" s="75" t="n">
        <v>-0.35</v>
      </c>
      <c r="AF48" s="75" t="n">
        <v>1.2</v>
      </c>
      <c r="AG48" s="75" t="n">
        <v>0.3</v>
      </c>
      <c r="AI48" s="75" t="n">
        <v>-0.15</v>
      </c>
      <c r="AJ48" s="75" t="n">
        <v>0.3</v>
      </c>
      <c r="AK48" s="75" t="n">
        <v>0.2</v>
      </c>
      <c r="AM48" s="80" t="n">
        <v>14</v>
      </c>
      <c r="AN48" s="77" t="n">
        <v>0.3</v>
      </c>
      <c r="AP48" s="77" t="n">
        <v>3</v>
      </c>
      <c r="AQ48" s="76" t="n">
        <v>0.01</v>
      </c>
      <c r="AS48" s="77" t="n">
        <v>0</v>
      </c>
      <c r="BE48" s="59" t="n">
        <v>38139</v>
      </c>
      <c r="BF48" s="76" t="n">
        <v>0.75</v>
      </c>
    </row>
    <row r="49" customFormat="false" ht="12.75" hidden="false" customHeight="false" outlineLevel="0" collapsed="false">
      <c r="A49" s="73" t="n">
        <v>37288</v>
      </c>
      <c r="B49" s="74" t="n">
        <v>46.8</v>
      </c>
      <c r="C49" s="74" t="n">
        <v>47.5</v>
      </c>
      <c r="D49" s="74" t="n">
        <v>48.2</v>
      </c>
      <c r="E49" s="69"/>
      <c r="F49" s="74" t="n">
        <v>36.15</v>
      </c>
      <c r="G49" s="74" t="n">
        <v>36.5</v>
      </c>
      <c r="H49" s="74" t="n">
        <v>36.85</v>
      </c>
      <c r="I49" s="65"/>
      <c r="J49" s="59" t="n">
        <v>38169</v>
      </c>
      <c r="K49" s="75" t="n">
        <v>32.1612503051758</v>
      </c>
      <c r="L49" s="75" t="n">
        <v>35.1612503051758</v>
      </c>
      <c r="M49" s="75" t="n">
        <v>38.1612503051758</v>
      </c>
      <c r="O49" s="75" t="n">
        <v>23.3474983215332</v>
      </c>
      <c r="P49" s="75" t="n">
        <v>26.6474983215332</v>
      </c>
      <c r="Q49" s="75" t="n">
        <v>29.9474983215332</v>
      </c>
      <c r="S49" s="75" t="n">
        <v>0.5</v>
      </c>
      <c r="T49" s="75" t="n">
        <v>0.5</v>
      </c>
      <c r="U49" s="75" t="n">
        <v>0.5</v>
      </c>
      <c r="W49" s="75" t="n">
        <v>0.248256</v>
      </c>
      <c r="X49" s="75" t="n">
        <v>0.496512</v>
      </c>
      <c r="Y49" s="75" t="n">
        <v>0.744768</v>
      </c>
      <c r="AA49" s="75" t="n">
        <v>0.06</v>
      </c>
      <c r="AB49" s="75" t="n">
        <v>0.12</v>
      </c>
      <c r="AC49" s="75" t="n">
        <v>0.18</v>
      </c>
      <c r="AE49" s="75" t="n">
        <v>-0.35</v>
      </c>
      <c r="AF49" s="75" t="n">
        <v>1.5</v>
      </c>
      <c r="AG49" s="75" t="n">
        <v>0.5</v>
      </c>
      <c r="AI49" s="75" t="n">
        <v>-0.15</v>
      </c>
      <c r="AJ49" s="75" t="n">
        <v>0.3</v>
      </c>
      <c r="AK49" s="75" t="n">
        <v>0.2</v>
      </c>
      <c r="AM49" s="80" t="n">
        <v>15</v>
      </c>
      <c r="AN49" s="77" t="n">
        <v>0.4</v>
      </c>
      <c r="AP49" s="77" t="n">
        <v>4</v>
      </c>
      <c r="AQ49" s="76" t="n">
        <v>0.015</v>
      </c>
      <c r="AS49" s="77" t="n">
        <v>0</v>
      </c>
      <c r="BE49" s="59" t="n">
        <v>38169</v>
      </c>
      <c r="BF49" s="76" t="n">
        <v>0.75</v>
      </c>
    </row>
    <row r="50" customFormat="false" ht="12.75" hidden="false" customHeight="false" outlineLevel="0" collapsed="false">
      <c r="A50" s="73" t="n">
        <v>37316</v>
      </c>
      <c r="B50" s="74" t="n">
        <v>47.05</v>
      </c>
      <c r="C50" s="74" t="n">
        <v>47.5</v>
      </c>
      <c r="D50" s="74" t="n">
        <v>47.95</v>
      </c>
      <c r="E50" s="69"/>
      <c r="F50" s="74" t="n">
        <v>32.275</v>
      </c>
      <c r="G50" s="74" t="n">
        <v>32.5</v>
      </c>
      <c r="H50" s="74" t="n">
        <v>32.725</v>
      </c>
      <c r="I50" s="65"/>
      <c r="J50" s="59" t="n">
        <v>38200</v>
      </c>
      <c r="K50" s="75" t="n">
        <v>34.4224998474121</v>
      </c>
      <c r="L50" s="75" t="n">
        <v>37.4224998474121</v>
      </c>
      <c r="M50" s="75" t="n">
        <v>40.4224998474121</v>
      </c>
      <c r="O50" s="75" t="n">
        <v>24.8449996948242</v>
      </c>
      <c r="P50" s="75" t="n">
        <v>28.1449996948242</v>
      </c>
      <c r="Q50" s="75" t="n">
        <v>31.4449996948242</v>
      </c>
      <c r="S50" s="75" t="n">
        <v>1</v>
      </c>
      <c r="T50" s="75" t="n">
        <v>1</v>
      </c>
      <c r="U50" s="75" t="n">
        <v>1</v>
      </c>
      <c r="W50" s="75" t="n">
        <v>0.248256</v>
      </c>
      <c r="X50" s="75" t="n">
        <v>0.496512</v>
      </c>
      <c r="Y50" s="75" t="n">
        <v>0.744768</v>
      </c>
      <c r="AA50" s="75" t="n">
        <v>0.06</v>
      </c>
      <c r="AB50" s="75" t="n">
        <v>0.12</v>
      </c>
      <c r="AC50" s="75" t="n">
        <v>0.18</v>
      </c>
      <c r="AE50" s="75" t="n">
        <v>-0.35</v>
      </c>
      <c r="AF50" s="75" t="n">
        <v>1.5</v>
      </c>
      <c r="AG50" s="75" t="n">
        <v>0.5</v>
      </c>
      <c r="AI50" s="75" t="n">
        <v>-0.15</v>
      </c>
      <c r="AJ50" s="75" t="n">
        <v>0.3</v>
      </c>
      <c r="AK50" s="75" t="n">
        <v>0.2</v>
      </c>
      <c r="AM50" s="80" t="n">
        <v>15</v>
      </c>
      <c r="AN50" s="77" t="n">
        <v>0.4</v>
      </c>
      <c r="AP50" s="77" t="n">
        <v>5</v>
      </c>
      <c r="AQ50" s="76" t="n">
        <v>0.0175</v>
      </c>
      <c r="AS50" s="77" t="n">
        <v>0</v>
      </c>
      <c r="BE50" s="59" t="n">
        <v>38200</v>
      </c>
      <c r="BF50" s="76" t="n">
        <v>0.75</v>
      </c>
    </row>
    <row r="51" customFormat="false" ht="12.75" hidden="false" customHeight="false" outlineLevel="0" collapsed="false">
      <c r="A51" s="73" t="n">
        <v>37347</v>
      </c>
      <c r="B51" s="74" t="n">
        <v>39.7</v>
      </c>
      <c r="C51" s="74" t="n">
        <v>40</v>
      </c>
      <c r="D51" s="74" t="n">
        <v>40.3</v>
      </c>
      <c r="E51" s="69"/>
      <c r="F51" s="74" t="n">
        <v>32.35</v>
      </c>
      <c r="G51" s="74" t="n">
        <v>32.5</v>
      </c>
      <c r="H51" s="74" t="n">
        <v>32.65</v>
      </c>
      <c r="I51" s="65"/>
      <c r="J51" s="59" t="n">
        <v>38231</v>
      </c>
      <c r="K51" s="75" t="n">
        <v>28.2999984741211</v>
      </c>
      <c r="L51" s="75" t="n">
        <v>29.0499984741211</v>
      </c>
      <c r="M51" s="75" t="n">
        <v>29.7999984741211</v>
      </c>
      <c r="O51" s="75" t="n">
        <v>25.7499984741211</v>
      </c>
      <c r="P51" s="75" t="n">
        <v>29.0499984741211</v>
      </c>
      <c r="Q51" s="75" t="n">
        <v>32.3499984741211</v>
      </c>
      <c r="S51" s="75" t="n">
        <v>1</v>
      </c>
      <c r="T51" s="75" t="n">
        <v>1</v>
      </c>
      <c r="U51" s="75" t="n">
        <v>1</v>
      </c>
      <c r="W51" s="75" t="n">
        <v>0.184032</v>
      </c>
      <c r="X51" s="75" t="n">
        <v>0.368064</v>
      </c>
      <c r="Y51" s="75" t="n">
        <v>0.552096</v>
      </c>
      <c r="AA51" s="75" t="n">
        <v>0.06</v>
      </c>
      <c r="AB51" s="75" t="n">
        <v>0.12</v>
      </c>
      <c r="AC51" s="75" t="n">
        <v>0.18</v>
      </c>
      <c r="AE51" s="75" t="n">
        <v>-0.35</v>
      </c>
      <c r="AF51" s="75" t="n">
        <v>0.9</v>
      </c>
      <c r="AG51" s="75" t="n">
        <v>0.3</v>
      </c>
      <c r="AI51" s="75" t="n">
        <v>-0.15</v>
      </c>
      <c r="AJ51" s="75" t="n">
        <v>0.3</v>
      </c>
      <c r="AK51" s="75" t="n">
        <v>0.2</v>
      </c>
      <c r="AM51" s="80" t="n">
        <v>15</v>
      </c>
      <c r="AN51" s="77" t="n">
        <v>0.4</v>
      </c>
      <c r="AP51" s="77" t="n">
        <v>6</v>
      </c>
      <c r="AQ51" s="76" t="n">
        <v>0.025</v>
      </c>
      <c r="AS51" s="77" t="n">
        <v>0</v>
      </c>
      <c r="BE51" s="59" t="n">
        <v>38231</v>
      </c>
      <c r="BF51" s="76" t="n">
        <v>0.75</v>
      </c>
    </row>
    <row r="52" customFormat="false" ht="12.75" hidden="false" customHeight="false" outlineLevel="0" collapsed="false">
      <c r="A52" s="73" t="n">
        <v>37377</v>
      </c>
      <c r="B52" s="74" t="n">
        <v>37</v>
      </c>
      <c r="C52" s="74" t="n">
        <v>38</v>
      </c>
      <c r="D52" s="74" t="n">
        <v>39</v>
      </c>
      <c r="E52" s="69"/>
      <c r="F52" s="74" t="n">
        <v>32</v>
      </c>
      <c r="G52" s="74" t="n">
        <v>32.5</v>
      </c>
      <c r="H52" s="74" t="n">
        <v>33</v>
      </c>
      <c r="I52" s="65"/>
      <c r="J52" s="59" t="n">
        <v>38261</v>
      </c>
      <c r="K52" s="75" t="n">
        <v>28.4124984741211</v>
      </c>
      <c r="L52" s="75" t="n">
        <v>29.0499984741211</v>
      </c>
      <c r="M52" s="75" t="n">
        <v>29.6874984741211</v>
      </c>
      <c r="O52" s="75" t="n">
        <v>25.7499984741211</v>
      </c>
      <c r="P52" s="75" t="n">
        <v>29.0499984741211</v>
      </c>
      <c r="Q52" s="75" t="n">
        <v>32.3499984741211</v>
      </c>
      <c r="S52" s="75" t="n">
        <v>1</v>
      </c>
      <c r="T52" s="75" t="n">
        <v>1</v>
      </c>
      <c r="U52" s="75" t="n">
        <v>1</v>
      </c>
      <c r="W52" s="75" t="n">
        <v>0.160992</v>
      </c>
      <c r="X52" s="75" t="n">
        <v>0.321984</v>
      </c>
      <c r="Y52" s="75" t="n">
        <v>0.482976</v>
      </c>
      <c r="AA52" s="75" t="n">
        <v>0.06</v>
      </c>
      <c r="AB52" s="75" t="n">
        <v>0.12</v>
      </c>
      <c r="AC52" s="75" t="n">
        <v>0.18</v>
      </c>
      <c r="AE52" s="75" t="n">
        <v>-0.25</v>
      </c>
      <c r="AF52" s="75" t="n">
        <v>1</v>
      </c>
      <c r="AG52" s="75" t="n">
        <v>0.3</v>
      </c>
      <c r="AI52" s="75" t="n">
        <v>-0.15</v>
      </c>
      <c r="AJ52" s="75" t="n">
        <v>0.3</v>
      </c>
      <c r="AK52" s="75" t="n">
        <v>0.2</v>
      </c>
      <c r="AM52" s="80" t="n">
        <v>16</v>
      </c>
      <c r="AN52" s="77" t="n">
        <v>0.4</v>
      </c>
      <c r="AP52" s="77" t="n">
        <v>7</v>
      </c>
      <c r="AQ52" s="76" t="n">
        <v>0.035</v>
      </c>
      <c r="AS52" s="77" t="n">
        <v>0</v>
      </c>
      <c r="BE52" s="59" t="n">
        <v>38261</v>
      </c>
      <c r="BF52" s="76" t="n">
        <v>0.75</v>
      </c>
    </row>
    <row r="53" customFormat="false" ht="12.75" hidden="false" customHeight="false" outlineLevel="0" collapsed="false">
      <c r="A53" s="73" t="n">
        <v>37408</v>
      </c>
      <c r="B53" s="74" t="n">
        <v>37.1</v>
      </c>
      <c r="C53" s="74" t="n">
        <v>40</v>
      </c>
      <c r="D53" s="74" t="n">
        <v>42.9</v>
      </c>
      <c r="E53" s="69"/>
      <c r="F53" s="74" t="n">
        <v>31.05</v>
      </c>
      <c r="G53" s="74" t="n">
        <v>32.5</v>
      </c>
      <c r="H53" s="74" t="n">
        <v>33.95</v>
      </c>
      <c r="I53" s="65"/>
      <c r="J53" s="59" t="n">
        <v>38292</v>
      </c>
      <c r="K53" s="75" t="n">
        <v>28.4124984741211</v>
      </c>
      <c r="L53" s="75" t="n">
        <v>29.0499984741211</v>
      </c>
      <c r="M53" s="75" t="n">
        <v>29.6874984741211</v>
      </c>
      <c r="O53" s="75" t="n">
        <v>25.7499984741211</v>
      </c>
      <c r="P53" s="75" t="n">
        <v>29.0499984741211</v>
      </c>
      <c r="Q53" s="75" t="n">
        <v>32.3499984741211</v>
      </c>
      <c r="S53" s="75" t="n">
        <v>1</v>
      </c>
      <c r="T53" s="75" t="n">
        <v>1</v>
      </c>
      <c r="U53" s="75" t="n">
        <v>1</v>
      </c>
      <c r="W53" s="75" t="n">
        <v>0.160992</v>
      </c>
      <c r="X53" s="75" t="n">
        <v>0.321984</v>
      </c>
      <c r="Y53" s="75" t="n">
        <v>0.482976</v>
      </c>
      <c r="AA53" s="75" t="n">
        <v>0.06</v>
      </c>
      <c r="AB53" s="75" t="n">
        <v>0.12</v>
      </c>
      <c r="AC53" s="75" t="n">
        <v>0.18</v>
      </c>
      <c r="AE53" s="75" t="n">
        <v>-0.25</v>
      </c>
      <c r="AF53" s="75" t="n">
        <v>1</v>
      </c>
      <c r="AG53" s="75" t="n">
        <v>0.3</v>
      </c>
      <c r="AI53" s="75" t="n">
        <v>-0.15</v>
      </c>
      <c r="AJ53" s="75" t="n">
        <v>0.3</v>
      </c>
      <c r="AK53" s="75" t="n">
        <v>0.2</v>
      </c>
      <c r="AM53" s="80" t="n">
        <v>16</v>
      </c>
      <c r="AN53" s="77" t="n">
        <v>0.4</v>
      </c>
      <c r="AP53" s="77" t="n">
        <v>8</v>
      </c>
      <c r="AQ53" s="76" t="n">
        <v>0.04</v>
      </c>
      <c r="AS53" s="77" t="n">
        <v>0</v>
      </c>
      <c r="BE53" s="59" t="n">
        <v>38292</v>
      </c>
      <c r="BF53" s="76" t="n">
        <v>0.75</v>
      </c>
    </row>
    <row r="54" customFormat="false" ht="12.75" hidden="false" customHeight="false" outlineLevel="0" collapsed="false">
      <c r="A54" s="73" t="n">
        <v>37438</v>
      </c>
      <c r="B54" s="74" t="n">
        <v>48.5</v>
      </c>
      <c r="C54" s="74" t="n">
        <v>52.5</v>
      </c>
      <c r="D54" s="74" t="n">
        <v>56.5</v>
      </c>
      <c r="E54" s="69"/>
      <c r="F54" s="74" t="n">
        <v>30.5</v>
      </c>
      <c r="G54" s="74" t="n">
        <v>32.5</v>
      </c>
      <c r="H54" s="74" t="n">
        <v>34.5</v>
      </c>
      <c r="I54" s="65"/>
      <c r="J54" s="59" t="n">
        <v>38322</v>
      </c>
      <c r="K54" s="75" t="n">
        <v>33.6625022888184</v>
      </c>
      <c r="L54" s="75" t="n">
        <v>34.3000022888184</v>
      </c>
      <c r="M54" s="75" t="n">
        <v>34.9375022888184</v>
      </c>
      <c r="O54" s="75" t="n">
        <v>31.0000022888184</v>
      </c>
      <c r="P54" s="75" t="n">
        <v>34.3000022888184</v>
      </c>
      <c r="Q54" s="75" t="n">
        <v>37.6000022888184</v>
      </c>
      <c r="S54" s="75" t="n">
        <v>1.2</v>
      </c>
      <c r="T54" s="75" t="n">
        <v>1.2</v>
      </c>
      <c r="U54" s="75" t="n">
        <v>1.2</v>
      </c>
      <c r="W54" s="75" t="n">
        <v>0.161568</v>
      </c>
      <c r="X54" s="75" t="n">
        <v>0.323136</v>
      </c>
      <c r="Y54" s="75" t="n">
        <v>0.484704</v>
      </c>
      <c r="AA54" s="75" t="n">
        <v>0.06</v>
      </c>
      <c r="AB54" s="75" t="n">
        <v>0.12</v>
      </c>
      <c r="AC54" s="75" t="n">
        <v>0.18</v>
      </c>
      <c r="AE54" s="75" t="n">
        <v>-0.25</v>
      </c>
      <c r="AF54" s="75" t="n">
        <v>1</v>
      </c>
      <c r="AG54" s="75" t="n">
        <v>0.35</v>
      </c>
      <c r="AI54" s="75" t="n">
        <v>-0.15</v>
      </c>
      <c r="AJ54" s="75" t="n">
        <v>0.3</v>
      </c>
      <c r="AK54" s="75" t="n">
        <v>0.2</v>
      </c>
      <c r="AM54" s="80" t="n">
        <v>16</v>
      </c>
      <c r="AN54" s="77" t="n">
        <v>0.4</v>
      </c>
      <c r="AP54" s="77" t="n">
        <v>9</v>
      </c>
      <c r="AQ54" s="76" t="n">
        <v>0.055</v>
      </c>
      <c r="AS54" s="77" t="n">
        <v>0</v>
      </c>
      <c r="BE54" s="59" t="n">
        <v>38322</v>
      </c>
      <c r="BF54" s="76" t="n">
        <v>0.75</v>
      </c>
    </row>
    <row r="55" customFormat="false" ht="12.75" hidden="false" customHeight="false" outlineLevel="0" collapsed="false">
      <c r="A55" s="73" t="n">
        <v>37469</v>
      </c>
      <c r="B55" s="74" t="n">
        <v>62.5</v>
      </c>
      <c r="C55" s="74" t="n">
        <v>66.5</v>
      </c>
      <c r="D55" s="74" t="n">
        <v>70.5</v>
      </c>
      <c r="E55" s="69"/>
      <c r="F55" s="74" t="n">
        <v>30.5</v>
      </c>
      <c r="G55" s="74" t="n">
        <v>32.5</v>
      </c>
      <c r="H55" s="74" t="n">
        <v>34.5</v>
      </c>
      <c r="I55" s="65"/>
      <c r="J55" s="59" t="n">
        <v>38353</v>
      </c>
      <c r="K55" s="75" t="n">
        <v>23.248747253418</v>
      </c>
      <c r="L55" s="75" t="n">
        <v>23.998747253418</v>
      </c>
      <c r="M55" s="75" t="n">
        <v>24.748747253418</v>
      </c>
      <c r="O55" s="75" t="n">
        <v>21.2024990081787</v>
      </c>
      <c r="P55" s="75" t="n">
        <v>24.5024990081787</v>
      </c>
      <c r="Q55" s="75" t="n">
        <v>27.8024990081787</v>
      </c>
      <c r="S55" s="75" t="n">
        <v>0.9</v>
      </c>
      <c r="T55" s="75" t="n">
        <v>0.9</v>
      </c>
      <c r="U55" s="75" t="n">
        <v>0.9</v>
      </c>
      <c r="W55" s="75" t="n">
        <v>0.199008</v>
      </c>
      <c r="X55" s="75" t="n">
        <v>0.398016</v>
      </c>
      <c r="Y55" s="75" t="n">
        <v>0.597024</v>
      </c>
      <c r="AA55" s="75" t="n">
        <v>0.06</v>
      </c>
      <c r="AB55" s="75" t="n">
        <v>0.12</v>
      </c>
      <c r="AC55" s="75" t="n">
        <v>0.18</v>
      </c>
      <c r="AE55" s="75" t="n">
        <v>-0.75</v>
      </c>
      <c r="AF55" s="75" t="n">
        <v>1.5</v>
      </c>
      <c r="AG55" s="75" t="n">
        <v>0.75</v>
      </c>
      <c r="AI55" s="75" t="n">
        <v>-0.15</v>
      </c>
      <c r="AJ55" s="75" t="n">
        <v>0.3</v>
      </c>
      <c r="AK55" s="75" t="n">
        <v>0.2</v>
      </c>
      <c r="AM55" s="80" t="n">
        <v>17</v>
      </c>
      <c r="AN55" s="77" t="n">
        <v>0.4</v>
      </c>
      <c r="AP55" s="77" t="n">
        <v>10</v>
      </c>
      <c r="AQ55" s="76" t="n">
        <v>0.07</v>
      </c>
      <c r="BE55" s="59" t="n">
        <v>38353</v>
      </c>
      <c r="BF55" s="76" t="n">
        <v>0.75</v>
      </c>
    </row>
    <row r="56" customFormat="false" ht="12.75" hidden="false" customHeight="false" outlineLevel="0" collapsed="false">
      <c r="A56" s="73" t="n">
        <v>37500</v>
      </c>
      <c r="B56" s="74" t="n">
        <v>65.7</v>
      </c>
      <c r="C56" s="74" t="n">
        <v>66.5</v>
      </c>
      <c r="D56" s="74" t="n">
        <v>67.3</v>
      </c>
      <c r="E56" s="69"/>
      <c r="F56" s="74" t="n">
        <v>32.1</v>
      </c>
      <c r="G56" s="74" t="n">
        <v>32.5</v>
      </c>
      <c r="H56" s="74" t="n">
        <v>32.9</v>
      </c>
      <c r="I56" s="65"/>
      <c r="J56" s="59" t="n">
        <v>38384</v>
      </c>
      <c r="K56" s="75" t="n">
        <v>22.246248626709</v>
      </c>
      <c r="L56" s="75" t="n">
        <v>22.996248626709</v>
      </c>
      <c r="M56" s="75" t="n">
        <v>23.746248626709</v>
      </c>
      <c r="O56" s="75" t="n">
        <v>19.1974979400635</v>
      </c>
      <c r="P56" s="75" t="n">
        <v>22.4974979400635</v>
      </c>
      <c r="Q56" s="75" t="n">
        <v>25.7974979400635</v>
      </c>
      <c r="S56" s="75" t="n">
        <v>0.4</v>
      </c>
      <c r="T56" s="75" t="n">
        <v>0.4</v>
      </c>
      <c r="U56" s="75" t="n">
        <v>0.4</v>
      </c>
      <c r="W56" s="75" t="n">
        <v>0.199008</v>
      </c>
      <c r="X56" s="75" t="n">
        <v>0.398016</v>
      </c>
      <c r="Y56" s="75" t="n">
        <v>0.597024</v>
      </c>
      <c r="AA56" s="75" t="n">
        <v>0.06</v>
      </c>
      <c r="AB56" s="75" t="n">
        <v>0.12</v>
      </c>
      <c r="AC56" s="75" t="n">
        <v>0.18</v>
      </c>
      <c r="AE56" s="75" t="n">
        <v>-0.75</v>
      </c>
      <c r="AF56" s="75" t="n">
        <v>1.5</v>
      </c>
      <c r="AG56" s="75" t="n">
        <v>0.75</v>
      </c>
      <c r="AI56" s="75" t="n">
        <v>-0.15</v>
      </c>
      <c r="AJ56" s="75" t="n">
        <v>0.3</v>
      </c>
      <c r="AK56" s="75" t="n">
        <v>0.2</v>
      </c>
      <c r="AM56" s="80" t="n">
        <v>17</v>
      </c>
      <c r="AN56" s="77" t="n">
        <v>0.4</v>
      </c>
      <c r="BE56" s="59" t="n">
        <v>38384</v>
      </c>
      <c r="BF56" s="76" t="n">
        <v>0.75</v>
      </c>
    </row>
    <row r="57" customFormat="false" ht="12.75" hidden="false" customHeight="false" outlineLevel="0" collapsed="false">
      <c r="A57" s="73" t="n">
        <v>37530</v>
      </c>
      <c r="B57" s="74" t="n">
        <v>37.35</v>
      </c>
      <c r="C57" s="74" t="n">
        <v>38</v>
      </c>
      <c r="D57" s="74" t="n">
        <v>38.65</v>
      </c>
      <c r="E57" s="69"/>
      <c r="F57" s="74" t="n">
        <v>31.1749980926514</v>
      </c>
      <c r="G57" s="74" t="n">
        <v>31.4999980926514</v>
      </c>
      <c r="H57" s="74" t="n">
        <v>31.8249980926514</v>
      </c>
      <c r="I57" s="65"/>
      <c r="J57" s="59" t="n">
        <v>38412</v>
      </c>
      <c r="K57" s="75" t="n">
        <v>15.7347480773926</v>
      </c>
      <c r="L57" s="75" t="n">
        <v>16.1847480773926</v>
      </c>
      <c r="M57" s="75" t="n">
        <v>16.6347480773926</v>
      </c>
      <c r="O57" s="75" t="n">
        <v>14.5144973754883</v>
      </c>
      <c r="P57" s="75" t="n">
        <v>17.8144973754883</v>
      </c>
      <c r="Q57" s="75" t="n">
        <v>21.1144973754883</v>
      </c>
      <c r="S57" s="75" t="n">
        <v>0.4</v>
      </c>
      <c r="T57" s="75" t="n">
        <v>0.4</v>
      </c>
      <c r="U57" s="75" t="n">
        <v>0.4</v>
      </c>
      <c r="W57" s="75" t="n">
        <v>0.164448</v>
      </c>
      <c r="X57" s="75" t="n">
        <v>0.328896</v>
      </c>
      <c r="Y57" s="75" t="n">
        <v>0.493344</v>
      </c>
      <c r="AA57" s="75" t="n">
        <v>0.06</v>
      </c>
      <c r="AB57" s="75" t="n">
        <v>0.12</v>
      </c>
      <c r="AC57" s="75" t="n">
        <v>0.18</v>
      </c>
      <c r="AE57" s="75" t="n">
        <v>-0.25</v>
      </c>
      <c r="AF57" s="75" t="n">
        <v>1</v>
      </c>
      <c r="AG57" s="75" t="n">
        <v>0.3</v>
      </c>
      <c r="AI57" s="75" t="n">
        <v>-0.15</v>
      </c>
      <c r="AJ57" s="75" t="n">
        <v>0.3</v>
      </c>
      <c r="AK57" s="75" t="n">
        <v>0.2</v>
      </c>
      <c r="AM57" s="80" t="n">
        <v>17</v>
      </c>
      <c r="AN57" s="77" t="n">
        <v>0.4</v>
      </c>
      <c r="BE57" s="59" t="n">
        <v>38412</v>
      </c>
      <c r="BF57" s="76" t="n">
        <v>0.75</v>
      </c>
    </row>
    <row r="58" customFormat="false" ht="12.75" hidden="false" customHeight="false" outlineLevel="0" collapsed="false">
      <c r="A58" s="73" t="n">
        <v>37561</v>
      </c>
      <c r="B58" s="74" t="n">
        <v>35.85</v>
      </c>
      <c r="C58" s="74" t="n">
        <v>36.5</v>
      </c>
      <c r="D58" s="74" t="n">
        <v>37.15</v>
      </c>
      <c r="E58" s="69"/>
      <c r="F58" s="74" t="n">
        <v>31.1749980926514</v>
      </c>
      <c r="G58" s="74" t="n">
        <v>31.4999980926514</v>
      </c>
      <c r="H58" s="74" t="n">
        <v>31.8249980926514</v>
      </c>
      <c r="I58" s="65"/>
      <c r="J58" s="59" t="n">
        <v>38443</v>
      </c>
      <c r="K58" s="75" t="n">
        <v>16.5299987792969</v>
      </c>
      <c r="L58" s="75" t="n">
        <v>16.8674987792969</v>
      </c>
      <c r="M58" s="75" t="n">
        <v>17.2049987792969</v>
      </c>
      <c r="O58" s="75" t="n">
        <v>14.2849975585937</v>
      </c>
      <c r="P58" s="75" t="n">
        <v>17.5849975585938</v>
      </c>
      <c r="Q58" s="75" t="n">
        <v>20.8849975585938</v>
      </c>
      <c r="S58" s="75" t="n">
        <v>0.4</v>
      </c>
      <c r="T58" s="75" t="n">
        <v>0.4</v>
      </c>
      <c r="U58" s="75" t="n">
        <v>0.4</v>
      </c>
      <c r="W58" s="75" t="n">
        <v>0.164448</v>
      </c>
      <c r="X58" s="75" t="n">
        <v>0.328896</v>
      </c>
      <c r="Y58" s="75" t="n">
        <v>0.493344</v>
      </c>
      <c r="AA58" s="75" t="n">
        <v>0.06</v>
      </c>
      <c r="AB58" s="75" t="n">
        <v>0.12</v>
      </c>
      <c r="AC58" s="75" t="n">
        <v>0.18</v>
      </c>
      <c r="AE58" s="75" t="n">
        <v>-0.25</v>
      </c>
      <c r="AF58" s="75" t="n">
        <v>0.9</v>
      </c>
      <c r="AG58" s="75" t="n">
        <v>0.3</v>
      </c>
      <c r="AI58" s="75" t="n">
        <v>-0.15</v>
      </c>
      <c r="AJ58" s="75" t="n">
        <v>0.3</v>
      </c>
      <c r="AK58" s="75" t="n">
        <v>0.2</v>
      </c>
      <c r="AM58" s="80" t="n">
        <v>18</v>
      </c>
      <c r="AN58" s="77" t="n">
        <v>0.4</v>
      </c>
      <c r="BE58" s="59" t="n">
        <v>38443</v>
      </c>
      <c r="BF58" s="76" t="n">
        <v>0.75</v>
      </c>
    </row>
    <row r="59" customFormat="false" ht="12.75" hidden="false" customHeight="false" outlineLevel="0" collapsed="false">
      <c r="A59" s="73" t="n">
        <v>37591</v>
      </c>
      <c r="B59" s="74" t="n">
        <v>35.85</v>
      </c>
      <c r="C59" s="74" t="n">
        <v>36.5</v>
      </c>
      <c r="D59" s="74" t="n">
        <v>37.15</v>
      </c>
      <c r="E59" s="69"/>
      <c r="F59" s="74" t="n">
        <v>31.1749980926514</v>
      </c>
      <c r="G59" s="74" t="n">
        <v>31.4999980926514</v>
      </c>
      <c r="H59" s="74" t="n">
        <v>31.8249980926514</v>
      </c>
      <c r="I59" s="65"/>
      <c r="J59" s="59" t="n">
        <v>38473</v>
      </c>
      <c r="K59" s="75" t="n">
        <v>15.842498550415</v>
      </c>
      <c r="L59" s="75" t="n">
        <v>16.982498550415</v>
      </c>
      <c r="M59" s="75" t="n">
        <v>18.122498550415</v>
      </c>
      <c r="O59" s="75" t="n">
        <v>14.8149982452393</v>
      </c>
      <c r="P59" s="75" t="n">
        <v>18.1149982452393</v>
      </c>
      <c r="Q59" s="75" t="n">
        <v>21.4149982452393</v>
      </c>
      <c r="S59" s="75" t="n">
        <v>0.4</v>
      </c>
      <c r="T59" s="75" t="n">
        <v>0.4</v>
      </c>
      <c r="U59" s="75" t="n">
        <v>0.4</v>
      </c>
      <c r="W59" s="75" t="n">
        <v>0.175968</v>
      </c>
      <c r="X59" s="75" t="n">
        <v>0.351936</v>
      </c>
      <c r="Y59" s="75" t="n">
        <v>0.527904</v>
      </c>
      <c r="AA59" s="75" t="n">
        <v>0.06</v>
      </c>
      <c r="AB59" s="75" t="n">
        <v>0.12</v>
      </c>
      <c r="AC59" s="75" t="n">
        <v>0.18</v>
      </c>
      <c r="AE59" s="75" t="n">
        <v>-0.25</v>
      </c>
      <c r="AF59" s="75" t="n">
        <v>0.9</v>
      </c>
      <c r="AG59" s="75" t="n">
        <v>0.3</v>
      </c>
      <c r="AI59" s="75" t="n">
        <v>-0.15</v>
      </c>
      <c r="AJ59" s="75" t="n">
        <v>0.3</v>
      </c>
      <c r="AK59" s="75" t="n">
        <v>0.2</v>
      </c>
      <c r="AM59" s="80" t="n">
        <v>18</v>
      </c>
      <c r="AN59" s="77" t="n">
        <v>0.4</v>
      </c>
      <c r="BE59" s="59" t="n">
        <v>38473</v>
      </c>
      <c r="BF59" s="76" t="n">
        <v>0.75</v>
      </c>
    </row>
    <row r="60" customFormat="false" ht="12.75" hidden="false" customHeight="false" outlineLevel="0" collapsed="false">
      <c r="A60" s="73" t="n">
        <v>37622</v>
      </c>
      <c r="B60" s="74" t="n">
        <v>35.7</v>
      </c>
      <c r="C60" s="74" t="n">
        <v>36.5</v>
      </c>
      <c r="D60" s="74" t="n">
        <v>37.3</v>
      </c>
      <c r="E60" s="69"/>
      <c r="F60" s="74" t="n">
        <v>39.7500015258789</v>
      </c>
      <c r="G60" s="74" t="n">
        <v>40.1500015258789</v>
      </c>
      <c r="H60" s="74" t="n">
        <v>40.5500015258789</v>
      </c>
      <c r="I60" s="65"/>
      <c r="J60" s="59" t="n">
        <v>38504</v>
      </c>
      <c r="K60" s="75" t="n">
        <v>18.1087490081787</v>
      </c>
      <c r="L60" s="75" t="n">
        <v>21.4087490081787</v>
      </c>
      <c r="M60" s="75" t="n">
        <v>24.7087490081787</v>
      </c>
      <c r="O60" s="75" t="n">
        <v>13.5924983978271</v>
      </c>
      <c r="P60" s="75" t="n">
        <v>16.8924983978271</v>
      </c>
      <c r="Q60" s="75" t="n">
        <v>20.1924983978271</v>
      </c>
      <c r="S60" s="75" t="n">
        <v>0.4</v>
      </c>
      <c r="T60" s="75" t="n">
        <v>0.4</v>
      </c>
      <c r="U60" s="75" t="n">
        <v>0.4</v>
      </c>
      <c r="W60" s="75" t="n">
        <v>0.20625408</v>
      </c>
      <c r="X60" s="75" t="n">
        <v>0.41250816</v>
      </c>
      <c r="Y60" s="75" t="n">
        <v>0.61876224</v>
      </c>
      <c r="AA60" s="75" t="n">
        <v>0.06</v>
      </c>
      <c r="AB60" s="75" t="n">
        <v>0.12</v>
      </c>
      <c r="AC60" s="75" t="n">
        <v>0.18</v>
      </c>
      <c r="AE60" s="75" t="n">
        <v>-0.35</v>
      </c>
      <c r="AF60" s="75" t="n">
        <v>1.2</v>
      </c>
      <c r="AG60" s="75" t="n">
        <v>0.3</v>
      </c>
      <c r="AI60" s="75" t="n">
        <v>-0.15</v>
      </c>
      <c r="AJ60" s="75" t="n">
        <v>0.3</v>
      </c>
      <c r="AK60" s="75" t="n">
        <v>0.2</v>
      </c>
      <c r="AM60" s="80" t="n">
        <v>18</v>
      </c>
      <c r="AN60" s="77" t="n">
        <v>0.4</v>
      </c>
      <c r="BE60" s="59" t="n">
        <v>38504</v>
      </c>
      <c r="BF60" s="76" t="n">
        <v>0.75</v>
      </c>
    </row>
    <row r="61" customFormat="false" ht="12.75" hidden="false" customHeight="false" outlineLevel="0" collapsed="false">
      <c r="A61" s="73" t="n">
        <v>37653</v>
      </c>
      <c r="B61" s="74" t="n">
        <v>40.2</v>
      </c>
      <c r="C61" s="74" t="n">
        <v>41</v>
      </c>
      <c r="D61" s="74" t="n">
        <v>41.8</v>
      </c>
      <c r="E61" s="69"/>
      <c r="F61" s="74" t="n">
        <v>36.6</v>
      </c>
      <c r="G61" s="74" t="n">
        <v>37</v>
      </c>
      <c r="H61" s="74" t="n">
        <v>37.4</v>
      </c>
      <c r="I61" s="65"/>
      <c r="J61" s="59" t="n">
        <v>38534</v>
      </c>
      <c r="K61" s="75" t="n">
        <v>31.6112503051758</v>
      </c>
      <c r="L61" s="75" t="n">
        <v>34.6112503051758</v>
      </c>
      <c r="M61" s="75" t="n">
        <v>37.6112503051758</v>
      </c>
      <c r="O61" s="75" t="n">
        <v>22.7974983215332</v>
      </c>
      <c r="P61" s="75" t="n">
        <v>26.0974983215332</v>
      </c>
      <c r="Q61" s="75" t="n">
        <v>29.3974983215332</v>
      </c>
      <c r="S61" s="75" t="n">
        <v>0.4</v>
      </c>
      <c r="T61" s="75" t="n">
        <v>0.4</v>
      </c>
      <c r="U61" s="75" t="n">
        <v>0.4</v>
      </c>
      <c r="W61" s="75" t="n">
        <v>0.23832576</v>
      </c>
      <c r="X61" s="75" t="n">
        <v>0.47665152</v>
      </c>
      <c r="Y61" s="75" t="n">
        <v>0.71497728</v>
      </c>
      <c r="AA61" s="75" t="n">
        <v>0.06</v>
      </c>
      <c r="AB61" s="75" t="n">
        <v>0.12</v>
      </c>
      <c r="AC61" s="75" t="n">
        <v>0.18</v>
      </c>
      <c r="AE61" s="75" t="n">
        <v>-0.35</v>
      </c>
      <c r="AF61" s="75" t="n">
        <v>1.5</v>
      </c>
      <c r="AG61" s="75" t="n">
        <v>0.5</v>
      </c>
      <c r="AI61" s="75" t="n">
        <v>-0.15</v>
      </c>
      <c r="AJ61" s="75" t="n">
        <v>0.3</v>
      </c>
      <c r="AK61" s="75" t="n">
        <v>0.2</v>
      </c>
      <c r="AM61" s="80" t="n">
        <v>19</v>
      </c>
      <c r="AN61" s="77" t="n">
        <v>0.4</v>
      </c>
      <c r="BE61" s="59" t="n">
        <v>38534</v>
      </c>
      <c r="BF61" s="76" t="n">
        <v>0.75</v>
      </c>
    </row>
    <row r="62" customFormat="false" ht="12.75" hidden="false" customHeight="false" outlineLevel="0" collapsed="false">
      <c r="A62" s="73" t="n">
        <v>37681</v>
      </c>
      <c r="B62" s="74" t="n">
        <v>45.1</v>
      </c>
      <c r="C62" s="74" t="n">
        <v>45.6</v>
      </c>
      <c r="D62" s="74" t="n">
        <v>46.1</v>
      </c>
      <c r="E62" s="69"/>
      <c r="F62" s="74" t="n">
        <v>32.75</v>
      </c>
      <c r="G62" s="74" t="n">
        <v>33</v>
      </c>
      <c r="H62" s="74" t="n">
        <v>33.25</v>
      </c>
      <c r="I62" s="65"/>
      <c r="J62" s="59" t="n">
        <v>38565</v>
      </c>
      <c r="K62" s="75" t="n">
        <v>33.8724998474121</v>
      </c>
      <c r="L62" s="75" t="n">
        <v>36.8724998474121</v>
      </c>
      <c r="M62" s="75" t="n">
        <v>39.8724998474121</v>
      </c>
      <c r="O62" s="75" t="n">
        <v>24.2949996948242</v>
      </c>
      <c r="P62" s="75" t="n">
        <v>27.5949996948242</v>
      </c>
      <c r="Q62" s="75" t="n">
        <v>30.8949996948242</v>
      </c>
      <c r="S62" s="75" t="n">
        <v>0.9</v>
      </c>
      <c r="T62" s="75" t="n">
        <v>0.9</v>
      </c>
      <c r="U62" s="75" t="n">
        <v>0.9</v>
      </c>
      <c r="W62" s="75" t="n">
        <v>0.23832576</v>
      </c>
      <c r="X62" s="75" t="n">
        <v>0.47665152</v>
      </c>
      <c r="Y62" s="75" t="n">
        <v>0.71497728</v>
      </c>
      <c r="AA62" s="75" t="n">
        <v>0.06</v>
      </c>
      <c r="AB62" s="75" t="n">
        <v>0.12</v>
      </c>
      <c r="AC62" s="75" t="n">
        <v>0.18</v>
      </c>
      <c r="AE62" s="75" t="n">
        <v>-0.35</v>
      </c>
      <c r="AF62" s="75" t="n">
        <v>1.5</v>
      </c>
      <c r="AG62" s="75" t="n">
        <v>0.5</v>
      </c>
      <c r="AI62" s="75" t="n">
        <v>-0.15</v>
      </c>
      <c r="AJ62" s="75" t="n">
        <v>0.3</v>
      </c>
      <c r="AK62" s="75" t="n">
        <v>0.2</v>
      </c>
      <c r="AM62" s="80" t="n">
        <v>19</v>
      </c>
      <c r="AN62" s="77" t="n">
        <v>0.4</v>
      </c>
      <c r="BE62" s="59" t="n">
        <v>38565</v>
      </c>
      <c r="BF62" s="76" t="n">
        <v>0.75</v>
      </c>
    </row>
    <row r="63" customFormat="false" ht="12.75" hidden="false" customHeight="false" outlineLevel="0" collapsed="false">
      <c r="A63" s="73" t="n">
        <v>37712</v>
      </c>
      <c r="B63" s="74" t="n">
        <v>36.75</v>
      </c>
      <c r="C63" s="74" t="n">
        <v>37.1</v>
      </c>
      <c r="D63" s="74" t="n">
        <v>37.45</v>
      </c>
      <c r="E63" s="69"/>
      <c r="F63" s="74" t="n">
        <v>32.825</v>
      </c>
      <c r="G63" s="74" t="n">
        <v>33</v>
      </c>
      <c r="H63" s="74" t="n">
        <v>33.175</v>
      </c>
      <c r="I63" s="65"/>
      <c r="J63" s="59" t="n">
        <v>38596</v>
      </c>
      <c r="K63" s="75" t="n">
        <v>27.6749984741211</v>
      </c>
      <c r="L63" s="75" t="n">
        <v>28.4999984741211</v>
      </c>
      <c r="M63" s="75" t="n">
        <v>29.3249984741211</v>
      </c>
      <c r="O63" s="75" t="n">
        <v>25.1999984741211</v>
      </c>
      <c r="P63" s="75" t="n">
        <v>28.4999984741211</v>
      </c>
      <c r="Q63" s="75" t="n">
        <v>31.7999984741211</v>
      </c>
      <c r="S63" s="75" t="n">
        <v>0.9</v>
      </c>
      <c r="T63" s="75" t="n">
        <v>0.9</v>
      </c>
      <c r="U63" s="75" t="n">
        <v>0.9</v>
      </c>
      <c r="W63" s="75" t="n">
        <v>0.17667072</v>
      </c>
      <c r="X63" s="75" t="n">
        <v>0.35334144</v>
      </c>
      <c r="Y63" s="75" t="n">
        <v>0.53001216</v>
      </c>
      <c r="AA63" s="75" t="n">
        <v>0.06</v>
      </c>
      <c r="AB63" s="75" t="n">
        <v>0.12</v>
      </c>
      <c r="AC63" s="75" t="n">
        <v>0.18</v>
      </c>
      <c r="AE63" s="75" t="n">
        <v>-0.35</v>
      </c>
      <c r="AF63" s="75" t="n">
        <v>0.9</v>
      </c>
      <c r="AG63" s="75" t="n">
        <v>0.3</v>
      </c>
      <c r="AI63" s="75" t="n">
        <v>-0.15</v>
      </c>
      <c r="AJ63" s="75" t="n">
        <v>0.3</v>
      </c>
      <c r="AK63" s="75" t="n">
        <v>0.2</v>
      </c>
      <c r="AM63" s="80" t="n">
        <v>19</v>
      </c>
      <c r="AN63" s="77" t="n">
        <v>0.4</v>
      </c>
      <c r="BE63" s="59" t="n">
        <v>38596</v>
      </c>
      <c r="BF63" s="76" t="n">
        <v>0.75</v>
      </c>
    </row>
    <row r="64" customFormat="false" ht="12.75" hidden="false" customHeight="false" outlineLevel="0" collapsed="false">
      <c r="A64" s="73" t="n">
        <v>37742</v>
      </c>
      <c r="B64" s="74" t="n">
        <v>33.85</v>
      </c>
      <c r="C64" s="74" t="n">
        <v>35.1</v>
      </c>
      <c r="D64" s="74" t="n">
        <v>36.35</v>
      </c>
      <c r="E64" s="69"/>
      <c r="F64" s="74" t="n">
        <v>32.375</v>
      </c>
      <c r="G64" s="74" t="n">
        <v>33</v>
      </c>
      <c r="H64" s="74" t="n">
        <v>33.625</v>
      </c>
      <c r="I64" s="65"/>
      <c r="J64" s="59" t="n">
        <v>38626</v>
      </c>
      <c r="K64" s="75" t="n">
        <v>27.7874984741211</v>
      </c>
      <c r="L64" s="75" t="n">
        <v>28.4999984741211</v>
      </c>
      <c r="M64" s="75" t="n">
        <v>29.2124984741211</v>
      </c>
      <c r="O64" s="75" t="n">
        <v>25.1999984741211</v>
      </c>
      <c r="P64" s="75" t="n">
        <v>28.4999984741211</v>
      </c>
      <c r="Q64" s="75" t="n">
        <v>31.7999984741211</v>
      </c>
      <c r="S64" s="75" t="n">
        <v>0.9</v>
      </c>
      <c r="T64" s="75" t="n">
        <v>0.9</v>
      </c>
      <c r="U64" s="75" t="n">
        <v>0.9</v>
      </c>
      <c r="W64" s="75" t="n">
        <v>0.15455232</v>
      </c>
      <c r="X64" s="75" t="n">
        <v>0.30910464</v>
      </c>
      <c r="Y64" s="75" t="n">
        <v>0.46365696</v>
      </c>
      <c r="AA64" s="75" t="n">
        <v>0.06</v>
      </c>
      <c r="AB64" s="75" t="n">
        <v>0.12</v>
      </c>
      <c r="AC64" s="75" t="n">
        <v>0.18</v>
      </c>
      <c r="AE64" s="75" t="n">
        <v>-0.25</v>
      </c>
      <c r="AF64" s="75" t="n">
        <v>1</v>
      </c>
      <c r="AG64" s="75" t="n">
        <v>0.3</v>
      </c>
      <c r="AI64" s="75" t="n">
        <v>-0.15</v>
      </c>
      <c r="AJ64" s="75" t="n">
        <v>0.3</v>
      </c>
      <c r="AK64" s="75" t="n">
        <v>0.2</v>
      </c>
      <c r="AM64" s="80" t="n">
        <v>20</v>
      </c>
      <c r="AN64" s="77" t="n">
        <v>0.4</v>
      </c>
      <c r="BE64" s="59" t="n">
        <v>38626</v>
      </c>
      <c r="BF64" s="76" t="n">
        <v>0.75</v>
      </c>
    </row>
    <row r="65" customFormat="false" ht="12.75" hidden="false" customHeight="false" outlineLevel="0" collapsed="false">
      <c r="A65" s="73" t="n">
        <v>37773</v>
      </c>
      <c r="B65" s="74" t="n">
        <v>33.07</v>
      </c>
      <c r="C65" s="74" t="n">
        <v>36.7</v>
      </c>
      <c r="D65" s="74" t="n">
        <v>40.33</v>
      </c>
      <c r="E65" s="69"/>
      <c r="F65" s="74" t="n">
        <v>31.185</v>
      </c>
      <c r="G65" s="74" t="n">
        <v>33</v>
      </c>
      <c r="H65" s="74" t="n">
        <v>34.815</v>
      </c>
      <c r="I65" s="65"/>
      <c r="J65" s="59" t="n">
        <v>38657</v>
      </c>
      <c r="K65" s="75" t="n">
        <v>27.7874984741211</v>
      </c>
      <c r="L65" s="75" t="n">
        <v>28.4999984741211</v>
      </c>
      <c r="M65" s="75" t="n">
        <v>29.2124984741211</v>
      </c>
      <c r="O65" s="75" t="n">
        <v>25.1999984741211</v>
      </c>
      <c r="P65" s="75" t="n">
        <v>28.4999984741211</v>
      </c>
      <c r="Q65" s="75" t="n">
        <v>31.7999984741211</v>
      </c>
      <c r="S65" s="75" t="n">
        <v>0.9</v>
      </c>
      <c r="T65" s="75" t="n">
        <v>0.9</v>
      </c>
      <c r="U65" s="75" t="n">
        <v>0.9</v>
      </c>
      <c r="W65" s="75" t="n">
        <v>0.15455232</v>
      </c>
      <c r="X65" s="75" t="n">
        <v>0.30910464</v>
      </c>
      <c r="Y65" s="75" t="n">
        <v>0.46365696</v>
      </c>
      <c r="AA65" s="75" t="n">
        <v>0.06</v>
      </c>
      <c r="AB65" s="75" t="n">
        <v>0.12</v>
      </c>
      <c r="AC65" s="75" t="n">
        <v>0.18</v>
      </c>
      <c r="AE65" s="75" t="n">
        <v>-0.25</v>
      </c>
      <c r="AF65" s="75" t="n">
        <v>1</v>
      </c>
      <c r="AG65" s="75" t="n">
        <v>0.3</v>
      </c>
      <c r="AI65" s="75" t="n">
        <v>-0.15</v>
      </c>
      <c r="AJ65" s="75" t="n">
        <v>0.3</v>
      </c>
      <c r="AK65" s="75" t="n">
        <v>0.2</v>
      </c>
      <c r="AM65" s="80" t="n">
        <v>20</v>
      </c>
      <c r="AN65" s="77" t="n">
        <v>0.4</v>
      </c>
      <c r="BE65" s="59" t="n">
        <v>38657</v>
      </c>
      <c r="BF65" s="76" t="n">
        <v>0.75</v>
      </c>
    </row>
    <row r="66" customFormat="false" ht="12.75" hidden="false" customHeight="false" outlineLevel="0" collapsed="false">
      <c r="A66" s="73" t="n">
        <v>37803</v>
      </c>
      <c r="B66" s="74" t="n">
        <v>43.95</v>
      </c>
      <c r="C66" s="74" t="n">
        <v>47.95</v>
      </c>
      <c r="D66" s="74" t="n">
        <v>51.95</v>
      </c>
      <c r="E66" s="69"/>
      <c r="F66" s="74" t="n">
        <v>31</v>
      </c>
      <c r="G66" s="74" t="n">
        <v>33</v>
      </c>
      <c r="H66" s="74" t="n">
        <v>35</v>
      </c>
      <c r="I66" s="65"/>
      <c r="J66" s="59" t="n">
        <v>38687</v>
      </c>
      <c r="K66" s="75" t="n">
        <v>33.0375022888184</v>
      </c>
      <c r="L66" s="75" t="n">
        <v>33.7500022888184</v>
      </c>
      <c r="M66" s="75" t="n">
        <v>34.4625022888184</v>
      </c>
      <c r="O66" s="75" t="n">
        <v>30.4500022888184</v>
      </c>
      <c r="P66" s="75" t="n">
        <v>33.7500022888184</v>
      </c>
      <c r="Q66" s="75" t="n">
        <v>37.0500022888184</v>
      </c>
      <c r="S66" s="75" t="n">
        <v>1.2</v>
      </c>
      <c r="T66" s="75" t="n">
        <v>1.2</v>
      </c>
      <c r="U66" s="75" t="n">
        <v>1.2</v>
      </c>
      <c r="W66" s="75" t="n">
        <v>0.15510528</v>
      </c>
      <c r="X66" s="75" t="n">
        <v>0.31021056</v>
      </c>
      <c r="Y66" s="75" t="n">
        <v>0.46531584</v>
      </c>
      <c r="AA66" s="75" t="n">
        <v>0.06</v>
      </c>
      <c r="AB66" s="75" t="n">
        <v>0.12</v>
      </c>
      <c r="AC66" s="75" t="n">
        <v>0.18</v>
      </c>
      <c r="AE66" s="75" t="n">
        <v>-0.25</v>
      </c>
      <c r="AF66" s="75" t="n">
        <v>1</v>
      </c>
      <c r="AG66" s="75" t="n">
        <v>0.35</v>
      </c>
      <c r="AI66" s="75" t="n">
        <v>-0.15</v>
      </c>
      <c r="AJ66" s="75" t="n">
        <v>0.3</v>
      </c>
      <c r="AK66" s="75" t="n">
        <v>0.2</v>
      </c>
      <c r="AM66" s="80" t="n">
        <v>20</v>
      </c>
      <c r="AN66" s="77" t="n">
        <v>0.4</v>
      </c>
      <c r="BE66" s="59" t="n">
        <v>38687</v>
      </c>
      <c r="BF66" s="76" t="n">
        <v>0.75</v>
      </c>
    </row>
    <row r="67" customFormat="false" ht="12.75" hidden="false" customHeight="false" outlineLevel="0" collapsed="false">
      <c r="A67" s="73" t="n">
        <v>37834</v>
      </c>
      <c r="B67" s="74" t="n">
        <v>57.95</v>
      </c>
      <c r="C67" s="74" t="n">
        <v>61.95</v>
      </c>
      <c r="D67" s="74" t="n">
        <v>65.95</v>
      </c>
      <c r="E67" s="69"/>
      <c r="F67" s="74" t="n">
        <v>31</v>
      </c>
      <c r="G67" s="74" t="n">
        <v>33</v>
      </c>
      <c r="H67" s="74" t="n">
        <v>35</v>
      </c>
      <c r="I67" s="65"/>
      <c r="J67" s="59" t="n">
        <v>38718</v>
      </c>
      <c r="K67" s="75" t="n">
        <v>23.373747253418</v>
      </c>
      <c r="L67" s="75" t="n">
        <v>24.198747253418</v>
      </c>
      <c r="M67" s="75" t="n">
        <v>25.023747253418</v>
      </c>
      <c r="O67" s="75" t="n">
        <v>21.4024990081787</v>
      </c>
      <c r="P67" s="75" t="n">
        <v>24.7024990081787</v>
      </c>
      <c r="Q67" s="75" t="n">
        <v>28.0024990081787</v>
      </c>
      <c r="S67" s="75" t="n">
        <v>0.8</v>
      </c>
      <c r="T67" s="75" t="n">
        <v>0.8</v>
      </c>
      <c r="U67" s="75" t="n">
        <v>0.8</v>
      </c>
      <c r="W67" s="75" t="n">
        <v>0.19104768</v>
      </c>
      <c r="X67" s="75" t="n">
        <v>0.38209536</v>
      </c>
      <c r="Y67" s="75" t="n">
        <v>0.57314304</v>
      </c>
      <c r="AA67" s="75" t="n">
        <v>0.06</v>
      </c>
      <c r="AB67" s="75" t="n">
        <v>0.12</v>
      </c>
      <c r="AC67" s="75" t="n">
        <v>0.18</v>
      </c>
      <c r="AE67" s="75" t="n">
        <v>-0.75</v>
      </c>
      <c r="AF67" s="75" t="n">
        <v>1.5</v>
      </c>
      <c r="AG67" s="75" t="n">
        <v>0.75</v>
      </c>
      <c r="AI67" s="75" t="n">
        <v>-0.15</v>
      </c>
      <c r="AJ67" s="75" t="n">
        <v>0.3</v>
      </c>
      <c r="AK67" s="75" t="n">
        <v>0.2</v>
      </c>
      <c r="AM67" s="80" t="n">
        <v>21</v>
      </c>
      <c r="AN67" s="77" t="n">
        <v>0.4</v>
      </c>
      <c r="BE67" s="59" t="n">
        <v>38718</v>
      </c>
      <c r="BF67" s="76" t="n">
        <v>0.75</v>
      </c>
    </row>
    <row r="68" customFormat="false" ht="12.75" hidden="false" customHeight="false" outlineLevel="0" collapsed="false">
      <c r="A68" s="73" t="n">
        <v>37865</v>
      </c>
      <c r="B68" s="74" t="n">
        <v>62.2</v>
      </c>
      <c r="C68" s="74" t="n">
        <v>63.1</v>
      </c>
      <c r="D68" s="74" t="n">
        <v>64</v>
      </c>
      <c r="E68" s="69"/>
      <c r="F68" s="74" t="n">
        <v>32.55</v>
      </c>
      <c r="G68" s="74" t="n">
        <v>33</v>
      </c>
      <c r="H68" s="74" t="n">
        <v>33.45</v>
      </c>
      <c r="I68" s="65"/>
      <c r="J68" s="59" t="n">
        <v>38749</v>
      </c>
      <c r="K68" s="75" t="n">
        <v>22.371248626709</v>
      </c>
      <c r="L68" s="75" t="n">
        <v>23.196248626709</v>
      </c>
      <c r="M68" s="75" t="n">
        <v>24.021248626709</v>
      </c>
      <c r="O68" s="75" t="n">
        <v>19.3974979400635</v>
      </c>
      <c r="P68" s="75" t="n">
        <v>22.6974979400635</v>
      </c>
      <c r="Q68" s="75" t="n">
        <v>25.9974979400635</v>
      </c>
      <c r="S68" s="75" t="n">
        <v>0.3</v>
      </c>
      <c r="T68" s="75" t="n">
        <v>0.3</v>
      </c>
      <c r="U68" s="75" t="n">
        <v>0.3</v>
      </c>
      <c r="W68" s="75" t="n">
        <v>0.19104768</v>
      </c>
      <c r="X68" s="75" t="n">
        <v>0.38209536</v>
      </c>
      <c r="Y68" s="75" t="n">
        <v>0.57314304</v>
      </c>
      <c r="AA68" s="75" t="n">
        <v>0.06</v>
      </c>
      <c r="AB68" s="75" t="n">
        <v>0.12</v>
      </c>
      <c r="AC68" s="75" t="n">
        <v>0.18</v>
      </c>
      <c r="AE68" s="75" t="n">
        <v>-0.75</v>
      </c>
      <c r="AF68" s="75" t="n">
        <v>1.5</v>
      </c>
      <c r="AG68" s="75" t="n">
        <v>0.75</v>
      </c>
      <c r="AI68" s="75" t="n">
        <v>-0.15</v>
      </c>
      <c r="AJ68" s="75" t="n">
        <v>0.3</v>
      </c>
      <c r="AK68" s="75" t="n">
        <v>0.2</v>
      </c>
      <c r="AM68" s="80" t="n">
        <v>21</v>
      </c>
      <c r="AN68" s="77" t="n">
        <v>0.4</v>
      </c>
      <c r="BE68" s="59" t="n">
        <v>38749</v>
      </c>
      <c r="BF68" s="76" t="n">
        <v>0.75</v>
      </c>
    </row>
    <row r="69" customFormat="false" ht="12.75" hidden="false" customHeight="false" outlineLevel="0" collapsed="false">
      <c r="A69" s="73" t="n">
        <v>37895</v>
      </c>
      <c r="B69" s="74" t="n">
        <v>34.35</v>
      </c>
      <c r="C69" s="74" t="n">
        <v>35.1</v>
      </c>
      <c r="D69" s="74" t="n">
        <v>35.85</v>
      </c>
      <c r="E69" s="69"/>
      <c r="F69" s="74" t="n">
        <v>31.6249980926514</v>
      </c>
      <c r="G69" s="74" t="n">
        <v>31.9999980926514</v>
      </c>
      <c r="H69" s="74" t="n">
        <v>32.3749980926514</v>
      </c>
      <c r="I69" s="65"/>
      <c r="J69" s="59" t="n">
        <v>38777</v>
      </c>
      <c r="K69" s="75" t="n">
        <v>15.8972480773926</v>
      </c>
      <c r="L69" s="75" t="n">
        <v>16.3847480773926</v>
      </c>
      <c r="M69" s="75" t="n">
        <v>16.8722480773926</v>
      </c>
      <c r="O69" s="75" t="n">
        <v>14.7144973754883</v>
      </c>
      <c r="P69" s="75" t="n">
        <v>18.0144973754883</v>
      </c>
      <c r="Q69" s="75" t="n">
        <v>21.3144973754883</v>
      </c>
      <c r="S69" s="75" t="n">
        <v>0.3</v>
      </c>
      <c r="T69" s="75" t="n">
        <v>0.3</v>
      </c>
      <c r="U69" s="75" t="n">
        <v>0.3</v>
      </c>
      <c r="W69" s="75" t="n">
        <v>0.15787008</v>
      </c>
      <c r="X69" s="75" t="n">
        <v>0.31574016</v>
      </c>
      <c r="Y69" s="75" t="n">
        <v>0.47361024</v>
      </c>
      <c r="AA69" s="75" t="n">
        <v>0.06</v>
      </c>
      <c r="AB69" s="75" t="n">
        <v>0.12</v>
      </c>
      <c r="AC69" s="75" t="n">
        <v>0.18</v>
      </c>
      <c r="AE69" s="75" t="n">
        <v>-0.25</v>
      </c>
      <c r="AF69" s="75" t="n">
        <v>1</v>
      </c>
      <c r="AG69" s="75" t="n">
        <v>0.3</v>
      </c>
      <c r="AI69" s="75" t="n">
        <v>-0.15</v>
      </c>
      <c r="AJ69" s="75" t="n">
        <v>0.3</v>
      </c>
      <c r="AK69" s="75" t="n">
        <v>0.2</v>
      </c>
      <c r="AM69" s="80" t="n">
        <v>21</v>
      </c>
      <c r="AN69" s="77" t="n">
        <v>0.4</v>
      </c>
      <c r="BE69" s="59" t="n">
        <v>38777</v>
      </c>
      <c r="BF69" s="76" t="n">
        <v>0.75</v>
      </c>
    </row>
    <row r="70" customFormat="false" ht="12.75" hidden="false" customHeight="false" outlineLevel="0" collapsed="false">
      <c r="A70" s="73" t="n">
        <v>37926</v>
      </c>
      <c r="B70" s="74" t="n">
        <v>32.85</v>
      </c>
      <c r="C70" s="74" t="n">
        <v>33.6</v>
      </c>
      <c r="D70" s="74" t="n">
        <v>34.35</v>
      </c>
      <c r="E70" s="69"/>
      <c r="F70" s="74" t="n">
        <v>31.6249980926514</v>
      </c>
      <c r="G70" s="74" t="n">
        <v>31.9999980926514</v>
      </c>
      <c r="H70" s="74" t="n">
        <v>32.3749980926514</v>
      </c>
      <c r="I70" s="65"/>
      <c r="J70" s="59" t="n">
        <v>38808</v>
      </c>
      <c r="K70" s="75" t="n">
        <v>16.6924987792969</v>
      </c>
      <c r="L70" s="75" t="n">
        <v>17.0674987792969</v>
      </c>
      <c r="M70" s="75" t="n">
        <v>17.4424987792969</v>
      </c>
      <c r="O70" s="75" t="n">
        <v>14.4849975585937</v>
      </c>
      <c r="P70" s="75" t="n">
        <v>17.7849975585937</v>
      </c>
      <c r="Q70" s="75" t="n">
        <v>21.0849975585938</v>
      </c>
      <c r="S70" s="75" t="n">
        <v>0.3</v>
      </c>
      <c r="T70" s="75" t="n">
        <v>0.3</v>
      </c>
      <c r="U70" s="75" t="n">
        <v>0.3</v>
      </c>
      <c r="W70" s="75" t="n">
        <v>0.15787008</v>
      </c>
      <c r="X70" s="75" t="n">
        <v>0.31574016</v>
      </c>
      <c r="Y70" s="75" t="n">
        <v>0.47361024</v>
      </c>
      <c r="AA70" s="75" t="n">
        <v>0.06</v>
      </c>
      <c r="AB70" s="75" t="n">
        <v>0.12</v>
      </c>
      <c r="AC70" s="75" t="n">
        <v>0.18</v>
      </c>
      <c r="AE70" s="75" t="n">
        <v>-0.25</v>
      </c>
      <c r="AF70" s="75" t="n">
        <v>0.9</v>
      </c>
      <c r="AG70" s="75" t="n">
        <v>0.3</v>
      </c>
      <c r="AI70" s="75" t="n">
        <v>-0.15</v>
      </c>
      <c r="AJ70" s="75" t="n">
        <v>0.3</v>
      </c>
      <c r="AK70" s="75" t="n">
        <v>0.2</v>
      </c>
      <c r="AM70" s="80" t="n">
        <v>22</v>
      </c>
      <c r="AN70" s="77" t="n">
        <v>0.4</v>
      </c>
      <c r="BE70" s="59" t="n">
        <v>38808</v>
      </c>
      <c r="BF70" s="76" t="n">
        <v>0.75</v>
      </c>
    </row>
    <row r="71" customFormat="false" ht="12.75" hidden="false" customHeight="false" outlineLevel="0" collapsed="false">
      <c r="A71" s="73" t="n">
        <v>37956</v>
      </c>
      <c r="B71" s="74" t="n">
        <v>32.85</v>
      </c>
      <c r="C71" s="74" t="n">
        <v>33.6</v>
      </c>
      <c r="D71" s="74" t="n">
        <v>34.35</v>
      </c>
      <c r="E71" s="69"/>
      <c r="F71" s="74" t="n">
        <v>31.6249980926514</v>
      </c>
      <c r="G71" s="74" t="n">
        <v>31.9999980926514</v>
      </c>
      <c r="H71" s="74" t="n">
        <v>32.3749980926514</v>
      </c>
      <c r="I71" s="65"/>
      <c r="J71" s="59" t="n">
        <v>38838</v>
      </c>
      <c r="K71" s="75" t="n">
        <v>15.922498550415</v>
      </c>
      <c r="L71" s="75" t="n">
        <v>17.182498550415</v>
      </c>
      <c r="M71" s="75" t="n">
        <v>18.442498550415</v>
      </c>
      <c r="O71" s="75" t="n">
        <v>15.0149982452393</v>
      </c>
      <c r="P71" s="75" t="n">
        <v>18.3149982452393</v>
      </c>
      <c r="Q71" s="75" t="n">
        <v>21.6149982452393</v>
      </c>
      <c r="S71" s="75" t="n">
        <v>0.3</v>
      </c>
      <c r="T71" s="75" t="n">
        <v>0.3</v>
      </c>
      <c r="U71" s="75" t="n">
        <v>0.3</v>
      </c>
      <c r="W71" s="75" t="n">
        <v>0.16892928</v>
      </c>
      <c r="X71" s="75" t="n">
        <v>0.33785856</v>
      </c>
      <c r="Y71" s="75" t="n">
        <v>0.50678784</v>
      </c>
      <c r="AA71" s="75" t="n">
        <v>0.06</v>
      </c>
      <c r="AB71" s="75" t="n">
        <v>0.12</v>
      </c>
      <c r="AC71" s="75" t="n">
        <v>0.18</v>
      </c>
      <c r="AE71" s="75" t="n">
        <v>-0.25</v>
      </c>
      <c r="AF71" s="75" t="n">
        <v>0.9</v>
      </c>
      <c r="AG71" s="75" t="n">
        <v>0.3</v>
      </c>
      <c r="AI71" s="75" t="n">
        <v>-0.15</v>
      </c>
      <c r="AJ71" s="75" t="n">
        <v>0.3</v>
      </c>
      <c r="AK71" s="75" t="n">
        <v>0.2</v>
      </c>
      <c r="AM71" s="80" t="n">
        <v>22</v>
      </c>
      <c r="AN71" s="77" t="n">
        <v>0.4</v>
      </c>
      <c r="BE71" s="59" t="n">
        <v>38838</v>
      </c>
      <c r="BF71" s="76" t="n">
        <v>0.75</v>
      </c>
    </row>
    <row r="72" customFormat="false" ht="12.75" hidden="false" customHeight="false" outlineLevel="0" collapsed="false">
      <c r="A72" s="73" t="n">
        <v>37987</v>
      </c>
      <c r="B72" s="74" t="n">
        <v>36.4</v>
      </c>
      <c r="C72" s="74" t="n">
        <v>37.3</v>
      </c>
      <c r="D72" s="74" t="n">
        <v>38.2</v>
      </c>
      <c r="E72" s="69"/>
      <c r="F72" s="74" t="n">
        <v>37.9500015258789</v>
      </c>
      <c r="G72" s="74" t="n">
        <v>38.4000015258789</v>
      </c>
      <c r="H72" s="74" t="n">
        <v>38.8500015258789</v>
      </c>
      <c r="I72" s="65"/>
      <c r="J72" s="59" t="n">
        <v>38869</v>
      </c>
      <c r="K72" s="75" t="n">
        <v>17.9787490081787</v>
      </c>
      <c r="L72" s="75" t="n">
        <v>21.6087490081787</v>
      </c>
      <c r="M72" s="75" t="n">
        <v>25.2387490081787</v>
      </c>
      <c r="O72" s="75" t="n">
        <v>13.7924983978271</v>
      </c>
      <c r="P72" s="75" t="n">
        <v>17.0924983978271</v>
      </c>
      <c r="Q72" s="75" t="n">
        <v>20.3924983978271</v>
      </c>
      <c r="S72" s="75" t="n">
        <v>0.3</v>
      </c>
      <c r="T72" s="75" t="n">
        <v>0.3</v>
      </c>
      <c r="U72" s="75" t="n">
        <v>0.3</v>
      </c>
      <c r="W72" s="75" t="n">
        <v>0.1980039168</v>
      </c>
      <c r="X72" s="75" t="n">
        <v>0.3960078336</v>
      </c>
      <c r="Y72" s="75" t="n">
        <v>0.5940117504</v>
      </c>
      <c r="AA72" s="75" t="n">
        <v>0.06</v>
      </c>
      <c r="AB72" s="75" t="n">
        <v>0.12</v>
      </c>
      <c r="AC72" s="75" t="n">
        <v>0.18</v>
      </c>
      <c r="AE72" s="75" t="n">
        <v>-0.35</v>
      </c>
      <c r="AF72" s="75" t="n">
        <v>1.2</v>
      </c>
      <c r="AG72" s="75" t="n">
        <v>0.3</v>
      </c>
      <c r="AI72" s="75" t="n">
        <v>-0.15</v>
      </c>
      <c r="AJ72" s="75" t="n">
        <v>0.3</v>
      </c>
      <c r="AK72" s="75" t="n">
        <v>0.2</v>
      </c>
      <c r="AM72" s="80" t="n">
        <v>22</v>
      </c>
      <c r="AN72" s="77" t="n">
        <v>0.4</v>
      </c>
      <c r="BE72" s="59" t="n">
        <v>38869</v>
      </c>
      <c r="BF72" s="76" t="n">
        <v>0.75</v>
      </c>
    </row>
    <row r="73" customFormat="false" ht="12.75" hidden="false" customHeight="false" outlineLevel="0" collapsed="false">
      <c r="A73" s="73" t="n">
        <v>38018</v>
      </c>
      <c r="B73" s="74" t="n">
        <v>40.9</v>
      </c>
      <c r="C73" s="74" t="n">
        <v>41.8</v>
      </c>
      <c r="D73" s="74" t="n">
        <v>42.7</v>
      </c>
      <c r="E73" s="69"/>
      <c r="F73" s="74" t="n">
        <v>34.8</v>
      </c>
      <c r="G73" s="74" t="n">
        <v>35.25</v>
      </c>
      <c r="H73" s="74" t="n">
        <v>35.7</v>
      </c>
      <c r="I73" s="65"/>
      <c r="J73" s="59" t="n">
        <v>38899</v>
      </c>
      <c r="K73" s="75" t="n">
        <v>31.8112503051758</v>
      </c>
      <c r="L73" s="75" t="n">
        <v>34.8112503051758</v>
      </c>
      <c r="M73" s="75" t="n">
        <v>37.8112503051758</v>
      </c>
      <c r="O73" s="75" t="n">
        <v>22.9974983215332</v>
      </c>
      <c r="P73" s="75" t="n">
        <v>26.2974983215332</v>
      </c>
      <c r="Q73" s="75" t="n">
        <v>29.5974983215332</v>
      </c>
      <c r="S73" s="75" t="n">
        <v>0.3</v>
      </c>
      <c r="T73" s="75" t="n">
        <v>0.3</v>
      </c>
      <c r="U73" s="75" t="n">
        <v>0.3</v>
      </c>
      <c r="W73" s="75" t="n">
        <v>0.2287927296</v>
      </c>
      <c r="X73" s="75" t="n">
        <v>0.4575854592</v>
      </c>
      <c r="Y73" s="75" t="n">
        <v>0.6863781888</v>
      </c>
      <c r="AA73" s="75" t="n">
        <v>0.06</v>
      </c>
      <c r="AB73" s="75" t="n">
        <v>0.12</v>
      </c>
      <c r="AC73" s="75" t="n">
        <v>0.18</v>
      </c>
      <c r="AE73" s="75" t="n">
        <v>-0.35</v>
      </c>
      <c r="AF73" s="75" t="n">
        <v>1.5</v>
      </c>
      <c r="AG73" s="75" t="n">
        <v>0.5</v>
      </c>
      <c r="AI73" s="75" t="n">
        <v>-0.15</v>
      </c>
      <c r="AJ73" s="75" t="n">
        <v>0.3</v>
      </c>
      <c r="AK73" s="75" t="n">
        <v>0.2</v>
      </c>
      <c r="AM73" s="80" t="n">
        <v>23</v>
      </c>
      <c r="AN73" s="77" t="n">
        <v>0.4</v>
      </c>
      <c r="BE73" s="59" t="n">
        <v>38899</v>
      </c>
      <c r="BF73" s="76" t="n">
        <v>0.75</v>
      </c>
    </row>
    <row r="74" customFormat="false" ht="12.75" hidden="false" customHeight="false" outlineLevel="0" collapsed="false">
      <c r="A74" s="73" t="n">
        <v>38047</v>
      </c>
      <c r="B74" s="74" t="n">
        <v>45.85</v>
      </c>
      <c r="C74" s="74" t="n">
        <v>46.4</v>
      </c>
      <c r="D74" s="74" t="n">
        <v>46.95</v>
      </c>
      <c r="E74" s="69"/>
      <c r="F74" s="74" t="n">
        <v>30.975</v>
      </c>
      <c r="G74" s="74" t="n">
        <v>31.25</v>
      </c>
      <c r="H74" s="74" t="n">
        <v>31.525</v>
      </c>
      <c r="I74" s="65"/>
      <c r="J74" s="59" t="n">
        <v>38930</v>
      </c>
      <c r="K74" s="75" t="n">
        <v>34.0724998474121</v>
      </c>
      <c r="L74" s="75" t="n">
        <v>37.0724998474121</v>
      </c>
      <c r="M74" s="75" t="n">
        <v>40.0724998474121</v>
      </c>
      <c r="O74" s="75" t="n">
        <v>24.4949996948242</v>
      </c>
      <c r="P74" s="75" t="n">
        <v>27.7949996948242</v>
      </c>
      <c r="Q74" s="75" t="n">
        <v>31.0949996948242</v>
      </c>
      <c r="S74" s="75" t="n">
        <v>0.8</v>
      </c>
      <c r="T74" s="75" t="n">
        <v>0.8</v>
      </c>
      <c r="U74" s="75" t="n">
        <v>0.8</v>
      </c>
      <c r="W74" s="75" t="n">
        <v>0.2287927296</v>
      </c>
      <c r="X74" s="75" t="n">
        <v>0.4575854592</v>
      </c>
      <c r="Y74" s="75" t="n">
        <v>0.6863781888</v>
      </c>
      <c r="AA74" s="75" t="n">
        <v>0.06</v>
      </c>
      <c r="AB74" s="75" t="n">
        <v>0.12</v>
      </c>
      <c r="AC74" s="75" t="n">
        <v>0.18</v>
      </c>
      <c r="AE74" s="75" t="n">
        <v>-0.35</v>
      </c>
      <c r="AF74" s="75" t="n">
        <v>1.5</v>
      </c>
      <c r="AG74" s="75" t="n">
        <v>0.5</v>
      </c>
      <c r="AI74" s="75" t="n">
        <v>-0.15</v>
      </c>
      <c r="AJ74" s="75" t="n">
        <v>0.3</v>
      </c>
      <c r="AK74" s="75" t="n">
        <v>0.2</v>
      </c>
      <c r="AM74" s="80" t="n">
        <v>23</v>
      </c>
      <c r="AN74" s="77" t="n">
        <v>0.4</v>
      </c>
      <c r="BE74" s="59" t="n">
        <v>38930</v>
      </c>
      <c r="BF74" s="76" t="n">
        <v>0.75</v>
      </c>
    </row>
    <row r="75" customFormat="false" ht="12.75" hidden="false" customHeight="false" outlineLevel="0" collapsed="false">
      <c r="A75" s="73" t="n">
        <v>38078</v>
      </c>
      <c r="B75" s="74" t="n">
        <v>37.5</v>
      </c>
      <c r="C75" s="74" t="n">
        <v>37.9</v>
      </c>
      <c r="D75" s="74" t="n">
        <v>38.3</v>
      </c>
      <c r="E75" s="69"/>
      <c r="F75" s="74" t="n">
        <v>31.05</v>
      </c>
      <c r="G75" s="74" t="n">
        <v>31.25</v>
      </c>
      <c r="H75" s="74" t="n">
        <v>31.45</v>
      </c>
      <c r="I75" s="65"/>
      <c r="J75" s="59" t="n">
        <v>38961</v>
      </c>
      <c r="K75" s="75" t="n">
        <v>27.7999984741211</v>
      </c>
      <c r="L75" s="75" t="n">
        <v>28.6999984741211</v>
      </c>
      <c r="M75" s="75" t="n">
        <v>29.5999984741211</v>
      </c>
      <c r="O75" s="75" t="n">
        <v>25.3999984741211</v>
      </c>
      <c r="P75" s="75" t="n">
        <v>28.6999984741211</v>
      </c>
      <c r="Q75" s="75" t="n">
        <v>31.9999984741211</v>
      </c>
      <c r="S75" s="75" t="n">
        <v>0.8</v>
      </c>
      <c r="T75" s="75" t="n">
        <v>0.8</v>
      </c>
      <c r="U75" s="75" t="n">
        <v>0.8</v>
      </c>
      <c r="W75" s="75" t="n">
        <v>0.1696038912</v>
      </c>
      <c r="X75" s="75" t="n">
        <v>0.3392077824</v>
      </c>
      <c r="Y75" s="75" t="n">
        <v>0.5088116736</v>
      </c>
      <c r="AA75" s="75" t="n">
        <v>0.06</v>
      </c>
      <c r="AB75" s="75" t="n">
        <v>0.12</v>
      </c>
      <c r="AC75" s="75" t="n">
        <v>0.18</v>
      </c>
      <c r="AE75" s="75" t="n">
        <v>-0.35</v>
      </c>
      <c r="AF75" s="75" t="n">
        <v>0.9</v>
      </c>
      <c r="AG75" s="75" t="n">
        <v>0.3</v>
      </c>
      <c r="AI75" s="75" t="n">
        <v>-0.15</v>
      </c>
      <c r="AJ75" s="75" t="n">
        <v>0.3</v>
      </c>
      <c r="AK75" s="75" t="n">
        <v>0.2</v>
      </c>
      <c r="AM75" s="80" t="n">
        <v>23</v>
      </c>
      <c r="AN75" s="77" t="n">
        <v>0.4</v>
      </c>
      <c r="BE75" s="59" t="n">
        <v>38961</v>
      </c>
      <c r="BF75" s="76" t="n">
        <v>0.75</v>
      </c>
    </row>
    <row r="76" customFormat="false" ht="12.75" hidden="false" customHeight="false" outlineLevel="0" collapsed="false">
      <c r="A76" s="73" t="n">
        <v>38108</v>
      </c>
      <c r="B76" s="74" t="n">
        <v>34.52</v>
      </c>
      <c r="C76" s="74" t="n">
        <v>35.9</v>
      </c>
      <c r="D76" s="74" t="n">
        <v>37.28</v>
      </c>
      <c r="E76" s="69"/>
      <c r="F76" s="74" t="n">
        <v>30.56</v>
      </c>
      <c r="G76" s="74" t="n">
        <v>31.25</v>
      </c>
      <c r="H76" s="74" t="n">
        <v>31.94</v>
      </c>
      <c r="I76" s="65"/>
      <c r="J76" s="59" t="n">
        <v>38991</v>
      </c>
      <c r="K76" s="75" t="n">
        <v>27.9124984741211</v>
      </c>
      <c r="L76" s="75" t="n">
        <v>28.6999984741211</v>
      </c>
      <c r="M76" s="75" t="n">
        <v>29.4874984741211</v>
      </c>
      <c r="O76" s="75" t="n">
        <v>25.3999984741211</v>
      </c>
      <c r="P76" s="75" t="n">
        <v>28.6999984741211</v>
      </c>
      <c r="Q76" s="75" t="n">
        <v>31.9999984741211</v>
      </c>
      <c r="S76" s="75" t="n">
        <v>0.8</v>
      </c>
      <c r="T76" s="75" t="n">
        <v>0.8</v>
      </c>
      <c r="U76" s="75" t="n">
        <v>0.8</v>
      </c>
      <c r="W76" s="75" t="n">
        <v>0.1483702272</v>
      </c>
      <c r="X76" s="75" t="n">
        <v>0.2967404544</v>
      </c>
      <c r="Y76" s="75" t="n">
        <v>0.4451106816</v>
      </c>
      <c r="AA76" s="75" t="n">
        <v>0.06</v>
      </c>
      <c r="AB76" s="75" t="n">
        <v>0.12</v>
      </c>
      <c r="AC76" s="75" t="n">
        <v>0.18</v>
      </c>
      <c r="AE76" s="75" t="n">
        <v>-0.25</v>
      </c>
      <c r="AF76" s="75" t="n">
        <v>1</v>
      </c>
      <c r="AG76" s="75" t="n">
        <v>0.3</v>
      </c>
      <c r="AI76" s="75" t="n">
        <v>-0.15</v>
      </c>
      <c r="AJ76" s="75" t="n">
        <v>0.3</v>
      </c>
      <c r="AK76" s="75" t="n">
        <v>0.2</v>
      </c>
      <c r="AM76" s="80" t="n">
        <v>24</v>
      </c>
      <c r="AN76" s="77" t="n">
        <v>0.4</v>
      </c>
      <c r="BE76" s="59" t="n">
        <v>38991</v>
      </c>
      <c r="BF76" s="76" t="n">
        <v>0.75</v>
      </c>
    </row>
    <row r="77" customFormat="false" ht="12.75" hidden="false" customHeight="false" outlineLevel="0" collapsed="false">
      <c r="A77" s="73" t="n">
        <v>38139</v>
      </c>
      <c r="B77" s="74" t="n">
        <v>33.25</v>
      </c>
      <c r="C77" s="74" t="n">
        <v>37.25</v>
      </c>
      <c r="D77" s="74" t="n">
        <v>41.25</v>
      </c>
      <c r="E77" s="69"/>
      <c r="F77" s="74" t="n">
        <v>29.25</v>
      </c>
      <c r="G77" s="74" t="n">
        <v>31.25</v>
      </c>
      <c r="H77" s="74" t="n">
        <v>33.25</v>
      </c>
      <c r="I77" s="65"/>
      <c r="J77" s="59" t="n">
        <v>39022</v>
      </c>
      <c r="K77" s="75" t="n">
        <v>27.9124984741211</v>
      </c>
      <c r="L77" s="75" t="n">
        <v>28.6999984741211</v>
      </c>
      <c r="M77" s="75" t="n">
        <v>29.4874984741211</v>
      </c>
      <c r="O77" s="75" t="n">
        <v>25.3999984741211</v>
      </c>
      <c r="P77" s="75" t="n">
        <v>28.6999984741211</v>
      </c>
      <c r="Q77" s="75" t="n">
        <v>31.9999984741211</v>
      </c>
      <c r="S77" s="75" t="n">
        <v>0.8</v>
      </c>
      <c r="T77" s="75" t="n">
        <v>0.8</v>
      </c>
      <c r="U77" s="75" t="n">
        <v>0.8</v>
      </c>
      <c r="W77" s="75" t="n">
        <v>0.1483702272</v>
      </c>
      <c r="X77" s="75" t="n">
        <v>0.2967404544</v>
      </c>
      <c r="Y77" s="75" t="n">
        <v>0.4451106816</v>
      </c>
      <c r="AA77" s="75" t="n">
        <v>0.06</v>
      </c>
      <c r="AB77" s="75" t="n">
        <v>0.12</v>
      </c>
      <c r="AC77" s="75" t="n">
        <v>0.18</v>
      </c>
      <c r="AE77" s="75" t="n">
        <v>-0.25</v>
      </c>
      <c r="AF77" s="75" t="n">
        <v>1</v>
      </c>
      <c r="AG77" s="75" t="n">
        <v>0.3</v>
      </c>
      <c r="AI77" s="75" t="n">
        <v>-0.15</v>
      </c>
      <c r="AJ77" s="75" t="n">
        <v>0.3</v>
      </c>
      <c r="AK77" s="75" t="n">
        <v>0.2</v>
      </c>
      <c r="AM77" s="80" t="n">
        <v>24</v>
      </c>
      <c r="AN77" s="77" t="n">
        <v>0.4</v>
      </c>
      <c r="BE77" s="59" t="n">
        <v>39022</v>
      </c>
      <c r="BF77" s="76" t="n">
        <v>0.75</v>
      </c>
    </row>
    <row r="78" customFormat="false" ht="12.75" hidden="false" customHeight="false" outlineLevel="0" collapsed="false">
      <c r="A78" s="73" t="n">
        <v>38169</v>
      </c>
      <c r="B78" s="74" t="n">
        <v>42.75</v>
      </c>
      <c r="C78" s="74" t="n">
        <v>46.75</v>
      </c>
      <c r="D78" s="74" t="n">
        <v>50.75</v>
      </c>
      <c r="E78" s="69"/>
      <c r="F78" s="74" t="n">
        <v>29.25</v>
      </c>
      <c r="G78" s="74" t="n">
        <v>31.25</v>
      </c>
      <c r="H78" s="74" t="n">
        <v>33.25</v>
      </c>
      <c r="I78" s="65"/>
      <c r="J78" s="59" t="n">
        <v>39052</v>
      </c>
      <c r="K78" s="75" t="n">
        <v>33.1625022888184</v>
      </c>
      <c r="L78" s="75" t="n">
        <v>33.9500022888184</v>
      </c>
      <c r="M78" s="75" t="n">
        <v>34.7375022888184</v>
      </c>
      <c r="O78" s="75" t="n">
        <v>30.6500022888184</v>
      </c>
      <c r="P78" s="75" t="n">
        <v>33.9500022888184</v>
      </c>
      <c r="Q78" s="75" t="n">
        <v>37.2500022888184</v>
      </c>
      <c r="S78" s="75" t="n">
        <v>1.2</v>
      </c>
      <c r="T78" s="75" t="n">
        <v>1.2</v>
      </c>
      <c r="U78" s="75" t="n">
        <v>1.2</v>
      </c>
      <c r="W78" s="75" t="n">
        <v>0.1489010688</v>
      </c>
      <c r="X78" s="75" t="n">
        <v>0.2978021376</v>
      </c>
      <c r="Y78" s="75" t="n">
        <v>0.4467032064</v>
      </c>
      <c r="AA78" s="75" t="n">
        <v>0.06</v>
      </c>
      <c r="AB78" s="75" t="n">
        <v>0.12</v>
      </c>
      <c r="AC78" s="75" t="n">
        <v>0.18</v>
      </c>
      <c r="AE78" s="75" t="n">
        <v>-0.25</v>
      </c>
      <c r="AF78" s="75" t="n">
        <v>1</v>
      </c>
      <c r="AG78" s="75" t="n">
        <v>0.35</v>
      </c>
      <c r="AI78" s="75" t="n">
        <v>-0.15</v>
      </c>
      <c r="AJ78" s="75" t="n">
        <v>0.3</v>
      </c>
      <c r="AK78" s="75" t="n">
        <v>0.2</v>
      </c>
      <c r="AM78" s="80" t="n">
        <v>24</v>
      </c>
      <c r="AN78" s="77" t="n">
        <v>0.4</v>
      </c>
      <c r="BE78" s="59" t="n">
        <v>39052</v>
      </c>
      <c r="BF78" s="76" t="n">
        <v>0.75</v>
      </c>
    </row>
    <row r="79" customFormat="false" ht="12.75" hidden="false" customHeight="false" outlineLevel="0" collapsed="false">
      <c r="A79" s="73" t="n">
        <v>38200</v>
      </c>
      <c r="B79" s="74" t="n">
        <v>56.75</v>
      </c>
      <c r="C79" s="74" t="n">
        <v>60.75</v>
      </c>
      <c r="D79" s="74" t="n">
        <v>64.75</v>
      </c>
      <c r="E79" s="69"/>
      <c r="F79" s="74" t="n">
        <v>29.25</v>
      </c>
      <c r="G79" s="74" t="n">
        <v>31.25</v>
      </c>
      <c r="H79" s="74" t="n">
        <v>33.25</v>
      </c>
      <c r="I79" s="65"/>
      <c r="J79" s="59" t="n">
        <v>39083</v>
      </c>
      <c r="K79" s="75" t="n">
        <v>23.498747253418</v>
      </c>
      <c r="L79" s="75" t="n">
        <v>24.398747253418</v>
      </c>
      <c r="M79" s="75" t="n">
        <v>25.298747253418</v>
      </c>
      <c r="O79" s="75" t="n">
        <v>21.6024990081787</v>
      </c>
      <c r="P79" s="75" t="n">
        <v>24.9024990081787</v>
      </c>
      <c r="Q79" s="75" t="n">
        <v>28.2024990081787</v>
      </c>
      <c r="S79" s="75" t="n">
        <v>0.8</v>
      </c>
      <c r="T79" s="75" t="n">
        <v>0.8</v>
      </c>
      <c r="U79" s="75" t="n">
        <v>0.8</v>
      </c>
      <c r="W79" s="75" t="n">
        <v>0.1834057728</v>
      </c>
      <c r="X79" s="75" t="n">
        <v>0.3668115456</v>
      </c>
      <c r="Y79" s="75" t="n">
        <v>0.5502173184</v>
      </c>
      <c r="AA79" s="75" t="n">
        <v>0.06</v>
      </c>
      <c r="AB79" s="75" t="n">
        <v>0.12</v>
      </c>
      <c r="AC79" s="75" t="n">
        <v>0.18</v>
      </c>
      <c r="AE79" s="75" t="n">
        <v>-0.75</v>
      </c>
      <c r="AF79" s="75" t="n">
        <v>1.5</v>
      </c>
      <c r="AG79" s="75" t="n">
        <v>0.75</v>
      </c>
      <c r="AI79" s="75" t="n">
        <v>-0.15</v>
      </c>
      <c r="AJ79" s="75" t="n">
        <v>0.3</v>
      </c>
      <c r="AK79" s="75" t="n">
        <v>0.2</v>
      </c>
      <c r="AM79" s="80" t="n">
        <v>25</v>
      </c>
      <c r="AN79" s="77" t="n">
        <v>0.4</v>
      </c>
      <c r="BE79" s="59" t="n">
        <v>39083</v>
      </c>
      <c r="BF79" s="76" t="n">
        <v>0.75</v>
      </c>
    </row>
    <row r="80" customFormat="false" ht="12.75" hidden="false" customHeight="false" outlineLevel="0" collapsed="false">
      <c r="A80" s="73" t="n">
        <v>38231</v>
      </c>
      <c r="B80" s="74" t="n">
        <v>62.9</v>
      </c>
      <c r="C80" s="74" t="n">
        <v>63.9</v>
      </c>
      <c r="D80" s="74" t="n">
        <v>64.9</v>
      </c>
      <c r="E80" s="69"/>
      <c r="F80" s="74" t="n">
        <v>30.75</v>
      </c>
      <c r="G80" s="74" t="n">
        <v>31.25</v>
      </c>
      <c r="H80" s="74" t="n">
        <v>31.75</v>
      </c>
      <c r="I80" s="65"/>
      <c r="J80" s="59" t="n">
        <v>39114</v>
      </c>
      <c r="K80" s="75" t="n">
        <v>22.496248626709</v>
      </c>
      <c r="L80" s="75" t="n">
        <v>23.396248626709</v>
      </c>
      <c r="M80" s="75" t="n">
        <v>24.296248626709</v>
      </c>
      <c r="O80" s="75" t="n">
        <v>19.5974979400635</v>
      </c>
      <c r="P80" s="75" t="n">
        <v>22.8974979400635</v>
      </c>
      <c r="Q80" s="75" t="n">
        <v>26.1974979400635</v>
      </c>
      <c r="S80" s="75" t="n">
        <v>0.3</v>
      </c>
      <c r="T80" s="75" t="n">
        <v>0.3</v>
      </c>
      <c r="U80" s="75" t="n">
        <v>0.3</v>
      </c>
      <c r="W80" s="75" t="n">
        <v>0.1834057728</v>
      </c>
      <c r="X80" s="75" t="n">
        <v>0.3668115456</v>
      </c>
      <c r="Y80" s="75" t="n">
        <v>0.5502173184</v>
      </c>
      <c r="AA80" s="75" t="n">
        <v>0.06</v>
      </c>
      <c r="AB80" s="75" t="n">
        <v>0.12</v>
      </c>
      <c r="AC80" s="75" t="n">
        <v>0.18</v>
      </c>
      <c r="AE80" s="75" t="n">
        <v>-0.75</v>
      </c>
      <c r="AF80" s="75" t="n">
        <v>1.5</v>
      </c>
      <c r="AG80" s="75" t="n">
        <v>0.75</v>
      </c>
      <c r="AI80" s="75" t="n">
        <v>-0.15</v>
      </c>
      <c r="AJ80" s="75" t="n">
        <v>0.3</v>
      </c>
      <c r="AK80" s="75" t="n">
        <v>0.2</v>
      </c>
      <c r="AM80" s="80" t="n">
        <v>25</v>
      </c>
      <c r="AN80" s="77" t="n">
        <v>0.4</v>
      </c>
      <c r="BE80" s="59" t="n">
        <v>39114</v>
      </c>
      <c r="BF80" s="76" t="n">
        <v>0.75</v>
      </c>
    </row>
    <row r="81" customFormat="false" ht="12.75" hidden="false" customHeight="false" outlineLevel="0" collapsed="false">
      <c r="A81" s="73" t="n">
        <v>38261</v>
      </c>
      <c r="B81" s="74" t="n">
        <v>35.05</v>
      </c>
      <c r="C81" s="74" t="n">
        <v>35.9</v>
      </c>
      <c r="D81" s="74" t="n">
        <v>36.75</v>
      </c>
      <c r="E81" s="69"/>
      <c r="F81" s="74" t="n">
        <v>29.8249980926514</v>
      </c>
      <c r="G81" s="74" t="n">
        <v>30.2499980926514</v>
      </c>
      <c r="H81" s="74" t="n">
        <v>30.6749980926514</v>
      </c>
      <c r="I81" s="65"/>
      <c r="J81" s="59" t="n">
        <v>39142</v>
      </c>
      <c r="K81" s="75" t="n">
        <v>16.0597480773926</v>
      </c>
      <c r="L81" s="75" t="n">
        <v>16.5847480773926</v>
      </c>
      <c r="M81" s="75" t="n">
        <v>17.1097480773926</v>
      </c>
      <c r="O81" s="75" t="n">
        <v>14.9144973754883</v>
      </c>
      <c r="P81" s="75" t="n">
        <v>18.2144973754883</v>
      </c>
      <c r="Q81" s="75" t="n">
        <v>21.5144973754883</v>
      </c>
      <c r="S81" s="75" t="n">
        <v>0.3</v>
      </c>
      <c r="T81" s="75" t="n">
        <v>0.3</v>
      </c>
      <c r="U81" s="75" t="n">
        <v>0.3</v>
      </c>
      <c r="W81" s="75" t="n">
        <v>0.1515552768</v>
      </c>
      <c r="X81" s="75" t="n">
        <v>0.3031105536</v>
      </c>
      <c r="Y81" s="75" t="n">
        <v>0.4546658304</v>
      </c>
      <c r="AA81" s="75" t="n">
        <v>0.06</v>
      </c>
      <c r="AB81" s="75" t="n">
        <v>0.12</v>
      </c>
      <c r="AC81" s="75" t="n">
        <v>0.18</v>
      </c>
      <c r="AE81" s="75" t="n">
        <v>-0.25</v>
      </c>
      <c r="AF81" s="75" t="n">
        <v>1</v>
      </c>
      <c r="AG81" s="75" t="n">
        <v>0.3</v>
      </c>
      <c r="AI81" s="75" t="n">
        <v>-0.15</v>
      </c>
      <c r="AJ81" s="75" t="n">
        <v>0.3</v>
      </c>
      <c r="AK81" s="75" t="n">
        <v>0.2</v>
      </c>
      <c r="AM81" s="80" t="n">
        <v>25</v>
      </c>
      <c r="AN81" s="77" t="n">
        <v>0.4</v>
      </c>
      <c r="BE81" s="59" t="n">
        <v>39142</v>
      </c>
      <c r="BF81" s="76" t="n">
        <v>0.75</v>
      </c>
    </row>
    <row r="82" customFormat="false" ht="12.75" hidden="false" customHeight="false" outlineLevel="0" collapsed="false">
      <c r="A82" s="73" t="n">
        <v>38292</v>
      </c>
      <c r="B82" s="74" t="n">
        <v>33.55</v>
      </c>
      <c r="C82" s="74" t="n">
        <v>34.4</v>
      </c>
      <c r="D82" s="74" t="n">
        <v>35.25</v>
      </c>
      <c r="E82" s="69"/>
      <c r="F82" s="74" t="n">
        <v>29.8249980926514</v>
      </c>
      <c r="G82" s="74" t="n">
        <v>30.2499980926514</v>
      </c>
      <c r="H82" s="74" t="n">
        <v>30.6749980926514</v>
      </c>
      <c r="I82" s="65"/>
      <c r="J82" s="59" t="n">
        <v>39173</v>
      </c>
      <c r="K82" s="75" t="n">
        <v>16.8549987792969</v>
      </c>
      <c r="L82" s="75" t="n">
        <v>17.2674987792969</v>
      </c>
      <c r="M82" s="75" t="n">
        <v>17.6799987792969</v>
      </c>
      <c r="O82" s="75" t="n">
        <v>14.6849975585937</v>
      </c>
      <c r="P82" s="75" t="n">
        <v>17.9849975585937</v>
      </c>
      <c r="Q82" s="75" t="n">
        <v>21.2849975585937</v>
      </c>
      <c r="S82" s="75" t="n">
        <v>0.3</v>
      </c>
      <c r="T82" s="75" t="n">
        <v>0.3</v>
      </c>
      <c r="U82" s="75" t="n">
        <v>0.3</v>
      </c>
      <c r="W82" s="75" t="n">
        <v>0.1515552768</v>
      </c>
      <c r="X82" s="75" t="n">
        <v>0.3031105536</v>
      </c>
      <c r="Y82" s="75" t="n">
        <v>0.4546658304</v>
      </c>
      <c r="AA82" s="75" t="n">
        <v>0.06</v>
      </c>
      <c r="AB82" s="75" t="n">
        <v>0.12</v>
      </c>
      <c r="AC82" s="75" t="n">
        <v>0.18</v>
      </c>
      <c r="AE82" s="75" t="n">
        <v>-0.25</v>
      </c>
      <c r="AF82" s="75" t="n">
        <v>0.9</v>
      </c>
      <c r="AG82" s="75" t="n">
        <v>0.3</v>
      </c>
      <c r="AI82" s="75" t="n">
        <v>-0.15</v>
      </c>
      <c r="AJ82" s="75" t="n">
        <v>0.3</v>
      </c>
      <c r="AK82" s="75" t="n">
        <v>0.2</v>
      </c>
      <c r="AM82" s="80" t="n">
        <v>26</v>
      </c>
      <c r="AN82" s="77" t="n">
        <v>0.4</v>
      </c>
      <c r="BE82" s="59" t="n">
        <v>39173</v>
      </c>
      <c r="BF82" s="76" t="n">
        <v>0.75</v>
      </c>
    </row>
    <row r="83" customFormat="false" ht="12.75" hidden="false" customHeight="false" outlineLevel="0" collapsed="false">
      <c r="A83" s="73" t="n">
        <v>38322</v>
      </c>
      <c r="B83" s="74" t="n">
        <v>33.55</v>
      </c>
      <c r="C83" s="74" t="n">
        <v>34.4</v>
      </c>
      <c r="D83" s="74" t="n">
        <v>35.25</v>
      </c>
      <c r="E83" s="69"/>
      <c r="F83" s="74" t="n">
        <v>29.8249980926514</v>
      </c>
      <c r="G83" s="74" t="n">
        <v>30.2499980926514</v>
      </c>
      <c r="H83" s="74" t="n">
        <v>30.6749980926514</v>
      </c>
      <c r="I83" s="65"/>
      <c r="J83" s="59" t="n">
        <v>39203</v>
      </c>
      <c r="K83" s="75" t="n">
        <v>15.994998550415</v>
      </c>
      <c r="L83" s="75" t="n">
        <v>17.382498550415</v>
      </c>
      <c r="M83" s="75" t="n">
        <v>18.769998550415</v>
      </c>
      <c r="O83" s="75" t="n">
        <v>15.2149982452393</v>
      </c>
      <c r="P83" s="75" t="n">
        <v>18.5149982452393</v>
      </c>
      <c r="Q83" s="75" t="n">
        <v>21.8149982452393</v>
      </c>
      <c r="S83" s="75" t="n">
        <v>0.3</v>
      </c>
      <c r="T83" s="75" t="n">
        <v>0.3</v>
      </c>
      <c r="U83" s="75" t="n">
        <v>0.3</v>
      </c>
      <c r="W83" s="75" t="n">
        <v>0.1621721088</v>
      </c>
      <c r="X83" s="75" t="n">
        <v>0.3243442176</v>
      </c>
      <c r="Y83" s="75" t="n">
        <v>0.4865163264</v>
      </c>
      <c r="AA83" s="75" t="n">
        <v>0.06</v>
      </c>
      <c r="AB83" s="75" t="n">
        <v>0.12</v>
      </c>
      <c r="AC83" s="75" t="n">
        <v>0.18</v>
      </c>
      <c r="AE83" s="75" t="n">
        <v>-0.25</v>
      </c>
      <c r="AF83" s="75" t="n">
        <v>0.9</v>
      </c>
      <c r="AG83" s="75" t="n">
        <v>0.3</v>
      </c>
      <c r="AI83" s="75" t="n">
        <v>-0.15</v>
      </c>
      <c r="AJ83" s="75" t="n">
        <v>0.3</v>
      </c>
      <c r="AK83" s="75" t="n">
        <v>0.2</v>
      </c>
      <c r="AM83" s="80" t="n">
        <v>26</v>
      </c>
      <c r="AN83" s="77" t="n">
        <v>0.4</v>
      </c>
      <c r="BE83" s="59" t="n">
        <v>39203</v>
      </c>
      <c r="BF83" s="76" t="n">
        <v>0.75</v>
      </c>
    </row>
    <row r="84" customFormat="false" ht="12.75" hidden="false" customHeight="false" outlineLevel="0" collapsed="false">
      <c r="A84" s="73" t="n">
        <v>38353</v>
      </c>
      <c r="B84" s="74" t="n">
        <v>35.8</v>
      </c>
      <c r="C84" s="74" t="n">
        <v>36.8</v>
      </c>
      <c r="D84" s="74" t="n">
        <v>37.8</v>
      </c>
      <c r="E84" s="69"/>
      <c r="F84" s="74" t="n">
        <v>37.1500015258789</v>
      </c>
      <c r="G84" s="74" t="n">
        <v>37.6500015258789</v>
      </c>
      <c r="H84" s="74" t="n">
        <v>38.1500015258789</v>
      </c>
      <c r="I84" s="65"/>
      <c r="J84" s="59" t="n">
        <v>39234</v>
      </c>
      <c r="K84" s="75" t="n">
        <v>17.8112490081787</v>
      </c>
      <c r="L84" s="75" t="n">
        <v>21.8087490081787</v>
      </c>
      <c r="M84" s="75" t="n">
        <v>25.8062490081787</v>
      </c>
      <c r="O84" s="75" t="n">
        <v>13.9924983978271</v>
      </c>
      <c r="P84" s="75" t="n">
        <v>17.2924983978271</v>
      </c>
      <c r="Q84" s="75" t="n">
        <v>20.5924983978271</v>
      </c>
      <c r="S84" s="75" t="n">
        <v>0.3</v>
      </c>
      <c r="T84" s="75" t="n">
        <v>0.3</v>
      </c>
      <c r="U84" s="75" t="n">
        <v>0.3</v>
      </c>
      <c r="W84" s="75" t="n">
        <v>0.190083760128</v>
      </c>
      <c r="X84" s="75" t="n">
        <v>0.380167520256</v>
      </c>
      <c r="Y84" s="75" t="n">
        <v>0.570251280384</v>
      </c>
      <c r="AA84" s="75" t="n">
        <v>0.06</v>
      </c>
      <c r="AB84" s="75" t="n">
        <v>0.12</v>
      </c>
      <c r="AC84" s="75" t="n">
        <v>0.18</v>
      </c>
      <c r="AE84" s="75" t="n">
        <v>-0.35</v>
      </c>
      <c r="AF84" s="75" t="n">
        <v>1.2</v>
      </c>
      <c r="AG84" s="75" t="n">
        <v>0.3</v>
      </c>
      <c r="AI84" s="75" t="n">
        <v>-0.15</v>
      </c>
      <c r="AJ84" s="75" t="n">
        <v>0.3</v>
      </c>
      <c r="AK84" s="75" t="n">
        <v>0.2</v>
      </c>
      <c r="AM84" s="80" t="n">
        <v>26</v>
      </c>
      <c r="AN84" s="77" t="n">
        <v>0.4</v>
      </c>
      <c r="BE84" s="59" t="n">
        <v>39234</v>
      </c>
      <c r="BF84" s="76" t="n">
        <v>0.75</v>
      </c>
    </row>
    <row r="85" customFormat="false" ht="12.75" hidden="false" customHeight="false" outlineLevel="0" collapsed="false">
      <c r="A85" s="73" t="n">
        <v>38384</v>
      </c>
      <c r="B85" s="74" t="n">
        <v>40.3</v>
      </c>
      <c r="C85" s="74" t="n">
        <v>41.3</v>
      </c>
      <c r="D85" s="74" t="n">
        <v>42.3</v>
      </c>
      <c r="E85" s="69"/>
      <c r="F85" s="74" t="n">
        <v>34</v>
      </c>
      <c r="G85" s="74" t="n">
        <v>34.5</v>
      </c>
      <c r="H85" s="74" t="n">
        <v>35</v>
      </c>
      <c r="I85" s="65"/>
      <c r="J85" s="59" t="n">
        <v>39264</v>
      </c>
      <c r="K85" s="75" t="n">
        <v>31.2612503051758</v>
      </c>
      <c r="L85" s="75" t="n">
        <v>35.0112503051758</v>
      </c>
      <c r="M85" s="75" t="n">
        <v>38.7612503051758</v>
      </c>
      <c r="O85" s="75" t="n">
        <v>23.1974983215332</v>
      </c>
      <c r="P85" s="75" t="n">
        <v>26.4974983215332</v>
      </c>
      <c r="Q85" s="75" t="n">
        <v>29.7974983215332</v>
      </c>
      <c r="S85" s="75" t="n">
        <v>0.3</v>
      </c>
      <c r="T85" s="75" t="n">
        <v>0.3</v>
      </c>
      <c r="U85" s="75" t="n">
        <v>0.3</v>
      </c>
      <c r="W85" s="75" t="n">
        <v>0.219641020416</v>
      </c>
      <c r="X85" s="75" t="n">
        <v>0.439282040832</v>
      </c>
      <c r="Y85" s="75" t="n">
        <v>0.658923061248</v>
      </c>
      <c r="AA85" s="75" t="n">
        <v>0.06</v>
      </c>
      <c r="AB85" s="75" t="n">
        <v>0.12</v>
      </c>
      <c r="AC85" s="75" t="n">
        <v>0.18</v>
      </c>
      <c r="AE85" s="75" t="n">
        <v>-0.35</v>
      </c>
      <c r="AF85" s="75" t="n">
        <v>1.5</v>
      </c>
      <c r="AG85" s="75" t="n">
        <v>0.5</v>
      </c>
      <c r="AI85" s="75" t="n">
        <v>-0.15</v>
      </c>
      <c r="AJ85" s="75" t="n">
        <v>0.3</v>
      </c>
      <c r="AK85" s="75" t="n">
        <v>0.2</v>
      </c>
      <c r="AM85" s="80" t="n">
        <v>27</v>
      </c>
      <c r="AN85" s="77" t="n">
        <v>0.4</v>
      </c>
      <c r="BE85" s="59" t="n">
        <v>39264</v>
      </c>
      <c r="BF85" s="76" t="n">
        <v>0.75</v>
      </c>
    </row>
    <row r="86" customFormat="false" ht="12.75" hidden="false" customHeight="false" outlineLevel="0" collapsed="false">
      <c r="A86" s="73" t="n">
        <v>38412</v>
      </c>
      <c r="B86" s="74" t="n">
        <v>45.3</v>
      </c>
      <c r="C86" s="74" t="n">
        <v>45.9</v>
      </c>
      <c r="D86" s="74" t="n">
        <v>46.5</v>
      </c>
      <c r="E86" s="69"/>
      <c r="F86" s="74" t="n">
        <v>30.2</v>
      </c>
      <c r="G86" s="74" t="n">
        <v>30.5</v>
      </c>
      <c r="H86" s="74" t="n">
        <v>30.8</v>
      </c>
      <c r="I86" s="65"/>
      <c r="J86" s="59" t="n">
        <v>39295</v>
      </c>
      <c r="K86" s="75" t="n">
        <v>33.5224998474121</v>
      </c>
      <c r="L86" s="75" t="n">
        <v>37.2724998474121</v>
      </c>
      <c r="M86" s="75" t="n">
        <v>41.0224998474121</v>
      </c>
      <c r="O86" s="75" t="n">
        <v>24.6949996948242</v>
      </c>
      <c r="P86" s="75" t="n">
        <v>27.9949996948242</v>
      </c>
      <c r="Q86" s="75" t="n">
        <v>31.2949996948242</v>
      </c>
      <c r="S86" s="75" t="n">
        <v>0.8</v>
      </c>
      <c r="T86" s="75" t="n">
        <v>0.8</v>
      </c>
      <c r="U86" s="75" t="n">
        <v>0.8</v>
      </c>
      <c r="W86" s="75" t="n">
        <v>0.219641020416</v>
      </c>
      <c r="X86" s="75" t="n">
        <v>0.439282040832</v>
      </c>
      <c r="Y86" s="75" t="n">
        <v>0.658923061248</v>
      </c>
      <c r="AA86" s="75" t="n">
        <v>0.06</v>
      </c>
      <c r="AB86" s="75" t="n">
        <v>0.12</v>
      </c>
      <c r="AC86" s="75" t="n">
        <v>0.18</v>
      </c>
      <c r="AE86" s="75" t="n">
        <v>-0.35</v>
      </c>
      <c r="AF86" s="75" t="n">
        <v>1.5</v>
      </c>
      <c r="AG86" s="75" t="n">
        <v>0.5</v>
      </c>
      <c r="AI86" s="75" t="n">
        <v>-0.15</v>
      </c>
      <c r="AJ86" s="75" t="n">
        <v>0.3</v>
      </c>
      <c r="AK86" s="75" t="n">
        <v>0.2</v>
      </c>
      <c r="AM86" s="80" t="n">
        <v>27</v>
      </c>
      <c r="AN86" s="77" t="n">
        <v>0.4</v>
      </c>
      <c r="BE86" s="59" t="n">
        <v>39295</v>
      </c>
      <c r="BF86" s="76" t="n">
        <v>0.75</v>
      </c>
    </row>
    <row r="87" customFormat="false" ht="12.75" hidden="false" customHeight="false" outlineLevel="0" collapsed="false">
      <c r="A87" s="73" t="n">
        <v>38443</v>
      </c>
      <c r="B87" s="74" t="n">
        <v>36.95</v>
      </c>
      <c r="C87" s="74" t="n">
        <v>37.4</v>
      </c>
      <c r="D87" s="74" t="n">
        <v>37.85</v>
      </c>
      <c r="E87" s="69"/>
      <c r="F87" s="74" t="n">
        <v>30.275</v>
      </c>
      <c r="G87" s="74" t="n">
        <v>30.5</v>
      </c>
      <c r="H87" s="74" t="n">
        <v>30.725</v>
      </c>
      <c r="I87" s="65"/>
      <c r="J87" s="59" t="n">
        <v>39326</v>
      </c>
      <c r="K87" s="75" t="n">
        <v>27.9249984741211</v>
      </c>
      <c r="L87" s="75" t="n">
        <v>28.8999984741211</v>
      </c>
      <c r="M87" s="75" t="n">
        <v>29.8749984741211</v>
      </c>
      <c r="O87" s="75" t="n">
        <v>25.5999984741211</v>
      </c>
      <c r="P87" s="75" t="n">
        <v>28.8999984741211</v>
      </c>
      <c r="Q87" s="75" t="n">
        <v>32.1999984741211</v>
      </c>
      <c r="S87" s="75" t="n">
        <v>0.8</v>
      </c>
      <c r="T87" s="75" t="n">
        <v>0.8</v>
      </c>
      <c r="U87" s="75" t="n">
        <v>0.8</v>
      </c>
      <c r="W87" s="75" t="n">
        <v>0.162819735552</v>
      </c>
      <c r="X87" s="75" t="n">
        <v>0.325639471104</v>
      </c>
      <c r="Y87" s="75" t="n">
        <v>0.488459206656</v>
      </c>
      <c r="AA87" s="75" t="n">
        <v>0.06</v>
      </c>
      <c r="AB87" s="75" t="n">
        <v>0.12</v>
      </c>
      <c r="AC87" s="75" t="n">
        <v>0.18</v>
      </c>
      <c r="AE87" s="75" t="n">
        <v>-0.35</v>
      </c>
      <c r="AF87" s="75" t="n">
        <v>0.9</v>
      </c>
      <c r="AG87" s="75" t="n">
        <v>0.3</v>
      </c>
      <c r="AI87" s="75" t="n">
        <v>-0.15</v>
      </c>
      <c r="AJ87" s="75" t="n">
        <v>0.3</v>
      </c>
      <c r="AK87" s="75" t="n">
        <v>0.2</v>
      </c>
      <c r="AM87" s="80" t="n">
        <v>27</v>
      </c>
      <c r="AN87" s="77" t="n">
        <v>0.4</v>
      </c>
      <c r="BE87" s="59" t="n">
        <v>39326</v>
      </c>
      <c r="BF87" s="76" t="n">
        <v>0.75</v>
      </c>
    </row>
    <row r="88" customFormat="false" ht="12.75" hidden="false" customHeight="false" outlineLevel="0" collapsed="false">
      <c r="A88" s="73" t="n">
        <v>38473</v>
      </c>
      <c r="B88" s="74" t="n">
        <v>33.88</v>
      </c>
      <c r="C88" s="74" t="n">
        <v>35.4</v>
      </c>
      <c r="D88" s="74" t="n">
        <v>36.92</v>
      </c>
      <c r="E88" s="69"/>
      <c r="F88" s="74" t="n">
        <v>29.74</v>
      </c>
      <c r="G88" s="74" t="n">
        <v>30.5</v>
      </c>
      <c r="H88" s="74" t="n">
        <v>31.26</v>
      </c>
      <c r="I88" s="65"/>
      <c r="J88" s="59" t="n">
        <v>39356</v>
      </c>
      <c r="K88" s="75" t="n">
        <v>28.0374984741211</v>
      </c>
      <c r="L88" s="75" t="n">
        <v>28.8999984741211</v>
      </c>
      <c r="M88" s="75" t="n">
        <v>29.7624984741211</v>
      </c>
      <c r="O88" s="75" t="n">
        <v>25.5999984741211</v>
      </c>
      <c r="P88" s="75" t="n">
        <v>28.8999984741211</v>
      </c>
      <c r="Q88" s="75" t="n">
        <v>32.1999984741211</v>
      </c>
      <c r="S88" s="75" t="n">
        <v>0.8</v>
      </c>
      <c r="T88" s="75" t="n">
        <v>0.8</v>
      </c>
      <c r="U88" s="75" t="n">
        <v>0.8</v>
      </c>
      <c r="W88" s="75" t="n">
        <v>0.142435418112</v>
      </c>
      <c r="X88" s="75" t="n">
        <v>0.284870836224</v>
      </c>
      <c r="Y88" s="75" t="n">
        <v>0.427306254336</v>
      </c>
      <c r="AA88" s="75" t="n">
        <v>0.06</v>
      </c>
      <c r="AB88" s="75" t="n">
        <v>0.12</v>
      </c>
      <c r="AC88" s="75" t="n">
        <v>0.18</v>
      </c>
      <c r="AE88" s="75" t="n">
        <v>-0.25</v>
      </c>
      <c r="AF88" s="75" t="n">
        <v>1</v>
      </c>
      <c r="AG88" s="75" t="n">
        <v>0.3</v>
      </c>
      <c r="AI88" s="75" t="n">
        <v>-0.15</v>
      </c>
      <c r="AJ88" s="75" t="n">
        <v>0.3</v>
      </c>
      <c r="AK88" s="75" t="n">
        <v>0.2</v>
      </c>
      <c r="AM88" s="80" t="n">
        <v>28</v>
      </c>
      <c r="AN88" s="77" t="n">
        <v>0.4</v>
      </c>
      <c r="BE88" s="59" t="n">
        <v>39356</v>
      </c>
      <c r="BF88" s="76" t="n">
        <v>0.75</v>
      </c>
    </row>
    <row r="89" customFormat="false" ht="12.75" hidden="false" customHeight="false" outlineLevel="0" collapsed="false">
      <c r="A89" s="73" t="n">
        <v>38504</v>
      </c>
      <c r="B89" s="74" t="n">
        <v>32.35</v>
      </c>
      <c r="C89" s="74" t="n">
        <v>36.75</v>
      </c>
      <c r="D89" s="74" t="n">
        <v>41.15</v>
      </c>
      <c r="E89" s="69"/>
      <c r="F89" s="74" t="n">
        <v>28.3</v>
      </c>
      <c r="G89" s="74" t="n">
        <v>30.5</v>
      </c>
      <c r="H89" s="74" t="n">
        <v>32.7</v>
      </c>
      <c r="I89" s="65"/>
      <c r="J89" s="59" t="n">
        <v>39387</v>
      </c>
      <c r="K89" s="75" t="n">
        <v>28.0374984741211</v>
      </c>
      <c r="L89" s="75" t="n">
        <v>28.8999984741211</v>
      </c>
      <c r="M89" s="75" t="n">
        <v>29.7624984741211</v>
      </c>
      <c r="O89" s="75" t="n">
        <v>25.5999984741211</v>
      </c>
      <c r="P89" s="75" t="n">
        <v>28.8999984741211</v>
      </c>
      <c r="Q89" s="75" t="n">
        <v>32.1999984741211</v>
      </c>
      <c r="S89" s="75" t="n">
        <v>0.8</v>
      </c>
      <c r="T89" s="75" t="n">
        <v>0.8</v>
      </c>
      <c r="U89" s="75" t="n">
        <v>0.8</v>
      </c>
      <c r="W89" s="75" t="n">
        <v>0.142435418112</v>
      </c>
      <c r="X89" s="75" t="n">
        <v>0.284870836224</v>
      </c>
      <c r="Y89" s="75" t="n">
        <v>0.427306254336</v>
      </c>
      <c r="AA89" s="75" t="n">
        <v>0.06</v>
      </c>
      <c r="AB89" s="75" t="n">
        <v>0.12</v>
      </c>
      <c r="AC89" s="75" t="n">
        <v>0.18</v>
      </c>
      <c r="AE89" s="75" t="n">
        <v>-0.25</v>
      </c>
      <c r="AF89" s="75" t="n">
        <v>1</v>
      </c>
      <c r="AG89" s="75" t="n">
        <v>0.3</v>
      </c>
      <c r="AI89" s="75" t="n">
        <v>-0.15</v>
      </c>
      <c r="AJ89" s="75" t="n">
        <v>0.3</v>
      </c>
      <c r="AK89" s="75" t="n">
        <v>0.2</v>
      </c>
      <c r="AM89" s="80" t="n">
        <v>28</v>
      </c>
      <c r="AN89" s="77" t="n">
        <v>0.4</v>
      </c>
      <c r="BE89" s="59" t="n">
        <v>39387</v>
      </c>
      <c r="BF89" s="76" t="n">
        <v>0.75</v>
      </c>
    </row>
    <row r="90" customFormat="false" ht="12.75" hidden="false" customHeight="false" outlineLevel="0" collapsed="false">
      <c r="A90" s="73" t="n">
        <v>38534</v>
      </c>
      <c r="B90" s="74" t="n">
        <v>41.25</v>
      </c>
      <c r="C90" s="74" t="n">
        <v>45.25</v>
      </c>
      <c r="D90" s="74" t="n">
        <v>49.25</v>
      </c>
      <c r="E90" s="69"/>
      <c r="F90" s="74" t="n">
        <v>28.5</v>
      </c>
      <c r="G90" s="74" t="n">
        <v>30.5</v>
      </c>
      <c r="H90" s="74" t="n">
        <v>32.5</v>
      </c>
      <c r="I90" s="65"/>
      <c r="J90" s="59" t="n">
        <v>39417</v>
      </c>
      <c r="K90" s="75" t="n">
        <v>33.2875022888184</v>
      </c>
      <c r="L90" s="75" t="n">
        <v>34.1500022888184</v>
      </c>
      <c r="M90" s="75" t="n">
        <v>35.0125022888184</v>
      </c>
      <c r="O90" s="75" t="n">
        <v>30.8500022888184</v>
      </c>
      <c r="P90" s="75" t="n">
        <v>34.1500022888184</v>
      </c>
      <c r="Q90" s="75" t="n">
        <v>37.4500022888184</v>
      </c>
      <c r="S90" s="75" t="n">
        <v>1.2</v>
      </c>
      <c r="T90" s="75" t="n">
        <v>1.2</v>
      </c>
      <c r="U90" s="75" t="n">
        <v>1.2</v>
      </c>
      <c r="W90" s="75" t="n">
        <v>0.142945026048</v>
      </c>
      <c r="X90" s="75" t="n">
        <v>0.285890052096</v>
      </c>
      <c r="Y90" s="75" t="n">
        <v>0.428835078144</v>
      </c>
      <c r="AA90" s="75" t="n">
        <v>0.06</v>
      </c>
      <c r="AB90" s="75" t="n">
        <v>0.12</v>
      </c>
      <c r="AC90" s="75" t="n">
        <v>0.18</v>
      </c>
      <c r="AE90" s="75" t="n">
        <v>-0.25</v>
      </c>
      <c r="AF90" s="75" t="n">
        <v>1</v>
      </c>
      <c r="AG90" s="75" t="n">
        <v>0.35</v>
      </c>
      <c r="AI90" s="75" t="n">
        <v>-0.15</v>
      </c>
      <c r="AJ90" s="75" t="n">
        <v>0.3</v>
      </c>
      <c r="AK90" s="75" t="n">
        <v>0.2</v>
      </c>
      <c r="AM90" s="80" t="n">
        <v>28</v>
      </c>
      <c r="AN90" s="77" t="n">
        <v>0.4</v>
      </c>
      <c r="BE90" s="59" t="n">
        <v>39417</v>
      </c>
      <c r="BF90" s="76" t="n">
        <v>0.75</v>
      </c>
    </row>
    <row r="91" customFormat="false" ht="12.75" hidden="false" customHeight="false" outlineLevel="0" collapsed="false">
      <c r="A91" s="73" t="n">
        <v>38565</v>
      </c>
      <c r="B91" s="74" t="n">
        <v>55.25</v>
      </c>
      <c r="C91" s="74" t="n">
        <v>59.25</v>
      </c>
      <c r="D91" s="74" t="n">
        <v>63.25</v>
      </c>
      <c r="E91" s="69"/>
      <c r="F91" s="74" t="n">
        <v>28.5</v>
      </c>
      <c r="G91" s="74" t="n">
        <v>30.5</v>
      </c>
      <c r="H91" s="74" t="n">
        <v>32.5</v>
      </c>
      <c r="I91" s="65"/>
      <c r="J91" s="59" t="n">
        <v>39448</v>
      </c>
      <c r="K91" s="75" t="n">
        <v>23.623747253418</v>
      </c>
      <c r="L91" s="75" t="n">
        <v>24.598747253418</v>
      </c>
      <c r="M91" s="75" t="n">
        <v>25.573747253418</v>
      </c>
      <c r="O91" s="75" t="n">
        <v>21.8024990081787</v>
      </c>
      <c r="P91" s="75" t="n">
        <v>25.1024990081787</v>
      </c>
      <c r="Q91" s="75" t="n">
        <v>28.4024990081787</v>
      </c>
      <c r="S91" s="75" t="n">
        <v>0.8</v>
      </c>
      <c r="T91" s="75" t="n">
        <v>0.8</v>
      </c>
      <c r="U91" s="75" t="n">
        <v>0.8</v>
      </c>
      <c r="W91" s="75" t="n">
        <v>0.176069541888</v>
      </c>
      <c r="X91" s="75" t="n">
        <v>0.352139083776</v>
      </c>
      <c r="Y91" s="75" t="n">
        <v>0.528208625664</v>
      </c>
      <c r="AA91" s="75" t="n">
        <v>0.06</v>
      </c>
      <c r="AB91" s="75" t="n">
        <v>0.12</v>
      </c>
      <c r="AC91" s="75" t="n">
        <v>0.18</v>
      </c>
      <c r="AE91" s="75" t="n">
        <v>-0.75</v>
      </c>
      <c r="AF91" s="75" t="n">
        <v>1.5</v>
      </c>
      <c r="AG91" s="75" t="n">
        <v>0.75</v>
      </c>
      <c r="AI91" s="75" t="n">
        <v>-0.15</v>
      </c>
      <c r="AJ91" s="75" t="n">
        <v>0.3</v>
      </c>
      <c r="AK91" s="75" t="n">
        <v>0.2</v>
      </c>
      <c r="AM91" s="80" t="n">
        <v>29</v>
      </c>
      <c r="AN91" s="77" t="n">
        <v>0.4</v>
      </c>
      <c r="BE91" s="59" t="n">
        <v>39448</v>
      </c>
      <c r="BF91" s="76" t="n">
        <v>0.75</v>
      </c>
    </row>
    <row r="92" customFormat="false" ht="12.75" hidden="false" customHeight="false" outlineLevel="0" collapsed="false">
      <c r="A92" s="73" t="n">
        <v>38596</v>
      </c>
      <c r="B92" s="74" t="n">
        <v>62.3</v>
      </c>
      <c r="C92" s="74" t="n">
        <v>63.4</v>
      </c>
      <c r="D92" s="74" t="n">
        <v>64.5</v>
      </c>
      <c r="E92" s="69"/>
      <c r="F92" s="74" t="n">
        <v>29.95</v>
      </c>
      <c r="G92" s="74" t="n">
        <v>30.5</v>
      </c>
      <c r="H92" s="74" t="n">
        <v>31.05</v>
      </c>
      <c r="I92" s="65"/>
      <c r="J92" s="59" t="n">
        <v>39479</v>
      </c>
      <c r="K92" s="75" t="n">
        <v>22.621248626709</v>
      </c>
      <c r="L92" s="75" t="n">
        <v>23.596248626709</v>
      </c>
      <c r="M92" s="75" t="n">
        <v>24.571248626709</v>
      </c>
      <c r="O92" s="75" t="n">
        <v>19.7974979400635</v>
      </c>
      <c r="P92" s="75" t="n">
        <v>23.0974979400635</v>
      </c>
      <c r="Q92" s="75" t="n">
        <v>26.3974979400635</v>
      </c>
      <c r="S92" s="75" t="n">
        <v>0.3</v>
      </c>
      <c r="T92" s="75" t="n">
        <v>0.3</v>
      </c>
      <c r="U92" s="75" t="n">
        <v>0.3</v>
      </c>
      <c r="W92" s="75" t="n">
        <v>0.176069541888</v>
      </c>
      <c r="X92" s="75" t="n">
        <v>0.352139083776</v>
      </c>
      <c r="Y92" s="75" t="n">
        <v>0.528208625664</v>
      </c>
      <c r="AA92" s="75" t="n">
        <v>0.06</v>
      </c>
      <c r="AB92" s="75" t="n">
        <v>0.12</v>
      </c>
      <c r="AC92" s="75" t="n">
        <v>0.18</v>
      </c>
      <c r="AE92" s="75" t="n">
        <v>-0.75</v>
      </c>
      <c r="AF92" s="75" t="n">
        <v>1.5</v>
      </c>
      <c r="AG92" s="75" t="n">
        <v>0.75</v>
      </c>
      <c r="AI92" s="75" t="n">
        <v>-0.15</v>
      </c>
      <c r="AJ92" s="75" t="n">
        <v>0.3</v>
      </c>
      <c r="AK92" s="75" t="n">
        <v>0.2</v>
      </c>
      <c r="AM92" s="80" t="n">
        <v>29</v>
      </c>
      <c r="AN92" s="77" t="n">
        <v>0.4</v>
      </c>
      <c r="BE92" s="59" t="n">
        <v>39479</v>
      </c>
      <c r="BF92" s="76" t="n">
        <v>0.75</v>
      </c>
    </row>
    <row r="93" customFormat="false" ht="12.75" hidden="false" customHeight="false" outlineLevel="0" collapsed="false">
      <c r="A93" s="73" t="n">
        <v>38626</v>
      </c>
      <c r="B93" s="74" t="n">
        <v>34.45</v>
      </c>
      <c r="C93" s="74" t="n">
        <v>35.4</v>
      </c>
      <c r="D93" s="74" t="n">
        <v>36.35</v>
      </c>
      <c r="E93" s="69"/>
      <c r="F93" s="74" t="n">
        <v>29.0249980926514</v>
      </c>
      <c r="G93" s="74" t="n">
        <v>29.4999980926514</v>
      </c>
      <c r="H93" s="74" t="n">
        <v>29.9749980926514</v>
      </c>
      <c r="I93" s="65"/>
      <c r="J93" s="59" t="n">
        <v>39508</v>
      </c>
      <c r="K93" s="75" t="n">
        <v>16.2222480773926</v>
      </c>
      <c r="L93" s="75" t="n">
        <v>16.7847480773926</v>
      </c>
      <c r="M93" s="75" t="n">
        <v>17.3472480773926</v>
      </c>
      <c r="O93" s="75" t="n">
        <v>15.1144973754883</v>
      </c>
      <c r="P93" s="75" t="n">
        <v>18.4144973754883</v>
      </c>
      <c r="Q93" s="75" t="n">
        <v>21.7144973754883</v>
      </c>
      <c r="S93" s="75" t="n">
        <v>0.3</v>
      </c>
      <c r="T93" s="75" t="n">
        <v>0.3</v>
      </c>
      <c r="U93" s="75" t="n">
        <v>0.3</v>
      </c>
      <c r="W93" s="75" t="n">
        <v>0.145493065728</v>
      </c>
      <c r="X93" s="75" t="n">
        <v>0.290986131456</v>
      </c>
      <c r="Y93" s="75" t="n">
        <v>0.436479197184</v>
      </c>
      <c r="AA93" s="75" t="n">
        <v>0.06</v>
      </c>
      <c r="AB93" s="75" t="n">
        <v>0.12</v>
      </c>
      <c r="AC93" s="75" t="n">
        <v>0.18</v>
      </c>
      <c r="AE93" s="75" t="n">
        <v>-0.25</v>
      </c>
      <c r="AF93" s="75" t="n">
        <v>1</v>
      </c>
      <c r="AG93" s="75" t="n">
        <v>0.3</v>
      </c>
      <c r="AI93" s="75" t="n">
        <v>-0.15</v>
      </c>
      <c r="AJ93" s="75" t="n">
        <v>0.3</v>
      </c>
      <c r="AK93" s="75" t="n">
        <v>0.2</v>
      </c>
      <c r="AM93" s="80" t="n">
        <v>29</v>
      </c>
      <c r="AN93" s="77" t="n">
        <v>0.4</v>
      </c>
      <c r="BE93" s="59" t="n">
        <v>39508</v>
      </c>
      <c r="BF93" s="76" t="n">
        <v>0.75</v>
      </c>
    </row>
    <row r="94" customFormat="false" ht="12.75" hidden="false" customHeight="false" outlineLevel="0" collapsed="false">
      <c r="A94" s="73" t="n">
        <v>38657</v>
      </c>
      <c r="B94" s="74" t="n">
        <v>32.95</v>
      </c>
      <c r="C94" s="74" t="n">
        <v>33.9</v>
      </c>
      <c r="D94" s="74" t="n">
        <v>34.85</v>
      </c>
      <c r="E94" s="69"/>
      <c r="F94" s="74" t="n">
        <v>29.0249980926514</v>
      </c>
      <c r="G94" s="74" t="n">
        <v>29.4999980926514</v>
      </c>
      <c r="H94" s="74" t="n">
        <v>29.9749980926514</v>
      </c>
      <c r="I94" s="65"/>
      <c r="J94" s="59" t="n">
        <v>39539</v>
      </c>
      <c r="K94" s="75" t="n">
        <v>17.0174987792969</v>
      </c>
      <c r="L94" s="75" t="n">
        <v>17.4674987792969</v>
      </c>
      <c r="M94" s="75" t="n">
        <v>17.9174987792969</v>
      </c>
      <c r="O94" s="75" t="n">
        <v>14.8849975585937</v>
      </c>
      <c r="P94" s="75" t="n">
        <v>18.1849975585937</v>
      </c>
      <c r="Q94" s="75" t="n">
        <v>21.4849975585937</v>
      </c>
      <c r="S94" s="75" t="n">
        <v>0.3</v>
      </c>
      <c r="T94" s="75" t="n">
        <v>0.3</v>
      </c>
      <c r="U94" s="75" t="n">
        <v>0.3</v>
      </c>
      <c r="W94" s="75" t="n">
        <v>0.145493065728</v>
      </c>
      <c r="X94" s="75" t="n">
        <v>0.290986131456</v>
      </c>
      <c r="Y94" s="75" t="n">
        <v>0.436479197184</v>
      </c>
      <c r="AA94" s="75" t="n">
        <v>0.06</v>
      </c>
      <c r="AB94" s="75" t="n">
        <v>0.12</v>
      </c>
      <c r="AC94" s="75" t="n">
        <v>0.18</v>
      </c>
      <c r="AE94" s="75" t="n">
        <v>-0.25</v>
      </c>
      <c r="AF94" s="75" t="n">
        <v>0.9</v>
      </c>
      <c r="AG94" s="75" t="n">
        <v>0.3</v>
      </c>
      <c r="AI94" s="75" t="n">
        <v>-0.15</v>
      </c>
      <c r="AJ94" s="75" t="n">
        <v>0.3</v>
      </c>
      <c r="AK94" s="75" t="n">
        <v>0.2</v>
      </c>
      <c r="AM94" s="80" t="n">
        <v>30</v>
      </c>
      <c r="AN94" s="77" t="n">
        <v>0.4</v>
      </c>
      <c r="BE94" s="59" t="n">
        <v>39539</v>
      </c>
      <c r="BF94" s="76" t="n">
        <v>0.75</v>
      </c>
    </row>
    <row r="95" customFormat="false" ht="12.75" hidden="false" customHeight="false" outlineLevel="0" collapsed="false">
      <c r="A95" s="73" t="n">
        <v>38687</v>
      </c>
      <c r="B95" s="74" t="n">
        <v>32.95</v>
      </c>
      <c r="C95" s="74" t="n">
        <v>33.9</v>
      </c>
      <c r="D95" s="74" t="n">
        <v>34.85</v>
      </c>
      <c r="E95" s="69"/>
      <c r="F95" s="74" t="n">
        <v>29.0249980926514</v>
      </c>
      <c r="G95" s="74" t="n">
        <v>29.4999980926514</v>
      </c>
      <c r="H95" s="74" t="n">
        <v>29.9749980926514</v>
      </c>
      <c r="I95" s="65"/>
      <c r="J95" s="59" t="n">
        <v>39569</v>
      </c>
      <c r="K95" s="75" t="n">
        <v>16.052498550415</v>
      </c>
      <c r="L95" s="75" t="n">
        <v>17.582498550415</v>
      </c>
      <c r="M95" s="75" t="n">
        <v>19.112498550415</v>
      </c>
      <c r="O95" s="75" t="n">
        <v>15.4149982452393</v>
      </c>
      <c r="P95" s="75" t="n">
        <v>18.7149982452393</v>
      </c>
      <c r="Q95" s="75" t="n">
        <v>22.0149982452393</v>
      </c>
      <c r="S95" s="75" t="n">
        <v>0.3</v>
      </c>
      <c r="T95" s="75" t="n">
        <v>0.3</v>
      </c>
      <c r="U95" s="75" t="n">
        <v>0.3</v>
      </c>
      <c r="W95" s="75" t="n">
        <v>0.155685224448</v>
      </c>
      <c r="X95" s="75" t="n">
        <v>0.311370448896</v>
      </c>
      <c r="Y95" s="75" t="n">
        <v>0.467055673344</v>
      </c>
      <c r="AA95" s="75" t="n">
        <v>0.06</v>
      </c>
      <c r="AB95" s="75" t="n">
        <v>0.12</v>
      </c>
      <c r="AC95" s="75" t="n">
        <v>0.18</v>
      </c>
      <c r="AE95" s="75" t="n">
        <v>-0.25</v>
      </c>
      <c r="AF95" s="75" t="n">
        <v>0.9</v>
      </c>
      <c r="AG95" s="75" t="n">
        <v>0.3</v>
      </c>
      <c r="AI95" s="75" t="n">
        <v>-0.15</v>
      </c>
      <c r="AJ95" s="75" t="n">
        <v>0.3</v>
      </c>
      <c r="AK95" s="75" t="n">
        <v>0.2</v>
      </c>
      <c r="AM95" s="80" t="n">
        <v>30</v>
      </c>
      <c r="AN95" s="77" t="n">
        <v>0.4</v>
      </c>
      <c r="BE95" s="59" t="n">
        <v>39569</v>
      </c>
      <c r="BF95" s="76" t="n">
        <v>0.75</v>
      </c>
    </row>
    <row r="96" customFormat="false" ht="12.75" hidden="false" customHeight="false" outlineLevel="0" collapsed="false">
      <c r="A96" s="73" t="n">
        <v>38718</v>
      </c>
      <c r="B96" s="74" t="n">
        <v>35.2</v>
      </c>
      <c r="C96" s="74" t="n">
        <v>36.3</v>
      </c>
      <c r="D96" s="74" t="n">
        <v>37.4</v>
      </c>
      <c r="E96" s="69"/>
      <c r="F96" s="74" t="n">
        <v>37.1000015258789</v>
      </c>
      <c r="G96" s="74" t="n">
        <v>37.6500015258789</v>
      </c>
      <c r="H96" s="74" t="n">
        <v>38.2000015258789</v>
      </c>
      <c r="I96" s="65"/>
      <c r="J96" s="59" t="n">
        <v>39600</v>
      </c>
      <c r="K96" s="75" t="n">
        <v>17.6062490081787</v>
      </c>
      <c r="L96" s="75" t="n">
        <v>22.0087490081787</v>
      </c>
      <c r="M96" s="75" t="n">
        <v>26.4112490081787</v>
      </c>
      <c r="O96" s="75" t="n">
        <v>14.1924983978271</v>
      </c>
      <c r="P96" s="75" t="n">
        <v>17.4924983978271</v>
      </c>
      <c r="Q96" s="75" t="n">
        <v>20.7924983978271</v>
      </c>
      <c r="S96" s="75" t="n">
        <v>0.3</v>
      </c>
      <c r="T96" s="75" t="n">
        <v>0.3</v>
      </c>
      <c r="U96" s="75" t="n">
        <v>0.3</v>
      </c>
      <c r="W96" s="75" t="n">
        <v>0.18248040972288</v>
      </c>
      <c r="X96" s="75" t="n">
        <v>0.36496081944576</v>
      </c>
      <c r="Y96" s="75" t="n">
        <v>0.54744122916864</v>
      </c>
      <c r="AA96" s="75" t="n">
        <v>0.06</v>
      </c>
      <c r="AB96" s="75" t="n">
        <v>0.12</v>
      </c>
      <c r="AC96" s="75" t="n">
        <v>0.18</v>
      </c>
      <c r="AE96" s="75" t="n">
        <v>-0.35</v>
      </c>
      <c r="AF96" s="75" t="n">
        <v>1.2</v>
      </c>
      <c r="AG96" s="75" t="n">
        <v>0.3</v>
      </c>
      <c r="AI96" s="75" t="n">
        <v>-0.15</v>
      </c>
      <c r="AJ96" s="75" t="n">
        <v>0.3</v>
      </c>
      <c r="AK96" s="75" t="n">
        <v>0.2</v>
      </c>
      <c r="AM96" s="80" t="n">
        <v>30</v>
      </c>
      <c r="AN96" s="77" t="n">
        <v>0.4</v>
      </c>
      <c r="BE96" s="59" t="n">
        <v>39600</v>
      </c>
      <c r="BF96" s="76" t="n">
        <v>0.75</v>
      </c>
    </row>
    <row r="97" customFormat="false" ht="12.75" hidden="false" customHeight="false" outlineLevel="0" collapsed="false">
      <c r="A97" s="73" t="n">
        <v>38749</v>
      </c>
      <c r="B97" s="74" t="n">
        <v>39.7</v>
      </c>
      <c r="C97" s="74" t="n">
        <v>40.8</v>
      </c>
      <c r="D97" s="74" t="n">
        <v>41.9</v>
      </c>
      <c r="E97" s="69"/>
      <c r="F97" s="74" t="n">
        <v>33.95</v>
      </c>
      <c r="G97" s="74" t="n">
        <v>34.5</v>
      </c>
      <c r="H97" s="74" t="n">
        <v>35.05</v>
      </c>
      <c r="I97" s="65"/>
      <c r="J97" s="59" t="n">
        <v>39630</v>
      </c>
      <c r="K97" s="75" t="n">
        <v>31.4612503051758</v>
      </c>
      <c r="L97" s="75" t="n">
        <v>35.2112503051758</v>
      </c>
      <c r="M97" s="75" t="n">
        <v>38.9612503051758</v>
      </c>
      <c r="O97" s="75" t="n">
        <v>23.3974983215332</v>
      </c>
      <c r="P97" s="75" t="n">
        <v>26.6974983215332</v>
      </c>
      <c r="Q97" s="75" t="n">
        <v>29.9974983215332</v>
      </c>
      <c r="S97" s="75" t="n">
        <v>0.3</v>
      </c>
      <c r="T97" s="75" t="n">
        <v>0.3</v>
      </c>
      <c r="U97" s="75" t="n">
        <v>0.3</v>
      </c>
      <c r="W97" s="75" t="n">
        <v>0.21085537959936</v>
      </c>
      <c r="X97" s="75" t="n">
        <v>0.42171075919872</v>
      </c>
      <c r="Y97" s="75" t="n">
        <v>0.63256613879808</v>
      </c>
      <c r="AA97" s="75" t="n">
        <v>0.06</v>
      </c>
      <c r="AB97" s="75" t="n">
        <v>0.12</v>
      </c>
      <c r="AC97" s="75" t="n">
        <v>0.18</v>
      </c>
      <c r="AE97" s="75" t="n">
        <v>-0.35</v>
      </c>
      <c r="AF97" s="75" t="n">
        <v>1.5</v>
      </c>
      <c r="AG97" s="75" t="n">
        <v>0.5</v>
      </c>
      <c r="AI97" s="75" t="n">
        <v>-0.15</v>
      </c>
      <c r="AJ97" s="75" t="n">
        <v>0.3</v>
      </c>
      <c r="AK97" s="75" t="n">
        <v>0.2</v>
      </c>
      <c r="AM97" s="80" t="n">
        <v>31</v>
      </c>
      <c r="AN97" s="77" t="n">
        <v>0.4</v>
      </c>
      <c r="BE97" s="59" t="n">
        <v>39630</v>
      </c>
      <c r="BF97" s="76" t="n">
        <v>0.75</v>
      </c>
    </row>
    <row r="98" customFormat="false" ht="12.75" hidden="false" customHeight="false" outlineLevel="0" collapsed="false">
      <c r="A98" s="73" t="n">
        <v>38777</v>
      </c>
      <c r="B98" s="74" t="n">
        <v>44.75</v>
      </c>
      <c r="C98" s="74" t="n">
        <v>45.4</v>
      </c>
      <c r="D98" s="74" t="n">
        <v>46.05</v>
      </c>
      <c r="E98" s="69"/>
      <c r="F98" s="74" t="n">
        <v>30.175</v>
      </c>
      <c r="G98" s="74" t="n">
        <v>30.5</v>
      </c>
      <c r="H98" s="74" t="n">
        <v>30.825</v>
      </c>
      <c r="I98" s="65"/>
      <c r="J98" s="59" t="n">
        <v>39661</v>
      </c>
      <c r="K98" s="75" t="n">
        <v>33.7224998474121</v>
      </c>
      <c r="L98" s="75" t="n">
        <v>37.4724998474121</v>
      </c>
      <c r="M98" s="75" t="n">
        <v>41.2224998474121</v>
      </c>
      <c r="O98" s="75" t="n">
        <v>24.8949996948242</v>
      </c>
      <c r="P98" s="75" t="n">
        <v>28.1949996948242</v>
      </c>
      <c r="Q98" s="75" t="n">
        <v>31.4949996948242</v>
      </c>
      <c r="S98" s="75" t="n">
        <v>0.8</v>
      </c>
      <c r="T98" s="75" t="n">
        <v>0.8</v>
      </c>
      <c r="U98" s="75" t="n">
        <v>0.8</v>
      </c>
      <c r="W98" s="75" t="n">
        <v>0.21085537959936</v>
      </c>
      <c r="X98" s="75" t="n">
        <v>0.42171075919872</v>
      </c>
      <c r="Y98" s="75" t="n">
        <v>0.63256613879808</v>
      </c>
      <c r="AA98" s="75" t="n">
        <v>0.06</v>
      </c>
      <c r="AB98" s="75" t="n">
        <v>0.12</v>
      </c>
      <c r="AC98" s="75" t="n">
        <v>0.18</v>
      </c>
      <c r="AE98" s="75" t="n">
        <v>-0.35</v>
      </c>
      <c r="AF98" s="75" t="n">
        <v>1.5</v>
      </c>
      <c r="AG98" s="75" t="n">
        <v>0.5</v>
      </c>
      <c r="AI98" s="75" t="n">
        <v>-0.15</v>
      </c>
      <c r="AJ98" s="75" t="n">
        <v>0.3</v>
      </c>
      <c r="AK98" s="75" t="n">
        <v>0.2</v>
      </c>
      <c r="AM98" s="80" t="n">
        <v>31</v>
      </c>
      <c r="AN98" s="77" t="n">
        <v>0.4</v>
      </c>
      <c r="BE98" s="59" t="n">
        <v>39661</v>
      </c>
      <c r="BF98" s="76" t="n">
        <v>0.75</v>
      </c>
    </row>
    <row r="99" customFormat="false" ht="12.75" hidden="false" customHeight="false" outlineLevel="0" collapsed="false">
      <c r="A99" s="73" t="n">
        <v>38808</v>
      </c>
      <c r="B99" s="74" t="n">
        <v>36.4</v>
      </c>
      <c r="C99" s="74" t="n">
        <v>36.9</v>
      </c>
      <c r="D99" s="74" t="n">
        <v>37.4</v>
      </c>
      <c r="E99" s="69"/>
      <c r="F99" s="74" t="n">
        <v>30.25</v>
      </c>
      <c r="G99" s="74" t="n">
        <v>30.5</v>
      </c>
      <c r="H99" s="74" t="n">
        <v>30.75</v>
      </c>
      <c r="I99" s="65"/>
      <c r="J99" s="59" t="n">
        <v>39692</v>
      </c>
      <c r="K99" s="75" t="n">
        <v>28.0499984741211</v>
      </c>
      <c r="L99" s="75" t="n">
        <v>29.0999984741211</v>
      </c>
      <c r="M99" s="75" t="n">
        <v>30.1499984741211</v>
      </c>
      <c r="O99" s="75" t="n">
        <v>25.7999984741211</v>
      </c>
      <c r="P99" s="75" t="n">
        <v>29.0999984741211</v>
      </c>
      <c r="Q99" s="75" t="n">
        <v>32.3999984741211</v>
      </c>
      <c r="S99" s="75" t="n">
        <v>0.8</v>
      </c>
      <c r="T99" s="75" t="n">
        <v>0.8</v>
      </c>
      <c r="U99" s="75" t="n">
        <v>0.8</v>
      </c>
      <c r="W99" s="75" t="n">
        <v>0.15630694612992</v>
      </c>
      <c r="X99" s="75" t="n">
        <v>0.31261389225984</v>
      </c>
      <c r="Y99" s="75" t="n">
        <v>0.46892083838976</v>
      </c>
      <c r="AA99" s="75" t="n">
        <v>0.06</v>
      </c>
      <c r="AB99" s="75" t="n">
        <v>0.12</v>
      </c>
      <c r="AC99" s="75" t="n">
        <v>0.18</v>
      </c>
      <c r="AE99" s="75" t="n">
        <v>-0.35</v>
      </c>
      <c r="AF99" s="75" t="n">
        <v>0.9</v>
      </c>
      <c r="AG99" s="75" t="n">
        <v>0.3</v>
      </c>
      <c r="AI99" s="75" t="n">
        <v>-0.15</v>
      </c>
      <c r="AJ99" s="75" t="n">
        <v>0.3</v>
      </c>
      <c r="AK99" s="75" t="n">
        <v>0.2</v>
      </c>
      <c r="AM99" s="80" t="n">
        <v>31</v>
      </c>
      <c r="AN99" s="77" t="n">
        <v>0.4</v>
      </c>
      <c r="BE99" s="59" t="n">
        <v>39692</v>
      </c>
      <c r="BF99" s="76" t="n">
        <v>0.75</v>
      </c>
    </row>
    <row r="100" customFormat="false" ht="12.75" hidden="false" customHeight="false" outlineLevel="0" collapsed="false">
      <c r="A100" s="73" t="n">
        <v>38838</v>
      </c>
      <c r="B100" s="74" t="n">
        <v>33.22</v>
      </c>
      <c r="C100" s="74" t="n">
        <v>34.9</v>
      </c>
      <c r="D100" s="74" t="n">
        <v>36.58</v>
      </c>
      <c r="E100" s="69"/>
      <c r="F100" s="74" t="n">
        <v>29.66</v>
      </c>
      <c r="G100" s="74" t="n">
        <v>30.5</v>
      </c>
      <c r="H100" s="74" t="n">
        <v>31.34</v>
      </c>
      <c r="I100" s="65"/>
      <c r="J100" s="59" t="n">
        <v>39722</v>
      </c>
      <c r="K100" s="75" t="n">
        <v>28.1624984741211</v>
      </c>
      <c r="L100" s="75" t="n">
        <v>29.0999984741211</v>
      </c>
      <c r="M100" s="75" t="n">
        <v>30.0374984741211</v>
      </c>
      <c r="O100" s="75" t="n">
        <v>25.7999984741211</v>
      </c>
      <c r="P100" s="75" t="n">
        <v>29.0999984741211</v>
      </c>
      <c r="Q100" s="75" t="n">
        <v>32.3999984741211</v>
      </c>
      <c r="S100" s="75" t="n">
        <v>0.8</v>
      </c>
      <c r="T100" s="75" t="n">
        <v>0.8</v>
      </c>
      <c r="U100" s="75" t="n">
        <v>0.8</v>
      </c>
      <c r="W100" s="75" t="n">
        <v>0.13673800138752</v>
      </c>
      <c r="X100" s="75" t="n">
        <v>0.27347600277504</v>
      </c>
      <c r="Y100" s="75" t="n">
        <v>0.41021400416256</v>
      </c>
      <c r="AA100" s="75" t="n">
        <v>0.06</v>
      </c>
      <c r="AB100" s="75" t="n">
        <v>0.12</v>
      </c>
      <c r="AC100" s="75" t="n">
        <v>0.18</v>
      </c>
      <c r="AE100" s="75" t="n">
        <v>-0.25</v>
      </c>
      <c r="AF100" s="75" t="n">
        <v>1</v>
      </c>
      <c r="AG100" s="75" t="n">
        <v>0.3</v>
      </c>
      <c r="AI100" s="75" t="n">
        <v>-0.15</v>
      </c>
      <c r="AJ100" s="75" t="n">
        <v>0.3</v>
      </c>
      <c r="AK100" s="75" t="n">
        <v>0.2</v>
      </c>
      <c r="AM100" s="80" t="n">
        <v>32</v>
      </c>
      <c r="AN100" s="77" t="n">
        <v>0.4</v>
      </c>
      <c r="BE100" s="59" t="n">
        <v>39722</v>
      </c>
      <c r="BF100" s="76" t="n">
        <v>0.75</v>
      </c>
    </row>
    <row r="101" customFormat="false" ht="12.75" hidden="false" customHeight="false" outlineLevel="0" collapsed="false">
      <c r="A101" s="73" t="n">
        <v>38869</v>
      </c>
      <c r="B101" s="74" t="n">
        <v>31.66</v>
      </c>
      <c r="C101" s="74" t="n">
        <v>36.5</v>
      </c>
      <c r="D101" s="74" t="n">
        <v>41.34</v>
      </c>
      <c r="E101" s="69"/>
      <c r="F101" s="74" t="n">
        <v>28.08</v>
      </c>
      <c r="G101" s="74" t="n">
        <v>30.5</v>
      </c>
      <c r="H101" s="74" t="n">
        <v>32.92</v>
      </c>
      <c r="I101" s="65"/>
      <c r="J101" s="59" t="n">
        <v>39753</v>
      </c>
      <c r="K101" s="75" t="n">
        <v>28.1624984741211</v>
      </c>
      <c r="L101" s="75" t="n">
        <v>29.0999984741211</v>
      </c>
      <c r="M101" s="75" t="n">
        <v>30.0374984741211</v>
      </c>
      <c r="O101" s="75" t="n">
        <v>25.7999984741211</v>
      </c>
      <c r="P101" s="75" t="n">
        <v>29.0999984741211</v>
      </c>
      <c r="Q101" s="75" t="n">
        <v>32.3999984741211</v>
      </c>
      <c r="S101" s="75" t="n">
        <v>0.8</v>
      </c>
      <c r="T101" s="75" t="n">
        <v>0.8</v>
      </c>
      <c r="U101" s="75" t="n">
        <v>0.8</v>
      </c>
      <c r="W101" s="75" t="n">
        <v>0.13673800138752</v>
      </c>
      <c r="X101" s="75" t="n">
        <v>0.27347600277504</v>
      </c>
      <c r="Y101" s="75" t="n">
        <v>0.41021400416256</v>
      </c>
      <c r="AA101" s="75" t="n">
        <v>0.06</v>
      </c>
      <c r="AB101" s="75" t="n">
        <v>0.12</v>
      </c>
      <c r="AC101" s="75" t="n">
        <v>0.18</v>
      </c>
      <c r="AE101" s="75" t="n">
        <v>-0.25</v>
      </c>
      <c r="AF101" s="75" t="n">
        <v>1</v>
      </c>
      <c r="AG101" s="75" t="n">
        <v>0.3</v>
      </c>
      <c r="AI101" s="75" t="n">
        <v>-0.15</v>
      </c>
      <c r="AJ101" s="75" t="n">
        <v>0.3</v>
      </c>
      <c r="AK101" s="75" t="n">
        <v>0.2</v>
      </c>
      <c r="AM101" s="80" t="n">
        <v>32</v>
      </c>
      <c r="AN101" s="77" t="n">
        <v>0.4</v>
      </c>
      <c r="BE101" s="59" t="n">
        <v>39753</v>
      </c>
      <c r="BF101" s="76" t="n">
        <v>0.75</v>
      </c>
    </row>
    <row r="102" customFormat="false" ht="12.75" hidden="false" customHeight="false" outlineLevel="0" collapsed="false">
      <c r="A102" s="73" t="n">
        <v>38899</v>
      </c>
      <c r="B102" s="74" t="n">
        <v>40.25</v>
      </c>
      <c r="C102" s="74" t="n">
        <v>44.25</v>
      </c>
      <c r="D102" s="74" t="n">
        <v>48.25</v>
      </c>
      <c r="E102" s="69"/>
      <c r="F102" s="74" t="n">
        <v>28.5</v>
      </c>
      <c r="G102" s="74" t="n">
        <v>30.5</v>
      </c>
      <c r="H102" s="74" t="n">
        <v>32.5</v>
      </c>
      <c r="I102" s="65"/>
      <c r="J102" s="59" t="n">
        <v>39783</v>
      </c>
      <c r="K102" s="75" t="n">
        <v>33.4125022888184</v>
      </c>
      <c r="L102" s="75" t="n">
        <v>34.3500022888184</v>
      </c>
      <c r="M102" s="75" t="n">
        <v>35.2875022888184</v>
      </c>
      <c r="O102" s="75" t="n">
        <v>31.0500022888184</v>
      </c>
      <c r="P102" s="75" t="n">
        <v>34.3500022888184</v>
      </c>
      <c r="Q102" s="75" t="n">
        <v>37.6500022888184</v>
      </c>
      <c r="S102" s="75" t="n">
        <v>1.2</v>
      </c>
      <c r="T102" s="75" t="n">
        <v>1.2</v>
      </c>
      <c r="U102" s="75" t="n">
        <v>1.2</v>
      </c>
      <c r="W102" s="75" t="n">
        <v>0.13722722500608</v>
      </c>
      <c r="X102" s="75" t="n">
        <v>0.27445445001216</v>
      </c>
      <c r="Y102" s="75" t="n">
        <v>0.41168167501824</v>
      </c>
      <c r="AA102" s="75" t="n">
        <v>0.06</v>
      </c>
      <c r="AB102" s="75" t="n">
        <v>0.12</v>
      </c>
      <c r="AC102" s="75" t="n">
        <v>0.18</v>
      </c>
      <c r="AE102" s="75" t="n">
        <v>-0.25</v>
      </c>
      <c r="AF102" s="75" t="n">
        <v>1</v>
      </c>
      <c r="AG102" s="75" t="n">
        <v>0.35</v>
      </c>
      <c r="AI102" s="75" t="n">
        <v>-0.15</v>
      </c>
      <c r="AJ102" s="75" t="n">
        <v>0.3</v>
      </c>
      <c r="AK102" s="75" t="n">
        <v>0.2</v>
      </c>
      <c r="AM102" s="80" t="n">
        <v>32</v>
      </c>
      <c r="AN102" s="77" t="n">
        <v>0.4</v>
      </c>
      <c r="BE102" s="59" t="n">
        <v>39783</v>
      </c>
      <c r="BF102" s="76" t="n">
        <v>0.75</v>
      </c>
    </row>
    <row r="103" customFormat="false" ht="12.75" hidden="false" customHeight="false" outlineLevel="0" collapsed="false">
      <c r="A103" s="73" t="n">
        <v>38930</v>
      </c>
      <c r="B103" s="74" t="n">
        <v>54.25</v>
      </c>
      <c r="C103" s="74" t="n">
        <v>58.25</v>
      </c>
      <c r="D103" s="74" t="n">
        <v>62.25</v>
      </c>
      <c r="E103" s="69"/>
      <c r="F103" s="74" t="n">
        <v>28.5</v>
      </c>
      <c r="G103" s="74" t="n">
        <v>30.5</v>
      </c>
      <c r="H103" s="74" t="n">
        <v>32.5</v>
      </c>
      <c r="I103" s="65"/>
      <c r="J103" s="59" t="n">
        <v>39814</v>
      </c>
      <c r="K103" s="75" t="n">
        <v>23.748747253418</v>
      </c>
      <c r="L103" s="75" t="n">
        <v>24.798747253418</v>
      </c>
      <c r="M103" s="75" t="n">
        <v>25.848747253418</v>
      </c>
      <c r="O103" s="75" t="n">
        <v>22.0024990081787</v>
      </c>
      <c r="P103" s="75" t="n">
        <v>25.3024990081787</v>
      </c>
      <c r="Q103" s="75" t="n">
        <v>28.6024990081787</v>
      </c>
      <c r="S103" s="75" t="n">
        <v>0.8</v>
      </c>
      <c r="T103" s="75" t="n">
        <v>0.8</v>
      </c>
      <c r="U103" s="75" t="n">
        <v>0.8</v>
      </c>
      <c r="W103" s="75" t="n">
        <v>0.16902676021248</v>
      </c>
      <c r="X103" s="75" t="n">
        <v>0.33805352042496</v>
      </c>
      <c r="Y103" s="75" t="n">
        <v>0.50708028063744</v>
      </c>
      <c r="AA103" s="75" t="n">
        <v>0.06</v>
      </c>
      <c r="AB103" s="75" t="n">
        <v>0.12</v>
      </c>
      <c r="AC103" s="75" t="n">
        <v>0.18</v>
      </c>
      <c r="AE103" s="75" t="n">
        <v>-0.75</v>
      </c>
      <c r="AF103" s="75" t="n">
        <v>1.5</v>
      </c>
      <c r="AG103" s="75" t="n">
        <v>0.75</v>
      </c>
      <c r="AI103" s="75" t="n">
        <v>-0.15</v>
      </c>
      <c r="AJ103" s="75" t="n">
        <v>0.3</v>
      </c>
      <c r="AK103" s="75" t="n">
        <v>0.2</v>
      </c>
      <c r="AM103" s="80" t="n">
        <v>33</v>
      </c>
      <c r="AN103" s="77" t="n">
        <v>0.4</v>
      </c>
      <c r="BE103" s="59" t="n">
        <v>39814</v>
      </c>
      <c r="BF103" s="76" t="n">
        <v>0.75</v>
      </c>
    </row>
    <row r="104" customFormat="false" ht="12.75" hidden="false" customHeight="false" outlineLevel="0" collapsed="false">
      <c r="A104" s="73" t="n">
        <v>38961</v>
      </c>
      <c r="B104" s="74" t="n">
        <v>61.7</v>
      </c>
      <c r="C104" s="74" t="n">
        <v>62.9</v>
      </c>
      <c r="D104" s="74" t="n">
        <v>64.1</v>
      </c>
      <c r="E104" s="69"/>
      <c r="F104" s="74" t="n">
        <v>29.9</v>
      </c>
      <c r="G104" s="74" t="n">
        <v>30.5</v>
      </c>
      <c r="H104" s="74" t="n">
        <v>31.1</v>
      </c>
      <c r="I104" s="65"/>
      <c r="J104" s="59" t="n">
        <v>39845</v>
      </c>
      <c r="K104" s="75" t="n">
        <v>22.746248626709</v>
      </c>
      <c r="L104" s="75" t="n">
        <v>23.796248626709</v>
      </c>
      <c r="M104" s="75" t="n">
        <v>24.846248626709</v>
      </c>
      <c r="O104" s="75" t="n">
        <v>19.9974979400635</v>
      </c>
      <c r="P104" s="75" t="n">
        <v>23.2974979400635</v>
      </c>
      <c r="Q104" s="75" t="n">
        <v>26.5974979400635</v>
      </c>
      <c r="S104" s="75" t="n">
        <v>0.3</v>
      </c>
      <c r="T104" s="75" t="n">
        <v>0.3</v>
      </c>
      <c r="U104" s="75" t="n">
        <v>0.3</v>
      </c>
      <c r="W104" s="75" t="n">
        <v>0.16902676021248</v>
      </c>
      <c r="X104" s="75" t="n">
        <v>0.33805352042496</v>
      </c>
      <c r="Y104" s="75" t="n">
        <v>0.50708028063744</v>
      </c>
      <c r="AA104" s="75" t="n">
        <v>0.06</v>
      </c>
      <c r="AB104" s="75" t="n">
        <v>0.12</v>
      </c>
      <c r="AC104" s="75" t="n">
        <v>0.18</v>
      </c>
      <c r="AE104" s="75" t="n">
        <v>-0.75</v>
      </c>
      <c r="AF104" s="75" t="n">
        <v>1.5</v>
      </c>
      <c r="AG104" s="75" t="n">
        <v>0.75</v>
      </c>
      <c r="AI104" s="75" t="n">
        <v>-0.15</v>
      </c>
      <c r="AJ104" s="75" t="n">
        <v>0.3</v>
      </c>
      <c r="AK104" s="75" t="n">
        <v>0.2</v>
      </c>
      <c r="AM104" s="80" t="n">
        <v>33</v>
      </c>
      <c r="AN104" s="77" t="n">
        <v>0.4</v>
      </c>
      <c r="BE104" s="59" t="n">
        <v>39845</v>
      </c>
      <c r="BF104" s="76" t="n">
        <v>0.75</v>
      </c>
    </row>
    <row r="105" customFormat="false" ht="12.75" hidden="false" customHeight="false" outlineLevel="0" collapsed="false">
      <c r="A105" s="73" t="n">
        <v>38991</v>
      </c>
      <c r="B105" s="74" t="n">
        <v>33.85</v>
      </c>
      <c r="C105" s="74" t="n">
        <v>34.9</v>
      </c>
      <c r="D105" s="74" t="n">
        <v>35.95</v>
      </c>
      <c r="E105" s="69"/>
      <c r="F105" s="74" t="n">
        <v>28.9749980926514</v>
      </c>
      <c r="G105" s="74" t="n">
        <v>29.4999980926514</v>
      </c>
      <c r="H105" s="74" t="n">
        <v>30.0249980926514</v>
      </c>
      <c r="I105" s="65"/>
      <c r="J105" s="59" t="n">
        <v>39873</v>
      </c>
      <c r="K105" s="75" t="n">
        <v>16.3847480773926</v>
      </c>
      <c r="L105" s="75" t="n">
        <v>16.9847480773926</v>
      </c>
      <c r="M105" s="75" t="n">
        <v>17.5847480773926</v>
      </c>
      <c r="O105" s="75" t="n">
        <v>15.3144973754883</v>
      </c>
      <c r="P105" s="75" t="n">
        <v>18.6144973754883</v>
      </c>
      <c r="Q105" s="75" t="n">
        <v>21.9144973754883</v>
      </c>
      <c r="S105" s="75" t="n">
        <v>0.3</v>
      </c>
      <c r="T105" s="75" t="n">
        <v>0.3</v>
      </c>
      <c r="U105" s="75" t="n">
        <v>0.3</v>
      </c>
      <c r="W105" s="75" t="n">
        <v>0.13967334309888</v>
      </c>
      <c r="X105" s="75" t="n">
        <v>0.27934668619776</v>
      </c>
      <c r="Y105" s="75" t="n">
        <v>0.41902002929664</v>
      </c>
      <c r="AA105" s="75" t="n">
        <v>0.06</v>
      </c>
      <c r="AB105" s="75" t="n">
        <v>0.12</v>
      </c>
      <c r="AC105" s="75" t="n">
        <v>0.18</v>
      </c>
      <c r="AE105" s="75" t="n">
        <v>-0.25</v>
      </c>
      <c r="AF105" s="75" t="n">
        <v>1</v>
      </c>
      <c r="AG105" s="75" t="n">
        <v>0.3</v>
      </c>
      <c r="AI105" s="75" t="n">
        <v>-0.15</v>
      </c>
      <c r="AJ105" s="75" t="n">
        <v>0.3</v>
      </c>
      <c r="AK105" s="75" t="n">
        <v>0.2</v>
      </c>
      <c r="AM105" s="80" t="n">
        <v>33</v>
      </c>
      <c r="AN105" s="77" t="n">
        <v>0.4</v>
      </c>
      <c r="BE105" s="59" t="n">
        <v>39873</v>
      </c>
      <c r="BF105" s="76" t="n">
        <v>0.75</v>
      </c>
    </row>
    <row r="106" customFormat="false" ht="12.75" hidden="false" customHeight="false" outlineLevel="0" collapsed="false">
      <c r="A106" s="73" t="n">
        <v>39022</v>
      </c>
      <c r="B106" s="74" t="n">
        <v>32.35</v>
      </c>
      <c r="C106" s="74" t="n">
        <v>33.4</v>
      </c>
      <c r="D106" s="74" t="n">
        <v>34.45</v>
      </c>
      <c r="E106" s="69"/>
      <c r="F106" s="74" t="n">
        <v>28.9749980926514</v>
      </c>
      <c r="G106" s="74" t="n">
        <v>29.4999980926514</v>
      </c>
      <c r="H106" s="74" t="n">
        <v>30.0249980926514</v>
      </c>
      <c r="I106" s="65"/>
      <c r="J106" s="59" t="n">
        <v>39904</v>
      </c>
      <c r="K106" s="75" t="n">
        <v>17.1799987792969</v>
      </c>
      <c r="L106" s="75" t="n">
        <v>17.6674987792969</v>
      </c>
      <c r="M106" s="75" t="n">
        <v>18.1549987792969</v>
      </c>
      <c r="O106" s="75" t="n">
        <v>15.0849975585937</v>
      </c>
      <c r="P106" s="75" t="n">
        <v>18.3849975585937</v>
      </c>
      <c r="Q106" s="75" t="n">
        <v>21.6849975585937</v>
      </c>
      <c r="S106" s="75" t="n">
        <v>0.3</v>
      </c>
      <c r="T106" s="75" t="n">
        <v>0.3</v>
      </c>
      <c r="U106" s="75" t="n">
        <v>0.3</v>
      </c>
      <c r="W106" s="75" t="n">
        <v>0.13967334309888</v>
      </c>
      <c r="X106" s="75" t="n">
        <v>0.27934668619776</v>
      </c>
      <c r="Y106" s="75" t="n">
        <v>0.41902002929664</v>
      </c>
      <c r="AA106" s="75" t="n">
        <v>0.06</v>
      </c>
      <c r="AB106" s="75" t="n">
        <v>0.12</v>
      </c>
      <c r="AC106" s="75" t="n">
        <v>0.18</v>
      </c>
      <c r="AE106" s="75" t="n">
        <v>-0.25</v>
      </c>
      <c r="AF106" s="75" t="n">
        <v>0.9</v>
      </c>
      <c r="AG106" s="75" t="n">
        <v>0.3</v>
      </c>
      <c r="AI106" s="75" t="n">
        <v>-0.15</v>
      </c>
      <c r="AJ106" s="75" t="n">
        <v>0.3</v>
      </c>
      <c r="AK106" s="75" t="n">
        <v>0.2</v>
      </c>
      <c r="AM106" s="80" t="n">
        <v>34</v>
      </c>
      <c r="AN106" s="77" t="n">
        <v>0.4</v>
      </c>
      <c r="BE106" s="59" t="n">
        <v>39904</v>
      </c>
      <c r="BF106" s="76" t="n">
        <v>0.75</v>
      </c>
    </row>
    <row r="107" customFormat="false" ht="12.75" hidden="false" customHeight="false" outlineLevel="0" collapsed="false">
      <c r="A107" s="73" t="n">
        <v>39052</v>
      </c>
      <c r="B107" s="74" t="n">
        <v>32.35</v>
      </c>
      <c r="C107" s="74" t="n">
        <v>33.4</v>
      </c>
      <c r="D107" s="74" t="n">
        <v>34.45</v>
      </c>
      <c r="E107" s="69"/>
      <c r="F107" s="74" t="n">
        <v>28.9749980926514</v>
      </c>
      <c r="G107" s="74" t="n">
        <v>29.4999980926514</v>
      </c>
      <c r="H107" s="74" t="n">
        <v>30.0249980926514</v>
      </c>
      <c r="I107" s="65"/>
      <c r="J107" s="59" t="n">
        <v>39934</v>
      </c>
      <c r="K107" s="75" t="n">
        <v>16.094998550415</v>
      </c>
      <c r="L107" s="75" t="n">
        <v>17.782498550415</v>
      </c>
      <c r="M107" s="75" t="n">
        <v>19.469998550415</v>
      </c>
      <c r="O107" s="75" t="n">
        <v>15.6149982452393</v>
      </c>
      <c r="P107" s="75" t="n">
        <v>18.9149982452393</v>
      </c>
      <c r="Q107" s="75" t="n">
        <v>22.2149982452393</v>
      </c>
      <c r="S107" s="75" t="n">
        <v>0.3</v>
      </c>
      <c r="T107" s="75" t="n">
        <v>0.3</v>
      </c>
      <c r="U107" s="75" t="n">
        <v>0.3</v>
      </c>
      <c r="W107" s="75" t="n">
        <v>0.14945781547008</v>
      </c>
      <c r="X107" s="75" t="n">
        <v>0.29891563094016</v>
      </c>
      <c r="Y107" s="75" t="n">
        <v>0.44837344641024</v>
      </c>
      <c r="AA107" s="75" t="n">
        <v>0.06</v>
      </c>
      <c r="AB107" s="75" t="n">
        <v>0.12</v>
      </c>
      <c r="AC107" s="75" t="n">
        <v>0.18</v>
      </c>
      <c r="AE107" s="75" t="n">
        <v>-0.25</v>
      </c>
      <c r="AF107" s="75" t="n">
        <v>0.9</v>
      </c>
      <c r="AG107" s="75" t="n">
        <v>0.3</v>
      </c>
      <c r="AI107" s="75" t="n">
        <v>-0.15</v>
      </c>
      <c r="AJ107" s="75" t="n">
        <v>0.3</v>
      </c>
      <c r="AK107" s="75" t="n">
        <v>0.2</v>
      </c>
      <c r="AM107" s="80" t="n">
        <v>34</v>
      </c>
      <c r="AN107" s="77" t="n">
        <v>0.4</v>
      </c>
      <c r="BE107" s="59" t="n">
        <v>39934</v>
      </c>
      <c r="BF107" s="76" t="n">
        <v>0.75</v>
      </c>
    </row>
    <row r="108" customFormat="false" ht="12.75" hidden="false" customHeight="false" outlineLevel="0" collapsed="false">
      <c r="A108" s="73" t="n">
        <v>39083</v>
      </c>
      <c r="B108" s="74" t="n">
        <v>34.85</v>
      </c>
      <c r="C108" s="74" t="n">
        <v>36.05</v>
      </c>
      <c r="D108" s="74" t="n">
        <v>37.25</v>
      </c>
      <c r="E108" s="69"/>
      <c r="F108" s="74" t="n">
        <v>37.0500015258789</v>
      </c>
      <c r="G108" s="74" t="n">
        <v>37.6500015258789</v>
      </c>
      <c r="H108" s="74" t="n">
        <v>38.2500015258789</v>
      </c>
      <c r="I108" s="65"/>
      <c r="J108" s="59" t="n">
        <v>39965</v>
      </c>
      <c r="K108" s="75" t="n">
        <v>17.3637490081787</v>
      </c>
      <c r="L108" s="75" t="n">
        <v>22.2087490081787</v>
      </c>
      <c r="M108" s="75" t="n">
        <v>27.0537490081787</v>
      </c>
      <c r="O108" s="75" t="n">
        <v>14.3924983978271</v>
      </c>
      <c r="P108" s="75" t="n">
        <v>17.6924983978271</v>
      </c>
      <c r="Q108" s="75" t="n">
        <v>20.9924983978271</v>
      </c>
      <c r="S108" s="75" t="n">
        <v>0.3</v>
      </c>
      <c r="T108" s="75" t="n">
        <v>0.3</v>
      </c>
      <c r="U108" s="75" t="n">
        <v>0.3</v>
      </c>
      <c r="W108" s="75" t="n">
        <v>0.175181193333965</v>
      </c>
      <c r="X108" s="75" t="n">
        <v>0.35036238666793</v>
      </c>
      <c r="Y108" s="75" t="n">
        <v>0.525543580001894</v>
      </c>
      <c r="AA108" s="75" t="n">
        <v>0.06</v>
      </c>
      <c r="AB108" s="75" t="n">
        <v>0.12</v>
      </c>
      <c r="AC108" s="75" t="n">
        <v>0.18</v>
      </c>
      <c r="AE108" s="75" t="n">
        <v>-0.35</v>
      </c>
      <c r="AF108" s="75" t="n">
        <v>1.2</v>
      </c>
      <c r="AG108" s="75" t="n">
        <v>0.3</v>
      </c>
      <c r="AI108" s="75" t="n">
        <v>-0.15</v>
      </c>
      <c r="AJ108" s="75" t="n">
        <v>0.3</v>
      </c>
      <c r="AK108" s="75" t="n">
        <v>0.2</v>
      </c>
      <c r="AM108" s="80" t="n">
        <v>34</v>
      </c>
      <c r="AN108" s="77" t="n">
        <v>0.4</v>
      </c>
      <c r="BE108" s="59" t="n">
        <v>39965</v>
      </c>
      <c r="BF108" s="76" t="n">
        <v>0.75</v>
      </c>
    </row>
    <row r="109" customFormat="false" ht="12.75" hidden="false" customHeight="false" outlineLevel="0" collapsed="false">
      <c r="A109" s="73" t="n">
        <v>39114</v>
      </c>
      <c r="B109" s="74" t="n">
        <v>39.35</v>
      </c>
      <c r="C109" s="74" t="n">
        <v>40.55</v>
      </c>
      <c r="D109" s="74" t="n">
        <v>41.75</v>
      </c>
      <c r="E109" s="69"/>
      <c r="F109" s="74" t="n">
        <v>33.9</v>
      </c>
      <c r="G109" s="74" t="n">
        <v>34.5</v>
      </c>
      <c r="H109" s="74" t="n">
        <v>35.1</v>
      </c>
      <c r="I109" s="65"/>
      <c r="J109" s="59" t="n">
        <v>39995</v>
      </c>
      <c r="K109" s="75" t="n">
        <v>31.6612503051758</v>
      </c>
      <c r="L109" s="75" t="n">
        <v>35.4112503051758</v>
      </c>
      <c r="M109" s="75" t="n">
        <v>39.1612503051758</v>
      </c>
      <c r="O109" s="75" t="n">
        <v>23.5974983215332</v>
      </c>
      <c r="P109" s="75" t="n">
        <v>26.8974983215332</v>
      </c>
      <c r="Q109" s="75" t="n">
        <v>30.1974983215332</v>
      </c>
      <c r="S109" s="75" t="n">
        <v>0.3</v>
      </c>
      <c r="T109" s="75" t="n">
        <v>0.3</v>
      </c>
      <c r="U109" s="75" t="n">
        <v>0.3</v>
      </c>
      <c r="W109" s="75" t="n">
        <v>0.202421164415386</v>
      </c>
      <c r="X109" s="75" t="n">
        <v>0.404842328830771</v>
      </c>
      <c r="Y109" s="75" t="n">
        <v>0.607263493246157</v>
      </c>
      <c r="AA109" s="75" t="n">
        <v>0.06</v>
      </c>
      <c r="AB109" s="75" t="n">
        <v>0.12</v>
      </c>
      <c r="AC109" s="75" t="n">
        <v>0.18</v>
      </c>
      <c r="AE109" s="75" t="n">
        <v>-0.35</v>
      </c>
      <c r="AF109" s="75" t="n">
        <v>1.5</v>
      </c>
      <c r="AG109" s="75" t="n">
        <v>0.5</v>
      </c>
      <c r="AI109" s="75" t="n">
        <v>-0.15</v>
      </c>
      <c r="AJ109" s="75" t="n">
        <v>0.3</v>
      </c>
      <c r="AK109" s="75" t="n">
        <v>0.2</v>
      </c>
      <c r="AM109" s="80" t="n">
        <v>35</v>
      </c>
      <c r="AN109" s="77" t="n">
        <v>0.4</v>
      </c>
      <c r="BE109" s="59" t="n">
        <v>39995</v>
      </c>
      <c r="BF109" s="76" t="n">
        <v>0.75</v>
      </c>
    </row>
    <row r="110" customFormat="false" ht="12.75" hidden="false" customHeight="false" outlineLevel="0" collapsed="false">
      <c r="A110" s="73" t="n">
        <v>39142</v>
      </c>
      <c r="B110" s="74" t="n">
        <v>44.45</v>
      </c>
      <c r="C110" s="74" t="n">
        <v>45.15</v>
      </c>
      <c r="D110" s="74" t="n">
        <v>45.85</v>
      </c>
      <c r="E110" s="69"/>
      <c r="F110" s="74" t="n">
        <v>30.15</v>
      </c>
      <c r="G110" s="74" t="n">
        <v>30.5</v>
      </c>
      <c r="H110" s="74" t="n">
        <v>30.85</v>
      </c>
      <c r="I110" s="65"/>
      <c r="J110" s="59" t="n">
        <v>40026</v>
      </c>
      <c r="K110" s="75" t="n">
        <v>33.9224998474121</v>
      </c>
      <c r="L110" s="75" t="n">
        <v>37.6724998474121</v>
      </c>
      <c r="M110" s="75" t="n">
        <v>41.4224998474121</v>
      </c>
      <c r="O110" s="75" t="n">
        <v>25.0949996948242</v>
      </c>
      <c r="P110" s="75" t="n">
        <v>28.3949996948242</v>
      </c>
      <c r="Q110" s="75" t="n">
        <v>31.6949996948242</v>
      </c>
      <c r="S110" s="75" t="n">
        <v>0.8</v>
      </c>
      <c r="T110" s="75" t="n">
        <v>0.8</v>
      </c>
      <c r="U110" s="75" t="n">
        <v>0.8</v>
      </c>
      <c r="W110" s="75" t="n">
        <v>0.202421164415386</v>
      </c>
      <c r="X110" s="75" t="n">
        <v>0.404842328830771</v>
      </c>
      <c r="Y110" s="75" t="n">
        <v>0.607263493246157</v>
      </c>
      <c r="AA110" s="75" t="n">
        <v>0.06</v>
      </c>
      <c r="AB110" s="75" t="n">
        <v>0.12</v>
      </c>
      <c r="AC110" s="75" t="n">
        <v>0.18</v>
      </c>
      <c r="AE110" s="75" t="n">
        <v>-0.35</v>
      </c>
      <c r="AF110" s="75" t="n">
        <v>1.5</v>
      </c>
      <c r="AG110" s="75" t="n">
        <v>0.5</v>
      </c>
      <c r="AI110" s="75" t="n">
        <v>-0.15</v>
      </c>
      <c r="AJ110" s="75" t="n">
        <v>0.3</v>
      </c>
      <c r="AK110" s="75" t="n">
        <v>0.2</v>
      </c>
      <c r="AM110" s="80" t="n">
        <v>35</v>
      </c>
      <c r="AN110" s="77" t="n">
        <v>0.4</v>
      </c>
      <c r="BE110" s="59" t="n">
        <v>40026</v>
      </c>
      <c r="BF110" s="76" t="n">
        <v>0.75</v>
      </c>
    </row>
    <row r="111" customFormat="false" ht="12.75" hidden="false" customHeight="false" outlineLevel="0" collapsed="false">
      <c r="A111" s="73" t="n">
        <v>39173</v>
      </c>
      <c r="B111" s="74" t="n">
        <v>36.1</v>
      </c>
      <c r="C111" s="74" t="n">
        <v>36.65</v>
      </c>
      <c r="D111" s="74" t="n">
        <v>37.2</v>
      </c>
      <c r="E111" s="69"/>
      <c r="F111" s="74" t="n">
        <v>30.225</v>
      </c>
      <c r="G111" s="74" t="n">
        <v>30.5</v>
      </c>
      <c r="H111" s="74" t="n">
        <v>30.775</v>
      </c>
      <c r="I111" s="65"/>
      <c r="J111" s="59" t="n">
        <v>40057</v>
      </c>
      <c r="K111" s="75" t="n">
        <v>28.1749984741211</v>
      </c>
      <c r="L111" s="75" t="n">
        <v>29.2999984741211</v>
      </c>
      <c r="M111" s="75" t="n">
        <v>30.4249984741211</v>
      </c>
      <c r="O111" s="75" t="n">
        <v>25.9999984741211</v>
      </c>
      <c r="P111" s="75" t="n">
        <v>29.2999984741211</v>
      </c>
      <c r="Q111" s="75" t="n">
        <v>32.5999984741211</v>
      </c>
      <c r="S111" s="75" t="n">
        <v>0.8</v>
      </c>
      <c r="T111" s="75" t="n">
        <v>0.8</v>
      </c>
      <c r="U111" s="75" t="n">
        <v>0.8</v>
      </c>
      <c r="W111" s="75" t="n">
        <v>0.150054668284723</v>
      </c>
      <c r="X111" s="75" t="n">
        <v>0.300109336569446</v>
      </c>
      <c r="Y111" s="75" t="n">
        <v>0.45016400485417</v>
      </c>
      <c r="AA111" s="75" t="n">
        <v>0.06</v>
      </c>
      <c r="AB111" s="75" t="n">
        <v>0.12</v>
      </c>
      <c r="AC111" s="75" t="n">
        <v>0.18</v>
      </c>
      <c r="AE111" s="75" t="n">
        <v>-0.35</v>
      </c>
      <c r="AF111" s="75" t="n">
        <v>0.9</v>
      </c>
      <c r="AG111" s="75" t="n">
        <v>0.3</v>
      </c>
      <c r="AI111" s="75" t="n">
        <v>-0.15</v>
      </c>
      <c r="AJ111" s="75" t="n">
        <v>0.3</v>
      </c>
      <c r="AK111" s="75" t="n">
        <v>0.2</v>
      </c>
      <c r="AM111" s="80" t="n">
        <v>35</v>
      </c>
      <c r="AN111" s="77" t="n">
        <v>0.4</v>
      </c>
      <c r="BE111" s="59" t="n">
        <v>40057</v>
      </c>
      <c r="BF111" s="76" t="n">
        <v>0.75</v>
      </c>
    </row>
    <row r="112" customFormat="false" ht="12.75" hidden="false" customHeight="false" outlineLevel="0" collapsed="false">
      <c r="A112" s="73" t="n">
        <v>39203</v>
      </c>
      <c r="B112" s="74" t="n">
        <v>32.8</v>
      </c>
      <c r="C112" s="74" t="n">
        <v>34.65</v>
      </c>
      <c r="D112" s="74" t="n">
        <v>36.5</v>
      </c>
      <c r="E112" s="69"/>
      <c r="F112" s="74" t="n">
        <v>29.575</v>
      </c>
      <c r="G112" s="74" t="n">
        <v>30.5</v>
      </c>
      <c r="H112" s="74" t="n">
        <v>31.425</v>
      </c>
      <c r="I112" s="65"/>
      <c r="J112" s="59" t="n">
        <v>40087</v>
      </c>
      <c r="K112" s="75" t="n">
        <v>28.2874984741211</v>
      </c>
      <c r="L112" s="75" t="n">
        <v>29.2999984741211</v>
      </c>
      <c r="M112" s="75" t="n">
        <v>30.3124984741211</v>
      </c>
      <c r="O112" s="75" t="n">
        <v>25.9999984741211</v>
      </c>
      <c r="P112" s="75" t="n">
        <v>29.2999984741211</v>
      </c>
      <c r="Q112" s="75" t="n">
        <v>32.5999984741211</v>
      </c>
      <c r="S112" s="75" t="n">
        <v>0.8</v>
      </c>
      <c r="T112" s="75" t="n">
        <v>0.8</v>
      </c>
      <c r="U112" s="75" t="n">
        <v>0.8</v>
      </c>
      <c r="W112" s="75" t="n">
        <v>0.131268481332019</v>
      </c>
      <c r="X112" s="75" t="n">
        <v>0.262536962664038</v>
      </c>
      <c r="Y112" s="75" t="n">
        <v>0.393805443996058</v>
      </c>
      <c r="AA112" s="75" t="n">
        <v>0.06</v>
      </c>
      <c r="AB112" s="75" t="n">
        <v>0.12</v>
      </c>
      <c r="AC112" s="75" t="n">
        <v>0.18</v>
      </c>
      <c r="AE112" s="75" t="n">
        <v>-0.25</v>
      </c>
      <c r="AF112" s="75" t="n">
        <v>1</v>
      </c>
      <c r="AG112" s="75" t="n">
        <v>0.3</v>
      </c>
      <c r="AI112" s="75" t="n">
        <v>-0.15</v>
      </c>
      <c r="AJ112" s="75" t="n">
        <v>0.3</v>
      </c>
      <c r="AK112" s="75" t="n">
        <v>0.2</v>
      </c>
      <c r="AM112" s="80" t="n">
        <v>36</v>
      </c>
      <c r="AN112" s="77" t="n">
        <v>0.4</v>
      </c>
      <c r="BE112" s="59" t="n">
        <v>40087</v>
      </c>
      <c r="BF112" s="76" t="n">
        <v>0.75</v>
      </c>
    </row>
    <row r="113" customFormat="false" ht="12.75" hidden="false" customHeight="false" outlineLevel="0" collapsed="false">
      <c r="A113" s="73" t="n">
        <v>39234</v>
      </c>
      <c r="B113" s="74" t="n">
        <v>30.92</v>
      </c>
      <c r="C113" s="74" t="n">
        <v>36.25</v>
      </c>
      <c r="D113" s="74" t="n">
        <v>41.58</v>
      </c>
      <c r="E113" s="69"/>
      <c r="F113" s="74" t="n">
        <v>27.835</v>
      </c>
      <c r="G113" s="74" t="n">
        <v>30.5</v>
      </c>
      <c r="H113" s="74" t="n">
        <v>33.165</v>
      </c>
      <c r="I113" s="65"/>
      <c r="J113" s="59" t="n">
        <v>40118</v>
      </c>
      <c r="K113" s="75" t="n">
        <v>28.2874984741211</v>
      </c>
      <c r="L113" s="75" t="n">
        <v>29.2999984741211</v>
      </c>
      <c r="M113" s="75" t="n">
        <v>30.3124984741211</v>
      </c>
      <c r="O113" s="75" t="n">
        <v>25.9999984741211</v>
      </c>
      <c r="P113" s="75" t="n">
        <v>29.2999984741211</v>
      </c>
      <c r="Q113" s="75" t="n">
        <v>32.5999984741211</v>
      </c>
      <c r="S113" s="75" t="n">
        <v>0.8</v>
      </c>
      <c r="T113" s="75" t="n">
        <v>0.8</v>
      </c>
      <c r="U113" s="75" t="n">
        <v>0.8</v>
      </c>
      <c r="W113" s="75" t="n">
        <v>0.131268481332019</v>
      </c>
      <c r="X113" s="75" t="n">
        <v>0.262536962664038</v>
      </c>
      <c r="Y113" s="75" t="n">
        <v>0.393805443996058</v>
      </c>
      <c r="AA113" s="75" t="n">
        <v>0.06</v>
      </c>
      <c r="AB113" s="75" t="n">
        <v>0.12</v>
      </c>
      <c r="AC113" s="75" t="n">
        <v>0.18</v>
      </c>
      <c r="AE113" s="75" t="n">
        <v>-0.25</v>
      </c>
      <c r="AF113" s="75" t="n">
        <v>1</v>
      </c>
      <c r="AG113" s="75" t="n">
        <v>0.3</v>
      </c>
      <c r="AI113" s="75" t="n">
        <v>-0.15</v>
      </c>
      <c r="AJ113" s="75" t="n">
        <v>0.3</v>
      </c>
      <c r="AK113" s="75" t="n">
        <v>0.2</v>
      </c>
      <c r="AM113" s="80" t="n">
        <v>36</v>
      </c>
      <c r="AN113" s="77" t="n">
        <v>0.4</v>
      </c>
      <c r="BE113" s="59" t="n">
        <v>40118</v>
      </c>
      <c r="BF113" s="76" t="n">
        <v>0.75</v>
      </c>
    </row>
    <row r="114" customFormat="false" ht="12.75" hidden="false" customHeight="false" outlineLevel="0" collapsed="false">
      <c r="A114" s="73" t="n">
        <v>39264</v>
      </c>
      <c r="B114" s="74" t="n">
        <v>38.25</v>
      </c>
      <c r="C114" s="74" t="n">
        <v>43.25</v>
      </c>
      <c r="D114" s="74" t="n">
        <v>48.25</v>
      </c>
      <c r="E114" s="69"/>
      <c r="F114" s="74" t="n">
        <v>28</v>
      </c>
      <c r="G114" s="74" t="n">
        <v>30.5</v>
      </c>
      <c r="H114" s="74" t="n">
        <v>33</v>
      </c>
      <c r="I114" s="65"/>
      <c r="J114" s="59" t="n">
        <v>40148</v>
      </c>
      <c r="K114" s="75" t="n">
        <v>33.5375022888184</v>
      </c>
      <c r="L114" s="75" t="n">
        <v>34.5500022888184</v>
      </c>
      <c r="M114" s="75" t="n">
        <v>35.5625022888184</v>
      </c>
      <c r="O114" s="75" t="n">
        <v>31.2500022888184</v>
      </c>
      <c r="P114" s="75" t="n">
        <v>34.5500022888184</v>
      </c>
      <c r="Q114" s="75" t="n">
        <v>37.8500022888184</v>
      </c>
      <c r="S114" s="75" t="n">
        <v>1.2</v>
      </c>
      <c r="T114" s="75" t="n">
        <v>1.2</v>
      </c>
      <c r="U114" s="75" t="n">
        <v>1.2</v>
      </c>
      <c r="W114" s="75" t="n">
        <v>0.131738136005837</v>
      </c>
      <c r="X114" s="75" t="n">
        <v>0.263476272011674</v>
      </c>
      <c r="Y114" s="75" t="n">
        <v>0.39521440801751</v>
      </c>
      <c r="AA114" s="75" t="n">
        <v>0.06</v>
      </c>
      <c r="AB114" s="75" t="n">
        <v>0.12</v>
      </c>
      <c r="AC114" s="75" t="n">
        <v>0.18</v>
      </c>
      <c r="AE114" s="75" t="n">
        <v>-0.25</v>
      </c>
      <c r="AF114" s="75" t="n">
        <v>1</v>
      </c>
      <c r="AG114" s="75" t="n">
        <v>0.35</v>
      </c>
      <c r="AI114" s="75" t="n">
        <v>-0.15</v>
      </c>
      <c r="AJ114" s="75" t="n">
        <v>0.3</v>
      </c>
      <c r="AK114" s="75" t="n">
        <v>0.2</v>
      </c>
      <c r="AM114" s="80" t="n">
        <v>36</v>
      </c>
      <c r="AN114" s="77" t="n">
        <v>0.4</v>
      </c>
      <c r="BE114" s="59" t="n">
        <v>40148</v>
      </c>
      <c r="BF114" s="76" t="n">
        <v>0.75</v>
      </c>
    </row>
    <row r="115" customFormat="false" ht="12.75" hidden="false" customHeight="false" outlineLevel="0" collapsed="false">
      <c r="A115" s="73" t="n">
        <v>39295</v>
      </c>
      <c r="B115" s="74" t="n">
        <v>52.25</v>
      </c>
      <c r="C115" s="74" t="n">
        <v>57.25</v>
      </c>
      <c r="D115" s="74" t="n">
        <v>62.25</v>
      </c>
      <c r="E115" s="69"/>
      <c r="F115" s="74" t="n">
        <v>28</v>
      </c>
      <c r="G115" s="74" t="n">
        <v>30.5</v>
      </c>
      <c r="H115" s="74" t="n">
        <v>33</v>
      </c>
      <c r="I115" s="65"/>
      <c r="J115" s="59" t="n">
        <v>40179</v>
      </c>
      <c r="K115" s="75" t="n">
        <v>23.873747253418</v>
      </c>
      <c r="L115" s="75" t="n">
        <v>24.998747253418</v>
      </c>
      <c r="M115" s="75" t="n">
        <v>26.123747253418</v>
      </c>
      <c r="O115" s="75" t="n">
        <v>21.2024990081787</v>
      </c>
      <c r="P115" s="75" t="n">
        <v>25.5024990081787</v>
      </c>
      <c r="Q115" s="75" t="n">
        <v>29.8024990081787</v>
      </c>
      <c r="S115" s="75" t="n">
        <v>0.8</v>
      </c>
      <c r="T115" s="75" t="n">
        <v>0.8</v>
      </c>
      <c r="U115" s="75" t="n">
        <v>0.8</v>
      </c>
      <c r="W115" s="75" t="n">
        <v>0.162265689803981</v>
      </c>
      <c r="X115" s="75" t="n">
        <v>0.324531379607962</v>
      </c>
      <c r="Y115" s="75" t="n">
        <v>0.486797069411942</v>
      </c>
      <c r="AA115" s="75" t="n">
        <v>0.06</v>
      </c>
      <c r="AB115" s="75" t="n">
        <v>0.12</v>
      </c>
      <c r="AC115" s="75" t="n">
        <v>0.18</v>
      </c>
      <c r="AE115" s="75" t="n">
        <v>-0.75</v>
      </c>
      <c r="AF115" s="75" t="n">
        <v>1.5</v>
      </c>
      <c r="AG115" s="75" t="n">
        <v>0.75</v>
      </c>
      <c r="AI115" s="75" t="n">
        <v>-0.15</v>
      </c>
      <c r="AJ115" s="75" t="n">
        <v>0.3</v>
      </c>
      <c r="AK115" s="75" t="n">
        <v>0.2</v>
      </c>
      <c r="AM115" s="80" t="n">
        <v>37</v>
      </c>
      <c r="AN115" s="77" t="n">
        <v>0.4</v>
      </c>
      <c r="BE115" s="59" t="n">
        <v>40179</v>
      </c>
      <c r="BF115" s="76" t="n">
        <v>0.75</v>
      </c>
    </row>
    <row r="116" customFormat="false" ht="12.75" hidden="false" customHeight="false" outlineLevel="0" collapsed="false">
      <c r="A116" s="73" t="n">
        <v>39326</v>
      </c>
      <c r="B116" s="74" t="n">
        <v>61.35</v>
      </c>
      <c r="C116" s="74" t="n">
        <v>62.65</v>
      </c>
      <c r="D116" s="74" t="n">
        <v>63.95</v>
      </c>
      <c r="E116" s="69"/>
      <c r="F116" s="74" t="n">
        <v>29.85</v>
      </c>
      <c r="G116" s="74" t="n">
        <v>30.5</v>
      </c>
      <c r="H116" s="74" t="n">
        <v>31.15</v>
      </c>
      <c r="I116" s="65"/>
      <c r="J116" s="59" t="n">
        <v>40210</v>
      </c>
      <c r="K116" s="75" t="n">
        <v>22.871248626709</v>
      </c>
      <c r="L116" s="75" t="n">
        <v>23.996248626709</v>
      </c>
      <c r="M116" s="75" t="n">
        <v>25.121248626709</v>
      </c>
      <c r="O116" s="75" t="n">
        <v>19.1974979400635</v>
      </c>
      <c r="P116" s="75" t="n">
        <v>23.4974979400635</v>
      </c>
      <c r="Q116" s="75" t="n">
        <v>27.7974979400635</v>
      </c>
      <c r="S116" s="75" t="n">
        <v>0.3</v>
      </c>
      <c r="T116" s="75" t="n">
        <v>0.3</v>
      </c>
      <c r="U116" s="75" t="n">
        <v>0.3</v>
      </c>
      <c r="W116" s="75" t="n">
        <v>0.162265689803981</v>
      </c>
      <c r="X116" s="75" t="n">
        <v>0.324531379607962</v>
      </c>
      <c r="Y116" s="75" t="n">
        <v>0.486797069411942</v>
      </c>
      <c r="AA116" s="75" t="n">
        <v>0.06</v>
      </c>
      <c r="AB116" s="75" t="n">
        <v>0.12</v>
      </c>
      <c r="AC116" s="75" t="n">
        <v>0.18</v>
      </c>
      <c r="AE116" s="75" t="n">
        <v>-0.75</v>
      </c>
      <c r="AF116" s="75" t="n">
        <v>1.5</v>
      </c>
      <c r="AG116" s="75" t="n">
        <v>0.75</v>
      </c>
      <c r="AI116" s="75" t="n">
        <v>-0.15</v>
      </c>
      <c r="AJ116" s="75" t="n">
        <v>0.3</v>
      </c>
      <c r="AK116" s="75" t="n">
        <v>0.2</v>
      </c>
      <c r="AM116" s="80" t="n">
        <v>37</v>
      </c>
      <c r="AN116" s="77" t="n">
        <v>0.4</v>
      </c>
      <c r="BE116" s="59" t="n">
        <v>40210</v>
      </c>
      <c r="BF116" s="76" t="n">
        <v>0.75</v>
      </c>
    </row>
    <row r="117" customFormat="false" ht="12.75" hidden="false" customHeight="false" outlineLevel="0" collapsed="false">
      <c r="A117" s="73" t="n">
        <v>39356</v>
      </c>
      <c r="B117" s="74" t="n">
        <v>33.5</v>
      </c>
      <c r="C117" s="74" t="n">
        <v>34.65</v>
      </c>
      <c r="D117" s="74" t="n">
        <v>35.8</v>
      </c>
      <c r="E117" s="69"/>
      <c r="F117" s="74" t="n">
        <v>28.9249980926514</v>
      </c>
      <c r="G117" s="74" t="n">
        <v>29.4999980926514</v>
      </c>
      <c r="H117" s="74" t="n">
        <v>30.0749980926514</v>
      </c>
      <c r="I117" s="65"/>
      <c r="J117" s="59" t="n">
        <v>40238</v>
      </c>
      <c r="K117" s="75" t="n">
        <v>16.5472480773926</v>
      </c>
      <c r="L117" s="75" t="n">
        <v>17.1847480773926</v>
      </c>
      <c r="M117" s="75" t="n">
        <v>17.8222480773926</v>
      </c>
      <c r="O117" s="75" t="n">
        <v>14.5144973754883</v>
      </c>
      <c r="P117" s="75" t="n">
        <v>18.8144973754883</v>
      </c>
      <c r="Q117" s="75" t="n">
        <v>23.1144973754883</v>
      </c>
      <c r="S117" s="75" t="n">
        <v>0.3</v>
      </c>
      <c r="T117" s="75" t="n">
        <v>0.3</v>
      </c>
      <c r="U117" s="75" t="n">
        <v>0.3</v>
      </c>
      <c r="W117" s="75" t="n">
        <v>0.134086409374925</v>
      </c>
      <c r="X117" s="75" t="n">
        <v>0.26817281874985</v>
      </c>
      <c r="Y117" s="75" t="n">
        <v>0.402259228124774</v>
      </c>
      <c r="AA117" s="75" t="n">
        <v>0.06</v>
      </c>
      <c r="AB117" s="75" t="n">
        <v>0.12</v>
      </c>
      <c r="AC117" s="75" t="n">
        <v>0.18</v>
      </c>
      <c r="AE117" s="75" t="n">
        <v>-0.25</v>
      </c>
      <c r="AF117" s="75" t="n">
        <v>1</v>
      </c>
      <c r="AG117" s="75" t="n">
        <v>0.3</v>
      </c>
      <c r="AI117" s="75" t="n">
        <v>-0.15</v>
      </c>
      <c r="AJ117" s="75" t="n">
        <v>0.3</v>
      </c>
      <c r="AK117" s="75" t="n">
        <v>0.2</v>
      </c>
      <c r="AM117" s="80" t="n">
        <v>37</v>
      </c>
      <c r="AN117" s="77" t="n">
        <v>0.4</v>
      </c>
      <c r="BE117" s="59" t="n">
        <v>40238</v>
      </c>
      <c r="BF117" s="76" t="n">
        <v>0.75</v>
      </c>
    </row>
    <row r="118" customFormat="false" ht="12.75" hidden="false" customHeight="false" outlineLevel="0" collapsed="false">
      <c r="A118" s="73" t="n">
        <v>39387</v>
      </c>
      <c r="B118" s="74" t="n">
        <v>32</v>
      </c>
      <c r="C118" s="74" t="n">
        <v>33.15</v>
      </c>
      <c r="D118" s="74" t="n">
        <v>34.3</v>
      </c>
      <c r="E118" s="69"/>
      <c r="F118" s="74" t="n">
        <v>28.9249980926514</v>
      </c>
      <c r="G118" s="74" t="n">
        <v>29.4999980926514</v>
      </c>
      <c r="H118" s="74" t="n">
        <v>30.0749980926514</v>
      </c>
      <c r="I118" s="65"/>
      <c r="J118" s="59" t="n">
        <v>40269</v>
      </c>
      <c r="K118" s="75" t="n">
        <v>17.3424987792969</v>
      </c>
      <c r="L118" s="75" t="n">
        <v>17.8674987792969</v>
      </c>
      <c r="M118" s="75" t="n">
        <v>18.3924987792969</v>
      </c>
      <c r="O118" s="75" t="n">
        <v>14.2849975585937</v>
      </c>
      <c r="P118" s="75" t="n">
        <v>18.5849975585937</v>
      </c>
      <c r="Q118" s="75" t="n">
        <v>22.8849975585937</v>
      </c>
      <c r="S118" s="75" t="n">
        <v>0.3</v>
      </c>
      <c r="T118" s="75" t="n">
        <v>0.3</v>
      </c>
      <c r="U118" s="75" t="n">
        <v>0.3</v>
      </c>
      <c r="W118" s="75" t="n">
        <v>0.134086409374925</v>
      </c>
      <c r="X118" s="75" t="n">
        <v>0.26817281874985</v>
      </c>
      <c r="Y118" s="75" t="n">
        <v>0.402259228124774</v>
      </c>
      <c r="AA118" s="75" t="n">
        <v>0.06</v>
      </c>
      <c r="AB118" s="75" t="n">
        <v>0.12</v>
      </c>
      <c r="AC118" s="75" t="n">
        <v>0.18</v>
      </c>
      <c r="AE118" s="75" t="n">
        <v>-0.25</v>
      </c>
      <c r="AF118" s="75" t="n">
        <v>0.9</v>
      </c>
      <c r="AG118" s="75" t="n">
        <v>0.3</v>
      </c>
      <c r="AI118" s="75" t="n">
        <v>-0.15</v>
      </c>
      <c r="AJ118" s="75" t="n">
        <v>0.3</v>
      </c>
      <c r="AK118" s="75" t="n">
        <v>0.2</v>
      </c>
      <c r="AM118" s="80" t="n">
        <v>38</v>
      </c>
      <c r="AN118" s="77" t="n">
        <v>0.4</v>
      </c>
      <c r="BE118" s="59" t="n">
        <v>40269</v>
      </c>
      <c r="BF118" s="76" t="n">
        <v>0.75</v>
      </c>
    </row>
    <row r="119" customFormat="false" ht="12.75" hidden="false" customHeight="false" outlineLevel="0" collapsed="false">
      <c r="A119" s="73" t="n">
        <v>39417</v>
      </c>
      <c r="B119" s="74" t="n">
        <v>32</v>
      </c>
      <c r="C119" s="74" t="n">
        <v>33.15</v>
      </c>
      <c r="D119" s="74" t="n">
        <v>34.3</v>
      </c>
      <c r="E119" s="69"/>
      <c r="F119" s="74" t="n">
        <v>28.9249980926514</v>
      </c>
      <c r="G119" s="74" t="n">
        <v>29.4999980926514</v>
      </c>
      <c r="H119" s="74" t="n">
        <v>30.0749980926514</v>
      </c>
      <c r="I119" s="65"/>
      <c r="J119" s="59" t="n">
        <v>40299</v>
      </c>
      <c r="K119" s="75" t="n">
        <v>16.122498550415</v>
      </c>
      <c r="L119" s="75" t="n">
        <v>17.982498550415</v>
      </c>
      <c r="M119" s="75" t="n">
        <v>19.842498550415</v>
      </c>
      <c r="O119" s="75" t="n">
        <v>14.8149982452393</v>
      </c>
      <c r="P119" s="75" t="n">
        <v>19.1149982452393</v>
      </c>
      <c r="Q119" s="75" t="n">
        <v>23.4149982452393</v>
      </c>
      <c r="S119" s="75" t="n">
        <v>0.3</v>
      </c>
      <c r="T119" s="75" t="n">
        <v>0.3</v>
      </c>
      <c r="U119" s="75" t="n">
        <v>0.3</v>
      </c>
      <c r="W119" s="75" t="n">
        <v>0.143479502851277</v>
      </c>
      <c r="X119" s="75" t="n">
        <v>0.286959005702554</v>
      </c>
      <c r="Y119" s="75" t="n">
        <v>0.43043850855383</v>
      </c>
      <c r="AA119" s="75" t="n">
        <v>0.06</v>
      </c>
      <c r="AB119" s="75" t="n">
        <v>0.12</v>
      </c>
      <c r="AC119" s="75" t="n">
        <v>0.18</v>
      </c>
      <c r="AE119" s="75" t="n">
        <v>-0.25</v>
      </c>
      <c r="AF119" s="75" t="n">
        <v>0.9</v>
      </c>
      <c r="AG119" s="75" t="n">
        <v>0.3</v>
      </c>
      <c r="AI119" s="75" t="n">
        <v>-0.15</v>
      </c>
      <c r="AJ119" s="75" t="n">
        <v>0.3</v>
      </c>
      <c r="AK119" s="75" t="n">
        <v>0.2</v>
      </c>
      <c r="AM119" s="80" t="n">
        <v>38</v>
      </c>
      <c r="AN119" s="77" t="n">
        <v>0.4</v>
      </c>
      <c r="BE119" s="59" t="n">
        <v>40299</v>
      </c>
      <c r="BF119" s="76" t="n">
        <v>0.75</v>
      </c>
    </row>
    <row r="120" customFormat="false" ht="12.75" hidden="false" customHeight="false" outlineLevel="0" collapsed="false">
      <c r="A120" s="73" t="n">
        <v>39448</v>
      </c>
      <c r="B120" s="74" t="n">
        <v>34.85</v>
      </c>
      <c r="C120" s="74" t="n">
        <v>36.15</v>
      </c>
      <c r="D120" s="74" t="n">
        <v>37.45</v>
      </c>
      <c r="E120" s="69"/>
      <c r="F120" s="74" t="n">
        <v>37.0000015258789</v>
      </c>
      <c r="G120" s="74" t="n">
        <v>37.6500015258789</v>
      </c>
      <c r="H120" s="74" t="n">
        <v>38.3000015258789</v>
      </c>
      <c r="I120" s="65"/>
      <c r="J120" s="59" t="n">
        <v>40330</v>
      </c>
      <c r="K120" s="75" t="n">
        <v>17.0762490081787</v>
      </c>
      <c r="L120" s="75" t="n">
        <v>22.4087490081787</v>
      </c>
      <c r="M120" s="75" t="n">
        <v>27.7412490081787</v>
      </c>
      <c r="O120" s="75" t="n">
        <v>13.5924983978271</v>
      </c>
      <c r="P120" s="75" t="n">
        <v>17.8924983978271</v>
      </c>
      <c r="Q120" s="75" t="n">
        <v>22.1924983978271</v>
      </c>
      <c r="S120" s="75" t="n">
        <v>0.3</v>
      </c>
      <c r="T120" s="75" t="n">
        <v>0.3</v>
      </c>
      <c r="U120" s="75" t="n">
        <v>0.3</v>
      </c>
      <c r="W120" s="75" t="n">
        <v>0.168173945600606</v>
      </c>
      <c r="X120" s="75" t="n">
        <v>0.336347891201212</v>
      </c>
      <c r="Y120" s="75" t="n">
        <v>0.504521836801819</v>
      </c>
      <c r="AA120" s="75" t="n">
        <v>0.06</v>
      </c>
      <c r="AB120" s="75" t="n">
        <v>0.12</v>
      </c>
      <c r="AC120" s="75" t="n">
        <v>0.18</v>
      </c>
      <c r="AE120" s="75" t="n">
        <v>-0.35</v>
      </c>
      <c r="AF120" s="75" t="n">
        <v>1.2</v>
      </c>
      <c r="AG120" s="75" t="n">
        <v>0.3</v>
      </c>
      <c r="AI120" s="75" t="n">
        <v>-0.15</v>
      </c>
      <c r="AJ120" s="75" t="n">
        <v>0.3</v>
      </c>
      <c r="AK120" s="75" t="n">
        <v>0.2</v>
      </c>
      <c r="AM120" s="80" t="n">
        <v>38</v>
      </c>
      <c r="AN120" s="77" t="n">
        <v>0.4</v>
      </c>
      <c r="BE120" s="59" t="n">
        <v>40330</v>
      </c>
      <c r="BF120" s="76" t="n">
        <v>0.75</v>
      </c>
    </row>
    <row r="121" customFormat="false" ht="12.75" hidden="false" customHeight="false" outlineLevel="0" collapsed="false">
      <c r="A121" s="73" t="n">
        <v>39479</v>
      </c>
      <c r="B121" s="74" t="n">
        <v>39.35</v>
      </c>
      <c r="C121" s="74" t="n">
        <v>40.65</v>
      </c>
      <c r="D121" s="74" t="n">
        <v>41.95</v>
      </c>
      <c r="E121" s="69"/>
      <c r="F121" s="74" t="n">
        <v>33.85</v>
      </c>
      <c r="G121" s="74" t="n">
        <v>34.5</v>
      </c>
      <c r="H121" s="74" t="n">
        <v>35.15</v>
      </c>
      <c r="I121" s="65"/>
      <c r="J121" s="59" t="n">
        <v>40360</v>
      </c>
      <c r="K121" s="75" t="n">
        <v>31.8612503051758</v>
      </c>
      <c r="L121" s="75" t="n">
        <v>35.6112503051758</v>
      </c>
      <c r="M121" s="75" t="n">
        <v>39.3612503051758</v>
      </c>
      <c r="O121" s="75" t="n">
        <v>22.7974983215332</v>
      </c>
      <c r="P121" s="75" t="n">
        <v>27.0974983215332</v>
      </c>
      <c r="Q121" s="75" t="n">
        <v>31.3974983215332</v>
      </c>
      <c r="S121" s="75" t="n">
        <v>0.3</v>
      </c>
      <c r="T121" s="75" t="n">
        <v>0.3</v>
      </c>
      <c r="U121" s="75" t="n">
        <v>0.3</v>
      </c>
      <c r="W121" s="75" t="n">
        <v>0.19432431783877</v>
      </c>
      <c r="X121" s="75" t="n">
        <v>0.38864863567754</v>
      </c>
      <c r="Y121" s="75" t="n">
        <v>0.58297295351631</v>
      </c>
      <c r="AA121" s="75" t="n">
        <v>0.06</v>
      </c>
      <c r="AB121" s="75" t="n">
        <v>0.12</v>
      </c>
      <c r="AC121" s="75" t="n">
        <v>0.18</v>
      </c>
      <c r="AE121" s="75" t="n">
        <v>-0.35</v>
      </c>
      <c r="AF121" s="75" t="n">
        <v>1.5</v>
      </c>
      <c r="AG121" s="75" t="n">
        <v>0.5</v>
      </c>
      <c r="AI121" s="75" t="n">
        <v>-0.15</v>
      </c>
      <c r="AJ121" s="75" t="n">
        <v>0.3</v>
      </c>
      <c r="AK121" s="75" t="n">
        <v>0.2</v>
      </c>
      <c r="AM121" s="80" t="n">
        <v>39</v>
      </c>
      <c r="AN121" s="77" t="n">
        <v>0.4</v>
      </c>
      <c r="BE121" s="59" t="n">
        <v>40360</v>
      </c>
      <c r="BF121" s="76" t="n">
        <v>0.75</v>
      </c>
    </row>
    <row r="122" customFormat="false" ht="12.75" hidden="false" customHeight="false" outlineLevel="0" collapsed="false">
      <c r="A122" s="73" t="n">
        <v>39508</v>
      </c>
      <c r="B122" s="74" t="n">
        <v>44.5</v>
      </c>
      <c r="C122" s="74" t="n">
        <v>45.25</v>
      </c>
      <c r="D122" s="74" t="n">
        <v>46</v>
      </c>
      <c r="E122" s="69"/>
      <c r="F122" s="74" t="n">
        <v>30.125</v>
      </c>
      <c r="G122" s="74" t="n">
        <v>30.5</v>
      </c>
      <c r="H122" s="74" t="n">
        <v>30.875</v>
      </c>
      <c r="I122" s="65"/>
      <c r="J122" s="59" t="n">
        <v>40391</v>
      </c>
      <c r="K122" s="75" t="n">
        <v>34.1224998474121</v>
      </c>
      <c r="L122" s="75" t="n">
        <v>37.8724998474121</v>
      </c>
      <c r="M122" s="75" t="n">
        <v>41.6224998474121</v>
      </c>
      <c r="O122" s="75" t="n">
        <v>24.2949996948242</v>
      </c>
      <c r="P122" s="75" t="n">
        <v>28.5949996948242</v>
      </c>
      <c r="Q122" s="75" t="n">
        <v>32.8949996948242</v>
      </c>
      <c r="S122" s="75" t="n">
        <v>0.8</v>
      </c>
      <c r="T122" s="75" t="n">
        <v>0.8</v>
      </c>
      <c r="U122" s="75" t="n">
        <v>0.8</v>
      </c>
      <c r="W122" s="75" t="n">
        <v>0.19432431783877</v>
      </c>
      <c r="X122" s="75" t="n">
        <v>0.38864863567754</v>
      </c>
      <c r="Y122" s="75" t="n">
        <v>0.58297295351631</v>
      </c>
      <c r="AA122" s="75" t="n">
        <v>0.06</v>
      </c>
      <c r="AB122" s="75" t="n">
        <v>0.12</v>
      </c>
      <c r="AC122" s="75" t="n">
        <v>0.18</v>
      </c>
      <c r="AE122" s="75" t="n">
        <v>-0.35</v>
      </c>
      <c r="AF122" s="75" t="n">
        <v>1.5</v>
      </c>
      <c r="AG122" s="75" t="n">
        <v>0.5</v>
      </c>
      <c r="AI122" s="75" t="n">
        <v>-0.15</v>
      </c>
      <c r="AJ122" s="75" t="n">
        <v>0.3</v>
      </c>
      <c r="AK122" s="75" t="n">
        <v>0.2</v>
      </c>
      <c r="AM122" s="80" t="n">
        <v>39</v>
      </c>
      <c r="AN122" s="77" t="n">
        <v>0.4</v>
      </c>
      <c r="BE122" s="59" t="n">
        <v>40391</v>
      </c>
      <c r="BF122" s="76" t="n">
        <v>0.75</v>
      </c>
    </row>
    <row r="123" customFormat="false" ht="12.75" hidden="false" customHeight="false" outlineLevel="0" collapsed="false">
      <c r="A123" s="73" t="n">
        <v>39539</v>
      </c>
      <c r="B123" s="74" t="n">
        <v>36.15</v>
      </c>
      <c r="C123" s="74" t="n">
        <v>36.75</v>
      </c>
      <c r="D123" s="74" t="n">
        <v>37.35</v>
      </c>
      <c r="E123" s="69"/>
      <c r="F123" s="74" t="n">
        <v>30.2</v>
      </c>
      <c r="G123" s="74" t="n">
        <v>30.5</v>
      </c>
      <c r="H123" s="74" t="n">
        <v>30.8</v>
      </c>
      <c r="I123" s="65"/>
      <c r="J123" s="59" t="n">
        <v>40422</v>
      </c>
      <c r="K123" s="75" t="n">
        <v>28.2999984741211</v>
      </c>
      <c r="L123" s="75" t="n">
        <v>29.4999984741211</v>
      </c>
      <c r="M123" s="75" t="n">
        <v>30.6999984741211</v>
      </c>
      <c r="O123" s="75" t="n">
        <v>25.1999984741211</v>
      </c>
      <c r="P123" s="75" t="n">
        <v>29.4999984741211</v>
      </c>
      <c r="Q123" s="75" t="n">
        <v>33.7999984741211</v>
      </c>
      <c r="S123" s="75" t="n">
        <v>0.8</v>
      </c>
      <c r="T123" s="75" t="n">
        <v>0.8</v>
      </c>
      <c r="U123" s="75" t="n">
        <v>0.8</v>
      </c>
      <c r="W123" s="75" t="n">
        <v>0.144052481553334</v>
      </c>
      <c r="X123" s="75" t="n">
        <v>0.288104963106669</v>
      </c>
      <c r="Y123" s="75" t="n">
        <v>0.432157444660003</v>
      </c>
      <c r="AA123" s="75" t="n">
        <v>0.06</v>
      </c>
      <c r="AB123" s="75" t="n">
        <v>0.12</v>
      </c>
      <c r="AC123" s="75" t="n">
        <v>0.18</v>
      </c>
      <c r="AE123" s="75" t="n">
        <v>-0.35</v>
      </c>
      <c r="AF123" s="75" t="n">
        <v>0.9</v>
      </c>
      <c r="AG123" s="75" t="n">
        <v>0.3</v>
      </c>
      <c r="AI123" s="75" t="n">
        <v>-0.15</v>
      </c>
      <c r="AJ123" s="75" t="n">
        <v>0.3</v>
      </c>
      <c r="AK123" s="75" t="n">
        <v>0.2</v>
      </c>
      <c r="AM123" s="80" t="n">
        <v>39</v>
      </c>
      <c r="AN123" s="77" t="n">
        <v>0.4</v>
      </c>
      <c r="BE123" s="59" t="n">
        <v>40422</v>
      </c>
      <c r="BF123" s="76" t="n">
        <v>0.75</v>
      </c>
    </row>
    <row r="124" customFormat="false" ht="12.75" hidden="false" customHeight="false" outlineLevel="0" collapsed="false">
      <c r="A124" s="73" t="n">
        <v>39569</v>
      </c>
      <c r="B124" s="74" t="n">
        <v>32.71</v>
      </c>
      <c r="C124" s="74" t="n">
        <v>34.75</v>
      </c>
      <c r="D124" s="74" t="n">
        <v>36.79</v>
      </c>
      <c r="E124" s="69"/>
      <c r="F124" s="74" t="n">
        <v>29.48</v>
      </c>
      <c r="G124" s="74" t="n">
        <v>30.5</v>
      </c>
      <c r="H124" s="74" t="n">
        <v>31.52</v>
      </c>
      <c r="I124" s="65"/>
      <c r="J124" s="59" t="n">
        <v>40452</v>
      </c>
      <c r="K124" s="75" t="n">
        <v>28.4124984741211</v>
      </c>
      <c r="L124" s="75" t="n">
        <v>29.4999984741211</v>
      </c>
      <c r="M124" s="75" t="n">
        <v>30.5874984741211</v>
      </c>
      <c r="O124" s="75" t="n">
        <v>25.1999984741211</v>
      </c>
      <c r="P124" s="75" t="n">
        <v>29.4999984741211</v>
      </c>
      <c r="Q124" s="75" t="n">
        <v>33.7999984741211</v>
      </c>
      <c r="S124" s="75" t="n">
        <v>0.8</v>
      </c>
      <c r="T124" s="75" t="n">
        <v>0.8</v>
      </c>
      <c r="U124" s="75" t="n">
        <v>0.8</v>
      </c>
      <c r="W124" s="75" t="n">
        <v>0.126017742078738</v>
      </c>
      <c r="X124" s="75" t="n">
        <v>0.252035484157477</v>
      </c>
      <c r="Y124" s="75" t="n">
        <v>0.378053226236215</v>
      </c>
      <c r="AA124" s="75" t="n">
        <v>0.06</v>
      </c>
      <c r="AB124" s="75" t="n">
        <v>0.12</v>
      </c>
      <c r="AC124" s="75" t="n">
        <v>0.18</v>
      </c>
      <c r="AE124" s="75" t="n">
        <v>-0.25</v>
      </c>
      <c r="AF124" s="75" t="n">
        <v>1</v>
      </c>
      <c r="AG124" s="75" t="n">
        <v>0.3</v>
      </c>
      <c r="AI124" s="75" t="n">
        <v>-0.15</v>
      </c>
      <c r="AJ124" s="75" t="n">
        <v>0.3</v>
      </c>
      <c r="AK124" s="75" t="n">
        <v>0.2</v>
      </c>
      <c r="AM124" s="80" t="n">
        <v>40</v>
      </c>
      <c r="AN124" s="77" t="n">
        <v>0.4</v>
      </c>
      <c r="BE124" s="59" t="n">
        <v>40452</v>
      </c>
      <c r="BF124" s="76" t="n">
        <v>0.75</v>
      </c>
    </row>
    <row r="125" customFormat="false" ht="12.75" hidden="false" customHeight="false" outlineLevel="0" collapsed="false">
      <c r="A125" s="73" t="n">
        <v>39600</v>
      </c>
      <c r="B125" s="74" t="n">
        <v>30.38</v>
      </c>
      <c r="C125" s="74" t="n">
        <v>36.25</v>
      </c>
      <c r="D125" s="74" t="n">
        <v>42.12</v>
      </c>
      <c r="E125" s="69"/>
      <c r="F125" s="74" t="n">
        <v>27.565</v>
      </c>
      <c r="G125" s="74" t="n">
        <v>30.5</v>
      </c>
      <c r="H125" s="74" t="n">
        <v>33.435</v>
      </c>
      <c r="I125" s="65"/>
      <c r="J125" s="59" t="n">
        <v>40483</v>
      </c>
      <c r="K125" s="75" t="n">
        <v>28.4124984741211</v>
      </c>
      <c r="L125" s="75" t="n">
        <v>29.4999984741211</v>
      </c>
      <c r="M125" s="75" t="n">
        <v>30.5874984741211</v>
      </c>
      <c r="O125" s="75" t="n">
        <v>25.1999984741211</v>
      </c>
      <c r="P125" s="75" t="n">
        <v>29.4999984741211</v>
      </c>
      <c r="Q125" s="75" t="n">
        <v>33.7999984741211</v>
      </c>
      <c r="S125" s="75" t="n">
        <v>0.8</v>
      </c>
      <c r="T125" s="75" t="n">
        <v>0.8</v>
      </c>
      <c r="U125" s="75" t="n">
        <v>0.8</v>
      </c>
      <c r="W125" s="75" t="n">
        <v>0.126017742078738</v>
      </c>
      <c r="X125" s="75" t="n">
        <v>0.252035484157477</v>
      </c>
      <c r="Y125" s="75" t="n">
        <v>0.378053226236215</v>
      </c>
      <c r="AA125" s="75" t="n">
        <v>0.06</v>
      </c>
      <c r="AB125" s="75" t="n">
        <v>0.12</v>
      </c>
      <c r="AC125" s="75" t="n">
        <v>0.18</v>
      </c>
      <c r="AE125" s="75" t="n">
        <v>-0.25</v>
      </c>
      <c r="AF125" s="75" t="n">
        <v>1</v>
      </c>
      <c r="AG125" s="75" t="n">
        <v>0.3</v>
      </c>
      <c r="AI125" s="75" t="n">
        <v>-0.15</v>
      </c>
      <c r="AJ125" s="75" t="n">
        <v>0.3</v>
      </c>
      <c r="AK125" s="75" t="n">
        <v>0.2</v>
      </c>
      <c r="AM125" s="80" t="n">
        <v>40</v>
      </c>
      <c r="AN125" s="77" t="n">
        <v>0.4</v>
      </c>
      <c r="BE125" s="59" t="n">
        <v>40483</v>
      </c>
      <c r="BF125" s="76" t="n">
        <v>0.75</v>
      </c>
    </row>
    <row r="126" customFormat="false" ht="12.75" hidden="false" customHeight="false" outlineLevel="0" collapsed="false">
      <c r="A126" s="73" t="n">
        <v>39630</v>
      </c>
      <c r="B126" s="74" t="n">
        <v>38.25</v>
      </c>
      <c r="C126" s="74" t="n">
        <v>43.25</v>
      </c>
      <c r="D126" s="74" t="n">
        <v>48.25</v>
      </c>
      <c r="E126" s="69"/>
      <c r="F126" s="74" t="n">
        <v>28</v>
      </c>
      <c r="G126" s="74" t="n">
        <v>30.5</v>
      </c>
      <c r="H126" s="74" t="n">
        <v>33</v>
      </c>
      <c r="I126" s="65"/>
      <c r="J126" s="59" t="n">
        <v>40513</v>
      </c>
      <c r="K126" s="75" t="n">
        <v>33.6625022888184</v>
      </c>
      <c r="L126" s="75" t="n">
        <v>34.7500022888184</v>
      </c>
      <c r="M126" s="75" t="n">
        <v>35.8375022888184</v>
      </c>
      <c r="O126" s="75" t="n">
        <v>30.4500022888184</v>
      </c>
      <c r="P126" s="75" t="n">
        <v>34.7500022888184</v>
      </c>
      <c r="Q126" s="75" t="n">
        <v>39.0500022888184</v>
      </c>
      <c r="S126" s="75" t="n">
        <v>1.2</v>
      </c>
      <c r="T126" s="75" t="n">
        <v>1.2</v>
      </c>
      <c r="U126" s="75" t="n">
        <v>1.2</v>
      </c>
      <c r="W126" s="75" t="n">
        <v>0.126468610565603</v>
      </c>
      <c r="X126" s="75" t="n">
        <v>0.252937221131207</v>
      </c>
      <c r="Y126" s="75" t="n">
        <v>0.37940583169681</v>
      </c>
      <c r="AA126" s="75" t="n">
        <v>0.06</v>
      </c>
      <c r="AB126" s="75" t="n">
        <v>0.12</v>
      </c>
      <c r="AC126" s="75" t="n">
        <v>0.18</v>
      </c>
      <c r="AE126" s="75" t="n">
        <v>-0.25</v>
      </c>
      <c r="AF126" s="75" t="n">
        <v>1</v>
      </c>
      <c r="AG126" s="75" t="n">
        <v>0.35</v>
      </c>
      <c r="AI126" s="75" t="n">
        <v>-0.15</v>
      </c>
      <c r="AJ126" s="75" t="n">
        <v>0.3</v>
      </c>
      <c r="AK126" s="75" t="n">
        <v>0.2</v>
      </c>
      <c r="AM126" s="80" t="n">
        <v>40</v>
      </c>
      <c r="AN126" s="77" t="n">
        <v>0.4</v>
      </c>
      <c r="BE126" s="59" t="n">
        <v>40513</v>
      </c>
      <c r="BF126" s="76" t="n">
        <v>0.75</v>
      </c>
    </row>
    <row r="127" customFormat="false" ht="12.75" hidden="false" customHeight="false" outlineLevel="0" collapsed="false">
      <c r="A127" s="73" t="n">
        <v>39661</v>
      </c>
      <c r="B127" s="74" t="n">
        <v>52.25</v>
      </c>
      <c r="C127" s="74" t="n">
        <v>57.25</v>
      </c>
      <c r="D127" s="74" t="n">
        <v>62.25</v>
      </c>
      <c r="E127" s="69"/>
      <c r="F127" s="74" t="n">
        <v>28</v>
      </c>
      <c r="G127" s="74" t="n">
        <v>30.5</v>
      </c>
      <c r="H127" s="74" t="n">
        <v>33</v>
      </c>
      <c r="I127" s="65"/>
      <c r="J127" s="59" t="n">
        <v>40544</v>
      </c>
      <c r="K127" s="75" t="n">
        <v>23.998747253418</v>
      </c>
      <c r="L127" s="75" t="n">
        <v>25.198747253418</v>
      </c>
      <c r="M127" s="75" t="n">
        <v>26.398747253418</v>
      </c>
      <c r="O127" s="75" t="n">
        <v>21.4024990081787</v>
      </c>
      <c r="P127" s="75" t="n">
        <v>25.7024990081787</v>
      </c>
      <c r="Q127" s="75" t="n">
        <v>30.0024990081787</v>
      </c>
      <c r="S127" s="75" t="n">
        <v>0.8</v>
      </c>
      <c r="T127" s="75" t="n">
        <v>0.8</v>
      </c>
      <c r="U127" s="75" t="n">
        <v>0.8</v>
      </c>
      <c r="W127" s="75" t="n">
        <v>0.155775062211822</v>
      </c>
      <c r="X127" s="75" t="n">
        <v>0.311550124423643</v>
      </c>
      <c r="Y127" s="75" t="n">
        <v>0.467325186635465</v>
      </c>
      <c r="AA127" s="75" t="n">
        <v>0.06</v>
      </c>
      <c r="AB127" s="75" t="n">
        <v>0.12</v>
      </c>
      <c r="AC127" s="75" t="n">
        <v>0.18</v>
      </c>
      <c r="AE127" s="75" t="n">
        <v>-0.75</v>
      </c>
      <c r="AF127" s="75" t="n">
        <v>1.5</v>
      </c>
      <c r="AG127" s="75" t="n">
        <v>0.75</v>
      </c>
      <c r="AI127" s="75" t="n">
        <v>-0.15</v>
      </c>
      <c r="AJ127" s="75" t="n">
        <v>0.3</v>
      </c>
      <c r="AK127" s="75" t="n">
        <v>0.2</v>
      </c>
      <c r="AM127" s="80" t="n">
        <v>41</v>
      </c>
      <c r="AN127" s="77" t="n">
        <v>0.4</v>
      </c>
      <c r="BE127" s="59" t="n">
        <v>40544</v>
      </c>
      <c r="BF127" s="76" t="n">
        <v>0.75</v>
      </c>
    </row>
    <row r="128" customFormat="false" ht="12.75" hidden="false" customHeight="false" outlineLevel="0" collapsed="false">
      <c r="A128" s="73" t="n">
        <v>39692</v>
      </c>
      <c r="B128" s="74" t="n">
        <v>61.25</v>
      </c>
      <c r="C128" s="74" t="n">
        <v>62.65</v>
      </c>
      <c r="D128" s="74" t="n">
        <v>64.05</v>
      </c>
      <c r="E128" s="69"/>
      <c r="F128" s="74" t="n">
        <v>29.8</v>
      </c>
      <c r="G128" s="74" t="n">
        <v>30.5</v>
      </c>
      <c r="H128" s="74" t="n">
        <v>31.2</v>
      </c>
      <c r="I128" s="65"/>
      <c r="J128" s="59" t="n">
        <v>40575</v>
      </c>
      <c r="K128" s="75" t="n">
        <v>22.996248626709</v>
      </c>
      <c r="L128" s="75" t="n">
        <v>24.196248626709</v>
      </c>
      <c r="M128" s="75" t="n">
        <v>25.396248626709</v>
      </c>
      <c r="O128" s="75" t="n">
        <v>19.3974979400635</v>
      </c>
      <c r="P128" s="75" t="n">
        <v>23.6974979400635</v>
      </c>
      <c r="Q128" s="75" t="n">
        <v>27.9974979400635</v>
      </c>
      <c r="S128" s="75" t="n">
        <v>0.3</v>
      </c>
      <c r="T128" s="75" t="n">
        <v>0.3</v>
      </c>
      <c r="U128" s="75" t="n">
        <v>0.3</v>
      </c>
      <c r="W128" s="75" t="n">
        <v>0.155775062211822</v>
      </c>
      <c r="X128" s="75" t="n">
        <v>0.311550124423643</v>
      </c>
      <c r="Y128" s="75" t="n">
        <v>0.467325186635465</v>
      </c>
      <c r="AA128" s="75" t="n">
        <v>0.06</v>
      </c>
      <c r="AB128" s="75" t="n">
        <v>0.12</v>
      </c>
      <c r="AC128" s="75" t="n">
        <v>0.18</v>
      </c>
      <c r="AE128" s="75" t="n">
        <v>-0.75</v>
      </c>
      <c r="AF128" s="75" t="n">
        <v>1.5</v>
      </c>
      <c r="AG128" s="75" t="n">
        <v>0.75</v>
      </c>
      <c r="AI128" s="75" t="n">
        <v>-0.15</v>
      </c>
      <c r="AJ128" s="75" t="n">
        <v>0.3</v>
      </c>
      <c r="AK128" s="75" t="n">
        <v>0.2</v>
      </c>
      <c r="AM128" s="80" t="n">
        <v>41</v>
      </c>
      <c r="AN128" s="77" t="n">
        <v>0.4</v>
      </c>
      <c r="BE128" s="59" t="n">
        <v>40575</v>
      </c>
      <c r="BF128" s="76" t="n">
        <v>0.75</v>
      </c>
    </row>
    <row r="129" customFormat="false" ht="12.75" hidden="false" customHeight="false" outlineLevel="0" collapsed="false">
      <c r="A129" s="73" t="n">
        <v>39722</v>
      </c>
      <c r="B129" s="74" t="n">
        <v>33.4</v>
      </c>
      <c r="C129" s="74" t="n">
        <v>34.65</v>
      </c>
      <c r="D129" s="74" t="n">
        <v>35.9</v>
      </c>
      <c r="E129" s="69"/>
      <c r="F129" s="74" t="n">
        <v>28.8749980926514</v>
      </c>
      <c r="G129" s="74" t="n">
        <v>29.4999980926514</v>
      </c>
      <c r="H129" s="74" t="n">
        <v>30.1249980926514</v>
      </c>
      <c r="I129" s="65"/>
      <c r="J129" s="59" t="n">
        <v>40603</v>
      </c>
      <c r="K129" s="75" t="n">
        <v>16.7097480773926</v>
      </c>
      <c r="L129" s="75" t="n">
        <v>17.3847480773926</v>
      </c>
      <c r="M129" s="75" t="n">
        <v>18.0597480773926</v>
      </c>
      <c r="O129" s="75" t="n">
        <v>14.7144973754883</v>
      </c>
      <c r="P129" s="75" t="n">
        <v>19.0144973754883</v>
      </c>
      <c r="Q129" s="75" t="n">
        <v>23.3144973754883</v>
      </c>
      <c r="S129" s="75" t="n">
        <v>0.3</v>
      </c>
      <c r="T129" s="75" t="n">
        <v>0.3</v>
      </c>
      <c r="U129" s="75" t="n">
        <v>0.3</v>
      </c>
      <c r="W129" s="75" t="n">
        <v>0.128722952999928</v>
      </c>
      <c r="X129" s="75" t="n">
        <v>0.257445905999856</v>
      </c>
      <c r="Y129" s="75" t="n">
        <v>0.386168858999783</v>
      </c>
      <c r="AA129" s="75" t="n">
        <v>0.06</v>
      </c>
      <c r="AB129" s="75" t="n">
        <v>0.12</v>
      </c>
      <c r="AC129" s="75" t="n">
        <v>0.18</v>
      </c>
      <c r="AE129" s="75" t="n">
        <v>-0.25</v>
      </c>
      <c r="AF129" s="75" t="n">
        <v>1</v>
      </c>
      <c r="AG129" s="75" t="n">
        <v>0.3</v>
      </c>
      <c r="AI129" s="75" t="n">
        <v>-0.15</v>
      </c>
      <c r="AJ129" s="75" t="n">
        <v>0.3</v>
      </c>
      <c r="AK129" s="75" t="n">
        <v>0.2</v>
      </c>
      <c r="AM129" s="80" t="n">
        <v>41</v>
      </c>
      <c r="AN129" s="77" t="n">
        <v>0.4</v>
      </c>
      <c r="BE129" s="59" t="n">
        <v>40603</v>
      </c>
      <c r="BF129" s="76" t="n">
        <v>0.75</v>
      </c>
    </row>
    <row r="130" customFormat="false" ht="12.75" hidden="false" customHeight="false" outlineLevel="0" collapsed="false">
      <c r="A130" s="73" t="n">
        <v>39753</v>
      </c>
      <c r="B130" s="74" t="n">
        <v>31.9</v>
      </c>
      <c r="C130" s="74" t="n">
        <v>33.15</v>
      </c>
      <c r="D130" s="74" t="n">
        <v>34.4</v>
      </c>
      <c r="E130" s="69"/>
      <c r="F130" s="74" t="n">
        <v>28.8749980926514</v>
      </c>
      <c r="G130" s="74" t="n">
        <v>29.4999980926514</v>
      </c>
      <c r="H130" s="74" t="n">
        <v>30.1249980926514</v>
      </c>
      <c r="I130" s="65"/>
      <c r="J130" s="59" t="n">
        <v>40634</v>
      </c>
      <c r="K130" s="75" t="n">
        <v>17.5049987792969</v>
      </c>
      <c r="L130" s="75" t="n">
        <v>18.0674987792969</v>
      </c>
      <c r="M130" s="75" t="n">
        <v>18.6299987792969</v>
      </c>
      <c r="O130" s="75" t="n">
        <v>14.4849975585937</v>
      </c>
      <c r="P130" s="75" t="n">
        <v>18.7849975585937</v>
      </c>
      <c r="Q130" s="75" t="n">
        <v>23.0849975585937</v>
      </c>
      <c r="S130" s="75" t="n">
        <v>0.3</v>
      </c>
      <c r="T130" s="75" t="n">
        <v>0.3</v>
      </c>
      <c r="U130" s="75" t="n">
        <v>0.3</v>
      </c>
      <c r="W130" s="75" t="n">
        <v>0.128722952999928</v>
      </c>
      <c r="X130" s="75" t="n">
        <v>0.257445905999856</v>
      </c>
      <c r="Y130" s="75" t="n">
        <v>0.386168858999783</v>
      </c>
      <c r="AA130" s="75" t="n">
        <v>0.06</v>
      </c>
      <c r="AB130" s="75" t="n">
        <v>0.12</v>
      </c>
      <c r="AC130" s="75" t="n">
        <v>0.18</v>
      </c>
      <c r="AE130" s="75" t="n">
        <v>-0.25</v>
      </c>
      <c r="AF130" s="75" t="n">
        <v>0.9</v>
      </c>
      <c r="AG130" s="75" t="n">
        <v>0.3</v>
      </c>
      <c r="AI130" s="75" t="n">
        <v>-0.15</v>
      </c>
      <c r="AJ130" s="75" t="n">
        <v>0.3</v>
      </c>
      <c r="AK130" s="75" t="n">
        <v>0.2</v>
      </c>
      <c r="AM130" s="80" t="n">
        <v>42</v>
      </c>
      <c r="AN130" s="77" t="n">
        <v>0.4</v>
      </c>
      <c r="BE130" s="59" t="n">
        <v>40634</v>
      </c>
      <c r="BF130" s="76" t="n">
        <v>0.75</v>
      </c>
    </row>
    <row r="131" customFormat="false" ht="12.75" hidden="false" customHeight="false" outlineLevel="0" collapsed="false">
      <c r="A131" s="73" t="n">
        <v>39783</v>
      </c>
      <c r="B131" s="74" t="n">
        <v>31.9</v>
      </c>
      <c r="C131" s="74" t="n">
        <v>33.15</v>
      </c>
      <c r="D131" s="74" t="n">
        <v>34.4</v>
      </c>
      <c r="E131" s="69"/>
      <c r="F131" s="74" t="n">
        <v>28.8749980926514</v>
      </c>
      <c r="G131" s="74" t="n">
        <v>29.4999980926514</v>
      </c>
      <c r="H131" s="74" t="n">
        <v>30.1249980926514</v>
      </c>
      <c r="I131" s="65"/>
      <c r="J131" s="59" t="n">
        <v>40664</v>
      </c>
      <c r="K131" s="75" t="n">
        <v>16.322498550415</v>
      </c>
      <c r="L131" s="75" t="n">
        <v>18.182498550415</v>
      </c>
      <c r="M131" s="75" t="n">
        <v>20.042498550415</v>
      </c>
      <c r="O131" s="75" t="n">
        <v>15.0149982452393</v>
      </c>
      <c r="P131" s="75" t="n">
        <v>19.3149982452393</v>
      </c>
      <c r="Q131" s="75" t="n">
        <v>23.6149982452393</v>
      </c>
      <c r="S131" s="75" t="n">
        <v>0.3</v>
      </c>
      <c r="T131" s="75" t="n">
        <v>0.3</v>
      </c>
      <c r="U131" s="75" t="n">
        <v>0.3</v>
      </c>
      <c r="W131" s="75" t="n">
        <v>0.137740322737226</v>
      </c>
      <c r="X131" s="75" t="n">
        <v>0.275480645474451</v>
      </c>
      <c r="Y131" s="75" t="n">
        <v>0.413220968211677</v>
      </c>
      <c r="AA131" s="75" t="n">
        <v>0.06</v>
      </c>
      <c r="AB131" s="75" t="n">
        <v>0.12</v>
      </c>
      <c r="AC131" s="75" t="n">
        <v>0.18</v>
      </c>
      <c r="AE131" s="75" t="n">
        <v>-0.25</v>
      </c>
      <c r="AF131" s="75" t="n">
        <v>0.9</v>
      </c>
      <c r="AG131" s="75" t="n">
        <v>0.3</v>
      </c>
      <c r="AI131" s="75" t="n">
        <v>-0.15</v>
      </c>
      <c r="AJ131" s="75" t="n">
        <v>0.3</v>
      </c>
      <c r="AK131" s="75" t="n">
        <v>0.2</v>
      </c>
      <c r="AM131" s="80" t="n">
        <v>42</v>
      </c>
      <c r="AN131" s="77" t="n">
        <v>0.4</v>
      </c>
      <c r="BE131" s="59" t="n">
        <v>40664</v>
      </c>
      <c r="BF131" s="76" t="n">
        <v>0.75</v>
      </c>
    </row>
    <row r="132" customFormat="false" ht="12.75" hidden="false" customHeight="false" outlineLevel="0" collapsed="false">
      <c r="A132" s="73" t="n">
        <v>39814</v>
      </c>
      <c r="B132" s="74" t="n">
        <v>34.85</v>
      </c>
      <c r="C132" s="74" t="n">
        <v>36.25</v>
      </c>
      <c r="D132" s="74" t="n">
        <v>37.65</v>
      </c>
      <c r="E132" s="69"/>
      <c r="F132" s="74" t="n">
        <v>37.1500015258789</v>
      </c>
      <c r="G132" s="74" t="n">
        <v>37.8500015258789</v>
      </c>
      <c r="H132" s="74" t="n">
        <v>38.5500015258789</v>
      </c>
      <c r="I132" s="65"/>
      <c r="J132" s="59" t="n">
        <v>40695</v>
      </c>
      <c r="K132" s="75" t="n">
        <v>17.2762490081787</v>
      </c>
      <c r="L132" s="75" t="n">
        <v>22.6087490081787</v>
      </c>
      <c r="M132" s="75" t="n">
        <v>27.9412490081787</v>
      </c>
      <c r="O132" s="75" t="n">
        <v>13.7924983978271</v>
      </c>
      <c r="P132" s="75" t="n">
        <v>18.0924983978271</v>
      </c>
      <c r="Q132" s="75" t="n">
        <v>22.3924983978271</v>
      </c>
      <c r="S132" s="75" t="n">
        <v>0.3</v>
      </c>
      <c r="T132" s="75" t="n">
        <v>0.3</v>
      </c>
      <c r="U132" s="75" t="n">
        <v>0.3</v>
      </c>
      <c r="W132" s="75" t="n">
        <v>0.161446987776582</v>
      </c>
      <c r="X132" s="75" t="n">
        <v>0.322893975553164</v>
      </c>
      <c r="Y132" s="75" t="n">
        <v>0.484340963329746</v>
      </c>
      <c r="AA132" s="75" t="n">
        <v>0.06</v>
      </c>
      <c r="AB132" s="75" t="n">
        <v>0.12</v>
      </c>
      <c r="AC132" s="75" t="n">
        <v>0.18</v>
      </c>
      <c r="AE132" s="75" t="n">
        <v>-0.35</v>
      </c>
      <c r="AF132" s="75" t="n">
        <v>1.2</v>
      </c>
      <c r="AG132" s="75" t="n">
        <v>0.3</v>
      </c>
      <c r="AI132" s="75" t="n">
        <v>-0.15</v>
      </c>
      <c r="AJ132" s="75" t="n">
        <v>0.3</v>
      </c>
      <c r="AK132" s="75" t="n">
        <v>0.2</v>
      </c>
      <c r="AM132" s="80" t="n">
        <v>42</v>
      </c>
      <c r="AN132" s="77" t="n">
        <v>0.4</v>
      </c>
      <c r="BE132" s="59" t="n">
        <v>40695</v>
      </c>
      <c r="BF132" s="76" t="n">
        <v>0.75</v>
      </c>
    </row>
    <row r="133" customFormat="false" ht="12.75" hidden="false" customHeight="false" outlineLevel="0" collapsed="false">
      <c r="A133" s="73" t="n">
        <v>39845</v>
      </c>
      <c r="B133" s="74" t="n">
        <v>39.35</v>
      </c>
      <c r="C133" s="74" t="n">
        <v>40.75</v>
      </c>
      <c r="D133" s="74" t="n">
        <v>42.15</v>
      </c>
      <c r="E133" s="69"/>
      <c r="F133" s="74" t="n">
        <v>34</v>
      </c>
      <c r="G133" s="74" t="n">
        <v>34.7</v>
      </c>
      <c r="H133" s="74" t="n">
        <v>35.4</v>
      </c>
      <c r="I133" s="65"/>
      <c r="J133" s="59" t="n">
        <v>40725</v>
      </c>
      <c r="K133" s="75" t="n">
        <v>32.0612503051758</v>
      </c>
      <c r="L133" s="75" t="n">
        <v>35.8112503051758</v>
      </c>
      <c r="M133" s="75" t="n">
        <v>39.5612503051758</v>
      </c>
      <c r="O133" s="75" t="n">
        <v>22.9974983215332</v>
      </c>
      <c r="P133" s="75" t="n">
        <v>27.2974983215332</v>
      </c>
      <c r="Q133" s="75" t="n">
        <v>31.5974983215332</v>
      </c>
      <c r="S133" s="75" t="n">
        <v>0.3</v>
      </c>
      <c r="T133" s="75" t="n">
        <v>0.3</v>
      </c>
      <c r="U133" s="75" t="n">
        <v>0.3</v>
      </c>
      <c r="W133" s="75" t="n">
        <v>0.186551345125219</v>
      </c>
      <c r="X133" s="75" t="n">
        <v>0.373102690250439</v>
      </c>
      <c r="Y133" s="75" t="n">
        <v>0.559654035375658</v>
      </c>
      <c r="AA133" s="75" t="n">
        <v>0.06</v>
      </c>
      <c r="AB133" s="75" t="n">
        <v>0.12</v>
      </c>
      <c r="AC133" s="75" t="n">
        <v>0.18</v>
      </c>
      <c r="AE133" s="75" t="n">
        <v>-0.35</v>
      </c>
      <c r="AF133" s="75" t="n">
        <v>1.5</v>
      </c>
      <c r="AG133" s="75" t="n">
        <v>0.5</v>
      </c>
      <c r="AI133" s="75" t="n">
        <v>-0.15</v>
      </c>
      <c r="AJ133" s="75" t="n">
        <v>0.3</v>
      </c>
      <c r="AK133" s="75" t="n">
        <v>0.2</v>
      </c>
      <c r="AM133" s="80" t="n">
        <v>43</v>
      </c>
      <c r="AN133" s="77" t="n">
        <v>0.4</v>
      </c>
      <c r="BE133" s="59" t="n">
        <v>40725</v>
      </c>
      <c r="BF133" s="76" t="n">
        <v>0.75</v>
      </c>
    </row>
    <row r="134" customFormat="false" ht="12.75" hidden="false" customHeight="false" outlineLevel="0" collapsed="false">
      <c r="A134" s="73" t="n">
        <v>39873</v>
      </c>
      <c r="B134" s="74" t="n">
        <v>44.55</v>
      </c>
      <c r="C134" s="74" t="n">
        <v>45.35</v>
      </c>
      <c r="D134" s="74" t="n">
        <v>46.15</v>
      </c>
      <c r="E134" s="69"/>
      <c r="F134" s="74" t="n">
        <v>30.3</v>
      </c>
      <c r="G134" s="74" t="n">
        <v>30.7</v>
      </c>
      <c r="H134" s="74" t="n">
        <v>31.1</v>
      </c>
      <c r="I134" s="65"/>
      <c r="J134" s="59" t="n">
        <v>40756</v>
      </c>
      <c r="K134" s="75" t="n">
        <v>34.3224998474121</v>
      </c>
      <c r="L134" s="75" t="n">
        <v>38.0724998474121</v>
      </c>
      <c r="M134" s="75" t="n">
        <v>41.8224998474121</v>
      </c>
      <c r="O134" s="75" t="n">
        <v>24.4949996948242</v>
      </c>
      <c r="P134" s="75" t="n">
        <v>28.7949996948242</v>
      </c>
      <c r="Q134" s="75" t="n">
        <v>33.0949996948242</v>
      </c>
      <c r="S134" s="75" t="n">
        <v>0.8</v>
      </c>
      <c r="T134" s="75" t="n">
        <v>0.8</v>
      </c>
      <c r="U134" s="75" t="n">
        <v>0.8</v>
      </c>
      <c r="W134" s="75" t="n">
        <v>0.186551345125219</v>
      </c>
      <c r="X134" s="75" t="n">
        <v>0.373102690250439</v>
      </c>
      <c r="Y134" s="75" t="n">
        <v>0.559654035375658</v>
      </c>
      <c r="AA134" s="75" t="n">
        <v>0.06</v>
      </c>
      <c r="AB134" s="75" t="n">
        <v>0.12</v>
      </c>
      <c r="AC134" s="75" t="n">
        <v>0.18</v>
      </c>
      <c r="AE134" s="75" t="n">
        <v>-0.35</v>
      </c>
      <c r="AF134" s="75" t="n">
        <v>1.5</v>
      </c>
      <c r="AG134" s="75" t="n">
        <v>0.5</v>
      </c>
      <c r="AI134" s="75" t="n">
        <v>-0.15</v>
      </c>
      <c r="AJ134" s="75" t="n">
        <v>0.3</v>
      </c>
      <c r="AK134" s="75" t="n">
        <v>0.2</v>
      </c>
      <c r="AM134" s="80" t="n">
        <v>43</v>
      </c>
      <c r="AN134" s="77" t="n">
        <v>0.4</v>
      </c>
      <c r="BE134" s="59" t="n">
        <v>40756</v>
      </c>
      <c r="BF134" s="76" t="n">
        <v>0.75</v>
      </c>
    </row>
    <row r="135" customFormat="false" ht="12.75" hidden="false" customHeight="false" outlineLevel="0" collapsed="false">
      <c r="A135" s="73" t="n">
        <v>39904</v>
      </c>
      <c r="B135" s="74" t="n">
        <v>36.2</v>
      </c>
      <c r="C135" s="74" t="n">
        <v>36.85</v>
      </c>
      <c r="D135" s="74" t="n">
        <v>37.5</v>
      </c>
      <c r="E135" s="69"/>
      <c r="F135" s="74" t="n">
        <v>30.375</v>
      </c>
      <c r="G135" s="74" t="n">
        <v>30.7</v>
      </c>
      <c r="H135" s="74" t="n">
        <v>31.025</v>
      </c>
      <c r="I135" s="65"/>
      <c r="J135" s="59" t="n">
        <v>40787</v>
      </c>
      <c r="K135" s="75" t="n">
        <v>28.4249984741211</v>
      </c>
      <c r="L135" s="75" t="n">
        <v>29.6999984741211</v>
      </c>
      <c r="M135" s="75" t="n">
        <v>30.9749984741211</v>
      </c>
      <c r="O135" s="75" t="n">
        <v>25.3999984741211</v>
      </c>
      <c r="P135" s="75" t="n">
        <v>29.6999984741211</v>
      </c>
      <c r="Q135" s="75" t="n">
        <v>33.9999984741211</v>
      </c>
      <c r="S135" s="75" t="n">
        <v>0.8</v>
      </c>
      <c r="T135" s="75" t="n">
        <v>0.8</v>
      </c>
      <c r="U135" s="75" t="n">
        <v>0.8</v>
      </c>
      <c r="W135" s="75" t="n">
        <v>0.138290382291201</v>
      </c>
      <c r="X135" s="75" t="n">
        <v>0.276580764582402</v>
      </c>
      <c r="Y135" s="75" t="n">
        <v>0.414871146873603</v>
      </c>
      <c r="AA135" s="75" t="n">
        <v>0.06</v>
      </c>
      <c r="AB135" s="75" t="n">
        <v>0.12</v>
      </c>
      <c r="AC135" s="75" t="n">
        <v>0.18</v>
      </c>
      <c r="AE135" s="75" t="n">
        <v>-0.35</v>
      </c>
      <c r="AF135" s="75" t="n">
        <v>0.9</v>
      </c>
      <c r="AG135" s="75" t="n">
        <v>0.3</v>
      </c>
      <c r="AI135" s="75" t="n">
        <v>-0.15</v>
      </c>
      <c r="AJ135" s="75" t="n">
        <v>0.3</v>
      </c>
      <c r="AK135" s="75" t="n">
        <v>0.2</v>
      </c>
      <c r="AM135" s="80" t="n">
        <v>43</v>
      </c>
      <c r="AN135" s="77" t="n">
        <v>0.4</v>
      </c>
      <c r="BE135" s="59" t="n">
        <v>40787</v>
      </c>
      <c r="BF135" s="76" t="n">
        <v>0.75</v>
      </c>
    </row>
    <row r="136" customFormat="false" ht="12.75" hidden="false" customHeight="false" outlineLevel="0" collapsed="false">
      <c r="A136" s="73" t="n">
        <v>39934</v>
      </c>
      <c r="B136" s="74" t="n">
        <v>32.6</v>
      </c>
      <c r="C136" s="74" t="n">
        <v>34.85</v>
      </c>
      <c r="D136" s="74" t="n">
        <v>37.1</v>
      </c>
      <c r="E136" s="69"/>
      <c r="F136" s="74" t="n">
        <v>29.575</v>
      </c>
      <c r="G136" s="74" t="n">
        <v>30.7</v>
      </c>
      <c r="H136" s="74" t="n">
        <v>31.825</v>
      </c>
      <c r="I136" s="65"/>
      <c r="J136" s="59" t="n">
        <v>40817</v>
      </c>
      <c r="K136" s="75" t="n">
        <v>28.5374984741211</v>
      </c>
      <c r="L136" s="75" t="n">
        <v>29.6999984741211</v>
      </c>
      <c r="M136" s="75" t="n">
        <v>30.8624984741211</v>
      </c>
      <c r="O136" s="75" t="n">
        <v>25.3999984741211</v>
      </c>
      <c r="P136" s="75" t="n">
        <v>29.6999984741211</v>
      </c>
      <c r="Q136" s="75" t="n">
        <v>33.9999984741211</v>
      </c>
      <c r="S136" s="75" t="n">
        <v>0.8</v>
      </c>
      <c r="T136" s="75" t="n">
        <v>0.8</v>
      </c>
      <c r="U136" s="75" t="n">
        <v>0.8</v>
      </c>
      <c r="W136" s="75" t="n">
        <v>0.120977032395589</v>
      </c>
      <c r="X136" s="75" t="n">
        <v>0.241954064791178</v>
      </c>
      <c r="Y136" s="75" t="n">
        <v>0.362931097186767</v>
      </c>
      <c r="AA136" s="75" t="n">
        <v>0.06</v>
      </c>
      <c r="AB136" s="75" t="n">
        <v>0.12</v>
      </c>
      <c r="AC136" s="75" t="n">
        <v>0.18</v>
      </c>
      <c r="AE136" s="75" t="n">
        <v>-0.25</v>
      </c>
      <c r="AF136" s="75" t="n">
        <v>1</v>
      </c>
      <c r="AG136" s="75" t="n">
        <v>0.3</v>
      </c>
      <c r="AI136" s="75" t="n">
        <v>-0.15</v>
      </c>
      <c r="AJ136" s="75" t="n">
        <v>0.3</v>
      </c>
      <c r="AK136" s="75" t="n">
        <v>0.2</v>
      </c>
      <c r="AM136" s="80" t="n">
        <v>44</v>
      </c>
      <c r="AN136" s="77" t="n">
        <v>0.4</v>
      </c>
      <c r="BE136" s="59" t="n">
        <v>40817</v>
      </c>
      <c r="BF136" s="76" t="n">
        <v>0.75</v>
      </c>
    </row>
    <row r="137" customFormat="false" ht="12.75" hidden="false" customHeight="false" outlineLevel="0" collapsed="false">
      <c r="A137" s="73" t="n">
        <v>39965</v>
      </c>
      <c r="B137" s="74" t="n">
        <v>30.29</v>
      </c>
      <c r="C137" s="74" t="n">
        <v>36.75</v>
      </c>
      <c r="D137" s="74" t="n">
        <v>43.21</v>
      </c>
      <c r="E137" s="69"/>
      <c r="F137" s="74" t="n">
        <v>27.47</v>
      </c>
      <c r="G137" s="74" t="n">
        <v>30.7</v>
      </c>
      <c r="H137" s="74" t="n">
        <v>33.93</v>
      </c>
      <c r="I137" s="65"/>
      <c r="J137" s="59" t="n">
        <v>40848</v>
      </c>
      <c r="K137" s="75" t="n">
        <v>28.5374984741211</v>
      </c>
      <c r="L137" s="75" t="n">
        <v>29.6999984741211</v>
      </c>
      <c r="M137" s="75" t="n">
        <v>30.8624984741211</v>
      </c>
      <c r="O137" s="75" t="n">
        <v>25.3999984741211</v>
      </c>
      <c r="P137" s="75" t="n">
        <v>29.6999984741211</v>
      </c>
      <c r="Q137" s="75" t="n">
        <v>33.9999984741211</v>
      </c>
      <c r="S137" s="75" t="n">
        <v>0.8</v>
      </c>
      <c r="T137" s="75" t="n">
        <v>0.8</v>
      </c>
      <c r="U137" s="75" t="n">
        <v>0.8</v>
      </c>
      <c r="W137" s="75" t="n">
        <v>0.120977032395589</v>
      </c>
      <c r="X137" s="75" t="n">
        <v>0.241954064791178</v>
      </c>
      <c r="Y137" s="75" t="n">
        <v>0.362931097186767</v>
      </c>
      <c r="AA137" s="75" t="n">
        <v>0.06</v>
      </c>
      <c r="AB137" s="75" t="n">
        <v>0.12</v>
      </c>
      <c r="AC137" s="75" t="n">
        <v>0.18</v>
      </c>
      <c r="AE137" s="75" t="n">
        <v>-0.25</v>
      </c>
      <c r="AF137" s="75" t="n">
        <v>1</v>
      </c>
      <c r="AG137" s="75" t="n">
        <v>0.3</v>
      </c>
      <c r="AI137" s="75" t="n">
        <v>-0.15</v>
      </c>
      <c r="AJ137" s="75" t="n">
        <v>0.3</v>
      </c>
      <c r="AK137" s="75" t="n">
        <v>0.2</v>
      </c>
      <c r="AM137" s="80" t="n">
        <v>44</v>
      </c>
      <c r="AN137" s="77" t="n">
        <v>0.4</v>
      </c>
      <c r="BE137" s="59" t="n">
        <v>40848</v>
      </c>
      <c r="BF137" s="76" t="n">
        <v>0.75</v>
      </c>
    </row>
    <row r="138" customFormat="false" ht="12.75" hidden="false" customHeight="false" outlineLevel="0" collapsed="false">
      <c r="A138" s="73" t="n">
        <v>39995</v>
      </c>
      <c r="B138" s="74" t="n">
        <v>39.25</v>
      </c>
      <c r="C138" s="74" t="n">
        <v>44.25</v>
      </c>
      <c r="D138" s="74" t="n">
        <v>49.25</v>
      </c>
      <c r="E138" s="69"/>
      <c r="F138" s="74" t="n">
        <v>28.2</v>
      </c>
      <c r="G138" s="74" t="n">
        <v>30.7</v>
      </c>
      <c r="H138" s="74" t="n">
        <v>33.2</v>
      </c>
      <c r="I138" s="65"/>
      <c r="J138" s="59" t="n">
        <v>40878</v>
      </c>
      <c r="K138" s="75" t="n">
        <v>33.7875022888184</v>
      </c>
      <c r="L138" s="75" t="n">
        <v>34.9500022888184</v>
      </c>
      <c r="M138" s="75" t="n">
        <v>36.1125022888184</v>
      </c>
      <c r="O138" s="75" t="n">
        <v>30.6500022888184</v>
      </c>
      <c r="P138" s="75" t="n">
        <v>34.9500022888184</v>
      </c>
      <c r="Q138" s="75" t="n">
        <v>39.2500022888184</v>
      </c>
      <c r="S138" s="75" t="n">
        <v>1.2</v>
      </c>
      <c r="T138" s="75" t="n">
        <v>1.2</v>
      </c>
      <c r="U138" s="75" t="n">
        <v>1.2</v>
      </c>
      <c r="W138" s="75" t="n">
        <v>0.121409866142979</v>
      </c>
      <c r="X138" s="75" t="n">
        <v>0.242819732285958</v>
      </c>
      <c r="Y138" s="75" t="n">
        <v>0.364229598428938</v>
      </c>
      <c r="AA138" s="75" t="n">
        <v>0.06</v>
      </c>
      <c r="AB138" s="75" t="n">
        <v>0.12</v>
      </c>
      <c r="AC138" s="75" t="n">
        <v>0.18</v>
      </c>
      <c r="AE138" s="75" t="n">
        <v>-0.25</v>
      </c>
      <c r="AF138" s="75" t="n">
        <v>1</v>
      </c>
      <c r="AG138" s="75" t="n">
        <v>0.35</v>
      </c>
      <c r="AI138" s="75" t="n">
        <v>-0.15</v>
      </c>
      <c r="AJ138" s="75" t="n">
        <v>0.3</v>
      </c>
      <c r="AK138" s="75" t="n">
        <v>0.2</v>
      </c>
      <c r="AM138" s="80" t="n">
        <v>44</v>
      </c>
      <c r="AN138" s="77" t="n">
        <v>0.4</v>
      </c>
      <c r="BE138" s="59" t="n">
        <v>40878</v>
      </c>
      <c r="BF138" s="76" t="n">
        <v>0.75</v>
      </c>
    </row>
    <row r="139" customFormat="false" ht="12.75" hidden="false" customHeight="false" outlineLevel="0" collapsed="false">
      <c r="A139" s="73" t="n">
        <v>40026</v>
      </c>
      <c r="B139" s="74" t="n">
        <v>53.25</v>
      </c>
      <c r="C139" s="74" t="n">
        <v>58.25</v>
      </c>
      <c r="D139" s="74" t="n">
        <v>63.25</v>
      </c>
      <c r="E139" s="69"/>
      <c r="F139" s="74" t="n">
        <v>28.2</v>
      </c>
      <c r="G139" s="74" t="n">
        <v>30.7</v>
      </c>
      <c r="H139" s="74" t="n">
        <v>33.2</v>
      </c>
      <c r="I139" s="65"/>
      <c r="J139" s="59" t="n">
        <v>40909</v>
      </c>
      <c r="K139" s="75" t="n">
        <v>24.123747253418</v>
      </c>
      <c r="L139" s="75" t="n">
        <v>25.398747253418</v>
      </c>
      <c r="M139" s="75" t="n">
        <v>26.673747253418</v>
      </c>
      <c r="O139" s="75" t="n">
        <v>21.6024990081787</v>
      </c>
      <c r="P139" s="75" t="n">
        <v>25.9024990081787</v>
      </c>
      <c r="Q139" s="75" t="n">
        <v>30.2024990081787</v>
      </c>
      <c r="S139" s="75" t="n">
        <v>0.8</v>
      </c>
      <c r="T139" s="75" t="n">
        <v>0.8</v>
      </c>
      <c r="U139" s="75" t="n">
        <v>0.8</v>
      </c>
      <c r="W139" s="75" t="n">
        <v>0.149544059723349</v>
      </c>
      <c r="X139" s="75" t="n">
        <v>0.299088119446697</v>
      </c>
      <c r="Y139" s="75" t="n">
        <v>0.448632179170046</v>
      </c>
      <c r="AA139" s="75" t="n">
        <v>0.06</v>
      </c>
      <c r="AB139" s="75" t="n">
        <v>0.12</v>
      </c>
      <c r="AC139" s="75" t="n">
        <v>0.18</v>
      </c>
      <c r="AE139" s="75" t="n">
        <v>-0.75</v>
      </c>
      <c r="AF139" s="75" t="n">
        <v>1.5</v>
      </c>
      <c r="AG139" s="75" t="n">
        <v>0.75</v>
      </c>
      <c r="AI139" s="75" t="n">
        <v>-0.15</v>
      </c>
      <c r="AJ139" s="75" t="n">
        <v>0.3</v>
      </c>
      <c r="AK139" s="75" t="n">
        <v>0.2</v>
      </c>
      <c r="AM139" s="80" t="n">
        <v>45</v>
      </c>
      <c r="AN139" s="77" t="n">
        <v>0.4</v>
      </c>
      <c r="BE139" s="59" t="n">
        <v>40909</v>
      </c>
      <c r="BF139" s="76" t="n">
        <v>0.75</v>
      </c>
    </row>
    <row r="140" customFormat="false" ht="12.75" hidden="false" customHeight="false" outlineLevel="0" collapsed="false">
      <c r="A140" s="73" t="n">
        <v>40057</v>
      </c>
      <c r="B140" s="74" t="n">
        <v>61.25</v>
      </c>
      <c r="C140" s="74" t="n">
        <v>62.75</v>
      </c>
      <c r="D140" s="74" t="n">
        <v>64.25</v>
      </c>
      <c r="E140" s="69"/>
      <c r="F140" s="74" t="n">
        <v>29.95</v>
      </c>
      <c r="G140" s="74" t="n">
        <v>30.7</v>
      </c>
      <c r="H140" s="74" t="n">
        <v>31.45</v>
      </c>
      <c r="I140" s="65"/>
      <c r="J140" s="59" t="n">
        <v>40940</v>
      </c>
      <c r="K140" s="75" t="n">
        <v>23.121248626709</v>
      </c>
      <c r="L140" s="75" t="n">
        <v>24.396248626709</v>
      </c>
      <c r="M140" s="75" t="n">
        <v>25.671248626709</v>
      </c>
      <c r="O140" s="75" t="n">
        <v>19.5974979400635</v>
      </c>
      <c r="P140" s="75" t="n">
        <v>23.8974979400635</v>
      </c>
      <c r="Q140" s="75" t="n">
        <v>28.1974979400635</v>
      </c>
      <c r="S140" s="75" t="n">
        <v>0.3</v>
      </c>
      <c r="T140" s="75" t="n">
        <v>0.3</v>
      </c>
      <c r="U140" s="75" t="n">
        <v>0.3</v>
      </c>
      <c r="W140" s="75" t="n">
        <v>0.149544059723349</v>
      </c>
      <c r="X140" s="75" t="n">
        <v>0.299088119446697</v>
      </c>
      <c r="Y140" s="75" t="n">
        <v>0.448632179170046</v>
      </c>
      <c r="AA140" s="75" t="n">
        <v>0.06</v>
      </c>
      <c r="AB140" s="75" t="n">
        <v>0.12</v>
      </c>
      <c r="AC140" s="75" t="n">
        <v>0.18</v>
      </c>
      <c r="AE140" s="75" t="n">
        <v>-0.75</v>
      </c>
      <c r="AF140" s="75" t="n">
        <v>1.5</v>
      </c>
      <c r="AG140" s="75" t="n">
        <v>0.75</v>
      </c>
      <c r="AI140" s="75" t="n">
        <v>-0.15</v>
      </c>
      <c r="AJ140" s="75" t="n">
        <v>0.3</v>
      </c>
      <c r="AK140" s="75" t="n">
        <v>0.2</v>
      </c>
      <c r="AM140" s="80" t="n">
        <v>45</v>
      </c>
      <c r="AN140" s="77" t="n">
        <v>0.4</v>
      </c>
      <c r="BE140" s="59" t="n">
        <v>40940</v>
      </c>
      <c r="BF140" s="76" t="n">
        <v>0.75</v>
      </c>
    </row>
    <row r="141" customFormat="false" ht="12.75" hidden="false" customHeight="false" outlineLevel="0" collapsed="false">
      <c r="A141" s="73" t="n">
        <v>40087</v>
      </c>
      <c r="B141" s="74" t="n">
        <v>33.4</v>
      </c>
      <c r="C141" s="74" t="n">
        <v>34.75</v>
      </c>
      <c r="D141" s="74" t="n">
        <v>36.1</v>
      </c>
      <c r="E141" s="69"/>
      <c r="F141" s="74" t="n">
        <v>29.0249980926514</v>
      </c>
      <c r="G141" s="74" t="n">
        <v>29.6999980926514</v>
      </c>
      <c r="H141" s="74" t="n">
        <v>30.3749980926514</v>
      </c>
      <c r="I141" s="65"/>
      <c r="J141" s="59" t="n">
        <v>40969</v>
      </c>
      <c r="K141" s="75" t="n">
        <v>16.8722480773926</v>
      </c>
      <c r="L141" s="75" t="n">
        <v>17.5847480773926</v>
      </c>
      <c r="M141" s="75" t="n">
        <v>18.2972480773926</v>
      </c>
      <c r="O141" s="75" t="n">
        <v>14.9144973754883</v>
      </c>
      <c r="P141" s="75" t="n">
        <v>19.2144973754883</v>
      </c>
      <c r="Q141" s="75" t="n">
        <v>23.5144973754883</v>
      </c>
      <c r="S141" s="75" t="n">
        <v>0.3</v>
      </c>
      <c r="T141" s="75" t="n">
        <v>0.3</v>
      </c>
      <c r="U141" s="75" t="n">
        <v>0.3</v>
      </c>
      <c r="W141" s="75" t="n">
        <v>0.123574034879931</v>
      </c>
      <c r="X141" s="75" t="n">
        <v>0.247148069759861</v>
      </c>
      <c r="Y141" s="75" t="n">
        <v>0.370722104639792</v>
      </c>
      <c r="AA141" s="75" t="n">
        <v>0.06</v>
      </c>
      <c r="AB141" s="75" t="n">
        <v>0.12</v>
      </c>
      <c r="AC141" s="75" t="n">
        <v>0.18</v>
      </c>
      <c r="AE141" s="75" t="n">
        <v>-0.25</v>
      </c>
      <c r="AF141" s="75" t="n">
        <v>1</v>
      </c>
      <c r="AG141" s="75" t="n">
        <v>0.3</v>
      </c>
      <c r="AI141" s="75" t="n">
        <v>-0.15</v>
      </c>
      <c r="AJ141" s="75" t="n">
        <v>0.3</v>
      </c>
      <c r="AK141" s="75" t="n">
        <v>0.2</v>
      </c>
      <c r="AM141" s="80" t="n">
        <v>45</v>
      </c>
      <c r="AN141" s="77" t="n">
        <v>0.4</v>
      </c>
      <c r="BE141" s="59" t="n">
        <v>40969</v>
      </c>
      <c r="BF141" s="76" t="n">
        <v>0.75</v>
      </c>
    </row>
    <row r="142" customFormat="false" ht="12.75" hidden="false" customHeight="false" outlineLevel="0" collapsed="false">
      <c r="A142" s="73" t="n">
        <v>40118</v>
      </c>
      <c r="B142" s="74" t="n">
        <v>31.9</v>
      </c>
      <c r="C142" s="74" t="n">
        <v>33.25</v>
      </c>
      <c r="D142" s="74" t="n">
        <v>34.6</v>
      </c>
      <c r="E142" s="69"/>
      <c r="F142" s="74" t="n">
        <v>29.0249980926514</v>
      </c>
      <c r="G142" s="74" t="n">
        <v>29.6999980926514</v>
      </c>
      <c r="H142" s="74" t="n">
        <v>30.3749980926514</v>
      </c>
      <c r="I142" s="65"/>
      <c r="J142" s="59" t="n">
        <v>41000</v>
      </c>
      <c r="K142" s="75" t="n">
        <v>17.6674987792969</v>
      </c>
      <c r="L142" s="75" t="n">
        <v>18.2674987792969</v>
      </c>
      <c r="M142" s="75" t="n">
        <v>18.8674987792969</v>
      </c>
      <c r="O142" s="75" t="n">
        <v>14.6849975585937</v>
      </c>
      <c r="P142" s="75" t="n">
        <v>18.9849975585937</v>
      </c>
      <c r="Q142" s="75" t="n">
        <v>23.2849975585937</v>
      </c>
      <c r="S142" s="75" t="n">
        <v>0.3</v>
      </c>
      <c r="T142" s="75" t="n">
        <v>0.3</v>
      </c>
      <c r="U142" s="75" t="n">
        <v>0.3</v>
      </c>
      <c r="W142" s="75" t="n">
        <v>0.123574034879931</v>
      </c>
      <c r="X142" s="75" t="n">
        <v>0.247148069759861</v>
      </c>
      <c r="Y142" s="75" t="n">
        <v>0.370722104639792</v>
      </c>
      <c r="AA142" s="75" t="n">
        <v>0.06</v>
      </c>
      <c r="AB142" s="75" t="n">
        <v>0.12</v>
      </c>
      <c r="AC142" s="75" t="n">
        <v>0.18</v>
      </c>
      <c r="AE142" s="75" t="n">
        <v>-0.25</v>
      </c>
      <c r="AF142" s="75" t="n">
        <v>0.9</v>
      </c>
      <c r="AG142" s="75" t="n">
        <v>0.3</v>
      </c>
      <c r="AI142" s="75" t="n">
        <v>-0.15</v>
      </c>
      <c r="AJ142" s="75" t="n">
        <v>0.3</v>
      </c>
      <c r="AK142" s="75" t="n">
        <v>0.2</v>
      </c>
      <c r="AM142" s="80" t="n">
        <v>46</v>
      </c>
      <c r="AN142" s="77" t="n">
        <v>0.4</v>
      </c>
      <c r="BE142" s="59" t="n">
        <v>41000</v>
      </c>
      <c r="BF142" s="76" t="n">
        <v>0.75</v>
      </c>
    </row>
    <row r="143" customFormat="false" ht="12.75" hidden="false" customHeight="false" outlineLevel="0" collapsed="false">
      <c r="A143" s="73" t="n">
        <v>40148</v>
      </c>
      <c r="B143" s="74" t="n">
        <v>31.9</v>
      </c>
      <c r="C143" s="74" t="n">
        <v>33.25</v>
      </c>
      <c r="D143" s="74" t="n">
        <v>34.6</v>
      </c>
      <c r="E143" s="69"/>
      <c r="F143" s="74" t="n">
        <v>29.0249980926514</v>
      </c>
      <c r="G143" s="74" t="n">
        <v>29.6999980926514</v>
      </c>
      <c r="H143" s="74" t="n">
        <v>30.3749980926514</v>
      </c>
      <c r="I143" s="65"/>
      <c r="J143" s="59" t="n">
        <v>41030</v>
      </c>
      <c r="K143" s="75" t="n">
        <v>16.522498550415</v>
      </c>
      <c r="L143" s="75" t="n">
        <v>18.382498550415</v>
      </c>
      <c r="M143" s="75" t="n">
        <v>20.242498550415</v>
      </c>
      <c r="O143" s="75" t="n">
        <v>15.2149982452393</v>
      </c>
      <c r="P143" s="75" t="n">
        <v>19.5149982452393</v>
      </c>
      <c r="Q143" s="75" t="n">
        <v>23.8149982452393</v>
      </c>
      <c r="S143" s="75" t="n">
        <v>0.3</v>
      </c>
      <c r="T143" s="75" t="n">
        <v>0.3</v>
      </c>
      <c r="U143" s="75" t="n">
        <v>0.3</v>
      </c>
      <c r="W143" s="75" t="n">
        <v>0.132230709827737</v>
      </c>
      <c r="X143" s="75" t="n">
        <v>0.264461419655473</v>
      </c>
      <c r="Y143" s="75" t="n">
        <v>0.39669212948321</v>
      </c>
      <c r="AA143" s="75" t="n">
        <v>0.06</v>
      </c>
      <c r="AB143" s="75" t="n">
        <v>0.12</v>
      </c>
      <c r="AC143" s="75" t="n">
        <v>0.18</v>
      </c>
      <c r="AE143" s="75" t="n">
        <v>-0.25</v>
      </c>
      <c r="AF143" s="75" t="n">
        <v>0.9</v>
      </c>
      <c r="AG143" s="75" t="n">
        <v>0.3</v>
      </c>
      <c r="AI143" s="75" t="n">
        <v>-0.15</v>
      </c>
      <c r="AJ143" s="75" t="n">
        <v>0.3</v>
      </c>
      <c r="AK143" s="75" t="n">
        <v>0.2</v>
      </c>
      <c r="AM143" s="80" t="n">
        <v>46</v>
      </c>
      <c r="AN143" s="77" t="n">
        <v>0.4</v>
      </c>
      <c r="BE143" s="59" t="n">
        <v>41030</v>
      </c>
      <c r="BF143" s="76" t="n">
        <v>0.75</v>
      </c>
    </row>
    <row r="144" customFormat="false" ht="12.75" hidden="false" customHeight="false" outlineLevel="0" collapsed="false">
      <c r="A144" s="73" t="n">
        <v>40179</v>
      </c>
      <c r="B144" s="74" t="n">
        <v>34.85</v>
      </c>
      <c r="C144" s="74" t="n">
        <v>36.35</v>
      </c>
      <c r="D144" s="74" t="n">
        <v>37.85</v>
      </c>
      <c r="E144" s="69"/>
      <c r="F144" s="74" t="n">
        <v>37.3000015258789</v>
      </c>
      <c r="G144" s="74" t="n">
        <v>38.0500015258789</v>
      </c>
      <c r="H144" s="74" t="n">
        <v>38.8000015258789</v>
      </c>
      <c r="I144" s="65"/>
      <c r="J144" s="59" t="n">
        <v>41061</v>
      </c>
      <c r="K144" s="75" t="n">
        <v>17.4762490081787</v>
      </c>
      <c r="L144" s="75" t="n">
        <v>22.8087490081787</v>
      </c>
      <c r="M144" s="75" t="n">
        <v>28.1412490081787</v>
      </c>
      <c r="O144" s="75" t="n">
        <v>13.9924983978271</v>
      </c>
      <c r="P144" s="75" t="n">
        <v>18.2924983978271</v>
      </c>
      <c r="Q144" s="75" t="n">
        <v>22.5924983978271</v>
      </c>
      <c r="S144" s="75" t="n">
        <v>0.3</v>
      </c>
      <c r="T144" s="75" t="n">
        <v>0.3</v>
      </c>
      <c r="U144" s="75" t="n">
        <v>0.3</v>
      </c>
      <c r="W144" s="75" t="n">
        <v>0.154989108265519</v>
      </c>
      <c r="X144" s="75" t="n">
        <v>0.309978216531037</v>
      </c>
      <c r="Y144" s="75" t="n">
        <v>0.464967324796556</v>
      </c>
      <c r="AA144" s="75" t="n">
        <v>0.06</v>
      </c>
      <c r="AB144" s="75" t="n">
        <v>0.12</v>
      </c>
      <c r="AC144" s="75" t="n">
        <v>0.18</v>
      </c>
      <c r="AE144" s="75" t="n">
        <v>-0.35</v>
      </c>
      <c r="AF144" s="75" t="n">
        <v>1.2</v>
      </c>
      <c r="AG144" s="75" t="n">
        <v>0.3</v>
      </c>
      <c r="AI144" s="75" t="n">
        <v>-0.15</v>
      </c>
      <c r="AJ144" s="75" t="n">
        <v>0.3</v>
      </c>
      <c r="AK144" s="75" t="n">
        <v>0.2</v>
      </c>
      <c r="AM144" s="80" t="n">
        <v>46</v>
      </c>
      <c r="AN144" s="77" t="n">
        <v>0.4</v>
      </c>
      <c r="BE144" s="59" t="n">
        <v>41061</v>
      </c>
      <c r="BF144" s="76" t="n">
        <v>0.75</v>
      </c>
    </row>
    <row r="145" customFormat="false" ht="12.75" hidden="false" customHeight="false" outlineLevel="0" collapsed="false">
      <c r="A145" s="73" t="n">
        <v>40210</v>
      </c>
      <c r="B145" s="74" t="n">
        <v>39.35</v>
      </c>
      <c r="C145" s="74" t="n">
        <v>40.85</v>
      </c>
      <c r="D145" s="74" t="n">
        <v>42.35</v>
      </c>
      <c r="E145" s="69"/>
      <c r="F145" s="74" t="n">
        <v>34.15</v>
      </c>
      <c r="G145" s="74" t="n">
        <v>34.9</v>
      </c>
      <c r="H145" s="74" t="n">
        <v>35.65</v>
      </c>
      <c r="I145" s="65"/>
      <c r="J145" s="59" t="n">
        <v>41091</v>
      </c>
      <c r="K145" s="75" t="n">
        <v>32.2612503051758</v>
      </c>
      <c r="L145" s="75" t="n">
        <v>36.0112503051758</v>
      </c>
      <c r="M145" s="75" t="n">
        <v>39.7612503051758</v>
      </c>
      <c r="O145" s="75" t="n">
        <v>23.1974983215332</v>
      </c>
      <c r="P145" s="75" t="n">
        <v>27.4974983215332</v>
      </c>
      <c r="Q145" s="75" t="n">
        <v>31.7974983215332</v>
      </c>
      <c r="S145" s="75" t="n">
        <v>0.3</v>
      </c>
      <c r="T145" s="75" t="n">
        <v>0.3</v>
      </c>
      <c r="U145" s="75" t="n">
        <v>0.3</v>
      </c>
      <c r="W145" s="75" t="n">
        <v>0.179089291320211</v>
      </c>
      <c r="X145" s="75" t="n">
        <v>0.358178582640421</v>
      </c>
      <c r="Y145" s="75" t="n">
        <v>0.537267873960632</v>
      </c>
      <c r="AA145" s="75" t="n">
        <v>0.06</v>
      </c>
      <c r="AB145" s="75" t="n">
        <v>0.12</v>
      </c>
      <c r="AC145" s="75" t="n">
        <v>0.18</v>
      </c>
      <c r="AE145" s="75" t="n">
        <v>-0.35</v>
      </c>
      <c r="AF145" s="75" t="n">
        <v>1.5</v>
      </c>
      <c r="AG145" s="75" t="n">
        <v>0.5</v>
      </c>
      <c r="AI145" s="75" t="n">
        <v>-0.15</v>
      </c>
      <c r="AJ145" s="75" t="n">
        <v>0.3</v>
      </c>
      <c r="AK145" s="75" t="n">
        <v>0.2</v>
      </c>
      <c r="AM145" s="80" t="n">
        <v>47</v>
      </c>
      <c r="AN145" s="77" t="n">
        <v>0.4</v>
      </c>
      <c r="BE145" s="59" t="n">
        <v>41091</v>
      </c>
      <c r="BF145" s="76" t="n">
        <v>0.75</v>
      </c>
    </row>
    <row r="146" customFormat="false" ht="12.75" hidden="false" customHeight="false" outlineLevel="0" collapsed="false">
      <c r="A146" s="73" t="n">
        <v>40238</v>
      </c>
      <c r="B146" s="74" t="n">
        <v>44.6</v>
      </c>
      <c r="C146" s="74" t="n">
        <v>45.45</v>
      </c>
      <c r="D146" s="74" t="n">
        <v>46.3</v>
      </c>
      <c r="E146" s="69"/>
      <c r="F146" s="74" t="n">
        <v>30.475</v>
      </c>
      <c r="G146" s="74" t="n">
        <v>30.9</v>
      </c>
      <c r="H146" s="74" t="n">
        <v>31.325</v>
      </c>
      <c r="I146" s="65"/>
      <c r="J146" s="59" t="n">
        <v>41122</v>
      </c>
      <c r="K146" s="75" t="n">
        <v>34.5224998474121</v>
      </c>
      <c r="L146" s="75" t="n">
        <v>38.2724998474121</v>
      </c>
      <c r="M146" s="75" t="n">
        <v>42.0224998474121</v>
      </c>
      <c r="O146" s="75" t="n">
        <v>24.6949996948242</v>
      </c>
      <c r="P146" s="75" t="n">
        <v>28.9949996948242</v>
      </c>
      <c r="Q146" s="75" t="n">
        <v>33.2949996948242</v>
      </c>
      <c r="S146" s="75" t="n">
        <v>0.8</v>
      </c>
      <c r="T146" s="75" t="n">
        <v>0.8</v>
      </c>
      <c r="U146" s="75" t="n">
        <v>0.8</v>
      </c>
      <c r="W146" s="75" t="n">
        <v>0.179089291320211</v>
      </c>
      <c r="X146" s="75" t="n">
        <v>0.358178582640421</v>
      </c>
      <c r="Y146" s="75" t="n">
        <v>0.537267873960632</v>
      </c>
      <c r="AA146" s="75" t="n">
        <v>0.06</v>
      </c>
      <c r="AB146" s="75" t="n">
        <v>0.12</v>
      </c>
      <c r="AC146" s="75" t="n">
        <v>0.18</v>
      </c>
      <c r="AE146" s="75" t="n">
        <v>-0.35</v>
      </c>
      <c r="AF146" s="75" t="n">
        <v>1.5</v>
      </c>
      <c r="AG146" s="75" t="n">
        <v>0.5</v>
      </c>
      <c r="AI146" s="75" t="n">
        <v>-0.15</v>
      </c>
      <c r="AJ146" s="75" t="n">
        <v>0.3</v>
      </c>
      <c r="AK146" s="75" t="n">
        <v>0.2</v>
      </c>
      <c r="AM146" s="80" t="n">
        <v>47</v>
      </c>
      <c r="AN146" s="77" t="n">
        <v>0.4</v>
      </c>
      <c r="BE146" s="59" t="n">
        <v>41122</v>
      </c>
      <c r="BF146" s="76" t="n">
        <v>0.75</v>
      </c>
    </row>
    <row r="147" customFormat="false" ht="12.75" hidden="false" customHeight="false" outlineLevel="0" collapsed="false">
      <c r="A147" s="73" t="n">
        <v>40269</v>
      </c>
      <c r="B147" s="74" t="n">
        <v>36.25</v>
      </c>
      <c r="C147" s="74" t="n">
        <v>36.95</v>
      </c>
      <c r="D147" s="74" t="n">
        <v>37.65</v>
      </c>
      <c r="E147" s="69"/>
      <c r="F147" s="74" t="n">
        <v>30.55</v>
      </c>
      <c r="G147" s="74" t="n">
        <v>30.9</v>
      </c>
      <c r="H147" s="74" t="n">
        <v>31.25</v>
      </c>
      <c r="I147" s="65"/>
      <c r="J147" s="59" t="n">
        <v>41153</v>
      </c>
      <c r="K147" s="75" t="n">
        <v>28.5499984741211</v>
      </c>
      <c r="L147" s="75" t="n">
        <v>29.8999984741211</v>
      </c>
      <c r="M147" s="75" t="n">
        <v>31.2499984741211</v>
      </c>
      <c r="O147" s="75" t="n">
        <v>25.5999984741211</v>
      </c>
      <c r="P147" s="75" t="n">
        <v>29.8999984741211</v>
      </c>
      <c r="Q147" s="75" t="n">
        <v>34.1999984741211</v>
      </c>
      <c r="S147" s="75" t="n">
        <v>0.8</v>
      </c>
      <c r="T147" s="75" t="n">
        <v>0.8</v>
      </c>
      <c r="U147" s="75" t="n">
        <v>0.8</v>
      </c>
      <c r="W147" s="75" t="n">
        <v>0.132758766999553</v>
      </c>
      <c r="X147" s="75" t="n">
        <v>0.265517533999106</v>
      </c>
      <c r="Y147" s="75" t="n">
        <v>0.398276300998659</v>
      </c>
      <c r="AA147" s="75" t="n">
        <v>0.06</v>
      </c>
      <c r="AB147" s="75" t="n">
        <v>0.12</v>
      </c>
      <c r="AC147" s="75" t="n">
        <v>0.18</v>
      </c>
      <c r="AE147" s="75" t="n">
        <v>-0.35</v>
      </c>
      <c r="AF147" s="75" t="n">
        <v>0.9</v>
      </c>
      <c r="AG147" s="75" t="n">
        <v>0.3</v>
      </c>
      <c r="AI147" s="75" t="n">
        <v>-0.15</v>
      </c>
      <c r="AJ147" s="75" t="n">
        <v>0.3</v>
      </c>
      <c r="AK147" s="75" t="n">
        <v>0.2</v>
      </c>
      <c r="AM147" s="80" t="n">
        <v>47</v>
      </c>
      <c r="AN147" s="77" t="n">
        <v>0.4</v>
      </c>
      <c r="BE147" s="59" t="n">
        <v>41153</v>
      </c>
      <c r="BF147" s="76" t="n">
        <v>0.75</v>
      </c>
    </row>
    <row r="148" customFormat="false" ht="12.75" hidden="false" customHeight="false" outlineLevel="0" collapsed="false">
      <c r="A148" s="73" t="n">
        <v>40299</v>
      </c>
      <c r="B148" s="74" t="n">
        <v>32.47</v>
      </c>
      <c r="C148" s="74" t="n">
        <v>34.95</v>
      </c>
      <c r="D148" s="74" t="n">
        <v>37.43</v>
      </c>
      <c r="E148" s="69"/>
      <c r="F148" s="74" t="n">
        <v>29.66</v>
      </c>
      <c r="G148" s="74" t="n">
        <v>30.9</v>
      </c>
      <c r="H148" s="74" t="n">
        <v>32.14</v>
      </c>
      <c r="I148" s="65"/>
      <c r="J148" s="59" t="n">
        <v>41183</v>
      </c>
      <c r="K148" s="75" t="n">
        <v>28.6624984741211</v>
      </c>
      <c r="L148" s="75" t="n">
        <v>29.8999984741211</v>
      </c>
      <c r="M148" s="75" t="n">
        <v>31.1374984741211</v>
      </c>
      <c r="O148" s="75" t="n">
        <v>25.5999984741211</v>
      </c>
      <c r="P148" s="75" t="n">
        <v>29.8999984741211</v>
      </c>
      <c r="Q148" s="75" t="n">
        <v>34.1999984741211</v>
      </c>
      <c r="S148" s="75" t="n">
        <v>0.8</v>
      </c>
      <c r="T148" s="75" t="n">
        <v>0.8</v>
      </c>
      <c r="U148" s="75" t="n">
        <v>0.8</v>
      </c>
      <c r="W148" s="75" t="n">
        <v>0.116137951099765</v>
      </c>
      <c r="X148" s="75" t="n">
        <v>0.232275902199531</v>
      </c>
      <c r="Y148" s="75" t="n">
        <v>0.348413853299296</v>
      </c>
      <c r="AA148" s="75" t="n">
        <v>0.06</v>
      </c>
      <c r="AB148" s="75" t="n">
        <v>0.12</v>
      </c>
      <c r="AC148" s="75" t="n">
        <v>0.18</v>
      </c>
      <c r="AE148" s="75" t="n">
        <v>-0.25</v>
      </c>
      <c r="AF148" s="75" t="n">
        <v>1</v>
      </c>
      <c r="AG148" s="75" t="n">
        <v>0.3</v>
      </c>
      <c r="AI148" s="75" t="n">
        <v>-0.15</v>
      </c>
      <c r="AJ148" s="75" t="n">
        <v>0.3</v>
      </c>
      <c r="AK148" s="75" t="n">
        <v>0.2</v>
      </c>
      <c r="AM148" s="80" t="n">
        <v>48</v>
      </c>
      <c r="AN148" s="77" t="n">
        <v>0.4</v>
      </c>
      <c r="BE148" s="59" t="n">
        <v>41183</v>
      </c>
      <c r="BF148" s="76" t="n">
        <v>0.75</v>
      </c>
    </row>
    <row r="149" customFormat="false" ht="12.75" hidden="false" customHeight="false" outlineLevel="0" collapsed="false">
      <c r="A149" s="73" t="n">
        <v>40330</v>
      </c>
      <c r="B149" s="74" t="n">
        <v>30.14</v>
      </c>
      <c r="C149" s="74" t="n">
        <v>37.25</v>
      </c>
      <c r="D149" s="74" t="n">
        <v>44.36</v>
      </c>
      <c r="E149" s="69"/>
      <c r="F149" s="74" t="n">
        <v>27.345</v>
      </c>
      <c r="G149" s="74" t="n">
        <v>30.9</v>
      </c>
      <c r="H149" s="74" t="n">
        <v>34.455</v>
      </c>
      <c r="I149" s="65"/>
      <c r="J149" s="59" t="n">
        <v>41214</v>
      </c>
      <c r="K149" s="75" t="n">
        <v>28.6624984741211</v>
      </c>
      <c r="L149" s="75" t="n">
        <v>29.8999984741211</v>
      </c>
      <c r="M149" s="75" t="n">
        <v>31.1374984741211</v>
      </c>
      <c r="O149" s="75" t="n">
        <v>25.5999984741211</v>
      </c>
      <c r="P149" s="75" t="n">
        <v>29.8999984741211</v>
      </c>
      <c r="Q149" s="75" t="n">
        <v>34.1999984741211</v>
      </c>
      <c r="S149" s="75" t="n">
        <v>0.8</v>
      </c>
      <c r="T149" s="75" t="n">
        <v>0.8</v>
      </c>
      <c r="U149" s="75" t="n">
        <v>0.8</v>
      </c>
      <c r="W149" s="75" t="n">
        <v>0.116137951099765</v>
      </c>
      <c r="X149" s="75" t="n">
        <v>0.232275902199531</v>
      </c>
      <c r="Y149" s="75" t="n">
        <v>0.348413853299296</v>
      </c>
      <c r="AA149" s="75" t="n">
        <v>0.06</v>
      </c>
      <c r="AB149" s="75" t="n">
        <v>0.12</v>
      </c>
      <c r="AC149" s="75" t="n">
        <v>0.18</v>
      </c>
      <c r="AE149" s="75" t="n">
        <v>-0.25</v>
      </c>
      <c r="AF149" s="75" t="n">
        <v>1</v>
      </c>
      <c r="AG149" s="75" t="n">
        <v>0.3</v>
      </c>
      <c r="AI149" s="75" t="n">
        <v>-0.15</v>
      </c>
      <c r="AJ149" s="75" t="n">
        <v>0.3</v>
      </c>
      <c r="AK149" s="75" t="n">
        <v>0.2</v>
      </c>
      <c r="AM149" s="80" t="n">
        <v>48</v>
      </c>
      <c r="AN149" s="77" t="n">
        <v>0.4</v>
      </c>
      <c r="BE149" s="59" t="n">
        <v>41214</v>
      </c>
      <c r="BF149" s="76" t="n">
        <v>0.75</v>
      </c>
    </row>
    <row r="150" customFormat="false" ht="12.75" hidden="false" customHeight="false" outlineLevel="0" collapsed="false">
      <c r="A150" s="73" t="n">
        <v>40360</v>
      </c>
      <c r="B150" s="74" t="n">
        <v>40.25</v>
      </c>
      <c r="C150" s="74" t="n">
        <v>45.25</v>
      </c>
      <c r="D150" s="74" t="n">
        <v>50.25</v>
      </c>
      <c r="E150" s="69"/>
      <c r="F150" s="74" t="n">
        <v>28.4</v>
      </c>
      <c r="G150" s="74" t="n">
        <v>30.9</v>
      </c>
      <c r="H150" s="74" t="n">
        <v>33.4</v>
      </c>
      <c r="I150" s="65"/>
      <c r="J150" s="59" t="n">
        <v>41244</v>
      </c>
      <c r="K150" s="75" t="n">
        <v>33.9125022888184</v>
      </c>
      <c r="L150" s="75" t="n">
        <v>35.1500022888184</v>
      </c>
      <c r="M150" s="75" t="n">
        <v>36.3875022888184</v>
      </c>
      <c r="O150" s="75" t="n">
        <v>30.8500022888184</v>
      </c>
      <c r="P150" s="75" t="n">
        <v>35.1500022888184</v>
      </c>
      <c r="Q150" s="75" t="n">
        <v>39.4500022888184</v>
      </c>
      <c r="S150" s="75" t="n">
        <v>1.2</v>
      </c>
      <c r="T150" s="75" t="n">
        <v>1.2</v>
      </c>
      <c r="U150" s="75" t="n">
        <v>1.2</v>
      </c>
      <c r="W150" s="75" t="n">
        <v>0.11655347149726</v>
      </c>
      <c r="X150" s="75" t="n">
        <v>0.23310694299452</v>
      </c>
      <c r="Y150" s="75" t="n">
        <v>0.34966041449178</v>
      </c>
      <c r="AA150" s="75" t="n">
        <v>0.06</v>
      </c>
      <c r="AB150" s="75" t="n">
        <v>0.12</v>
      </c>
      <c r="AC150" s="75" t="n">
        <v>0.18</v>
      </c>
      <c r="AE150" s="75" t="n">
        <v>-0.25</v>
      </c>
      <c r="AF150" s="75" t="n">
        <v>1</v>
      </c>
      <c r="AG150" s="75" t="n">
        <v>0.35</v>
      </c>
      <c r="AI150" s="75" t="n">
        <v>-0.15</v>
      </c>
      <c r="AJ150" s="75" t="n">
        <v>0.3</v>
      </c>
      <c r="AK150" s="75" t="n">
        <v>0.2</v>
      </c>
      <c r="AM150" s="80" t="n">
        <v>48</v>
      </c>
      <c r="AN150" s="77" t="n">
        <v>0.4</v>
      </c>
      <c r="BE150" s="59" t="n">
        <v>41244</v>
      </c>
      <c r="BF150" s="76" t="n">
        <v>0.75</v>
      </c>
    </row>
    <row r="151" customFormat="false" ht="12.75" hidden="false" customHeight="false" outlineLevel="0" collapsed="false">
      <c r="A151" s="73" t="n">
        <v>40391</v>
      </c>
      <c r="B151" s="74" t="n">
        <v>54.25</v>
      </c>
      <c r="C151" s="74" t="n">
        <v>59.25</v>
      </c>
      <c r="D151" s="74" t="n">
        <v>64.25</v>
      </c>
      <c r="E151" s="69"/>
      <c r="F151" s="74" t="n">
        <v>28.4</v>
      </c>
      <c r="G151" s="74" t="n">
        <v>30.9</v>
      </c>
      <c r="H151" s="74" t="n">
        <v>33.4</v>
      </c>
      <c r="I151" s="65"/>
      <c r="J151" s="59" t="n">
        <v>41275</v>
      </c>
      <c r="K151" s="75" t="n">
        <v>24.248747253418</v>
      </c>
      <c r="L151" s="75" t="n">
        <v>25.598747253418</v>
      </c>
      <c r="M151" s="75" t="n">
        <v>26.948747253418</v>
      </c>
      <c r="O151" s="75" t="n">
        <v>21.8024990081787</v>
      </c>
      <c r="P151" s="75" t="n">
        <v>26.1024990081787</v>
      </c>
      <c r="Q151" s="75" t="n">
        <v>30.4024990081787</v>
      </c>
      <c r="S151" s="75" t="n">
        <v>0.8</v>
      </c>
      <c r="T151" s="75" t="n">
        <v>0.8</v>
      </c>
      <c r="U151" s="75" t="n">
        <v>0.8</v>
      </c>
      <c r="W151" s="75" t="n">
        <v>0.143562297334415</v>
      </c>
      <c r="X151" s="75" t="n">
        <v>0.287124594668829</v>
      </c>
      <c r="Y151" s="75" t="n">
        <v>0.430686892003244</v>
      </c>
      <c r="AA151" s="75" t="n">
        <v>0.06</v>
      </c>
      <c r="AB151" s="75" t="n">
        <v>0.12</v>
      </c>
      <c r="AC151" s="75" t="n">
        <v>0.18</v>
      </c>
      <c r="AE151" s="75" t="n">
        <v>-0.75</v>
      </c>
      <c r="AF151" s="75" t="n">
        <v>1.5</v>
      </c>
      <c r="AG151" s="75" t="n">
        <v>0.75</v>
      </c>
      <c r="AI151" s="75" t="n">
        <v>-0.15</v>
      </c>
      <c r="AJ151" s="75" t="n">
        <v>0.3</v>
      </c>
      <c r="AK151" s="75" t="n">
        <v>0.2</v>
      </c>
      <c r="AM151" s="80" t="n">
        <v>49</v>
      </c>
      <c r="AN151" s="77" t="n">
        <v>0.4</v>
      </c>
      <c r="BE151" s="59" t="n">
        <v>41275</v>
      </c>
      <c r="BF151" s="76" t="n">
        <v>0.75</v>
      </c>
    </row>
    <row r="152" customFormat="false" ht="12.75" hidden="false" customHeight="false" outlineLevel="0" collapsed="false">
      <c r="A152" s="73" t="n">
        <v>40422</v>
      </c>
      <c r="B152" s="74" t="n">
        <v>61.25</v>
      </c>
      <c r="C152" s="74" t="n">
        <v>62.85</v>
      </c>
      <c r="D152" s="74" t="n">
        <v>64.45</v>
      </c>
      <c r="E152" s="69"/>
      <c r="F152" s="74" t="n">
        <v>30.1</v>
      </c>
      <c r="G152" s="74" t="n">
        <v>30.9</v>
      </c>
      <c r="H152" s="74" t="n">
        <v>31.7</v>
      </c>
      <c r="I152" s="65"/>
      <c r="J152" s="59" t="n">
        <v>41306</v>
      </c>
      <c r="K152" s="75" t="n">
        <v>23.246248626709</v>
      </c>
      <c r="L152" s="75" t="n">
        <v>24.596248626709</v>
      </c>
      <c r="M152" s="75" t="n">
        <v>25.946248626709</v>
      </c>
      <c r="O152" s="75" t="n">
        <v>19.7974979400635</v>
      </c>
      <c r="P152" s="75" t="n">
        <v>24.0974979400635</v>
      </c>
      <c r="Q152" s="75" t="n">
        <v>28.3974979400635</v>
      </c>
      <c r="S152" s="75" t="n">
        <v>0.3</v>
      </c>
      <c r="T152" s="75" t="n">
        <v>0.3</v>
      </c>
      <c r="U152" s="75" t="n">
        <v>0.3</v>
      </c>
      <c r="W152" s="75" t="n">
        <v>0.143562297334415</v>
      </c>
      <c r="X152" s="75" t="n">
        <v>0.287124594668829</v>
      </c>
      <c r="Y152" s="75" t="n">
        <v>0.430686892003244</v>
      </c>
      <c r="AA152" s="75" t="n">
        <v>0.06</v>
      </c>
      <c r="AB152" s="75" t="n">
        <v>0.12</v>
      </c>
      <c r="AC152" s="75" t="n">
        <v>0.18</v>
      </c>
      <c r="AE152" s="75" t="n">
        <v>-0.75</v>
      </c>
      <c r="AF152" s="75" t="n">
        <v>1.5</v>
      </c>
      <c r="AG152" s="75" t="n">
        <v>0.75</v>
      </c>
      <c r="AI152" s="75" t="n">
        <v>-0.15</v>
      </c>
      <c r="AJ152" s="75" t="n">
        <v>0.3</v>
      </c>
      <c r="AK152" s="75" t="n">
        <v>0.2</v>
      </c>
      <c r="AM152" s="80" t="n">
        <v>49</v>
      </c>
      <c r="AN152" s="77" t="n">
        <v>0.4</v>
      </c>
      <c r="BE152" s="59" t="n">
        <v>41306</v>
      </c>
      <c r="BF152" s="76" t="n">
        <v>0.75</v>
      </c>
    </row>
    <row r="153" customFormat="false" ht="12.75" hidden="false" customHeight="false" outlineLevel="0" collapsed="false">
      <c r="A153" s="73" t="n">
        <v>40452</v>
      </c>
      <c r="B153" s="74" t="n">
        <v>33.4</v>
      </c>
      <c r="C153" s="74" t="n">
        <v>34.85</v>
      </c>
      <c r="D153" s="74" t="n">
        <v>36.3</v>
      </c>
      <c r="E153" s="69"/>
      <c r="F153" s="74" t="n">
        <v>29.1749980926514</v>
      </c>
      <c r="G153" s="74" t="n">
        <v>29.8999980926514</v>
      </c>
      <c r="H153" s="74" t="n">
        <v>30.6249980926514</v>
      </c>
      <c r="I153" s="65"/>
      <c r="J153" s="59" t="n">
        <v>41334</v>
      </c>
      <c r="K153" s="75" t="n">
        <v>17.0347480773926</v>
      </c>
      <c r="L153" s="75" t="n">
        <v>17.7847480773926</v>
      </c>
      <c r="M153" s="75" t="n">
        <v>18.5347480773926</v>
      </c>
      <c r="O153" s="75" t="n">
        <v>15.1144973754883</v>
      </c>
      <c r="P153" s="75" t="n">
        <v>19.4144973754883</v>
      </c>
      <c r="Q153" s="75" t="n">
        <v>23.7144973754883</v>
      </c>
      <c r="S153" s="75" t="n">
        <v>0.3</v>
      </c>
      <c r="T153" s="75" t="n">
        <v>0.3</v>
      </c>
      <c r="U153" s="75" t="n">
        <v>0.3</v>
      </c>
      <c r="W153" s="75" t="n">
        <v>0.118631073484733</v>
      </c>
      <c r="X153" s="75" t="n">
        <v>0.237262146969467</v>
      </c>
      <c r="Y153" s="75" t="n">
        <v>0.3558932204542</v>
      </c>
      <c r="AA153" s="75" t="n">
        <v>0.06</v>
      </c>
      <c r="AB153" s="75" t="n">
        <v>0.12</v>
      </c>
      <c r="AC153" s="75" t="n">
        <v>0.18</v>
      </c>
      <c r="AE153" s="75" t="n">
        <v>-0.25</v>
      </c>
      <c r="AF153" s="75" t="n">
        <v>1</v>
      </c>
      <c r="AG153" s="75" t="n">
        <v>0.3</v>
      </c>
      <c r="AI153" s="75" t="n">
        <v>-0.15</v>
      </c>
      <c r="AJ153" s="75" t="n">
        <v>0.3</v>
      </c>
      <c r="AK153" s="75" t="n">
        <v>0.2</v>
      </c>
      <c r="AM153" s="80" t="n">
        <v>49</v>
      </c>
      <c r="AN153" s="77" t="n">
        <v>0.4</v>
      </c>
      <c r="BE153" s="59" t="n">
        <v>41334</v>
      </c>
      <c r="BF153" s="76" t="n">
        <v>0.75</v>
      </c>
    </row>
    <row r="154" customFormat="false" ht="12.75" hidden="false" customHeight="false" outlineLevel="0" collapsed="false">
      <c r="A154" s="73" t="n">
        <v>40483</v>
      </c>
      <c r="B154" s="74" t="n">
        <v>31.9</v>
      </c>
      <c r="C154" s="74" t="n">
        <v>33.35</v>
      </c>
      <c r="D154" s="74" t="n">
        <v>34.8</v>
      </c>
      <c r="E154" s="69"/>
      <c r="F154" s="74" t="n">
        <v>29.1749980926514</v>
      </c>
      <c r="G154" s="74" t="n">
        <v>29.8999980926514</v>
      </c>
      <c r="H154" s="74" t="n">
        <v>30.6249980926514</v>
      </c>
      <c r="I154" s="65"/>
      <c r="J154" s="59" t="n">
        <v>41365</v>
      </c>
      <c r="K154" s="75" t="n">
        <v>17.8299987792969</v>
      </c>
      <c r="L154" s="75" t="n">
        <v>18.4674987792969</v>
      </c>
      <c r="M154" s="75" t="n">
        <v>19.1049987792969</v>
      </c>
      <c r="O154" s="75" t="n">
        <v>14.8849975585937</v>
      </c>
      <c r="P154" s="75" t="n">
        <v>19.1849975585937</v>
      </c>
      <c r="Q154" s="75" t="n">
        <v>23.4849975585937</v>
      </c>
      <c r="S154" s="75" t="n">
        <v>0.3</v>
      </c>
      <c r="T154" s="75" t="n">
        <v>0.3</v>
      </c>
      <c r="U154" s="75" t="n">
        <v>0.3</v>
      </c>
      <c r="W154" s="75" t="n">
        <v>0.118631073484733</v>
      </c>
      <c r="X154" s="75" t="n">
        <v>0.237262146969467</v>
      </c>
      <c r="Y154" s="75" t="n">
        <v>0.3558932204542</v>
      </c>
      <c r="AA154" s="75" t="n">
        <v>0.06</v>
      </c>
      <c r="AB154" s="75" t="n">
        <v>0.12</v>
      </c>
      <c r="AC154" s="75" t="n">
        <v>0.18</v>
      </c>
      <c r="AE154" s="75" t="n">
        <v>-0.25</v>
      </c>
      <c r="AF154" s="75" t="n">
        <v>0.9</v>
      </c>
      <c r="AG154" s="75" t="n">
        <v>0.3</v>
      </c>
      <c r="AI154" s="75" t="n">
        <v>-0.15</v>
      </c>
      <c r="AJ154" s="75" t="n">
        <v>0.3</v>
      </c>
      <c r="AK154" s="75" t="n">
        <v>0.2</v>
      </c>
      <c r="AM154" s="80" t="n">
        <v>50</v>
      </c>
      <c r="AN154" s="77" t="n">
        <v>0.4</v>
      </c>
      <c r="BE154" s="59" t="n">
        <v>41365</v>
      </c>
      <c r="BF154" s="76" t="n">
        <v>0.75</v>
      </c>
    </row>
    <row r="155" customFormat="false" ht="12.75" hidden="false" customHeight="false" outlineLevel="0" collapsed="false">
      <c r="A155" s="73" t="n">
        <v>40513</v>
      </c>
      <c r="B155" s="74" t="n">
        <v>31.9</v>
      </c>
      <c r="C155" s="74" t="n">
        <v>33.35</v>
      </c>
      <c r="D155" s="74" t="n">
        <v>34.8</v>
      </c>
      <c r="E155" s="69"/>
      <c r="F155" s="74" t="n">
        <v>29.1749980926514</v>
      </c>
      <c r="G155" s="74" t="n">
        <v>29.8999980926514</v>
      </c>
      <c r="H155" s="74" t="n">
        <v>30.6249980926514</v>
      </c>
      <c r="I155" s="65"/>
      <c r="J155" s="59" t="n">
        <v>41395</v>
      </c>
      <c r="K155" s="75" t="n">
        <v>16.722498550415</v>
      </c>
      <c r="L155" s="75" t="n">
        <v>18.582498550415</v>
      </c>
      <c r="M155" s="75" t="n">
        <v>20.442498550415</v>
      </c>
      <c r="O155" s="75" t="n">
        <v>15.4149982452393</v>
      </c>
      <c r="P155" s="75" t="n">
        <v>19.7149982452393</v>
      </c>
      <c r="Q155" s="75" t="n">
        <v>24.0149982452393</v>
      </c>
      <c r="S155" s="75" t="n">
        <v>0.3</v>
      </c>
      <c r="T155" s="75" t="n">
        <v>0.3</v>
      </c>
      <c r="U155" s="75" t="n">
        <v>0.3</v>
      </c>
      <c r="W155" s="75" t="n">
        <v>0.126941481434627</v>
      </c>
      <c r="X155" s="75" t="n">
        <v>0.253882962869254</v>
      </c>
      <c r="Y155" s="75" t="n">
        <v>0.380824444303882</v>
      </c>
      <c r="AA155" s="75" t="n">
        <v>0.06</v>
      </c>
      <c r="AB155" s="75" t="n">
        <v>0.12</v>
      </c>
      <c r="AC155" s="75" t="n">
        <v>0.18</v>
      </c>
      <c r="AE155" s="75" t="n">
        <v>-0.25</v>
      </c>
      <c r="AF155" s="75" t="n">
        <v>0.9</v>
      </c>
      <c r="AG155" s="75" t="n">
        <v>0.3</v>
      </c>
      <c r="AI155" s="75" t="n">
        <v>-0.15</v>
      </c>
      <c r="AJ155" s="75" t="n">
        <v>0.3</v>
      </c>
      <c r="AK155" s="75" t="n">
        <v>0.2</v>
      </c>
      <c r="AM155" s="80" t="n">
        <v>50</v>
      </c>
      <c r="AN155" s="77" t="n">
        <v>0.4</v>
      </c>
      <c r="BE155" s="59" t="n">
        <v>41395</v>
      </c>
      <c r="BF155" s="76" t="n">
        <v>0.75</v>
      </c>
    </row>
    <row r="156" customFormat="false" ht="12.75" hidden="false" customHeight="false" outlineLevel="0" collapsed="false">
      <c r="A156" s="73" t="n">
        <v>40544</v>
      </c>
      <c r="B156" s="74" t="n">
        <v>34.85</v>
      </c>
      <c r="C156" s="74" t="n">
        <v>36.45</v>
      </c>
      <c r="D156" s="74" t="n">
        <v>38.05</v>
      </c>
      <c r="E156" s="69"/>
      <c r="F156" s="74" t="n">
        <v>37.4500015258789</v>
      </c>
      <c r="G156" s="74" t="n">
        <v>38.2500015258789</v>
      </c>
      <c r="H156" s="74" t="n">
        <v>39.0500015258789</v>
      </c>
      <c r="I156" s="65"/>
      <c r="J156" s="59" t="n">
        <v>41426</v>
      </c>
      <c r="K156" s="75" t="n">
        <v>17.6762490081787</v>
      </c>
      <c r="L156" s="75" t="n">
        <v>23.0087490081787</v>
      </c>
      <c r="M156" s="75" t="n">
        <v>28.3412490081787</v>
      </c>
      <c r="O156" s="75" t="n">
        <v>14.1924983978271</v>
      </c>
      <c r="P156" s="75" t="n">
        <v>18.4924983978271</v>
      </c>
      <c r="Q156" s="75" t="n">
        <v>22.7924983978271</v>
      </c>
      <c r="S156" s="75" t="n">
        <v>0.3</v>
      </c>
      <c r="T156" s="75" t="n">
        <v>0.3</v>
      </c>
      <c r="U156" s="75" t="n">
        <v>0.3</v>
      </c>
      <c r="W156" s="75" t="n">
        <v>0.148789543934898</v>
      </c>
      <c r="X156" s="75" t="n">
        <v>0.297579087869796</v>
      </c>
      <c r="Y156" s="75" t="n">
        <v>0.446368631804694</v>
      </c>
      <c r="AA156" s="75" t="n">
        <v>0.06</v>
      </c>
      <c r="AB156" s="75" t="n">
        <v>0.12</v>
      </c>
      <c r="AC156" s="75" t="n">
        <v>0.18</v>
      </c>
      <c r="AE156" s="75" t="n">
        <v>-0.35</v>
      </c>
      <c r="AF156" s="75" t="n">
        <v>1.2</v>
      </c>
      <c r="AG156" s="75" t="n">
        <v>0.3</v>
      </c>
      <c r="AI156" s="75" t="n">
        <v>-0.15</v>
      </c>
      <c r="AJ156" s="75" t="n">
        <v>0.3</v>
      </c>
      <c r="AK156" s="75" t="n">
        <v>0.2</v>
      </c>
      <c r="AM156" s="80" t="n">
        <v>50</v>
      </c>
      <c r="AN156" s="77" t="n">
        <v>0.4</v>
      </c>
      <c r="BE156" s="59" t="n">
        <v>41426</v>
      </c>
      <c r="BF156" s="76" t="n">
        <v>0.75</v>
      </c>
    </row>
    <row r="157" customFormat="false" ht="12.75" hidden="false" customHeight="false" outlineLevel="0" collapsed="false">
      <c r="A157" s="73" t="n">
        <v>40575</v>
      </c>
      <c r="B157" s="74" t="n">
        <v>39.35</v>
      </c>
      <c r="C157" s="74" t="n">
        <v>40.95</v>
      </c>
      <c r="D157" s="74" t="n">
        <v>42.55</v>
      </c>
      <c r="E157" s="69"/>
      <c r="F157" s="74" t="n">
        <v>34.3</v>
      </c>
      <c r="G157" s="74" t="n">
        <v>35.1</v>
      </c>
      <c r="H157" s="74" t="n">
        <v>35.9</v>
      </c>
      <c r="I157" s="65"/>
      <c r="J157" s="59" t="n">
        <v>41456</v>
      </c>
      <c r="K157" s="75" t="n">
        <v>32.4612503051758</v>
      </c>
      <c r="L157" s="75" t="n">
        <v>36.2112503051758</v>
      </c>
      <c r="M157" s="75" t="n">
        <v>39.9612503051758</v>
      </c>
      <c r="O157" s="75" t="n">
        <v>23.3974983215332</v>
      </c>
      <c r="P157" s="75" t="n">
        <v>27.6974983215332</v>
      </c>
      <c r="Q157" s="75" t="n">
        <v>31.9974983215332</v>
      </c>
      <c r="S157" s="75" t="n">
        <v>0.3</v>
      </c>
      <c r="T157" s="75" t="n">
        <v>0.3</v>
      </c>
      <c r="U157" s="75" t="n">
        <v>0.3</v>
      </c>
      <c r="W157" s="75" t="n">
        <v>0.171925719667402</v>
      </c>
      <c r="X157" s="75" t="n">
        <v>0.343851439334804</v>
      </c>
      <c r="Y157" s="75" t="n">
        <v>0.515777159002206</v>
      </c>
      <c r="AA157" s="75" t="n">
        <v>0.06</v>
      </c>
      <c r="AB157" s="75" t="n">
        <v>0.12</v>
      </c>
      <c r="AC157" s="75" t="n">
        <v>0.18</v>
      </c>
      <c r="AE157" s="75" t="n">
        <v>-0.35</v>
      </c>
      <c r="AF157" s="75" t="n">
        <v>1.5</v>
      </c>
      <c r="AG157" s="75" t="n">
        <v>0.5</v>
      </c>
      <c r="AI157" s="75" t="n">
        <v>-0.15</v>
      </c>
      <c r="AJ157" s="75" t="n">
        <v>0.3</v>
      </c>
      <c r="AK157" s="75" t="n">
        <v>0.2</v>
      </c>
      <c r="AM157" s="80" t="n">
        <v>51</v>
      </c>
      <c r="AN157" s="77" t="n">
        <v>0.4</v>
      </c>
      <c r="BE157" s="59" t="n">
        <v>41456</v>
      </c>
      <c r="BF157" s="76" t="n">
        <v>0.75</v>
      </c>
    </row>
    <row r="158" customFormat="false" ht="12.75" hidden="false" customHeight="false" outlineLevel="0" collapsed="false">
      <c r="A158" s="73" t="n">
        <v>40603</v>
      </c>
      <c r="B158" s="74" t="n">
        <v>44.65</v>
      </c>
      <c r="C158" s="74" t="n">
        <v>45.55</v>
      </c>
      <c r="D158" s="74" t="n">
        <v>46.45</v>
      </c>
      <c r="E158" s="69"/>
      <c r="F158" s="74" t="n">
        <v>30.65</v>
      </c>
      <c r="G158" s="74" t="n">
        <v>31.1</v>
      </c>
      <c r="H158" s="74" t="n">
        <v>31.55</v>
      </c>
      <c r="I158" s="65"/>
      <c r="J158" s="59" t="n">
        <v>41487</v>
      </c>
      <c r="K158" s="75" t="n">
        <v>34.7224998474121</v>
      </c>
      <c r="L158" s="75" t="n">
        <v>38.4724998474121</v>
      </c>
      <c r="M158" s="75" t="n">
        <v>42.2224998474121</v>
      </c>
      <c r="O158" s="75" t="n">
        <v>24.8949996948242</v>
      </c>
      <c r="P158" s="75" t="n">
        <v>29.1949996948242</v>
      </c>
      <c r="Q158" s="75" t="n">
        <v>33.4949996948242</v>
      </c>
      <c r="S158" s="75" t="n">
        <v>0.8</v>
      </c>
      <c r="T158" s="75" t="n">
        <v>0.8</v>
      </c>
      <c r="U158" s="75" t="n">
        <v>0.8</v>
      </c>
      <c r="W158" s="75" t="n">
        <v>0.171925719667402</v>
      </c>
      <c r="X158" s="75" t="n">
        <v>0.343851439334804</v>
      </c>
      <c r="Y158" s="75" t="n">
        <v>0.515777159002206</v>
      </c>
      <c r="AA158" s="75" t="n">
        <v>0.06</v>
      </c>
      <c r="AB158" s="75" t="n">
        <v>0.12</v>
      </c>
      <c r="AC158" s="75" t="n">
        <v>0.18</v>
      </c>
      <c r="AE158" s="75" t="n">
        <v>-0.35</v>
      </c>
      <c r="AF158" s="75" t="n">
        <v>1.5</v>
      </c>
      <c r="AG158" s="75" t="n">
        <v>0.5</v>
      </c>
      <c r="AI158" s="75" t="n">
        <v>-0.15</v>
      </c>
      <c r="AJ158" s="75" t="n">
        <v>0.3</v>
      </c>
      <c r="AK158" s="75" t="n">
        <v>0.2</v>
      </c>
      <c r="AM158" s="80" t="n">
        <v>51</v>
      </c>
      <c r="AN158" s="77" t="n">
        <v>0.4</v>
      </c>
      <c r="BE158" s="59" t="n">
        <v>41487</v>
      </c>
      <c r="BF158" s="76" t="n">
        <v>0.75</v>
      </c>
    </row>
    <row r="159" customFormat="false" ht="12.75" hidden="false" customHeight="false" outlineLevel="0" collapsed="false">
      <c r="A159" s="73" t="n">
        <v>40634</v>
      </c>
      <c r="B159" s="74" t="n">
        <v>36.3</v>
      </c>
      <c r="C159" s="74" t="n">
        <v>37.05</v>
      </c>
      <c r="D159" s="74" t="n">
        <v>37.8</v>
      </c>
      <c r="E159" s="69"/>
      <c r="F159" s="74" t="n">
        <v>30.725</v>
      </c>
      <c r="G159" s="74" t="n">
        <v>31.1</v>
      </c>
      <c r="H159" s="74" t="n">
        <v>31.475</v>
      </c>
      <c r="I159" s="65"/>
      <c r="J159" s="59" t="n">
        <v>41518</v>
      </c>
      <c r="K159" s="75" t="n">
        <v>28.6749984741211</v>
      </c>
      <c r="L159" s="75" t="n">
        <v>30.0999984741211</v>
      </c>
      <c r="M159" s="75" t="n">
        <v>31.5249984741211</v>
      </c>
      <c r="O159" s="75" t="n">
        <v>25.7999984741211</v>
      </c>
      <c r="P159" s="75" t="n">
        <v>30.0999984741211</v>
      </c>
      <c r="Q159" s="75" t="n">
        <v>34.3999984741211</v>
      </c>
      <c r="S159" s="75" t="n">
        <v>0.8</v>
      </c>
      <c r="T159" s="75" t="n">
        <v>0.8</v>
      </c>
      <c r="U159" s="75" t="n">
        <v>0.8</v>
      </c>
      <c r="W159" s="75" t="n">
        <v>0.127448416319571</v>
      </c>
      <c r="X159" s="75" t="n">
        <v>0.254896832639141</v>
      </c>
      <c r="Y159" s="75" t="n">
        <v>0.382345248958712</v>
      </c>
      <c r="AA159" s="75" t="n">
        <v>0.06</v>
      </c>
      <c r="AB159" s="75" t="n">
        <v>0.12</v>
      </c>
      <c r="AC159" s="75" t="n">
        <v>0.18</v>
      </c>
      <c r="AE159" s="75" t="n">
        <v>-0.35</v>
      </c>
      <c r="AF159" s="75" t="n">
        <v>0.9</v>
      </c>
      <c r="AG159" s="75" t="n">
        <v>0.3</v>
      </c>
      <c r="AI159" s="75" t="n">
        <v>-0.15</v>
      </c>
      <c r="AJ159" s="75" t="n">
        <v>0.3</v>
      </c>
      <c r="AK159" s="75" t="n">
        <v>0.2</v>
      </c>
      <c r="AM159" s="80" t="n">
        <v>51</v>
      </c>
      <c r="AN159" s="77" t="n">
        <v>0.4</v>
      </c>
      <c r="BE159" s="59" t="n">
        <v>41518</v>
      </c>
      <c r="BF159" s="76" t="n">
        <v>0.75</v>
      </c>
    </row>
    <row r="160" customFormat="false" ht="12.75" hidden="false" customHeight="false" outlineLevel="0" collapsed="false">
      <c r="A160" s="73" t="n">
        <v>40664</v>
      </c>
      <c r="B160" s="74" t="n">
        <v>32.57</v>
      </c>
      <c r="C160" s="74" t="n">
        <v>35.05</v>
      </c>
      <c r="D160" s="74" t="n">
        <v>37.53</v>
      </c>
      <c r="E160" s="69"/>
      <c r="F160" s="74" t="n">
        <v>29.86</v>
      </c>
      <c r="G160" s="74" t="n">
        <v>31.1</v>
      </c>
      <c r="H160" s="74" t="n">
        <v>32.34</v>
      </c>
      <c r="I160" s="65"/>
      <c r="J160" s="59" t="n">
        <v>41548</v>
      </c>
      <c r="K160" s="75" t="n">
        <v>28.7874984741211</v>
      </c>
      <c r="L160" s="75" t="n">
        <v>30.0999984741211</v>
      </c>
      <c r="M160" s="75" t="n">
        <v>31.4124984741211</v>
      </c>
      <c r="O160" s="75" t="n">
        <v>25.7999984741211</v>
      </c>
      <c r="P160" s="75" t="n">
        <v>30.0999984741211</v>
      </c>
      <c r="Q160" s="75" t="n">
        <v>34.3999984741211</v>
      </c>
      <c r="S160" s="75" t="n">
        <v>0.8</v>
      </c>
      <c r="T160" s="75" t="n">
        <v>0.8</v>
      </c>
      <c r="U160" s="75" t="n">
        <v>0.8</v>
      </c>
      <c r="W160" s="75" t="n">
        <v>0.111492433055775</v>
      </c>
      <c r="X160" s="75" t="n">
        <v>0.222984866111549</v>
      </c>
      <c r="Y160" s="75" t="n">
        <v>0.334477299167324</v>
      </c>
      <c r="AA160" s="75" t="n">
        <v>0.06</v>
      </c>
      <c r="AB160" s="75" t="n">
        <v>0.12</v>
      </c>
      <c r="AC160" s="75" t="n">
        <v>0.18</v>
      </c>
      <c r="AE160" s="75" t="n">
        <v>-0.25</v>
      </c>
      <c r="AF160" s="75" t="n">
        <v>1</v>
      </c>
      <c r="AG160" s="75" t="n">
        <v>0.3</v>
      </c>
      <c r="AI160" s="75" t="n">
        <v>-0.15</v>
      </c>
      <c r="AJ160" s="75" t="n">
        <v>0.3</v>
      </c>
      <c r="AK160" s="75" t="n">
        <v>0.2</v>
      </c>
      <c r="AM160" s="80" t="n">
        <v>52</v>
      </c>
      <c r="AN160" s="77" t="n">
        <v>0.4</v>
      </c>
      <c r="BE160" s="59" t="n">
        <v>41548</v>
      </c>
      <c r="BF160" s="76" t="n">
        <v>0.75</v>
      </c>
    </row>
    <row r="161" customFormat="false" ht="12.75" hidden="false" customHeight="false" outlineLevel="0" collapsed="false">
      <c r="A161" s="73" t="n">
        <v>40695</v>
      </c>
      <c r="B161" s="74" t="n">
        <v>30.64</v>
      </c>
      <c r="C161" s="74" t="n">
        <v>37.75</v>
      </c>
      <c r="D161" s="74" t="n">
        <v>44.86</v>
      </c>
      <c r="E161" s="69"/>
      <c r="F161" s="74" t="n">
        <v>27.545</v>
      </c>
      <c r="G161" s="74" t="n">
        <v>31.1</v>
      </c>
      <c r="H161" s="74" t="n">
        <v>34.655</v>
      </c>
      <c r="I161" s="65"/>
      <c r="J161" s="59" t="n">
        <v>41579</v>
      </c>
      <c r="K161" s="75" t="n">
        <v>28.7874984741211</v>
      </c>
      <c r="L161" s="75" t="n">
        <v>30.0999984741211</v>
      </c>
      <c r="M161" s="75" t="n">
        <v>31.4124984741211</v>
      </c>
      <c r="O161" s="75" t="n">
        <v>25.7999984741211</v>
      </c>
      <c r="P161" s="75" t="n">
        <v>30.0999984741211</v>
      </c>
      <c r="Q161" s="75" t="n">
        <v>34.3999984741211</v>
      </c>
      <c r="S161" s="75" t="n">
        <v>0.8</v>
      </c>
      <c r="T161" s="75" t="n">
        <v>0.8</v>
      </c>
      <c r="U161" s="75" t="n">
        <v>0.8</v>
      </c>
      <c r="W161" s="75" t="n">
        <v>0.111492433055775</v>
      </c>
      <c r="X161" s="75" t="n">
        <v>0.222984866111549</v>
      </c>
      <c r="Y161" s="75" t="n">
        <v>0.334477299167324</v>
      </c>
      <c r="AA161" s="75" t="n">
        <v>0.06</v>
      </c>
      <c r="AB161" s="75" t="n">
        <v>0.12</v>
      </c>
      <c r="AC161" s="75" t="n">
        <v>0.18</v>
      </c>
      <c r="AE161" s="75" t="n">
        <v>-0.25</v>
      </c>
      <c r="AF161" s="75" t="n">
        <v>1</v>
      </c>
      <c r="AG161" s="75" t="n">
        <v>0.3</v>
      </c>
      <c r="AI161" s="75" t="n">
        <v>-0.15</v>
      </c>
      <c r="AJ161" s="75" t="n">
        <v>0.3</v>
      </c>
      <c r="AK161" s="75" t="n">
        <v>0.2</v>
      </c>
      <c r="AM161" s="80" t="n">
        <v>52</v>
      </c>
      <c r="AN161" s="77" t="n">
        <v>0.4</v>
      </c>
      <c r="BE161" s="59" t="n">
        <v>41579</v>
      </c>
      <c r="BF161" s="76" t="n">
        <v>0.75</v>
      </c>
    </row>
    <row r="162" customFormat="false" ht="12.75" hidden="false" customHeight="false" outlineLevel="0" collapsed="false">
      <c r="A162" s="73" t="n">
        <v>40725</v>
      </c>
      <c r="B162" s="74" t="n">
        <v>41.25</v>
      </c>
      <c r="C162" s="74" t="n">
        <v>46.25</v>
      </c>
      <c r="D162" s="74" t="n">
        <v>51.25</v>
      </c>
      <c r="E162" s="69"/>
      <c r="F162" s="74" t="n">
        <v>28.6</v>
      </c>
      <c r="G162" s="74" t="n">
        <v>31.1</v>
      </c>
      <c r="H162" s="74" t="n">
        <v>33.6</v>
      </c>
      <c r="I162" s="65"/>
      <c r="J162" s="59" t="n">
        <v>41609</v>
      </c>
      <c r="K162" s="75" t="n">
        <v>34.0375022888184</v>
      </c>
      <c r="L162" s="75" t="n">
        <v>35.3500022888184</v>
      </c>
      <c r="M162" s="75" t="n">
        <v>36.6625022888184</v>
      </c>
      <c r="O162" s="75" t="n">
        <v>31.0500022888184</v>
      </c>
      <c r="P162" s="75" t="n">
        <v>35.3500022888184</v>
      </c>
      <c r="Q162" s="75" t="n">
        <v>39.6500022888184</v>
      </c>
      <c r="S162" s="75" t="n">
        <v>1.2</v>
      </c>
      <c r="T162" s="75" t="n">
        <v>1.2</v>
      </c>
      <c r="U162" s="75" t="n">
        <v>1.2</v>
      </c>
      <c r="W162" s="75" t="n">
        <v>0.11189133263737</v>
      </c>
      <c r="X162" s="75" t="n">
        <v>0.223782665274739</v>
      </c>
      <c r="Y162" s="75" t="n">
        <v>0.335673997912109</v>
      </c>
      <c r="AA162" s="75" t="n">
        <v>0.06</v>
      </c>
      <c r="AB162" s="75" t="n">
        <v>0.12</v>
      </c>
      <c r="AC162" s="75" t="n">
        <v>0.18</v>
      </c>
      <c r="AE162" s="75" t="n">
        <v>-0.25</v>
      </c>
      <c r="AF162" s="75" t="n">
        <v>1</v>
      </c>
      <c r="AG162" s="75" t="n">
        <v>0.35</v>
      </c>
      <c r="AI162" s="75" t="n">
        <v>-0.15</v>
      </c>
      <c r="AJ162" s="75" t="n">
        <v>0.3</v>
      </c>
      <c r="AK162" s="75" t="n">
        <v>0.2</v>
      </c>
      <c r="AM162" s="80" t="n">
        <v>52</v>
      </c>
      <c r="AN162" s="77" t="n">
        <v>0.4</v>
      </c>
      <c r="BE162" s="59" t="n">
        <v>41609</v>
      </c>
      <c r="BF162" s="76" t="n">
        <v>0.75</v>
      </c>
    </row>
    <row r="163" customFormat="false" ht="12.75" hidden="false" customHeight="false" outlineLevel="0" collapsed="false">
      <c r="A163" s="73" t="n">
        <v>40756</v>
      </c>
      <c r="B163" s="74" t="n">
        <v>55.25</v>
      </c>
      <c r="C163" s="74" t="n">
        <v>60.25</v>
      </c>
      <c r="D163" s="74" t="n">
        <v>65.25</v>
      </c>
      <c r="E163" s="69"/>
      <c r="F163" s="74" t="n">
        <v>28.6</v>
      </c>
      <c r="G163" s="74" t="n">
        <v>31.1</v>
      </c>
      <c r="H163" s="74" t="n">
        <v>33.6</v>
      </c>
      <c r="I163" s="65"/>
      <c r="J163" s="59" t="n">
        <v>41640</v>
      </c>
      <c r="K163" s="75" t="n">
        <v>24.373747253418</v>
      </c>
      <c r="L163" s="75" t="n">
        <v>25.798747253418</v>
      </c>
      <c r="M163" s="75" t="n">
        <v>27.223747253418</v>
      </c>
      <c r="O163" s="75" t="n">
        <v>22.0024990081787</v>
      </c>
      <c r="P163" s="75" t="n">
        <v>26.3024990081787</v>
      </c>
      <c r="Q163" s="75" t="n">
        <v>30.6024990081787</v>
      </c>
      <c r="S163" s="75" t="n">
        <v>0.8</v>
      </c>
      <c r="T163" s="75" t="n">
        <v>0.8</v>
      </c>
      <c r="U163" s="75" t="n">
        <v>0.8</v>
      </c>
      <c r="W163" s="75" t="n">
        <v>0.137819805441038</v>
      </c>
      <c r="X163" s="75" t="n">
        <v>0.275639610882076</v>
      </c>
      <c r="Y163" s="75" t="n">
        <v>0.413459416323114</v>
      </c>
      <c r="AA163" s="75" t="n">
        <v>0.06</v>
      </c>
      <c r="AB163" s="75" t="n">
        <v>0.12</v>
      </c>
      <c r="AC163" s="75" t="n">
        <v>0.18</v>
      </c>
      <c r="AE163" s="75" t="n">
        <v>-0.75</v>
      </c>
      <c r="AF163" s="75" t="n">
        <v>1.5</v>
      </c>
      <c r="AG163" s="75" t="n">
        <v>0.75</v>
      </c>
      <c r="AI163" s="75" t="n">
        <v>-0.15</v>
      </c>
      <c r="AJ163" s="75" t="n">
        <v>0.3</v>
      </c>
      <c r="AK163" s="75" t="n">
        <v>0.2</v>
      </c>
      <c r="AM163" s="80" t="n">
        <v>53</v>
      </c>
      <c r="AN163" s="77" t="n">
        <v>0.4</v>
      </c>
      <c r="BE163" s="59" t="n">
        <v>41640</v>
      </c>
      <c r="BF163" s="76" t="n">
        <v>0.75</v>
      </c>
    </row>
    <row r="164" customFormat="false" ht="12.75" hidden="false" customHeight="false" outlineLevel="0" collapsed="false">
      <c r="A164" s="73" t="n">
        <v>40787</v>
      </c>
      <c r="B164" s="74" t="n">
        <v>61.25</v>
      </c>
      <c r="C164" s="74" t="n">
        <v>62.95</v>
      </c>
      <c r="D164" s="74" t="n">
        <v>64.65</v>
      </c>
      <c r="E164" s="69"/>
      <c r="F164" s="74" t="n">
        <v>30.25</v>
      </c>
      <c r="G164" s="74" t="n">
        <v>31.1</v>
      </c>
      <c r="H164" s="74" t="n">
        <v>31.95</v>
      </c>
      <c r="I164" s="65"/>
      <c r="J164" s="59" t="n">
        <v>41671</v>
      </c>
      <c r="K164" s="75" t="n">
        <v>23.371248626709</v>
      </c>
      <c r="L164" s="75" t="n">
        <v>24.796248626709</v>
      </c>
      <c r="M164" s="75" t="n">
        <v>26.221248626709</v>
      </c>
      <c r="O164" s="75" t="n">
        <v>19.9974979400635</v>
      </c>
      <c r="P164" s="75" t="n">
        <v>24.2974979400635</v>
      </c>
      <c r="Q164" s="75" t="n">
        <v>28.5974979400635</v>
      </c>
      <c r="S164" s="75" t="n">
        <v>0.3</v>
      </c>
      <c r="T164" s="75" t="n">
        <v>0.3</v>
      </c>
      <c r="U164" s="75" t="n">
        <v>0.3</v>
      </c>
      <c r="W164" s="75" t="n">
        <v>0.137819805441038</v>
      </c>
      <c r="X164" s="75" t="n">
        <v>0.275639610882076</v>
      </c>
      <c r="Y164" s="75" t="n">
        <v>0.413459416323114</v>
      </c>
      <c r="AA164" s="75" t="n">
        <v>0.06</v>
      </c>
      <c r="AB164" s="75" t="n">
        <v>0.12</v>
      </c>
      <c r="AC164" s="75" t="n">
        <v>0.18</v>
      </c>
      <c r="AE164" s="75" t="n">
        <v>-0.75</v>
      </c>
      <c r="AF164" s="75" t="n">
        <v>1.5</v>
      </c>
      <c r="AG164" s="75" t="n">
        <v>0.75</v>
      </c>
      <c r="AI164" s="75" t="n">
        <v>-0.15</v>
      </c>
      <c r="AJ164" s="75" t="n">
        <v>0.3</v>
      </c>
      <c r="AK164" s="75" t="n">
        <v>0.2</v>
      </c>
      <c r="AM164" s="80" t="n">
        <v>53</v>
      </c>
      <c r="AN164" s="77" t="n">
        <v>0.4</v>
      </c>
      <c r="BE164" s="59" t="n">
        <v>41671</v>
      </c>
      <c r="BF164" s="76" t="n">
        <v>0.75</v>
      </c>
    </row>
    <row r="165" customFormat="false" ht="12.75" hidden="false" customHeight="false" outlineLevel="0" collapsed="false">
      <c r="A165" s="73" t="n">
        <v>40817</v>
      </c>
      <c r="B165" s="74" t="n">
        <v>33.4</v>
      </c>
      <c r="C165" s="74" t="n">
        <v>34.95</v>
      </c>
      <c r="D165" s="74" t="n">
        <v>36.5</v>
      </c>
      <c r="E165" s="69"/>
      <c r="F165" s="74" t="n">
        <v>29.3249980926514</v>
      </c>
      <c r="G165" s="74" t="n">
        <v>30.0999980926514</v>
      </c>
      <c r="H165" s="74" t="n">
        <v>30.8749980926514</v>
      </c>
      <c r="I165" s="65"/>
      <c r="J165" s="59" t="n">
        <v>41699</v>
      </c>
      <c r="K165" s="75" t="n">
        <v>17.1972480773926</v>
      </c>
      <c r="L165" s="75" t="n">
        <v>17.9847480773926</v>
      </c>
      <c r="M165" s="75" t="n">
        <v>18.7722480773926</v>
      </c>
      <c r="O165" s="75" t="n">
        <v>15.3144973754883</v>
      </c>
      <c r="P165" s="75" t="n">
        <v>19.6144973754883</v>
      </c>
      <c r="Q165" s="75" t="n">
        <v>23.9144973754883</v>
      </c>
      <c r="S165" s="75" t="n">
        <v>0.3</v>
      </c>
      <c r="T165" s="75" t="n">
        <v>0.3</v>
      </c>
      <c r="U165" s="75" t="n">
        <v>0.3</v>
      </c>
      <c r="W165" s="75" t="n">
        <v>0.113885830545344</v>
      </c>
      <c r="X165" s="75" t="n">
        <v>0.227771661090688</v>
      </c>
      <c r="Y165" s="75" t="n">
        <v>0.341657491636032</v>
      </c>
      <c r="AA165" s="75" t="n">
        <v>0.06</v>
      </c>
      <c r="AB165" s="75" t="n">
        <v>0.12</v>
      </c>
      <c r="AC165" s="75" t="n">
        <v>0.18</v>
      </c>
      <c r="AE165" s="75" t="n">
        <v>-0.25</v>
      </c>
      <c r="AF165" s="75" t="n">
        <v>1</v>
      </c>
      <c r="AG165" s="75" t="n">
        <v>0.3</v>
      </c>
      <c r="AI165" s="75" t="n">
        <v>-0.15</v>
      </c>
      <c r="AJ165" s="75" t="n">
        <v>0.3</v>
      </c>
      <c r="AK165" s="75" t="n">
        <v>0.2</v>
      </c>
      <c r="AM165" s="80" t="n">
        <v>53</v>
      </c>
      <c r="AN165" s="77" t="n">
        <v>0.4</v>
      </c>
      <c r="BE165" s="59" t="n">
        <v>41699</v>
      </c>
      <c r="BF165" s="76" t="n">
        <v>0.75</v>
      </c>
    </row>
    <row r="166" customFormat="false" ht="12.75" hidden="false" customHeight="false" outlineLevel="0" collapsed="false">
      <c r="A166" s="73" t="n">
        <v>40848</v>
      </c>
      <c r="B166" s="74" t="n">
        <v>31.9</v>
      </c>
      <c r="C166" s="74" t="n">
        <v>33.45</v>
      </c>
      <c r="D166" s="74" t="n">
        <v>35</v>
      </c>
      <c r="E166" s="69"/>
      <c r="F166" s="74" t="n">
        <v>29.3249980926514</v>
      </c>
      <c r="G166" s="74" t="n">
        <v>30.0999980926514</v>
      </c>
      <c r="H166" s="74" t="n">
        <v>30.8749980926514</v>
      </c>
      <c r="I166" s="65"/>
      <c r="J166" s="59" t="n">
        <v>41730</v>
      </c>
      <c r="K166" s="75" t="n">
        <v>17.9924987792969</v>
      </c>
      <c r="L166" s="75" t="n">
        <v>18.6674987792969</v>
      </c>
      <c r="M166" s="75" t="n">
        <v>19.3424987792969</v>
      </c>
      <c r="O166" s="75" t="n">
        <v>15.0849975585937</v>
      </c>
      <c r="P166" s="75" t="n">
        <v>19.3849975585937</v>
      </c>
      <c r="Q166" s="75" t="n">
        <v>23.6849975585937</v>
      </c>
      <c r="S166" s="75" t="n">
        <v>0.3</v>
      </c>
      <c r="T166" s="75" t="n">
        <v>0.3</v>
      </c>
      <c r="U166" s="75" t="n">
        <v>0.3</v>
      </c>
      <c r="W166" s="75" t="n">
        <v>0.113885830545344</v>
      </c>
      <c r="X166" s="75" t="n">
        <v>0.227771661090688</v>
      </c>
      <c r="Y166" s="75" t="n">
        <v>0.341657491636032</v>
      </c>
      <c r="AA166" s="75" t="n">
        <v>0.06</v>
      </c>
      <c r="AB166" s="75" t="n">
        <v>0.12</v>
      </c>
      <c r="AC166" s="75" t="n">
        <v>0.18</v>
      </c>
      <c r="AE166" s="75" t="n">
        <v>-0.25</v>
      </c>
      <c r="AF166" s="75" t="n">
        <v>0.9</v>
      </c>
      <c r="AG166" s="75" t="n">
        <v>0.3</v>
      </c>
      <c r="AI166" s="75" t="n">
        <v>-0.15</v>
      </c>
      <c r="AJ166" s="75" t="n">
        <v>0.3</v>
      </c>
      <c r="AK166" s="75" t="n">
        <v>0.2</v>
      </c>
      <c r="AM166" s="80" t="n">
        <v>54</v>
      </c>
      <c r="AN166" s="77" t="n">
        <v>0.4</v>
      </c>
      <c r="BE166" s="59" t="n">
        <v>41730</v>
      </c>
      <c r="BF166" s="76" t="n">
        <v>0.75</v>
      </c>
    </row>
    <row r="167" customFormat="false" ht="12.75" hidden="false" customHeight="false" outlineLevel="0" collapsed="false">
      <c r="A167" s="73" t="n">
        <v>40878</v>
      </c>
      <c r="B167" s="74" t="n">
        <v>31.9</v>
      </c>
      <c r="C167" s="74" t="n">
        <v>33.45</v>
      </c>
      <c r="D167" s="74" t="n">
        <v>35</v>
      </c>
      <c r="E167" s="69"/>
      <c r="F167" s="74" t="n">
        <v>29.3249980926514</v>
      </c>
      <c r="G167" s="74" t="n">
        <v>30.0999980926514</v>
      </c>
      <c r="H167" s="74" t="n">
        <v>30.8749980926514</v>
      </c>
      <c r="I167" s="65"/>
      <c r="J167" s="59" t="n">
        <v>41760</v>
      </c>
      <c r="K167" s="75" t="n">
        <v>16.922498550415</v>
      </c>
      <c r="L167" s="75" t="n">
        <v>18.782498550415</v>
      </c>
      <c r="M167" s="75" t="n">
        <v>20.642498550415</v>
      </c>
      <c r="O167" s="75" t="n">
        <v>15.6149982452393</v>
      </c>
      <c r="P167" s="75" t="n">
        <v>19.9149982452393</v>
      </c>
      <c r="Q167" s="75" t="n">
        <v>24.2149982452393</v>
      </c>
      <c r="S167" s="75" t="n">
        <v>0.3</v>
      </c>
      <c r="T167" s="75" t="n">
        <v>0.3</v>
      </c>
      <c r="U167" s="75" t="n">
        <v>0.3</v>
      </c>
      <c r="W167" s="75" t="n">
        <v>0.121863822177242</v>
      </c>
      <c r="X167" s="75" t="n">
        <v>0.243727644354484</v>
      </c>
      <c r="Y167" s="75" t="n">
        <v>0.365591466531726</v>
      </c>
      <c r="AA167" s="75" t="n">
        <v>0.06</v>
      </c>
      <c r="AB167" s="75" t="n">
        <v>0.12</v>
      </c>
      <c r="AC167" s="75" t="n">
        <v>0.18</v>
      </c>
      <c r="AE167" s="75" t="n">
        <v>-0.25</v>
      </c>
      <c r="AF167" s="75" t="n">
        <v>0.9</v>
      </c>
      <c r="AG167" s="75" t="n">
        <v>0.3</v>
      </c>
      <c r="AI167" s="75" t="n">
        <v>-0.15</v>
      </c>
      <c r="AJ167" s="75" t="n">
        <v>0.3</v>
      </c>
      <c r="AK167" s="75" t="n">
        <v>0.2</v>
      </c>
      <c r="AM167" s="80" t="n">
        <v>54</v>
      </c>
      <c r="AN167" s="77" t="n">
        <v>0.4</v>
      </c>
      <c r="BE167" s="59" t="n">
        <v>41760</v>
      </c>
      <c r="BF167" s="76" t="n">
        <v>0.75</v>
      </c>
    </row>
    <row r="168" customFormat="false" ht="12.75" hidden="false" customHeight="false" outlineLevel="0" collapsed="false">
      <c r="A168" s="73" t="n">
        <v>40909</v>
      </c>
      <c r="B168" s="74" t="n">
        <v>34.85</v>
      </c>
      <c r="C168" s="74" t="n">
        <v>36.55</v>
      </c>
      <c r="D168" s="74" t="n">
        <v>38.25</v>
      </c>
      <c r="E168" s="69"/>
      <c r="F168" s="74" t="n">
        <v>37.6000015258789</v>
      </c>
      <c r="G168" s="74" t="n">
        <v>38.4500015258789</v>
      </c>
      <c r="H168" s="74" t="n">
        <v>39.3000015258789</v>
      </c>
      <c r="I168" s="65"/>
      <c r="J168" s="59" t="n">
        <v>41791</v>
      </c>
      <c r="K168" s="75" t="n">
        <v>17.8762490081787</v>
      </c>
      <c r="L168" s="75" t="n">
        <v>23.2087490081787</v>
      </c>
      <c r="M168" s="75" t="n">
        <v>28.5412490081787</v>
      </c>
      <c r="O168" s="75" t="n">
        <v>14.3924983978271</v>
      </c>
      <c r="P168" s="75" t="n">
        <v>18.6924983978271</v>
      </c>
      <c r="Q168" s="75" t="n">
        <v>22.9924983978271</v>
      </c>
      <c r="S168" s="75" t="n">
        <v>0.3</v>
      </c>
      <c r="T168" s="75" t="n">
        <v>0.3</v>
      </c>
      <c r="U168" s="75" t="n">
        <v>0.3</v>
      </c>
      <c r="W168" s="75" t="n">
        <v>0.142837962177502</v>
      </c>
      <c r="X168" s="75" t="n">
        <v>0.285675924355004</v>
      </c>
      <c r="Y168" s="75" t="n">
        <v>0.428513886532506</v>
      </c>
      <c r="AA168" s="75" t="n">
        <v>0.06</v>
      </c>
      <c r="AB168" s="75" t="n">
        <v>0.12</v>
      </c>
      <c r="AC168" s="75" t="n">
        <v>0.18</v>
      </c>
      <c r="AE168" s="75" t="n">
        <v>-0.35</v>
      </c>
      <c r="AF168" s="75" t="n">
        <v>1.2</v>
      </c>
      <c r="AG168" s="75" t="n">
        <v>0.3</v>
      </c>
      <c r="AI168" s="75" t="n">
        <v>-0.15</v>
      </c>
      <c r="AJ168" s="75" t="n">
        <v>0.3</v>
      </c>
      <c r="AK168" s="75" t="n">
        <v>0.2</v>
      </c>
      <c r="AM168" s="80" t="n">
        <v>54</v>
      </c>
      <c r="AN168" s="77" t="n">
        <v>0.4</v>
      </c>
      <c r="BE168" s="59" t="n">
        <v>41791</v>
      </c>
      <c r="BF168" s="76" t="n">
        <v>0.75</v>
      </c>
    </row>
    <row r="169" customFormat="false" ht="12.75" hidden="false" customHeight="false" outlineLevel="0" collapsed="false">
      <c r="A169" s="73" t="n">
        <v>40940</v>
      </c>
      <c r="B169" s="74" t="n">
        <v>39.35</v>
      </c>
      <c r="C169" s="74" t="n">
        <v>41.05</v>
      </c>
      <c r="D169" s="74" t="n">
        <v>42.75</v>
      </c>
      <c r="E169" s="69"/>
      <c r="F169" s="74" t="n">
        <v>34.45</v>
      </c>
      <c r="G169" s="74" t="n">
        <v>35.3</v>
      </c>
      <c r="H169" s="74" t="n">
        <v>36.15</v>
      </c>
      <c r="I169" s="65"/>
      <c r="J169" s="59" t="n">
        <v>41821</v>
      </c>
      <c r="K169" s="75" t="n">
        <v>32.6612503051758</v>
      </c>
      <c r="L169" s="75" t="n">
        <v>36.4112503051758</v>
      </c>
      <c r="M169" s="75" t="n">
        <v>40.1612503051758</v>
      </c>
      <c r="O169" s="75" t="n">
        <v>23.5974983215332</v>
      </c>
      <c r="P169" s="75" t="n">
        <v>27.8974983215332</v>
      </c>
      <c r="Q169" s="75" t="n">
        <v>32.1974983215332</v>
      </c>
      <c r="S169" s="75" t="n">
        <v>0.3</v>
      </c>
      <c r="T169" s="75" t="n">
        <v>0.3</v>
      </c>
      <c r="U169" s="75" t="n">
        <v>0.3</v>
      </c>
      <c r="W169" s="75" t="n">
        <v>0.165048690880706</v>
      </c>
      <c r="X169" s="75" t="n">
        <v>0.330097381761412</v>
      </c>
      <c r="Y169" s="75" t="n">
        <v>0.495146072642118</v>
      </c>
      <c r="AA169" s="75" t="n">
        <v>0.06</v>
      </c>
      <c r="AB169" s="75" t="n">
        <v>0.12</v>
      </c>
      <c r="AC169" s="75" t="n">
        <v>0.18</v>
      </c>
      <c r="AE169" s="75" t="n">
        <v>-0.35</v>
      </c>
      <c r="AF169" s="75" t="n">
        <v>1.5</v>
      </c>
      <c r="AG169" s="75" t="n">
        <v>0.5</v>
      </c>
      <c r="AI169" s="75" t="n">
        <v>-0.15</v>
      </c>
      <c r="AJ169" s="75" t="n">
        <v>0.3</v>
      </c>
      <c r="AK169" s="75" t="n">
        <v>0.2</v>
      </c>
      <c r="AM169" s="80" t="n">
        <v>55</v>
      </c>
      <c r="AN169" s="77" t="n">
        <v>0.4</v>
      </c>
      <c r="BE169" s="59" t="n">
        <v>41821</v>
      </c>
      <c r="BF169" s="76" t="n">
        <v>0.75</v>
      </c>
    </row>
    <row r="170" customFormat="false" ht="12.75" hidden="false" customHeight="false" outlineLevel="0" collapsed="false">
      <c r="A170" s="73" t="n">
        <v>40969</v>
      </c>
      <c r="B170" s="74" t="n">
        <v>44.7</v>
      </c>
      <c r="C170" s="74" t="n">
        <v>45.65</v>
      </c>
      <c r="D170" s="74" t="n">
        <v>46.6</v>
      </c>
      <c r="E170" s="69"/>
      <c r="F170" s="74" t="n">
        <v>30.825</v>
      </c>
      <c r="G170" s="74" t="n">
        <v>31.3</v>
      </c>
      <c r="H170" s="74" t="n">
        <v>31.775</v>
      </c>
      <c r="I170" s="65"/>
      <c r="J170" s="59" t="n">
        <v>41852</v>
      </c>
      <c r="K170" s="75" t="n">
        <v>34.9224998474121</v>
      </c>
      <c r="L170" s="75" t="n">
        <v>38.6724998474121</v>
      </c>
      <c r="M170" s="75" t="n">
        <v>42.4224998474121</v>
      </c>
      <c r="O170" s="75" t="n">
        <v>25.0949996948242</v>
      </c>
      <c r="P170" s="75" t="n">
        <v>29.3949996948242</v>
      </c>
      <c r="Q170" s="75" t="n">
        <v>33.6949996948242</v>
      </c>
      <c r="S170" s="75" t="n">
        <v>0.8</v>
      </c>
      <c r="T170" s="75" t="n">
        <v>0.8</v>
      </c>
      <c r="U170" s="75" t="n">
        <v>0.8</v>
      </c>
      <c r="W170" s="75" t="n">
        <v>0.165048690880706</v>
      </c>
      <c r="X170" s="75" t="n">
        <v>0.330097381761412</v>
      </c>
      <c r="Y170" s="75" t="n">
        <v>0.495146072642118</v>
      </c>
      <c r="AA170" s="75" t="n">
        <v>0.06</v>
      </c>
      <c r="AB170" s="75" t="n">
        <v>0.12</v>
      </c>
      <c r="AC170" s="75" t="n">
        <v>0.18</v>
      </c>
      <c r="AE170" s="75" t="n">
        <v>-0.35</v>
      </c>
      <c r="AF170" s="75" t="n">
        <v>1.5</v>
      </c>
      <c r="AG170" s="75" t="n">
        <v>0.5</v>
      </c>
      <c r="AI170" s="75" t="n">
        <v>-0.15</v>
      </c>
      <c r="AJ170" s="75" t="n">
        <v>0.3</v>
      </c>
      <c r="AK170" s="75" t="n">
        <v>0.2</v>
      </c>
      <c r="AM170" s="80" t="n">
        <v>55</v>
      </c>
      <c r="AN170" s="77" t="n">
        <v>0.4</v>
      </c>
      <c r="BE170" s="59" t="n">
        <v>41852</v>
      </c>
      <c r="BF170" s="76" t="n">
        <v>0.75</v>
      </c>
    </row>
    <row r="171" customFormat="false" ht="12.75" hidden="false" customHeight="false" outlineLevel="0" collapsed="false">
      <c r="A171" s="73" t="n">
        <v>41000</v>
      </c>
      <c r="B171" s="74" t="n">
        <v>36.35</v>
      </c>
      <c r="C171" s="74" t="n">
        <v>37.15</v>
      </c>
      <c r="D171" s="74" t="n">
        <v>37.95</v>
      </c>
      <c r="E171" s="69"/>
      <c r="F171" s="74" t="n">
        <v>30.9</v>
      </c>
      <c r="G171" s="74" t="n">
        <v>31.3</v>
      </c>
      <c r="H171" s="74" t="n">
        <v>31.7</v>
      </c>
      <c r="I171" s="65"/>
      <c r="J171" s="59" t="n">
        <v>41883</v>
      </c>
      <c r="K171" s="75" t="n">
        <v>28.7999984741211</v>
      </c>
      <c r="L171" s="75" t="n">
        <v>30.2999984741211</v>
      </c>
      <c r="M171" s="75" t="n">
        <v>31.7999984741211</v>
      </c>
      <c r="O171" s="75" t="n">
        <v>25.9999984741211</v>
      </c>
      <c r="P171" s="75" t="n">
        <v>30.2999984741211</v>
      </c>
      <c r="Q171" s="75" t="n">
        <v>34.5999984741211</v>
      </c>
      <c r="S171" s="75" t="n">
        <v>0.8</v>
      </c>
      <c r="T171" s="75" t="n">
        <v>0.8</v>
      </c>
      <c r="U171" s="75" t="n">
        <v>0.8</v>
      </c>
      <c r="W171" s="75" t="n">
        <v>0.122350479666788</v>
      </c>
      <c r="X171" s="75" t="n">
        <v>0.244700959333576</v>
      </c>
      <c r="Y171" s="75" t="n">
        <v>0.367051439000364</v>
      </c>
      <c r="AA171" s="75" t="n">
        <v>0.06</v>
      </c>
      <c r="AB171" s="75" t="n">
        <v>0.12</v>
      </c>
      <c r="AC171" s="75" t="n">
        <v>0.18</v>
      </c>
      <c r="AE171" s="75" t="n">
        <v>-0.35</v>
      </c>
      <c r="AF171" s="75" t="n">
        <v>0.9</v>
      </c>
      <c r="AG171" s="75" t="n">
        <v>0.3</v>
      </c>
      <c r="AI171" s="75" t="n">
        <v>-0.15</v>
      </c>
      <c r="AJ171" s="75" t="n">
        <v>0.3</v>
      </c>
      <c r="AK171" s="75" t="n">
        <v>0.2</v>
      </c>
      <c r="AM171" s="80" t="n">
        <v>55</v>
      </c>
      <c r="AN171" s="77" t="n">
        <v>0.4</v>
      </c>
      <c r="BE171" s="59" t="n">
        <v>41883</v>
      </c>
      <c r="BF171" s="76" t="n">
        <v>0.75</v>
      </c>
    </row>
    <row r="172" customFormat="false" ht="12.75" hidden="false" customHeight="false" outlineLevel="0" collapsed="false">
      <c r="A172" s="73" t="n">
        <v>41030</v>
      </c>
      <c r="B172" s="74" t="n">
        <v>32.67</v>
      </c>
      <c r="C172" s="74" t="n">
        <v>35.15</v>
      </c>
      <c r="D172" s="74" t="n">
        <v>37.63</v>
      </c>
      <c r="E172" s="69"/>
      <c r="F172" s="74" t="n">
        <v>30.06</v>
      </c>
      <c r="G172" s="74" t="n">
        <v>31.3</v>
      </c>
      <c r="H172" s="74" t="n">
        <v>32.54</v>
      </c>
      <c r="I172" s="65"/>
      <c r="J172" s="59" t="n">
        <v>41913</v>
      </c>
      <c r="K172" s="75" t="n">
        <v>28.9124984741211</v>
      </c>
      <c r="L172" s="75" t="n">
        <v>30.2999984741211</v>
      </c>
      <c r="M172" s="75" t="n">
        <v>31.6874984741211</v>
      </c>
      <c r="O172" s="75" t="n">
        <v>25.9999984741211</v>
      </c>
      <c r="P172" s="75" t="n">
        <v>30.2999984741211</v>
      </c>
      <c r="Q172" s="75" t="n">
        <v>34.5999984741211</v>
      </c>
      <c r="S172" s="75" t="n">
        <v>0.8</v>
      </c>
      <c r="T172" s="75" t="n">
        <v>0.8</v>
      </c>
      <c r="U172" s="75" t="n">
        <v>0.8</v>
      </c>
      <c r="W172" s="75" t="n">
        <v>0.107032735733544</v>
      </c>
      <c r="X172" s="75" t="n">
        <v>0.214065471467087</v>
      </c>
      <c r="Y172" s="75" t="n">
        <v>0.321098207200631</v>
      </c>
      <c r="AA172" s="75" t="n">
        <v>0.06</v>
      </c>
      <c r="AB172" s="75" t="n">
        <v>0.12</v>
      </c>
      <c r="AC172" s="75" t="n">
        <v>0.18</v>
      </c>
      <c r="AE172" s="75" t="n">
        <v>-0.25</v>
      </c>
      <c r="AF172" s="75" t="n">
        <v>1</v>
      </c>
      <c r="AG172" s="75" t="n">
        <v>0.3</v>
      </c>
      <c r="AI172" s="75" t="n">
        <v>-0.15</v>
      </c>
      <c r="AJ172" s="75" t="n">
        <v>0.3</v>
      </c>
      <c r="AK172" s="75" t="n">
        <v>0.2</v>
      </c>
      <c r="AM172" s="80" t="n">
        <v>56</v>
      </c>
      <c r="AN172" s="77" t="n">
        <v>0.4</v>
      </c>
      <c r="BE172" s="59" t="n">
        <v>41913</v>
      </c>
      <c r="BF172" s="76" t="n">
        <v>0.75</v>
      </c>
    </row>
    <row r="173" customFormat="false" ht="12.75" hidden="false" customHeight="false" outlineLevel="0" collapsed="false">
      <c r="A173" s="73" t="n">
        <v>41061</v>
      </c>
      <c r="B173" s="74" t="n">
        <v>31.14</v>
      </c>
      <c r="C173" s="74" t="n">
        <v>38.25</v>
      </c>
      <c r="D173" s="74" t="n">
        <v>45.36</v>
      </c>
      <c r="E173" s="69"/>
      <c r="F173" s="74" t="n">
        <v>27.745</v>
      </c>
      <c r="G173" s="74" t="n">
        <v>31.3</v>
      </c>
      <c r="H173" s="74" t="n">
        <v>34.855</v>
      </c>
      <c r="I173" s="65"/>
      <c r="J173" s="59" t="n">
        <v>41944</v>
      </c>
      <c r="K173" s="75" t="n">
        <v>28.9124984741211</v>
      </c>
      <c r="L173" s="75" t="n">
        <v>30.2999984741211</v>
      </c>
      <c r="M173" s="75" t="n">
        <v>31.6874984741211</v>
      </c>
      <c r="O173" s="75" t="n">
        <v>25.9999984741211</v>
      </c>
      <c r="P173" s="75" t="n">
        <v>30.2999984741211</v>
      </c>
      <c r="Q173" s="75" t="n">
        <v>34.5999984741211</v>
      </c>
      <c r="S173" s="75" t="n">
        <v>0.8</v>
      </c>
      <c r="T173" s="75" t="n">
        <v>0.8</v>
      </c>
      <c r="U173" s="75" t="n">
        <v>0.8</v>
      </c>
      <c r="W173" s="75" t="n">
        <v>0.107032735733544</v>
      </c>
      <c r="X173" s="75" t="n">
        <v>0.214065471467087</v>
      </c>
      <c r="Y173" s="75" t="n">
        <v>0.321098207200631</v>
      </c>
      <c r="AA173" s="75" t="n">
        <v>0.06</v>
      </c>
      <c r="AB173" s="75" t="n">
        <v>0.12</v>
      </c>
      <c r="AC173" s="75" t="n">
        <v>0.18</v>
      </c>
      <c r="AE173" s="75" t="n">
        <v>-0.25</v>
      </c>
      <c r="AF173" s="75" t="n">
        <v>1</v>
      </c>
      <c r="AG173" s="75" t="n">
        <v>0.3</v>
      </c>
      <c r="AI173" s="75" t="n">
        <v>-0.15</v>
      </c>
      <c r="AJ173" s="75" t="n">
        <v>0.3</v>
      </c>
      <c r="AK173" s="75" t="n">
        <v>0.2</v>
      </c>
      <c r="AM173" s="80" t="n">
        <v>56</v>
      </c>
      <c r="AN173" s="77" t="n">
        <v>0.4</v>
      </c>
      <c r="BE173" s="59" t="n">
        <v>41944</v>
      </c>
      <c r="BF173" s="76" t="n">
        <v>0.75</v>
      </c>
    </row>
    <row r="174" customFormat="false" ht="12.75" hidden="false" customHeight="false" outlineLevel="0" collapsed="false">
      <c r="A174" s="73" t="n">
        <v>41091</v>
      </c>
      <c r="B174" s="74" t="n">
        <v>42.25</v>
      </c>
      <c r="C174" s="74" t="n">
        <v>47.25</v>
      </c>
      <c r="D174" s="74" t="n">
        <v>52.25</v>
      </c>
      <c r="E174" s="69"/>
      <c r="F174" s="74" t="n">
        <v>28.8</v>
      </c>
      <c r="G174" s="74" t="n">
        <v>31.3</v>
      </c>
      <c r="H174" s="74" t="n">
        <v>33.8</v>
      </c>
      <c r="I174" s="65"/>
      <c r="J174" s="59" t="n">
        <v>41974</v>
      </c>
      <c r="K174" s="75" t="n">
        <v>34.1625022888184</v>
      </c>
      <c r="L174" s="75" t="n">
        <v>35.5500022888184</v>
      </c>
      <c r="M174" s="75" t="n">
        <v>36.9375022888184</v>
      </c>
      <c r="O174" s="75" t="n">
        <v>31.2500022888184</v>
      </c>
      <c r="P174" s="75" t="n">
        <v>35.5500022888184</v>
      </c>
      <c r="Q174" s="75" t="n">
        <v>39.8500022888184</v>
      </c>
      <c r="S174" s="75" t="n">
        <v>1.2</v>
      </c>
      <c r="T174" s="75" t="n">
        <v>1.2</v>
      </c>
      <c r="U174" s="75" t="n">
        <v>1.2</v>
      </c>
      <c r="W174" s="75" t="n">
        <v>0.107415679331875</v>
      </c>
      <c r="X174" s="75" t="n">
        <v>0.21483135866375</v>
      </c>
      <c r="Y174" s="75" t="n">
        <v>0.322247037995624</v>
      </c>
      <c r="AA174" s="75" t="n">
        <v>0.06</v>
      </c>
      <c r="AB174" s="75" t="n">
        <v>0.12</v>
      </c>
      <c r="AC174" s="75" t="n">
        <v>0.18</v>
      </c>
      <c r="AE174" s="75" t="n">
        <v>-0.25</v>
      </c>
      <c r="AF174" s="75" t="n">
        <v>1</v>
      </c>
      <c r="AG174" s="75" t="n">
        <v>0.35</v>
      </c>
      <c r="AI174" s="75" t="n">
        <v>-0.15</v>
      </c>
      <c r="AJ174" s="75" t="n">
        <v>0.3</v>
      </c>
      <c r="AK174" s="75" t="n">
        <v>0.2</v>
      </c>
      <c r="AM174" s="80" t="n">
        <v>56</v>
      </c>
      <c r="AN174" s="77" t="n">
        <v>0.4</v>
      </c>
      <c r="BE174" s="59" t="n">
        <v>41974</v>
      </c>
      <c r="BF174" s="76" t="n">
        <v>0.75</v>
      </c>
    </row>
    <row r="175" customFormat="false" ht="12.75" hidden="false" customHeight="false" outlineLevel="0" collapsed="false">
      <c r="A175" s="73" t="n">
        <v>41122</v>
      </c>
      <c r="B175" s="74" t="n">
        <v>56.25</v>
      </c>
      <c r="C175" s="74" t="n">
        <v>61.25</v>
      </c>
      <c r="D175" s="74" t="n">
        <v>66.25</v>
      </c>
      <c r="E175" s="69"/>
      <c r="F175" s="74" t="n">
        <v>28.8</v>
      </c>
      <c r="G175" s="74" t="n">
        <v>31.3</v>
      </c>
      <c r="H175" s="74" t="n">
        <v>33.8</v>
      </c>
      <c r="I175" s="65"/>
      <c r="J175" s="59" t="n">
        <v>42005</v>
      </c>
      <c r="K175" s="75" t="n">
        <v>24.498747253418</v>
      </c>
      <c r="L175" s="75" t="n">
        <v>25.998747253418</v>
      </c>
      <c r="M175" s="75" t="n">
        <v>27.498747253418</v>
      </c>
      <c r="O175" s="75" t="n">
        <v>22.2024990081787</v>
      </c>
      <c r="P175" s="75" t="n">
        <v>26.5024990081787</v>
      </c>
      <c r="Q175" s="75" t="n">
        <v>30.8024990081787</v>
      </c>
      <c r="S175" s="75" t="n">
        <v>0.8</v>
      </c>
      <c r="T175" s="75" t="n">
        <v>0.8</v>
      </c>
      <c r="U175" s="75" t="n">
        <v>0.8</v>
      </c>
      <c r="W175" s="75" t="n">
        <v>0.132307013223397</v>
      </c>
      <c r="X175" s="75" t="n">
        <v>0.264614026446793</v>
      </c>
      <c r="Y175" s="75" t="n">
        <v>0.39692103967019</v>
      </c>
      <c r="AA175" s="75" t="n">
        <v>0.06</v>
      </c>
      <c r="AB175" s="75" t="n">
        <v>0.12</v>
      </c>
      <c r="AC175" s="75" t="n">
        <v>0.18</v>
      </c>
      <c r="AE175" s="75" t="n">
        <v>-0.75</v>
      </c>
      <c r="AF175" s="75" t="n">
        <v>1.5</v>
      </c>
      <c r="AG175" s="75" t="n">
        <v>0.75</v>
      </c>
      <c r="AI175" s="75" t="n">
        <v>-0.15</v>
      </c>
      <c r="AJ175" s="75" t="n">
        <v>0.3</v>
      </c>
      <c r="AK175" s="75" t="n">
        <v>0.2</v>
      </c>
      <c r="AM175" s="80" t="n">
        <v>57</v>
      </c>
      <c r="AN175" s="77" t="n">
        <v>0.4</v>
      </c>
      <c r="BE175" s="59" t="n">
        <v>42005</v>
      </c>
      <c r="BF175" s="76" t="n">
        <v>0.75</v>
      </c>
    </row>
    <row r="176" customFormat="false" ht="12.75" hidden="false" customHeight="false" outlineLevel="0" collapsed="false">
      <c r="A176" s="73" t="n">
        <v>41153</v>
      </c>
      <c r="B176" s="74" t="n">
        <v>61.25</v>
      </c>
      <c r="C176" s="74" t="n">
        <v>63.05</v>
      </c>
      <c r="D176" s="74" t="n">
        <v>64.85</v>
      </c>
      <c r="E176" s="69"/>
      <c r="F176" s="74" t="n">
        <v>30.4</v>
      </c>
      <c r="G176" s="74" t="n">
        <v>31.3</v>
      </c>
      <c r="H176" s="74" t="n">
        <v>32.2</v>
      </c>
      <c r="I176" s="65"/>
      <c r="J176" s="59" t="n">
        <v>42036</v>
      </c>
      <c r="K176" s="75" t="n">
        <v>23.496248626709</v>
      </c>
      <c r="L176" s="75" t="n">
        <v>24.996248626709</v>
      </c>
      <c r="M176" s="75" t="n">
        <v>26.496248626709</v>
      </c>
      <c r="O176" s="75" t="n">
        <v>20.1974979400635</v>
      </c>
      <c r="P176" s="75" t="n">
        <v>24.4974979400635</v>
      </c>
      <c r="Q176" s="75" t="n">
        <v>28.7974979400635</v>
      </c>
      <c r="S176" s="75" t="n">
        <v>0.3</v>
      </c>
      <c r="T176" s="75" t="n">
        <v>0.3</v>
      </c>
      <c r="U176" s="75" t="n">
        <v>0.3</v>
      </c>
      <c r="W176" s="75" t="n">
        <v>0.132307013223397</v>
      </c>
      <c r="X176" s="75" t="n">
        <v>0.264614026446793</v>
      </c>
      <c r="Y176" s="75" t="n">
        <v>0.39692103967019</v>
      </c>
      <c r="AA176" s="75" t="n">
        <v>0.06</v>
      </c>
      <c r="AB176" s="75" t="n">
        <v>0.12</v>
      </c>
      <c r="AC176" s="75" t="n">
        <v>0.18</v>
      </c>
      <c r="AE176" s="75" t="n">
        <v>-0.75</v>
      </c>
      <c r="AF176" s="75" t="n">
        <v>1.5</v>
      </c>
      <c r="AG176" s="75" t="n">
        <v>0.75</v>
      </c>
      <c r="AI176" s="75" t="n">
        <v>-0.15</v>
      </c>
      <c r="AJ176" s="75" t="n">
        <v>0.3</v>
      </c>
      <c r="AK176" s="75" t="n">
        <v>0.2</v>
      </c>
      <c r="AM176" s="80" t="n">
        <v>57</v>
      </c>
      <c r="AN176" s="77" t="n">
        <v>0.4</v>
      </c>
      <c r="BE176" s="59" t="n">
        <v>42036</v>
      </c>
      <c r="BF176" s="76" t="n">
        <v>0.75</v>
      </c>
    </row>
    <row r="177" customFormat="false" ht="12.75" hidden="false" customHeight="false" outlineLevel="0" collapsed="false">
      <c r="A177" s="73" t="n">
        <v>41183</v>
      </c>
      <c r="B177" s="74" t="n">
        <v>33.4</v>
      </c>
      <c r="C177" s="74" t="n">
        <v>35.05</v>
      </c>
      <c r="D177" s="74" t="n">
        <v>36.7</v>
      </c>
      <c r="E177" s="69"/>
      <c r="F177" s="74" t="n">
        <v>29.4749980926514</v>
      </c>
      <c r="G177" s="74" t="n">
        <v>30.2999980926514</v>
      </c>
      <c r="H177" s="74" t="n">
        <v>31.1249980926514</v>
      </c>
      <c r="I177" s="65"/>
      <c r="J177" s="59" t="n">
        <v>42064</v>
      </c>
      <c r="K177" s="75" t="n">
        <v>17.3597480773926</v>
      </c>
      <c r="L177" s="75" t="n">
        <v>18.1847480773926</v>
      </c>
      <c r="M177" s="75" t="n">
        <v>19.0097480773926</v>
      </c>
      <c r="O177" s="75" t="n">
        <v>15.5144973754883</v>
      </c>
      <c r="P177" s="75" t="n">
        <v>19.8144973754883</v>
      </c>
      <c r="Q177" s="75" t="n">
        <v>24.1144973754883</v>
      </c>
      <c r="S177" s="75" t="n">
        <v>0.3</v>
      </c>
      <c r="T177" s="75" t="n">
        <v>0.3</v>
      </c>
      <c r="U177" s="75" t="n">
        <v>0.3</v>
      </c>
      <c r="W177" s="75" t="n">
        <v>0.10933039732353</v>
      </c>
      <c r="X177" s="75" t="n">
        <v>0.218660794647061</v>
      </c>
      <c r="Y177" s="75" t="n">
        <v>0.327991191970591</v>
      </c>
      <c r="AA177" s="75" t="n">
        <v>0.06</v>
      </c>
      <c r="AB177" s="75" t="n">
        <v>0.12</v>
      </c>
      <c r="AC177" s="75" t="n">
        <v>0.18</v>
      </c>
      <c r="AE177" s="75" t="n">
        <v>-0.25</v>
      </c>
      <c r="AF177" s="75" t="n">
        <v>1</v>
      </c>
      <c r="AG177" s="75" t="n">
        <v>0.3</v>
      </c>
      <c r="AI177" s="75" t="n">
        <v>-0.15</v>
      </c>
      <c r="AJ177" s="75" t="n">
        <v>0.3</v>
      </c>
      <c r="AK177" s="75" t="n">
        <v>0.2</v>
      </c>
      <c r="AM177" s="80" t="n">
        <v>57</v>
      </c>
      <c r="AN177" s="77" t="n">
        <v>0.4</v>
      </c>
      <c r="BE177" s="59" t="n">
        <v>42064</v>
      </c>
      <c r="BF177" s="76" t="n">
        <v>0.75</v>
      </c>
    </row>
    <row r="178" customFormat="false" ht="12.75" hidden="false" customHeight="false" outlineLevel="0" collapsed="false">
      <c r="A178" s="73" t="n">
        <v>41214</v>
      </c>
      <c r="B178" s="74" t="n">
        <v>31.9</v>
      </c>
      <c r="C178" s="74" t="n">
        <v>33.55</v>
      </c>
      <c r="D178" s="74" t="n">
        <v>35.2</v>
      </c>
      <c r="E178" s="69"/>
      <c r="F178" s="74" t="n">
        <v>29.4749980926514</v>
      </c>
      <c r="G178" s="74" t="n">
        <v>30.2999980926514</v>
      </c>
      <c r="H178" s="74" t="n">
        <v>31.1249980926514</v>
      </c>
      <c r="I178" s="65"/>
      <c r="J178" s="59" t="n">
        <v>42095</v>
      </c>
      <c r="K178" s="75" t="n">
        <v>18.1549987792969</v>
      </c>
      <c r="L178" s="75" t="n">
        <v>18.8674987792969</v>
      </c>
      <c r="M178" s="75" t="n">
        <v>19.5799987792969</v>
      </c>
      <c r="O178" s="75" t="n">
        <v>15.2849975585937</v>
      </c>
      <c r="P178" s="75" t="n">
        <v>19.5849975585937</v>
      </c>
      <c r="Q178" s="75" t="n">
        <v>23.8849975585937</v>
      </c>
      <c r="S178" s="75" t="n">
        <v>0.3</v>
      </c>
      <c r="T178" s="75" t="n">
        <v>0.3</v>
      </c>
      <c r="U178" s="75" t="n">
        <v>0.3</v>
      </c>
      <c r="W178" s="75" t="n">
        <v>0.10933039732353</v>
      </c>
      <c r="X178" s="75" t="n">
        <v>0.218660794647061</v>
      </c>
      <c r="Y178" s="75" t="n">
        <v>0.327991191970591</v>
      </c>
      <c r="AA178" s="75" t="n">
        <v>0.06</v>
      </c>
      <c r="AB178" s="75" t="n">
        <v>0.12</v>
      </c>
      <c r="AC178" s="75" t="n">
        <v>0.18</v>
      </c>
      <c r="AE178" s="75" t="n">
        <v>-0.25</v>
      </c>
      <c r="AF178" s="75" t="n">
        <v>0.9</v>
      </c>
      <c r="AG178" s="75" t="n">
        <v>0.3</v>
      </c>
      <c r="AI178" s="75" t="n">
        <v>-0.15</v>
      </c>
      <c r="AJ178" s="75" t="n">
        <v>0.3</v>
      </c>
      <c r="AK178" s="75" t="n">
        <v>0.2</v>
      </c>
      <c r="AM178" s="80" t="n">
        <v>58</v>
      </c>
      <c r="AN178" s="77" t="n">
        <v>0.4</v>
      </c>
      <c r="BE178" s="59" t="n">
        <v>42095</v>
      </c>
      <c r="BF178" s="76" t="n">
        <v>0.75</v>
      </c>
    </row>
    <row r="179" customFormat="false" ht="12.75" hidden="false" customHeight="false" outlineLevel="0" collapsed="false">
      <c r="A179" s="73" t="n">
        <v>41244</v>
      </c>
      <c r="B179" s="74" t="n">
        <v>31.9</v>
      </c>
      <c r="C179" s="74" t="n">
        <v>33.55</v>
      </c>
      <c r="D179" s="74" t="n">
        <v>35.2</v>
      </c>
      <c r="E179" s="69"/>
      <c r="F179" s="74" t="n">
        <v>29.4749980926514</v>
      </c>
      <c r="G179" s="74" t="n">
        <v>30.2999980926514</v>
      </c>
      <c r="H179" s="74" t="n">
        <v>31.1249980926514</v>
      </c>
      <c r="I179" s="65"/>
      <c r="J179" s="59" t="n">
        <v>42125</v>
      </c>
      <c r="K179" s="75" t="n">
        <v>17.122498550415</v>
      </c>
      <c r="L179" s="75" t="n">
        <v>18.982498550415</v>
      </c>
      <c r="M179" s="75" t="n">
        <v>20.842498550415</v>
      </c>
      <c r="O179" s="75" t="n">
        <v>15.8149982452392</v>
      </c>
      <c r="P179" s="75" t="n">
        <v>20.1149982452393</v>
      </c>
      <c r="Q179" s="75" t="n">
        <v>24.4149982452393</v>
      </c>
      <c r="S179" s="75" t="n">
        <v>0.3</v>
      </c>
      <c r="T179" s="75" t="n">
        <v>0.3</v>
      </c>
      <c r="U179" s="75" t="n">
        <v>0.3</v>
      </c>
      <c r="W179" s="75" t="n">
        <v>0.116989269290152</v>
      </c>
      <c r="X179" s="75" t="n">
        <v>0.233978538580305</v>
      </c>
      <c r="Y179" s="75" t="n">
        <v>0.350967807870457</v>
      </c>
      <c r="AA179" s="75" t="n">
        <v>0.06</v>
      </c>
      <c r="AB179" s="75" t="n">
        <v>0.12</v>
      </c>
      <c r="AC179" s="75" t="n">
        <v>0.18</v>
      </c>
      <c r="AE179" s="75" t="n">
        <v>-0.25</v>
      </c>
      <c r="AF179" s="75" t="n">
        <v>0.9</v>
      </c>
      <c r="AG179" s="75" t="n">
        <v>0.3</v>
      </c>
      <c r="AI179" s="75" t="n">
        <v>-0.15</v>
      </c>
      <c r="AJ179" s="75" t="n">
        <v>0.3</v>
      </c>
      <c r="AK179" s="75" t="n">
        <v>0.2</v>
      </c>
      <c r="AM179" s="80" t="n">
        <v>58</v>
      </c>
      <c r="AN179" s="77" t="n">
        <v>0.4</v>
      </c>
      <c r="BE179" s="59" t="n">
        <v>42125</v>
      </c>
      <c r="BF179" s="76" t="n">
        <v>0.75</v>
      </c>
    </row>
    <row r="180" customFormat="false" ht="12.75" hidden="false" customHeight="false" outlineLevel="0" collapsed="false">
      <c r="A180" s="73" t="n">
        <v>41275</v>
      </c>
      <c r="B180" s="74" t="n">
        <v>34.85</v>
      </c>
      <c r="C180" s="74" t="n">
        <v>36.65</v>
      </c>
      <c r="D180" s="74" t="n">
        <v>38.45</v>
      </c>
      <c r="E180" s="69"/>
      <c r="F180" s="74" t="n">
        <v>37.7500015258789</v>
      </c>
      <c r="G180" s="74" t="n">
        <v>38.6500015258789</v>
      </c>
      <c r="H180" s="74" t="n">
        <v>39.5500015258789</v>
      </c>
      <c r="I180" s="65"/>
      <c r="J180" s="59" t="n">
        <v>42156</v>
      </c>
      <c r="K180" s="75" t="n">
        <v>18.0762490081787</v>
      </c>
      <c r="L180" s="75" t="n">
        <v>23.4087490081787</v>
      </c>
      <c r="M180" s="75" t="n">
        <v>28.7412490081787</v>
      </c>
      <c r="O180" s="75" t="n">
        <v>14.5924983978271</v>
      </c>
      <c r="P180" s="75" t="n">
        <v>18.8924983978271</v>
      </c>
      <c r="Q180" s="75" t="n">
        <v>23.1924983978271</v>
      </c>
      <c r="S180" s="75" t="n">
        <v>0.3</v>
      </c>
      <c r="T180" s="75" t="n">
        <v>0.3</v>
      </c>
      <c r="U180" s="75" t="n">
        <v>0.3</v>
      </c>
      <c r="W180" s="75" t="n">
        <v>0.137124443690402</v>
      </c>
      <c r="X180" s="75" t="n">
        <v>0.274248887380804</v>
      </c>
      <c r="Y180" s="75" t="n">
        <v>0.411373331071206</v>
      </c>
      <c r="AA180" s="75" t="n">
        <v>0.06</v>
      </c>
      <c r="AB180" s="75" t="n">
        <v>0.12</v>
      </c>
      <c r="AC180" s="75" t="n">
        <v>0.18</v>
      </c>
      <c r="AE180" s="75" t="n">
        <v>-0.35</v>
      </c>
      <c r="AF180" s="75" t="n">
        <v>1.2</v>
      </c>
      <c r="AG180" s="75" t="n">
        <v>0.3</v>
      </c>
      <c r="AI180" s="75" t="n">
        <v>-0.15</v>
      </c>
      <c r="AJ180" s="75" t="n">
        <v>0.3</v>
      </c>
      <c r="AK180" s="75" t="n">
        <v>0.2</v>
      </c>
      <c r="AM180" s="80" t="n">
        <v>58</v>
      </c>
      <c r="AN180" s="77" t="n">
        <v>0.4</v>
      </c>
      <c r="BE180" s="59" t="n">
        <v>42156</v>
      </c>
      <c r="BF180" s="76" t="n">
        <v>0.75</v>
      </c>
    </row>
    <row r="181" customFormat="false" ht="12.75" hidden="false" customHeight="false" outlineLevel="0" collapsed="false">
      <c r="A181" s="73" t="n">
        <v>41306</v>
      </c>
      <c r="B181" s="74" t="n">
        <v>39.35</v>
      </c>
      <c r="C181" s="74" t="n">
        <v>41.15</v>
      </c>
      <c r="D181" s="74" t="n">
        <v>42.95</v>
      </c>
      <c r="E181" s="69"/>
      <c r="F181" s="74" t="n">
        <v>34.6</v>
      </c>
      <c r="G181" s="74" t="n">
        <v>35.5</v>
      </c>
      <c r="H181" s="74" t="n">
        <v>36.4</v>
      </c>
      <c r="I181" s="65"/>
      <c r="J181" s="59" t="n">
        <v>42186</v>
      </c>
      <c r="K181" s="75" t="n">
        <v>32.8612503051758</v>
      </c>
      <c r="L181" s="75" t="n">
        <v>36.6112503051758</v>
      </c>
      <c r="M181" s="75" t="n">
        <v>40.3612503051758</v>
      </c>
      <c r="O181" s="75" t="n">
        <v>23.7974983215332</v>
      </c>
      <c r="P181" s="75" t="n">
        <v>28.0974983215332</v>
      </c>
      <c r="Q181" s="75" t="n">
        <v>32.3974983215332</v>
      </c>
      <c r="S181" s="75" t="n">
        <v>0.3</v>
      </c>
      <c r="T181" s="75" t="n">
        <v>0.3</v>
      </c>
      <c r="U181" s="75" t="n">
        <v>0.3</v>
      </c>
      <c r="W181" s="75" t="n">
        <v>0.158446743245478</v>
      </c>
      <c r="X181" s="75" t="n">
        <v>0.316893486490956</v>
      </c>
      <c r="Y181" s="75" t="n">
        <v>0.475340229736433</v>
      </c>
      <c r="AA181" s="75" t="n">
        <v>0.06</v>
      </c>
      <c r="AB181" s="75" t="n">
        <v>0.12</v>
      </c>
      <c r="AC181" s="75" t="n">
        <v>0.18</v>
      </c>
      <c r="AE181" s="75" t="n">
        <v>-0.35</v>
      </c>
      <c r="AF181" s="75" t="n">
        <v>1.5</v>
      </c>
      <c r="AG181" s="75" t="n">
        <v>0.5</v>
      </c>
      <c r="AI181" s="75" t="n">
        <v>-0.15</v>
      </c>
      <c r="AJ181" s="75" t="n">
        <v>0.3</v>
      </c>
      <c r="AK181" s="75" t="n">
        <v>0.2</v>
      </c>
      <c r="AM181" s="80" t="n">
        <v>59</v>
      </c>
      <c r="AN181" s="77" t="n">
        <v>0.4</v>
      </c>
      <c r="BE181" s="59" t="n">
        <v>42186</v>
      </c>
      <c r="BF181" s="76" t="n">
        <v>0.75</v>
      </c>
    </row>
    <row r="182" customFormat="false" ht="12.75" hidden="false" customHeight="false" outlineLevel="0" collapsed="false">
      <c r="A182" s="73" t="n">
        <v>41334</v>
      </c>
      <c r="B182" s="74" t="n">
        <v>44.75</v>
      </c>
      <c r="C182" s="74" t="n">
        <v>45.75</v>
      </c>
      <c r="D182" s="74" t="n">
        <v>46.75</v>
      </c>
      <c r="E182" s="69"/>
      <c r="F182" s="74" t="n">
        <v>31</v>
      </c>
      <c r="G182" s="74" t="n">
        <v>31.5</v>
      </c>
      <c r="H182" s="74" t="n">
        <v>32</v>
      </c>
      <c r="I182" s="65"/>
      <c r="J182" s="59" t="n">
        <v>42217</v>
      </c>
      <c r="K182" s="75" t="n">
        <v>35.1224998474121</v>
      </c>
      <c r="L182" s="75" t="n">
        <v>38.8724998474121</v>
      </c>
      <c r="M182" s="75" t="n">
        <v>42.6224998474121</v>
      </c>
      <c r="O182" s="75" t="n">
        <v>25.2949996948242</v>
      </c>
      <c r="P182" s="75" t="n">
        <v>29.5949996948242</v>
      </c>
      <c r="Q182" s="75" t="n">
        <v>33.8949996948242</v>
      </c>
      <c r="S182" s="75" t="n">
        <v>0.8</v>
      </c>
      <c r="T182" s="75" t="n">
        <v>0.8</v>
      </c>
      <c r="U182" s="75" t="n">
        <v>0.8</v>
      </c>
      <c r="W182" s="75" t="n">
        <v>0.158446743245478</v>
      </c>
      <c r="X182" s="75" t="n">
        <v>0.316893486490956</v>
      </c>
      <c r="Y182" s="75" t="n">
        <v>0.475340229736433</v>
      </c>
      <c r="AA182" s="75" t="n">
        <v>0.06</v>
      </c>
      <c r="AB182" s="75" t="n">
        <v>0.12</v>
      </c>
      <c r="AC182" s="75" t="n">
        <v>0.18</v>
      </c>
      <c r="AE182" s="75" t="n">
        <v>-0.35</v>
      </c>
      <c r="AF182" s="75" t="n">
        <v>1.5</v>
      </c>
      <c r="AG182" s="75" t="n">
        <v>0.5</v>
      </c>
      <c r="AI182" s="75" t="n">
        <v>-0.15</v>
      </c>
      <c r="AJ182" s="75" t="n">
        <v>0.3</v>
      </c>
      <c r="AK182" s="75" t="n">
        <v>0.2</v>
      </c>
      <c r="AM182" s="80" t="n">
        <v>59</v>
      </c>
      <c r="AN182" s="77" t="n">
        <v>0.4</v>
      </c>
      <c r="BE182" s="59" t="n">
        <v>42217</v>
      </c>
      <c r="BF182" s="76" t="n">
        <v>0.75</v>
      </c>
    </row>
    <row r="183" customFormat="false" ht="12.75" hidden="false" customHeight="false" outlineLevel="0" collapsed="false">
      <c r="A183" s="73" t="n">
        <v>41365</v>
      </c>
      <c r="B183" s="74" t="n">
        <v>36.4</v>
      </c>
      <c r="C183" s="74" t="n">
        <v>37.25</v>
      </c>
      <c r="D183" s="74" t="n">
        <v>38.1</v>
      </c>
      <c r="E183" s="69"/>
      <c r="F183" s="74" t="n">
        <v>31.075</v>
      </c>
      <c r="G183" s="74" t="n">
        <v>31.5</v>
      </c>
      <c r="H183" s="74" t="n">
        <v>31.925</v>
      </c>
      <c r="I183" s="65"/>
      <c r="J183" s="59" t="n">
        <v>42248</v>
      </c>
      <c r="K183" s="75" t="n">
        <v>28.9249984741211</v>
      </c>
      <c r="L183" s="75" t="n">
        <v>30.4999984741211</v>
      </c>
      <c r="M183" s="75" t="n">
        <v>32.0749984741211</v>
      </c>
      <c r="O183" s="75" t="n">
        <v>26.1999984741211</v>
      </c>
      <c r="P183" s="75" t="n">
        <v>30.4999984741211</v>
      </c>
      <c r="Q183" s="75" t="n">
        <v>34.7999984741211</v>
      </c>
      <c r="S183" s="75" t="n">
        <v>0.8</v>
      </c>
      <c r="T183" s="75" t="n">
        <v>0.8</v>
      </c>
      <c r="U183" s="75" t="n">
        <v>0.8</v>
      </c>
      <c r="W183" s="75" t="n">
        <v>0.117456460480116</v>
      </c>
      <c r="X183" s="75" t="n">
        <v>0.234912920960233</v>
      </c>
      <c r="Y183" s="75" t="n">
        <v>0.352369381440349</v>
      </c>
      <c r="AA183" s="75" t="n">
        <v>0.06</v>
      </c>
      <c r="AB183" s="75" t="n">
        <v>0.12</v>
      </c>
      <c r="AC183" s="75" t="n">
        <v>0.18</v>
      </c>
      <c r="AE183" s="75" t="n">
        <v>-0.35</v>
      </c>
      <c r="AF183" s="75" t="n">
        <v>0.9</v>
      </c>
      <c r="AG183" s="75" t="n">
        <v>0.3</v>
      </c>
      <c r="AI183" s="75" t="n">
        <v>-0.15</v>
      </c>
      <c r="AJ183" s="75" t="n">
        <v>0.3</v>
      </c>
      <c r="AK183" s="75" t="n">
        <v>0.2</v>
      </c>
      <c r="AM183" s="80" t="n">
        <v>59</v>
      </c>
      <c r="AN183" s="77" t="n">
        <v>0.4</v>
      </c>
      <c r="BE183" s="59" t="n">
        <v>42248</v>
      </c>
      <c r="BF183" s="76" t="n">
        <v>0.75</v>
      </c>
    </row>
    <row r="184" customFormat="false" ht="12.75" hidden="false" customHeight="false" outlineLevel="0" collapsed="false">
      <c r="A184" s="73" t="n">
        <v>41395</v>
      </c>
      <c r="B184" s="74" t="n">
        <v>32.77</v>
      </c>
      <c r="C184" s="74" t="n">
        <v>35.25</v>
      </c>
      <c r="D184" s="74" t="n">
        <v>37.73</v>
      </c>
      <c r="E184" s="69"/>
      <c r="F184" s="74" t="n">
        <v>30.26</v>
      </c>
      <c r="G184" s="74" t="n">
        <v>31.5</v>
      </c>
      <c r="H184" s="74" t="n">
        <v>32.74</v>
      </c>
      <c r="I184" s="65"/>
      <c r="J184" s="59" t="n">
        <v>42278</v>
      </c>
      <c r="K184" s="75" t="n">
        <v>29.0374984741211</v>
      </c>
      <c r="L184" s="75" t="n">
        <v>30.4999984741211</v>
      </c>
      <c r="M184" s="75" t="n">
        <v>31.9624984741211</v>
      </c>
      <c r="O184" s="75" t="n">
        <v>26.1999984741211</v>
      </c>
      <c r="P184" s="75" t="n">
        <v>30.4999984741211</v>
      </c>
      <c r="Q184" s="75" t="n">
        <v>34.7999984741211</v>
      </c>
      <c r="S184" s="75" t="n">
        <v>0.8</v>
      </c>
      <c r="T184" s="75" t="n">
        <v>0.8</v>
      </c>
      <c r="U184" s="75" t="n">
        <v>0.8</v>
      </c>
      <c r="W184" s="75" t="n">
        <v>0.102751426304202</v>
      </c>
      <c r="X184" s="75" t="n">
        <v>0.205502852608404</v>
      </c>
      <c r="Y184" s="75" t="n">
        <v>0.308254278912606</v>
      </c>
      <c r="AA184" s="75" t="n">
        <v>0.06</v>
      </c>
      <c r="AB184" s="75" t="n">
        <v>0.12</v>
      </c>
      <c r="AC184" s="75" t="n">
        <v>0.18</v>
      </c>
      <c r="AE184" s="75" t="n">
        <v>-0.25</v>
      </c>
      <c r="AF184" s="75" t="n">
        <v>1</v>
      </c>
      <c r="AG184" s="75" t="n">
        <v>0.3</v>
      </c>
      <c r="AI184" s="75" t="n">
        <v>-0.15</v>
      </c>
      <c r="AJ184" s="75" t="n">
        <v>0.3</v>
      </c>
      <c r="AK184" s="75" t="n">
        <v>0.2</v>
      </c>
      <c r="AM184" s="80" t="n">
        <v>60</v>
      </c>
      <c r="AN184" s="77" t="n">
        <v>0.4</v>
      </c>
      <c r="BE184" s="59" t="n">
        <v>42278</v>
      </c>
      <c r="BF184" s="76" t="n">
        <v>0.75</v>
      </c>
    </row>
    <row r="185" customFormat="false" ht="12.75" hidden="false" customHeight="false" outlineLevel="0" collapsed="false">
      <c r="A185" s="73" t="n">
        <v>41426</v>
      </c>
      <c r="B185" s="74" t="n">
        <v>31.64</v>
      </c>
      <c r="C185" s="74" t="n">
        <v>38.75</v>
      </c>
      <c r="D185" s="74" t="n">
        <v>45.86</v>
      </c>
      <c r="E185" s="69"/>
      <c r="F185" s="74" t="n">
        <v>27.945</v>
      </c>
      <c r="G185" s="74" t="n">
        <v>31.5</v>
      </c>
      <c r="H185" s="74" t="n">
        <v>35.055</v>
      </c>
      <c r="I185" s="65"/>
      <c r="J185" s="59" t="n">
        <v>42309</v>
      </c>
      <c r="K185" s="75" t="n">
        <v>29.0374984741211</v>
      </c>
      <c r="L185" s="75" t="n">
        <v>30.4999984741211</v>
      </c>
      <c r="M185" s="75" t="n">
        <v>31.9624984741211</v>
      </c>
      <c r="O185" s="75" t="n">
        <v>26.1999984741211</v>
      </c>
      <c r="P185" s="75" t="n">
        <v>30.4999984741211</v>
      </c>
      <c r="Q185" s="75" t="n">
        <v>34.7999984741211</v>
      </c>
      <c r="S185" s="75" t="n">
        <v>0.8</v>
      </c>
      <c r="T185" s="75" t="n">
        <v>0.8</v>
      </c>
      <c r="U185" s="75" t="n">
        <v>0.8</v>
      </c>
      <c r="W185" s="75" t="n">
        <v>0.102751426304202</v>
      </c>
      <c r="X185" s="75" t="n">
        <v>0.205502852608404</v>
      </c>
      <c r="Y185" s="75" t="n">
        <v>0.308254278912606</v>
      </c>
      <c r="AA185" s="75" t="n">
        <v>0.06</v>
      </c>
      <c r="AB185" s="75" t="n">
        <v>0.12</v>
      </c>
      <c r="AC185" s="75" t="n">
        <v>0.18</v>
      </c>
      <c r="AE185" s="75" t="n">
        <v>-0.25</v>
      </c>
      <c r="AF185" s="75" t="n">
        <v>1</v>
      </c>
      <c r="AG185" s="75" t="n">
        <v>0.3</v>
      </c>
      <c r="AI185" s="75" t="n">
        <v>-0.15</v>
      </c>
      <c r="AJ185" s="75" t="n">
        <v>0.3</v>
      </c>
      <c r="AK185" s="75" t="n">
        <v>0.2</v>
      </c>
      <c r="AM185" s="80" t="n">
        <v>60</v>
      </c>
      <c r="AN185" s="77" t="n">
        <v>0.4</v>
      </c>
      <c r="BE185" s="59" t="n">
        <v>42309</v>
      </c>
      <c r="BF185" s="76" t="n">
        <v>0.75</v>
      </c>
    </row>
    <row r="186" customFormat="false" ht="12.75" hidden="false" customHeight="false" outlineLevel="0" collapsed="false">
      <c r="A186" s="73" t="n">
        <v>41456</v>
      </c>
      <c r="B186" s="74" t="n">
        <v>43.25</v>
      </c>
      <c r="C186" s="74" t="n">
        <v>48.25</v>
      </c>
      <c r="D186" s="74" t="n">
        <v>53.25</v>
      </c>
      <c r="E186" s="69"/>
      <c r="F186" s="74" t="n">
        <v>29</v>
      </c>
      <c r="G186" s="74" t="n">
        <v>31.5</v>
      </c>
      <c r="H186" s="74" t="n">
        <v>34</v>
      </c>
      <c r="I186" s="65"/>
      <c r="J186" s="59" t="n">
        <v>42339</v>
      </c>
      <c r="K186" s="75" t="n">
        <v>34.2875022888184</v>
      </c>
      <c r="L186" s="75" t="n">
        <v>35.7500022888184</v>
      </c>
      <c r="M186" s="75" t="n">
        <v>37.2125022888184</v>
      </c>
      <c r="O186" s="75" t="n">
        <v>31.4500022888184</v>
      </c>
      <c r="P186" s="75" t="n">
        <v>35.7500022888184</v>
      </c>
      <c r="Q186" s="75" t="n">
        <v>40.0500022888184</v>
      </c>
      <c r="S186" s="75" t="n">
        <v>1.2</v>
      </c>
      <c r="T186" s="75" t="n">
        <v>1.2</v>
      </c>
      <c r="U186" s="75" t="n">
        <v>1.2</v>
      </c>
      <c r="W186" s="75" t="n">
        <v>0.1031190521586</v>
      </c>
      <c r="X186" s="75" t="n">
        <v>0.2062381043172</v>
      </c>
      <c r="Y186" s="75" t="n">
        <v>0.309357156475799</v>
      </c>
      <c r="AA186" s="75" t="n">
        <v>0.06</v>
      </c>
      <c r="AB186" s="75" t="n">
        <v>0.12</v>
      </c>
      <c r="AC186" s="75" t="n">
        <v>0.18</v>
      </c>
      <c r="AE186" s="75" t="n">
        <v>-0.25</v>
      </c>
      <c r="AF186" s="75" t="n">
        <v>1</v>
      </c>
      <c r="AG186" s="75" t="n">
        <v>0.35</v>
      </c>
      <c r="AI186" s="75" t="n">
        <v>-0.15</v>
      </c>
      <c r="AJ186" s="75" t="n">
        <v>0.3</v>
      </c>
      <c r="AK186" s="75" t="n">
        <v>0.2</v>
      </c>
      <c r="AM186" s="80" t="n">
        <v>60</v>
      </c>
      <c r="AN186" s="77" t="n">
        <v>0.4</v>
      </c>
      <c r="BE186" s="59" t="n">
        <v>42339</v>
      </c>
      <c r="BF186" s="76" t="n">
        <v>0.75</v>
      </c>
    </row>
    <row r="187" customFormat="false" ht="12.75" hidden="false" customHeight="false" outlineLevel="0" collapsed="false">
      <c r="A187" s="73" t="n">
        <v>41487</v>
      </c>
      <c r="B187" s="74" t="n">
        <v>57.25</v>
      </c>
      <c r="C187" s="74" t="n">
        <v>62.25</v>
      </c>
      <c r="D187" s="74" t="n">
        <v>67.25</v>
      </c>
      <c r="E187" s="69"/>
      <c r="F187" s="74" t="n">
        <v>29</v>
      </c>
      <c r="G187" s="74" t="n">
        <v>31.5</v>
      </c>
      <c r="H187" s="74" t="n">
        <v>34</v>
      </c>
      <c r="I187" s="65"/>
      <c r="J187" s="59" t="n">
        <v>42370</v>
      </c>
      <c r="K187" s="75" t="n">
        <v>24.623747253418</v>
      </c>
      <c r="L187" s="75" t="n">
        <v>26.198747253418</v>
      </c>
      <c r="M187" s="75" t="n">
        <v>27.773747253418</v>
      </c>
      <c r="O187" s="75" t="n">
        <v>22.4024990081787</v>
      </c>
      <c r="P187" s="75" t="n">
        <v>26.7024990081787</v>
      </c>
      <c r="Q187" s="75" t="n">
        <v>31.0024990081787</v>
      </c>
      <c r="S187" s="75" t="n">
        <v>0.8</v>
      </c>
      <c r="T187" s="75" t="n">
        <v>0.8</v>
      </c>
      <c r="U187" s="75" t="n">
        <v>0.8</v>
      </c>
      <c r="W187" s="75" t="n">
        <v>0.127014732694461</v>
      </c>
      <c r="X187" s="75" t="n">
        <v>0.254029465388921</v>
      </c>
      <c r="Y187" s="75" t="n">
        <v>0.381044198083382</v>
      </c>
      <c r="AA187" s="75" t="n">
        <v>0.06</v>
      </c>
      <c r="AB187" s="75" t="n">
        <v>0.12</v>
      </c>
      <c r="AC187" s="75" t="n">
        <v>0.18</v>
      </c>
      <c r="AE187" s="75" t="n">
        <v>-0.75</v>
      </c>
      <c r="AF187" s="75" t="n">
        <v>1.5</v>
      </c>
      <c r="AG187" s="75" t="n">
        <v>0.75</v>
      </c>
      <c r="AI187" s="75" t="n">
        <v>-0.15</v>
      </c>
      <c r="AJ187" s="75" t="n">
        <v>0.3</v>
      </c>
      <c r="AK187" s="75" t="n">
        <v>0.2</v>
      </c>
      <c r="AM187" s="80" t="n">
        <v>61</v>
      </c>
      <c r="AN187" s="77" t="n">
        <v>0.4</v>
      </c>
      <c r="BE187" s="59" t="n">
        <v>42370</v>
      </c>
      <c r="BF187" s="76" t="n">
        <v>0.75</v>
      </c>
    </row>
    <row r="188" customFormat="false" ht="12.75" hidden="false" customHeight="false" outlineLevel="0" collapsed="false">
      <c r="A188" s="73" t="n">
        <v>41518</v>
      </c>
      <c r="B188" s="74" t="n">
        <v>61.25</v>
      </c>
      <c r="C188" s="74" t="n">
        <v>63.15</v>
      </c>
      <c r="D188" s="74" t="n">
        <v>65.05</v>
      </c>
      <c r="E188" s="69"/>
      <c r="F188" s="74" t="n">
        <v>30.55</v>
      </c>
      <c r="G188" s="74" t="n">
        <v>31.5</v>
      </c>
      <c r="H188" s="74" t="n">
        <v>32.45</v>
      </c>
      <c r="I188" s="65"/>
      <c r="J188" s="59" t="n">
        <v>42401</v>
      </c>
      <c r="K188" s="75" t="n">
        <v>23.621248626709</v>
      </c>
      <c r="L188" s="75" t="n">
        <v>25.196248626709</v>
      </c>
      <c r="M188" s="75" t="n">
        <v>26.771248626709</v>
      </c>
      <c r="O188" s="75" t="n">
        <v>20.3974979400635</v>
      </c>
      <c r="P188" s="75" t="n">
        <v>24.6974979400635</v>
      </c>
      <c r="Q188" s="75" t="n">
        <v>28.9974979400635</v>
      </c>
      <c r="S188" s="75" t="n">
        <v>0.3</v>
      </c>
      <c r="T188" s="75" t="n">
        <v>0.3</v>
      </c>
      <c r="U188" s="75" t="n">
        <v>0.3</v>
      </c>
      <c r="W188" s="75" t="n">
        <v>0.127014732694461</v>
      </c>
      <c r="X188" s="75" t="n">
        <v>0.254029465388921</v>
      </c>
      <c r="Y188" s="75" t="n">
        <v>0.381044198083382</v>
      </c>
      <c r="AA188" s="75" t="n">
        <v>0.06</v>
      </c>
      <c r="AB188" s="75" t="n">
        <v>0.12</v>
      </c>
      <c r="AC188" s="75" t="n">
        <v>0.18</v>
      </c>
      <c r="AE188" s="75" t="n">
        <v>-0.75</v>
      </c>
      <c r="AF188" s="75" t="n">
        <v>1.5</v>
      </c>
      <c r="AG188" s="75" t="n">
        <v>0.75</v>
      </c>
      <c r="AI188" s="75" t="n">
        <v>-0.15</v>
      </c>
      <c r="AJ188" s="75" t="n">
        <v>0.3</v>
      </c>
      <c r="AK188" s="75" t="n">
        <v>0.2</v>
      </c>
      <c r="AM188" s="80" t="n">
        <v>61</v>
      </c>
      <c r="AN188" s="77" t="n">
        <v>0.4</v>
      </c>
      <c r="BE188" s="59" t="n">
        <v>42401</v>
      </c>
      <c r="BF188" s="76" t="n">
        <v>0.75</v>
      </c>
    </row>
    <row r="189" customFormat="false" ht="12.75" hidden="false" customHeight="false" outlineLevel="0" collapsed="false">
      <c r="A189" s="73" t="n">
        <v>41548</v>
      </c>
      <c r="B189" s="74" t="n">
        <v>33.4</v>
      </c>
      <c r="C189" s="74" t="n">
        <v>35.15</v>
      </c>
      <c r="D189" s="74" t="n">
        <v>36.9</v>
      </c>
      <c r="E189" s="69"/>
      <c r="F189" s="74" t="n">
        <v>29.6249980926514</v>
      </c>
      <c r="G189" s="74" t="n">
        <v>30.4999980926514</v>
      </c>
      <c r="H189" s="74" t="n">
        <v>31.3749980926514</v>
      </c>
      <c r="I189" s="65"/>
      <c r="J189" s="59" t="n">
        <v>42430</v>
      </c>
      <c r="K189" s="75" t="n">
        <v>17.5222480773926</v>
      </c>
      <c r="L189" s="75" t="n">
        <v>18.3847480773926</v>
      </c>
      <c r="M189" s="75" t="n">
        <v>19.2472480773926</v>
      </c>
      <c r="O189" s="75" t="n">
        <v>15.7144973754883</v>
      </c>
      <c r="P189" s="75" t="n">
        <v>20.0144973754883</v>
      </c>
      <c r="Q189" s="75" t="n">
        <v>24.3144973754883</v>
      </c>
      <c r="S189" s="75" t="n">
        <v>0.3</v>
      </c>
      <c r="T189" s="75" t="n">
        <v>0.3</v>
      </c>
      <c r="U189" s="75" t="n">
        <v>0.3</v>
      </c>
      <c r="W189" s="75" t="n">
        <v>0.104957181430589</v>
      </c>
      <c r="X189" s="75" t="n">
        <v>0.209914362861178</v>
      </c>
      <c r="Y189" s="75" t="n">
        <v>0.314871544291767</v>
      </c>
      <c r="AA189" s="75" t="n">
        <v>0.06</v>
      </c>
      <c r="AB189" s="75" t="n">
        <v>0.12</v>
      </c>
      <c r="AC189" s="75" t="n">
        <v>0.18</v>
      </c>
      <c r="AE189" s="75" t="n">
        <v>-0.25</v>
      </c>
      <c r="AF189" s="75" t="n">
        <v>1</v>
      </c>
      <c r="AG189" s="75" t="n">
        <v>0.3</v>
      </c>
      <c r="AI189" s="75" t="n">
        <v>-0.15</v>
      </c>
      <c r="AJ189" s="75" t="n">
        <v>0.3</v>
      </c>
      <c r="AK189" s="75" t="n">
        <v>0.2</v>
      </c>
      <c r="AM189" s="80" t="n">
        <v>61</v>
      </c>
      <c r="AN189" s="77" t="n">
        <v>0.4</v>
      </c>
      <c r="BE189" s="59" t="n">
        <v>42430</v>
      </c>
      <c r="BF189" s="76" t="n">
        <v>0.75</v>
      </c>
    </row>
    <row r="190" customFormat="false" ht="12.75" hidden="false" customHeight="false" outlineLevel="0" collapsed="false">
      <c r="A190" s="73" t="n">
        <v>41579</v>
      </c>
      <c r="B190" s="74" t="n">
        <v>31.9</v>
      </c>
      <c r="C190" s="74" t="n">
        <v>33.65</v>
      </c>
      <c r="D190" s="74" t="n">
        <v>35.4</v>
      </c>
      <c r="E190" s="69"/>
      <c r="F190" s="74" t="n">
        <v>29.6249980926514</v>
      </c>
      <c r="G190" s="74" t="n">
        <v>30.4999980926514</v>
      </c>
      <c r="H190" s="74" t="n">
        <v>31.3749980926514</v>
      </c>
      <c r="I190" s="65"/>
      <c r="J190" s="59" t="n">
        <v>42461</v>
      </c>
      <c r="K190" s="75" t="n">
        <v>18.3174987792969</v>
      </c>
      <c r="L190" s="75" t="n">
        <v>19.0674987792969</v>
      </c>
      <c r="M190" s="75" t="n">
        <v>19.8174987792969</v>
      </c>
      <c r="O190" s="75" t="n">
        <v>15.4849975585937</v>
      </c>
      <c r="P190" s="75" t="n">
        <v>19.7849975585937</v>
      </c>
      <c r="Q190" s="75" t="n">
        <v>24.0849975585937</v>
      </c>
      <c r="S190" s="75" t="n">
        <v>0.3</v>
      </c>
      <c r="T190" s="75" t="n">
        <v>0.3</v>
      </c>
      <c r="U190" s="75" t="n">
        <v>0.3</v>
      </c>
      <c r="W190" s="75" t="n">
        <v>0.104957181430589</v>
      </c>
      <c r="X190" s="75" t="n">
        <v>0.209914362861178</v>
      </c>
      <c r="Y190" s="75" t="n">
        <v>0.314871544291767</v>
      </c>
      <c r="AA190" s="75" t="n">
        <v>0.06</v>
      </c>
      <c r="AB190" s="75" t="n">
        <v>0.12</v>
      </c>
      <c r="AC190" s="75" t="n">
        <v>0.18</v>
      </c>
      <c r="AE190" s="75" t="n">
        <v>-0.25</v>
      </c>
      <c r="AF190" s="75" t="n">
        <v>0.9</v>
      </c>
      <c r="AG190" s="75" t="n">
        <v>0.3</v>
      </c>
      <c r="AI190" s="75" t="n">
        <v>-0.15</v>
      </c>
      <c r="AJ190" s="75" t="n">
        <v>0.3</v>
      </c>
      <c r="AK190" s="75" t="n">
        <v>0.2</v>
      </c>
      <c r="AM190" s="80" t="n">
        <v>62</v>
      </c>
      <c r="AN190" s="77" t="n">
        <v>0.4</v>
      </c>
      <c r="BE190" s="59" t="n">
        <v>42461</v>
      </c>
      <c r="BF190" s="76" t="n">
        <v>0.75</v>
      </c>
    </row>
    <row r="191" customFormat="false" ht="12.75" hidden="false" customHeight="false" outlineLevel="0" collapsed="false">
      <c r="A191" s="73" t="n">
        <v>41609</v>
      </c>
      <c r="B191" s="74" t="n">
        <v>31.9</v>
      </c>
      <c r="C191" s="74" t="n">
        <v>33.65</v>
      </c>
      <c r="D191" s="74" t="n">
        <v>35.4</v>
      </c>
      <c r="E191" s="69"/>
      <c r="F191" s="74" t="n">
        <v>29.6249980926514</v>
      </c>
      <c r="G191" s="74" t="n">
        <v>30.4999980926514</v>
      </c>
      <c r="H191" s="74" t="n">
        <v>31.3749980926514</v>
      </c>
      <c r="I191" s="65"/>
      <c r="J191" s="59" t="n">
        <v>42491</v>
      </c>
      <c r="K191" s="75" t="n">
        <v>17.322498550415</v>
      </c>
      <c r="L191" s="75" t="n">
        <v>19.182498550415</v>
      </c>
      <c r="M191" s="75" t="n">
        <v>21.042498550415</v>
      </c>
      <c r="O191" s="75" t="n">
        <v>16.0149982452392</v>
      </c>
      <c r="P191" s="75" t="n">
        <v>20.3149982452393</v>
      </c>
      <c r="Q191" s="75" t="n">
        <v>24.6149982452393</v>
      </c>
      <c r="S191" s="75" t="n">
        <v>0.3</v>
      </c>
      <c r="T191" s="75" t="n">
        <v>0.3</v>
      </c>
      <c r="U191" s="75" t="n">
        <v>0.3</v>
      </c>
      <c r="W191" s="75" t="n">
        <v>0.112309698518546</v>
      </c>
      <c r="X191" s="75" t="n">
        <v>0.224619397037093</v>
      </c>
      <c r="Y191" s="75" t="n">
        <v>0.336929095555639</v>
      </c>
      <c r="AA191" s="75" t="n">
        <v>0.06</v>
      </c>
      <c r="AB191" s="75" t="n">
        <v>0.12</v>
      </c>
      <c r="AC191" s="75" t="n">
        <v>0.18</v>
      </c>
      <c r="AE191" s="75" t="n">
        <v>-0.25</v>
      </c>
      <c r="AF191" s="75" t="n">
        <v>0.9</v>
      </c>
      <c r="AG191" s="75" t="n">
        <v>0.3</v>
      </c>
      <c r="AI191" s="75" t="n">
        <v>-0.15</v>
      </c>
      <c r="AJ191" s="75" t="n">
        <v>0.3</v>
      </c>
      <c r="AK191" s="75" t="n">
        <v>0.2</v>
      </c>
      <c r="AM191" s="80" t="n">
        <v>62</v>
      </c>
      <c r="AN191" s="77" t="n">
        <v>0.4</v>
      </c>
      <c r="BE191" s="59" t="n">
        <v>42491</v>
      </c>
      <c r="BF191" s="76" t="n">
        <v>0.75</v>
      </c>
    </row>
    <row r="192" customFormat="false" ht="12.75" hidden="false" customHeight="false" outlineLevel="0" collapsed="false">
      <c r="A192" s="73" t="n">
        <v>41640</v>
      </c>
      <c r="B192" s="74" t="n">
        <v>34.85</v>
      </c>
      <c r="C192" s="74" t="n">
        <v>36.75</v>
      </c>
      <c r="D192" s="74" t="n">
        <v>38.65</v>
      </c>
      <c r="E192" s="69"/>
      <c r="F192" s="74" t="n">
        <v>37.9000015258789</v>
      </c>
      <c r="G192" s="74" t="n">
        <v>38.8500015258789</v>
      </c>
      <c r="H192" s="74" t="n">
        <v>39.8000015258789</v>
      </c>
      <c r="I192" s="65"/>
      <c r="J192" s="59" t="n">
        <v>42522</v>
      </c>
      <c r="K192" s="75" t="n">
        <v>18.2762490081787</v>
      </c>
      <c r="L192" s="75" t="n">
        <v>23.6087490081787</v>
      </c>
      <c r="M192" s="75" t="n">
        <v>28.9412490081787</v>
      </c>
      <c r="O192" s="75" t="n">
        <v>14.7924983978271</v>
      </c>
      <c r="P192" s="75" t="n">
        <v>19.0924983978271</v>
      </c>
      <c r="Q192" s="75" t="n">
        <v>23.3924983978271</v>
      </c>
      <c r="S192" s="75" t="n">
        <v>0.3</v>
      </c>
      <c r="T192" s="75" t="n">
        <v>0.3</v>
      </c>
      <c r="U192" s="75" t="n">
        <v>0.3</v>
      </c>
      <c r="W192" s="75" t="n">
        <v>0.131639465942786</v>
      </c>
      <c r="X192" s="75" t="n">
        <v>0.263278931885572</v>
      </c>
      <c r="Y192" s="75" t="n">
        <v>0.394918397828357</v>
      </c>
      <c r="AA192" s="75" t="n">
        <v>0.06</v>
      </c>
      <c r="AB192" s="75" t="n">
        <v>0.12</v>
      </c>
      <c r="AC192" s="75" t="n">
        <v>0.18</v>
      </c>
      <c r="AE192" s="75" t="n">
        <v>-0.35</v>
      </c>
      <c r="AF192" s="75" t="n">
        <v>1.2</v>
      </c>
      <c r="AG192" s="75" t="n">
        <v>0.3</v>
      </c>
      <c r="AI192" s="75" t="n">
        <v>-0.15</v>
      </c>
      <c r="AJ192" s="75" t="n">
        <v>0.3</v>
      </c>
      <c r="AK192" s="75" t="n">
        <v>0.2</v>
      </c>
      <c r="AM192" s="80" t="n">
        <v>62</v>
      </c>
      <c r="AN192" s="77" t="n">
        <v>0.4</v>
      </c>
      <c r="BE192" s="59" t="n">
        <v>42522</v>
      </c>
      <c r="BF192" s="76" t="n">
        <v>0.75</v>
      </c>
    </row>
    <row r="193" customFormat="false" ht="12.75" hidden="false" customHeight="false" outlineLevel="0" collapsed="false">
      <c r="A193" s="73" t="n">
        <v>41671</v>
      </c>
      <c r="B193" s="74" t="n">
        <v>39.35</v>
      </c>
      <c r="C193" s="74" t="n">
        <v>41.25</v>
      </c>
      <c r="D193" s="74" t="n">
        <v>43.15</v>
      </c>
      <c r="E193" s="69"/>
      <c r="F193" s="74" t="n">
        <v>34.75</v>
      </c>
      <c r="G193" s="74" t="n">
        <v>35.7</v>
      </c>
      <c r="H193" s="74" t="n">
        <v>36.65</v>
      </c>
      <c r="I193" s="65"/>
      <c r="J193" s="59" t="n">
        <v>42552</v>
      </c>
      <c r="K193" s="75" t="n">
        <v>33.0612503051758</v>
      </c>
      <c r="L193" s="75" t="n">
        <v>36.8112503051758</v>
      </c>
      <c r="M193" s="75" t="n">
        <v>40.5612503051758</v>
      </c>
      <c r="O193" s="75" t="n">
        <v>23.9974983215332</v>
      </c>
      <c r="P193" s="75" t="n">
        <v>28.2974983215332</v>
      </c>
      <c r="Q193" s="75" t="n">
        <v>32.5974983215332</v>
      </c>
      <c r="S193" s="75" t="n">
        <v>0.3</v>
      </c>
      <c r="T193" s="75" t="n">
        <v>0.3</v>
      </c>
      <c r="U193" s="75" t="n">
        <v>0.3</v>
      </c>
      <c r="W193" s="75" t="n">
        <v>0.152108873515659</v>
      </c>
      <c r="X193" s="75" t="n">
        <v>0.304217747031317</v>
      </c>
      <c r="Y193" s="75" t="n">
        <v>0.456326620546976</v>
      </c>
      <c r="AA193" s="75" t="n">
        <v>0.06</v>
      </c>
      <c r="AB193" s="75" t="n">
        <v>0.12</v>
      </c>
      <c r="AC193" s="75" t="n">
        <v>0.18</v>
      </c>
      <c r="AE193" s="75" t="n">
        <v>-0.35</v>
      </c>
      <c r="AF193" s="75" t="n">
        <v>1.5</v>
      </c>
      <c r="AG193" s="75" t="n">
        <v>0.5</v>
      </c>
      <c r="AI193" s="75" t="n">
        <v>-0.15</v>
      </c>
      <c r="AJ193" s="75" t="n">
        <v>0.3</v>
      </c>
      <c r="AK193" s="75" t="n">
        <v>0.2</v>
      </c>
      <c r="AM193" s="80" t="n">
        <v>63</v>
      </c>
      <c r="AN193" s="77" t="n">
        <v>0.4</v>
      </c>
      <c r="BE193" s="59" t="n">
        <v>42552</v>
      </c>
      <c r="BF193" s="76" t="n">
        <v>0.75</v>
      </c>
    </row>
    <row r="194" customFormat="false" ht="12.75" hidden="false" customHeight="false" outlineLevel="0" collapsed="false">
      <c r="A194" s="73" t="n">
        <v>41699</v>
      </c>
      <c r="B194" s="74" t="n">
        <v>44.8</v>
      </c>
      <c r="C194" s="74" t="n">
        <v>45.85</v>
      </c>
      <c r="D194" s="74" t="n">
        <v>46.9</v>
      </c>
      <c r="E194" s="69"/>
      <c r="F194" s="74" t="n">
        <v>31.175</v>
      </c>
      <c r="G194" s="74" t="n">
        <v>31.7</v>
      </c>
      <c r="H194" s="74" t="n">
        <v>32.225</v>
      </c>
      <c r="I194" s="65"/>
      <c r="J194" s="59" t="n">
        <v>42583</v>
      </c>
      <c r="K194" s="75" t="n">
        <v>35.3224998474121</v>
      </c>
      <c r="L194" s="75" t="n">
        <v>39.0724998474121</v>
      </c>
      <c r="M194" s="75" t="n">
        <v>42.8224998474121</v>
      </c>
      <c r="O194" s="75" t="n">
        <v>25.4949996948242</v>
      </c>
      <c r="P194" s="75" t="n">
        <v>29.7949996948242</v>
      </c>
      <c r="Q194" s="75" t="n">
        <v>34.0949996948242</v>
      </c>
      <c r="S194" s="75" t="n">
        <v>0.8</v>
      </c>
      <c r="T194" s="75" t="n">
        <v>0.8</v>
      </c>
      <c r="U194" s="75" t="n">
        <v>0.8</v>
      </c>
      <c r="W194" s="75" t="n">
        <v>0.152108873515659</v>
      </c>
      <c r="X194" s="75" t="n">
        <v>0.304217747031317</v>
      </c>
      <c r="Y194" s="75" t="n">
        <v>0.456326620546976</v>
      </c>
      <c r="AA194" s="75" t="n">
        <v>0.06</v>
      </c>
      <c r="AB194" s="75" t="n">
        <v>0.12</v>
      </c>
      <c r="AC194" s="75" t="n">
        <v>0.18</v>
      </c>
      <c r="AE194" s="75" t="n">
        <v>-0.35</v>
      </c>
      <c r="AF194" s="75" t="n">
        <v>1.5</v>
      </c>
      <c r="AG194" s="75" t="n">
        <v>0.5</v>
      </c>
      <c r="AI194" s="75" t="n">
        <v>-0.15</v>
      </c>
      <c r="AJ194" s="75" t="n">
        <v>0.3</v>
      </c>
      <c r="AK194" s="75" t="n">
        <v>0.2</v>
      </c>
      <c r="AM194" s="80" t="n">
        <v>63</v>
      </c>
      <c r="AN194" s="77" t="n">
        <v>0.4</v>
      </c>
      <c r="BE194" s="59" t="n">
        <v>42583</v>
      </c>
      <c r="BF194" s="76" t="n">
        <v>0.75</v>
      </c>
    </row>
    <row r="195" customFormat="false" ht="12.75" hidden="false" customHeight="false" outlineLevel="0" collapsed="false">
      <c r="A195" s="73" t="n">
        <v>41730</v>
      </c>
      <c r="B195" s="74" t="n">
        <v>36.45</v>
      </c>
      <c r="C195" s="74" t="n">
        <v>37.35</v>
      </c>
      <c r="D195" s="74" t="n">
        <v>38.25</v>
      </c>
      <c r="E195" s="69"/>
      <c r="F195" s="74" t="n">
        <v>31.25</v>
      </c>
      <c r="G195" s="74" t="n">
        <v>31.7</v>
      </c>
      <c r="H195" s="74" t="n">
        <v>32.15</v>
      </c>
      <c r="I195" s="65"/>
      <c r="J195" s="59" t="n">
        <v>42614</v>
      </c>
      <c r="K195" s="75" t="n">
        <v>29.0499984741211</v>
      </c>
      <c r="L195" s="75" t="n">
        <v>30.6999984741211</v>
      </c>
      <c r="M195" s="75" t="n">
        <v>32.3499984741211</v>
      </c>
      <c r="O195" s="75" t="n">
        <v>26.3999984741211</v>
      </c>
      <c r="P195" s="75" t="n">
        <v>30.6999984741211</v>
      </c>
      <c r="Q195" s="75" t="n">
        <v>34.9999984741211</v>
      </c>
      <c r="S195" s="75" t="n">
        <v>0.8</v>
      </c>
      <c r="T195" s="75" t="n">
        <v>0.8</v>
      </c>
      <c r="U195" s="75" t="n">
        <v>0.8</v>
      </c>
      <c r="W195" s="75" t="n">
        <v>0.112758202060912</v>
      </c>
      <c r="X195" s="75" t="n">
        <v>0.225516404121823</v>
      </c>
      <c r="Y195" s="75" t="n">
        <v>0.338274606182735</v>
      </c>
      <c r="AA195" s="75" t="n">
        <v>0.06</v>
      </c>
      <c r="AB195" s="75" t="n">
        <v>0.12</v>
      </c>
      <c r="AC195" s="75" t="n">
        <v>0.18</v>
      </c>
      <c r="AE195" s="75" t="n">
        <v>-0.35</v>
      </c>
      <c r="AF195" s="75" t="n">
        <v>0.9</v>
      </c>
      <c r="AG195" s="75" t="n">
        <v>0.3</v>
      </c>
      <c r="AI195" s="75" t="n">
        <v>-0.15</v>
      </c>
      <c r="AJ195" s="75" t="n">
        <v>0.3</v>
      </c>
      <c r="AK195" s="75" t="n">
        <v>0.2</v>
      </c>
      <c r="AM195" s="80" t="n">
        <v>63</v>
      </c>
      <c r="AN195" s="77" t="n">
        <v>0.4</v>
      </c>
      <c r="BE195" s="59" t="n">
        <v>42614</v>
      </c>
      <c r="BF195" s="76" t="n">
        <v>0.75</v>
      </c>
    </row>
    <row r="196" customFormat="false" ht="12.75" hidden="false" customHeight="false" outlineLevel="0" collapsed="false">
      <c r="A196" s="73" t="n">
        <v>41760</v>
      </c>
      <c r="B196" s="74" t="n">
        <v>32.87</v>
      </c>
      <c r="C196" s="74" t="n">
        <v>35.35</v>
      </c>
      <c r="D196" s="74" t="n">
        <v>37.83</v>
      </c>
      <c r="E196" s="69"/>
      <c r="F196" s="74" t="n">
        <v>30.46</v>
      </c>
      <c r="G196" s="74" t="n">
        <v>31.7</v>
      </c>
      <c r="H196" s="74" t="n">
        <v>32.94</v>
      </c>
      <c r="I196" s="65"/>
      <c r="J196" s="59" t="n">
        <v>42644</v>
      </c>
      <c r="K196" s="75" t="n">
        <v>29.1624984741211</v>
      </c>
      <c r="L196" s="75" t="n">
        <v>30.6999984741211</v>
      </c>
      <c r="M196" s="75" t="n">
        <v>32.2374984741211</v>
      </c>
      <c r="O196" s="75" t="n">
        <v>26.3999984741211</v>
      </c>
      <c r="P196" s="75" t="n">
        <v>30.6999984741211</v>
      </c>
      <c r="Q196" s="75" t="n">
        <v>34.9999984741211</v>
      </c>
      <c r="S196" s="75" t="n">
        <v>0.8</v>
      </c>
      <c r="T196" s="75" t="n">
        <v>0.8</v>
      </c>
      <c r="U196" s="75" t="n">
        <v>0.8</v>
      </c>
      <c r="W196" s="75" t="n">
        <v>0.0986413692520339</v>
      </c>
      <c r="X196" s="75" t="n">
        <v>0.197282738504068</v>
      </c>
      <c r="Y196" s="75" t="n">
        <v>0.295924107756102</v>
      </c>
      <c r="AA196" s="75" t="n">
        <v>0.06</v>
      </c>
      <c r="AB196" s="75" t="n">
        <v>0.12</v>
      </c>
      <c r="AC196" s="75" t="n">
        <v>0.18</v>
      </c>
      <c r="AE196" s="75" t="n">
        <v>-0.25</v>
      </c>
      <c r="AF196" s="75" t="n">
        <v>1</v>
      </c>
      <c r="AG196" s="75" t="n">
        <v>0.3</v>
      </c>
      <c r="AI196" s="75" t="n">
        <v>-0.15</v>
      </c>
      <c r="AJ196" s="75" t="n">
        <v>0.3</v>
      </c>
      <c r="AK196" s="75" t="n">
        <v>0.2</v>
      </c>
      <c r="AM196" s="80" t="n">
        <v>64</v>
      </c>
      <c r="AN196" s="77" t="n">
        <v>0.4</v>
      </c>
      <c r="BE196" s="59" t="n">
        <v>42644</v>
      </c>
      <c r="BF196" s="76" t="n">
        <v>0.75</v>
      </c>
    </row>
    <row r="197" customFormat="false" ht="12.75" hidden="false" customHeight="false" outlineLevel="0" collapsed="false">
      <c r="A197" s="73" t="n">
        <v>41791</v>
      </c>
      <c r="B197" s="74" t="n">
        <v>32.14</v>
      </c>
      <c r="C197" s="74" t="n">
        <v>39.25</v>
      </c>
      <c r="D197" s="74" t="n">
        <v>46.36</v>
      </c>
      <c r="E197" s="69"/>
      <c r="F197" s="74" t="n">
        <v>28.145</v>
      </c>
      <c r="G197" s="74" t="n">
        <v>31.7</v>
      </c>
      <c r="H197" s="74" t="n">
        <v>35.255</v>
      </c>
      <c r="I197" s="65"/>
      <c r="J197" s="59" t="n">
        <v>42675</v>
      </c>
      <c r="K197" s="75" t="n">
        <v>29.1624984741211</v>
      </c>
      <c r="L197" s="75" t="n">
        <v>30.6999984741211</v>
      </c>
      <c r="M197" s="75" t="n">
        <v>32.2374984741211</v>
      </c>
      <c r="O197" s="75" t="n">
        <v>26.3999984741211</v>
      </c>
      <c r="P197" s="75" t="n">
        <v>30.6999984741211</v>
      </c>
      <c r="Q197" s="75" t="n">
        <v>34.9999984741211</v>
      </c>
      <c r="S197" s="75" t="n">
        <v>0.8</v>
      </c>
      <c r="T197" s="75" t="n">
        <v>0.8</v>
      </c>
      <c r="U197" s="75" t="n">
        <v>0.8</v>
      </c>
      <c r="W197" s="75" t="n">
        <v>0.0986413692520339</v>
      </c>
      <c r="X197" s="75" t="n">
        <v>0.197282738504068</v>
      </c>
      <c r="Y197" s="75" t="n">
        <v>0.295924107756102</v>
      </c>
      <c r="AA197" s="75" t="n">
        <v>0.06</v>
      </c>
      <c r="AB197" s="75" t="n">
        <v>0.12</v>
      </c>
      <c r="AC197" s="75" t="n">
        <v>0.18</v>
      </c>
      <c r="AE197" s="75" t="n">
        <v>-0.25</v>
      </c>
      <c r="AF197" s="75" t="n">
        <v>1</v>
      </c>
      <c r="AG197" s="75" t="n">
        <v>0.3</v>
      </c>
      <c r="AI197" s="75" t="n">
        <v>-0.15</v>
      </c>
      <c r="AJ197" s="75" t="n">
        <v>0.3</v>
      </c>
      <c r="AK197" s="75" t="n">
        <v>0.2</v>
      </c>
      <c r="AM197" s="80" t="n">
        <v>64</v>
      </c>
      <c r="AN197" s="77" t="n">
        <v>0.4</v>
      </c>
      <c r="BE197" s="59" t="n">
        <v>42675</v>
      </c>
      <c r="BF197" s="76" t="n">
        <v>0.75</v>
      </c>
    </row>
    <row r="198" customFormat="false" ht="12.75" hidden="false" customHeight="false" outlineLevel="0" collapsed="false">
      <c r="A198" s="73" t="n">
        <v>41821</v>
      </c>
      <c r="B198" s="74" t="n">
        <v>44.25</v>
      </c>
      <c r="C198" s="74" t="n">
        <v>49.25</v>
      </c>
      <c r="D198" s="74" t="n">
        <v>54.25</v>
      </c>
      <c r="E198" s="69"/>
      <c r="F198" s="74" t="n">
        <v>29.2</v>
      </c>
      <c r="G198" s="74" t="n">
        <v>31.7</v>
      </c>
      <c r="H198" s="74" t="n">
        <v>34.2</v>
      </c>
      <c r="I198" s="65"/>
      <c r="J198" s="59" t="n">
        <v>42705</v>
      </c>
      <c r="K198" s="75" t="n">
        <v>34.4125022888184</v>
      </c>
      <c r="L198" s="75" t="n">
        <v>35.9500022888184</v>
      </c>
      <c r="M198" s="75" t="n">
        <v>37.4875022888184</v>
      </c>
      <c r="O198" s="75" t="n">
        <v>31.6500022888184</v>
      </c>
      <c r="P198" s="75" t="n">
        <v>35.9500022888184</v>
      </c>
      <c r="Q198" s="75" t="n">
        <v>40.2500022888184</v>
      </c>
      <c r="S198" s="75" t="n">
        <v>1.2</v>
      </c>
      <c r="T198" s="75" t="n">
        <v>1.2</v>
      </c>
      <c r="U198" s="75" t="n">
        <v>1.2</v>
      </c>
      <c r="W198" s="75" t="n">
        <v>0.0989942900722558</v>
      </c>
      <c r="X198" s="75" t="n">
        <v>0.197988580144512</v>
      </c>
      <c r="Y198" s="75" t="n">
        <v>0.296982870216767</v>
      </c>
      <c r="AA198" s="75" t="n">
        <v>0.06</v>
      </c>
      <c r="AB198" s="75" t="n">
        <v>0.12</v>
      </c>
      <c r="AC198" s="75" t="n">
        <v>0.18</v>
      </c>
      <c r="AE198" s="75" t="n">
        <v>-0.25</v>
      </c>
      <c r="AF198" s="75" t="n">
        <v>1</v>
      </c>
      <c r="AG198" s="75" t="n">
        <v>0.35</v>
      </c>
      <c r="AI198" s="75" t="n">
        <v>-0.15</v>
      </c>
      <c r="AJ198" s="75" t="n">
        <v>0.3</v>
      </c>
      <c r="AK198" s="75" t="n">
        <v>0.2</v>
      </c>
      <c r="AM198" s="80" t="n">
        <v>64</v>
      </c>
      <c r="AN198" s="77" t="n">
        <v>0.4</v>
      </c>
      <c r="BE198" s="59" t="n">
        <v>42705</v>
      </c>
      <c r="BF198" s="76" t="n">
        <v>0.75</v>
      </c>
    </row>
    <row r="199" customFormat="false" ht="12.75" hidden="false" customHeight="false" outlineLevel="0" collapsed="false">
      <c r="A199" s="73" t="n">
        <v>41852</v>
      </c>
      <c r="B199" s="74" t="n">
        <v>58.25</v>
      </c>
      <c r="C199" s="74" t="n">
        <v>63.25</v>
      </c>
      <c r="D199" s="74" t="n">
        <v>68.25</v>
      </c>
      <c r="E199" s="69"/>
      <c r="F199" s="74" t="n">
        <v>29.2</v>
      </c>
      <c r="G199" s="74" t="n">
        <v>31.7</v>
      </c>
      <c r="H199" s="74" t="n">
        <v>34.2</v>
      </c>
      <c r="I199" s="65"/>
      <c r="J199" s="59" t="n">
        <v>42736</v>
      </c>
      <c r="K199" s="75" t="n">
        <v>24.748747253418</v>
      </c>
      <c r="L199" s="75" t="n">
        <v>26.398747253418</v>
      </c>
      <c r="M199" s="75" t="n">
        <v>28.048747253418</v>
      </c>
      <c r="O199" s="75" t="n">
        <v>22.6024990081787</v>
      </c>
      <c r="P199" s="75" t="n">
        <v>26.9024990081787</v>
      </c>
      <c r="Q199" s="75" t="n">
        <v>31.2024990081787</v>
      </c>
      <c r="S199" s="75" t="n">
        <v>0.8</v>
      </c>
      <c r="T199" s="75" t="n">
        <v>0.8</v>
      </c>
      <c r="U199" s="75" t="n">
        <v>0.8</v>
      </c>
      <c r="W199" s="75" t="n">
        <v>0.121934143386682</v>
      </c>
      <c r="X199" s="75" t="n">
        <v>0.243868286773365</v>
      </c>
      <c r="Y199" s="75" t="n">
        <v>0.365802430160047</v>
      </c>
      <c r="AA199" s="75" t="n">
        <v>0.06</v>
      </c>
      <c r="AB199" s="75" t="n">
        <v>0.12</v>
      </c>
      <c r="AC199" s="75" t="n">
        <v>0.18</v>
      </c>
      <c r="AE199" s="75" t="n">
        <v>-0.75</v>
      </c>
      <c r="AF199" s="75" t="n">
        <v>1.5</v>
      </c>
      <c r="AG199" s="75" t="n">
        <v>0.75</v>
      </c>
      <c r="AI199" s="75" t="n">
        <v>-0.15</v>
      </c>
      <c r="AJ199" s="75" t="n">
        <v>0.3</v>
      </c>
      <c r="AK199" s="75" t="n">
        <v>0.2</v>
      </c>
      <c r="AM199" s="80" t="n">
        <v>65</v>
      </c>
      <c r="AN199" s="77" t="n">
        <v>0.4</v>
      </c>
      <c r="BE199" s="59" t="n">
        <v>42736</v>
      </c>
      <c r="BF199" s="76" t="n">
        <v>0.75</v>
      </c>
    </row>
    <row r="200" customFormat="false" ht="12.75" hidden="false" customHeight="false" outlineLevel="0" collapsed="false">
      <c r="A200" s="73" t="n">
        <v>41883</v>
      </c>
      <c r="B200" s="74" t="n">
        <v>61.25</v>
      </c>
      <c r="C200" s="74" t="n">
        <v>63.25</v>
      </c>
      <c r="D200" s="74" t="n">
        <v>65.25</v>
      </c>
      <c r="E200" s="69"/>
      <c r="F200" s="74" t="n">
        <v>30.7</v>
      </c>
      <c r="G200" s="74" t="n">
        <v>31.7</v>
      </c>
      <c r="H200" s="74" t="n">
        <v>32.7</v>
      </c>
      <c r="I200" s="65"/>
      <c r="J200" s="59" t="n">
        <v>42767</v>
      </c>
      <c r="K200" s="75" t="n">
        <v>23.746248626709</v>
      </c>
      <c r="L200" s="75" t="n">
        <v>25.396248626709</v>
      </c>
      <c r="M200" s="75" t="n">
        <v>27.046248626709</v>
      </c>
      <c r="O200" s="75" t="n">
        <v>20.5974979400635</v>
      </c>
      <c r="P200" s="75" t="n">
        <v>24.8974979400635</v>
      </c>
      <c r="Q200" s="75" t="n">
        <v>29.1974979400635</v>
      </c>
      <c r="S200" s="75" t="n">
        <v>0.3</v>
      </c>
      <c r="T200" s="75" t="n">
        <v>0.3</v>
      </c>
      <c r="U200" s="75" t="n">
        <v>0.3</v>
      </c>
      <c r="W200" s="75" t="n">
        <v>0.121934143386682</v>
      </c>
      <c r="X200" s="75" t="n">
        <v>0.243868286773365</v>
      </c>
      <c r="Y200" s="75" t="n">
        <v>0.365802430160047</v>
      </c>
      <c r="AA200" s="75" t="n">
        <v>0.06</v>
      </c>
      <c r="AB200" s="75" t="n">
        <v>0.12</v>
      </c>
      <c r="AC200" s="75" t="n">
        <v>0.18</v>
      </c>
      <c r="AE200" s="75" t="n">
        <v>-0.75</v>
      </c>
      <c r="AF200" s="75" t="n">
        <v>1.5</v>
      </c>
      <c r="AG200" s="75" t="n">
        <v>0.75</v>
      </c>
      <c r="AI200" s="75" t="n">
        <v>-0.15</v>
      </c>
      <c r="AJ200" s="75" t="n">
        <v>0.3</v>
      </c>
      <c r="AK200" s="75" t="n">
        <v>0.2</v>
      </c>
      <c r="AM200" s="80" t="n">
        <v>65</v>
      </c>
      <c r="AN200" s="77" t="n">
        <v>0.4</v>
      </c>
      <c r="BE200" s="59" t="n">
        <v>42767</v>
      </c>
      <c r="BF200" s="76" t="n">
        <v>0.75</v>
      </c>
    </row>
    <row r="201" customFormat="false" ht="12.75" hidden="false" customHeight="false" outlineLevel="0" collapsed="false">
      <c r="A201" s="73" t="n">
        <v>41913</v>
      </c>
      <c r="B201" s="74" t="n">
        <v>33.4</v>
      </c>
      <c r="C201" s="74" t="n">
        <v>35.25</v>
      </c>
      <c r="D201" s="74" t="n">
        <v>37.1</v>
      </c>
      <c r="E201" s="69"/>
      <c r="F201" s="74" t="n">
        <v>29.7749980926514</v>
      </c>
      <c r="G201" s="74" t="n">
        <v>30.6999980926514</v>
      </c>
      <c r="H201" s="74" t="n">
        <v>31.6249980926514</v>
      </c>
      <c r="I201" s="65"/>
      <c r="J201" s="59" t="n">
        <v>42795</v>
      </c>
      <c r="K201" s="75" t="n">
        <v>17.6847480773926</v>
      </c>
      <c r="L201" s="75" t="n">
        <v>18.5847480773926</v>
      </c>
      <c r="M201" s="75" t="n">
        <v>19.4847480773926</v>
      </c>
      <c r="O201" s="75" t="n">
        <v>15.9144973754883</v>
      </c>
      <c r="P201" s="75" t="n">
        <v>20.2144973754883</v>
      </c>
      <c r="Q201" s="75" t="n">
        <v>24.5144973754883</v>
      </c>
      <c r="S201" s="75" t="n">
        <v>0.3</v>
      </c>
      <c r="T201" s="75" t="n">
        <v>0.3</v>
      </c>
      <c r="U201" s="75" t="n">
        <v>0.3</v>
      </c>
      <c r="W201" s="75" t="n">
        <v>0.100758894173366</v>
      </c>
      <c r="X201" s="75" t="n">
        <v>0.201517788346731</v>
      </c>
      <c r="Y201" s="75" t="n">
        <v>0.302276682520097</v>
      </c>
      <c r="AA201" s="75" t="n">
        <v>0.06</v>
      </c>
      <c r="AB201" s="75" t="n">
        <v>0.12</v>
      </c>
      <c r="AC201" s="75" t="n">
        <v>0.18</v>
      </c>
      <c r="AE201" s="75" t="n">
        <v>-0.25</v>
      </c>
      <c r="AF201" s="75" t="n">
        <v>1</v>
      </c>
      <c r="AG201" s="75" t="n">
        <v>0.3</v>
      </c>
      <c r="AI201" s="75" t="n">
        <v>-0.15</v>
      </c>
      <c r="AJ201" s="75" t="n">
        <v>0.3</v>
      </c>
      <c r="AK201" s="75" t="n">
        <v>0.2</v>
      </c>
      <c r="AM201" s="80" t="n">
        <v>65</v>
      </c>
      <c r="AN201" s="77" t="n">
        <v>0.4</v>
      </c>
      <c r="BE201" s="59" t="n">
        <v>42795</v>
      </c>
      <c r="BF201" s="76" t="n">
        <v>0.75</v>
      </c>
    </row>
    <row r="202" customFormat="false" ht="12.75" hidden="false" customHeight="false" outlineLevel="0" collapsed="false">
      <c r="A202" s="73" t="n">
        <v>41944</v>
      </c>
      <c r="B202" s="74" t="n">
        <v>31.9</v>
      </c>
      <c r="C202" s="74" t="n">
        <v>33.75</v>
      </c>
      <c r="D202" s="74" t="n">
        <v>35.6</v>
      </c>
      <c r="E202" s="69"/>
      <c r="F202" s="74" t="n">
        <v>29.7749980926514</v>
      </c>
      <c r="G202" s="74" t="n">
        <v>30.6999980926514</v>
      </c>
      <c r="H202" s="74" t="n">
        <v>31.6249980926514</v>
      </c>
      <c r="I202" s="65"/>
      <c r="J202" s="59" t="n">
        <v>42826</v>
      </c>
      <c r="K202" s="75" t="n">
        <v>18.4799987792969</v>
      </c>
      <c r="L202" s="75" t="n">
        <v>19.2674987792969</v>
      </c>
      <c r="M202" s="75" t="n">
        <v>20.0549987792969</v>
      </c>
      <c r="O202" s="75" t="n">
        <v>15.6849975585937</v>
      </c>
      <c r="P202" s="75" t="n">
        <v>19.9849975585937</v>
      </c>
      <c r="Q202" s="75" t="n">
        <v>24.2849975585937</v>
      </c>
      <c r="S202" s="75" t="n">
        <v>0.3</v>
      </c>
      <c r="T202" s="75" t="n">
        <v>0.3</v>
      </c>
      <c r="U202" s="75" t="n">
        <v>0.3</v>
      </c>
      <c r="W202" s="75" t="n">
        <v>0.100758894173366</v>
      </c>
      <c r="X202" s="75" t="n">
        <v>0.201517788346731</v>
      </c>
      <c r="Y202" s="75" t="n">
        <v>0.302276682520097</v>
      </c>
      <c r="AA202" s="75" t="n">
        <v>0.06</v>
      </c>
      <c r="AB202" s="75" t="n">
        <v>0.12</v>
      </c>
      <c r="AC202" s="75" t="n">
        <v>0.18</v>
      </c>
      <c r="AE202" s="75" t="n">
        <v>-0.25</v>
      </c>
      <c r="AF202" s="75" t="n">
        <v>0.9</v>
      </c>
      <c r="AG202" s="75" t="n">
        <v>0.3</v>
      </c>
      <c r="AI202" s="75" t="n">
        <v>-0.15</v>
      </c>
      <c r="AJ202" s="75" t="n">
        <v>0.3</v>
      </c>
      <c r="AK202" s="75" t="n">
        <v>0.2</v>
      </c>
      <c r="AM202" s="80" t="n">
        <v>66</v>
      </c>
      <c r="AN202" s="77" t="n">
        <v>0.4</v>
      </c>
      <c r="BE202" s="59" t="n">
        <v>42826</v>
      </c>
      <c r="BF202" s="76" t="n">
        <v>0.75</v>
      </c>
    </row>
    <row r="203" customFormat="false" ht="12.75" hidden="false" customHeight="false" outlineLevel="0" collapsed="false">
      <c r="A203" s="73" t="n">
        <v>41974</v>
      </c>
      <c r="B203" s="74" t="n">
        <v>31.9</v>
      </c>
      <c r="C203" s="74" t="n">
        <v>33.75</v>
      </c>
      <c r="D203" s="74" t="n">
        <v>35.6</v>
      </c>
      <c r="E203" s="69"/>
      <c r="F203" s="74" t="n">
        <v>29.7749980926514</v>
      </c>
      <c r="G203" s="74" t="n">
        <v>30.6999980926514</v>
      </c>
      <c r="H203" s="74" t="n">
        <v>31.6249980926514</v>
      </c>
      <c r="I203" s="65"/>
      <c r="J203" s="59" t="n">
        <v>42856</v>
      </c>
      <c r="K203" s="75" t="n">
        <v>17.522498550415</v>
      </c>
      <c r="L203" s="75" t="n">
        <v>19.382498550415</v>
      </c>
      <c r="M203" s="75" t="n">
        <v>21.242498550415</v>
      </c>
      <c r="O203" s="75" t="n">
        <v>16.2149982452392</v>
      </c>
      <c r="P203" s="75" t="n">
        <v>20.5149982452392</v>
      </c>
      <c r="Q203" s="75" t="n">
        <v>24.8149982452393</v>
      </c>
      <c r="S203" s="75" t="n">
        <v>0.3</v>
      </c>
      <c r="T203" s="75" t="n">
        <v>0.3</v>
      </c>
      <c r="U203" s="75" t="n">
        <v>0.3</v>
      </c>
      <c r="W203" s="75" t="n">
        <v>0.107817310577804</v>
      </c>
      <c r="X203" s="75" t="n">
        <v>0.215634621155609</v>
      </c>
      <c r="Y203" s="75" t="n">
        <v>0.323451931733413</v>
      </c>
      <c r="AA203" s="75" t="n">
        <v>0.06</v>
      </c>
      <c r="AB203" s="75" t="n">
        <v>0.12</v>
      </c>
      <c r="AC203" s="75" t="n">
        <v>0.18</v>
      </c>
      <c r="AE203" s="75" t="n">
        <v>-0.25</v>
      </c>
      <c r="AF203" s="75" t="n">
        <v>0.9</v>
      </c>
      <c r="AG203" s="75" t="n">
        <v>0.3</v>
      </c>
      <c r="AI203" s="75" t="n">
        <v>-0.15</v>
      </c>
      <c r="AJ203" s="75" t="n">
        <v>0.3</v>
      </c>
      <c r="AK203" s="75" t="n">
        <v>0.2</v>
      </c>
      <c r="AM203" s="80" t="n">
        <v>66</v>
      </c>
      <c r="AN203" s="77" t="n">
        <v>0.4</v>
      </c>
      <c r="BE203" s="59" t="n">
        <v>42856</v>
      </c>
      <c r="BF203" s="76" t="n">
        <v>0.75</v>
      </c>
    </row>
    <row r="204" customFormat="false" ht="12.75" hidden="false" customHeight="false" outlineLevel="0" collapsed="false">
      <c r="A204" s="73" t="n">
        <v>42005</v>
      </c>
      <c r="B204" s="74" t="n">
        <v>34.85</v>
      </c>
      <c r="C204" s="74" t="n">
        <v>36.85</v>
      </c>
      <c r="D204" s="74" t="n">
        <v>38.85</v>
      </c>
      <c r="E204" s="69"/>
      <c r="F204" s="74" t="n">
        <v>38.0500015258789</v>
      </c>
      <c r="G204" s="74" t="n">
        <v>39.0500015258789</v>
      </c>
      <c r="H204" s="74" t="n">
        <v>40.0500015258789</v>
      </c>
      <c r="I204" s="65"/>
      <c r="J204" s="59" t="n">
        <v>42887</v>
      </c>
      <c r="K204" s="75" t="n">
        <v>18.4762490081787</v>
      </c>
      <c r="L204" s="75" t="n">
        <v>23.8087490081787</v>
      </c>
      <c r="M204" s="75" t="n">
        <v>29.1412490081787</v>
      </c>
      <c r="O204" s="75" t="n">
        <v>14.9924983978271</v>
      </c>
      <c r="P204" s="75" t="n">
        <v>19.2924983978271</v>
      </c>
      <c r="Q204" s="75" t="n">
        <v>23.5924983978271</v>
      </c>
      <c r="S204" s="75" t="n">
        <v>0.3</v>
      </c>
      <c r="T204" s="75" t="n">
        <v>0.3</v>
      </c>
      <c r="U204" s="75" t="n">
        <v>0.3</v>
      </c>
      <c r="W204" s="75" t="n">
        <v>0.126373887305074</v>
      </c>
      <c r="X204" s="75" t="n">
        <v>0.252747774610149</v>
      </c>
      <c r="Y204" s="75" t="n">
        <v>0.379121661915223</v>
      </c>
      <c r="AA204" s="75" t="n">
        <v>0.06</v>
      </c>
      <c r="AB204" s="75" t="n">
        <v>0.12</v>
      </c>
      <c r="AC204" s="75" t="n">
        <v>0.18</v>
      </c>
      <c r="AE204" s="75" t="n">
        <v>-0.35</v>
      </c>
      <c r="AF204" s="75" t="n">
        <v>1.2</v>
      </c>
      <c r="AG204" s="75" t="n">
        <v>0.3</v>
      </c>
      <c r="AI204" s="75" t="n">
        <v>-0.15</v>
      </c>
      <c r="AJ204" s="75" t="n">
        <v>0.3</v>
      </c>
      <c r="AK204" s="75" t="n">
        <v>0.2</v>
      </c>
      <c r="AM204" s="80" t="n">
        <v>66</v>
      </c>
      <c r="AN204" s="77" t="n">
        <v>0.4</v>
      </c>
      <c r="BE204" s="59" t="n">
        <v>42887</v>
      </c>
      <c r="BF204" s="76" t="n">
        <v>0.75</v>
      </c>
    </row>
    <row r="205" customFormat="false" ht="12.75" hidden="false" customHeight="false" outlineLevel="0" collapsed="false">
      <c r="A205" s="73" t="n">
        <v>42036</v>
      </c>
      <c r="B205" s="74" t="n">
        <v>39.35</v>
      </c>
      <c r="C205" s="74" t="n">
        <v>41.35</v>
      </c>
      <c r="D205" s="74" t="n">
        <v>43.35</v>
      </c>
      <c r="E205" s="69"/>
      <c r="F205" s="74" t="n">
        <v>34.9</v>
      </c>
      <c r="G205" s="74" t="n">
        <v>35.9</v>
      </c>
      <c r="H205" s="74" t="n">
        <v>36.9</v>
      </c>
      <c r="I205" s="65"/>
      <c r="J205" s="59" t="n">
        <v>42917</v>
      </c>
      <c r="K205" s="75" t="n">
        <v>33.2612503051758</v>
      </c>
      <c r="L205" s="75" t="n">
        <v>37.0112503051758</v>
      </c>
      <c r="M205" s="75" t="n">
        <v>40.7612503051758</v>
      </c>
      <c r="O205" s="75" t="n">
        <v>24.1974983215332</v>
      </c>
      <c r="P205" s="75" t="n">
        <v>28.4974983215332</v>
      </c>
      <c r="Q205" s="75" t="n">
        <v>32.7974983215332</v>
      </c>
      <c r="S205" s="75" t="n">
        <v>0.3</v>
      </c>
      <c r="T205" s="75" t="n">
        <v>0.3</v>
      </c>
      <c r="U205" s="75" t="n">
        <v>0.3</v>
      </c>
      <c r="W205" s="75" t="n">
        <v>0.146024518575032</v>
      </c>
      <c r="X205" s="75" t="n">
        <v>0.292049037150065</v>
      </c>
      <c r="Y205" s="75" t="n">
        <v>0.438073555725097</v>
      </c>
      <c r="AA205" s="75" t="n">
        <v>0.06</v>
      </c>
      <c r="AB205" s="75" t="n">
        <v>0.12</v>
      </c>
      <c r="AC205" s="75" t="n">
        <v>0.18</v>
      </c>
      <c r="AE205" s="75" t="n">
        <v>-0.35</v>
      </c>
      <c r="AF205" s="75" t="n">
        <v>1.5</v>
      </c>
      <c r="AG205" s="75" t="n">
        <v>0.5</v>
      </c>
      <c r="AI205" s="75" t="n">
        <v>-0.15</v>
      </c>
      <c r="AJ205" s="75" t="n">
        <v>0.3</v>
      </c>
      <c r="AK205" s="75" t="n">
        <v>0.2</v>
      </c>
      <c r="AM205" s="80" t="n">
        <v>67</v>
      </c>
      <c r="AN205" s="77" t="n">
        <v>0.4</v>
      </c>
      <c r="BE205" s="59" t="n">
        <v>42917</v>
      </c>
      <c r="BF205" s="76" t="n">
        <v>0.75</v>
      </c>
    </row>
    <row r="206" customFormat="false" ht="12.75" hidden="false" customHeight="false" outlineLevel="0" collapsed="false">
      <c r="A206" s="73" t="n">
        <v>42064</v>
      </c>
      <c r="B206" s="74" t="n">
        <v>44.85</v>
      </c>
      <c r="C206" s="74" t="n">
        <v>45.95</v>
      </c>
      <c r="D206" s="74" t="n">
        <v>47.05</v>
      </c>
      <c r="E206" s="69"/>
      <c r="F206" s="74" t="n">
        <v>31.35</v>
      </c>
      <c r="G206" s="74" t="n">
        <v>31.9</v>
      </c>
      <c r="H206" s="74" t="n">
        <v>32.45</v>
      </c>
      <c r="I206" s="65"/>
      <c r="J206" s="59" t="n">
        <v>42948</v>
      </c>
      <c r="K206" s="75" t="n">
        <v>35.5224998474122</v>
      </c>
      <c r="L206" s="75" t="n">
        <v>39.2724998474122</v>
      </c>
      <c r="M206" s="75" t="n">
        <v>43.0224998474122</v>
      </c>
      <c r="O206" s="75" t="n">
        <v>25.6949996948242</v>
      </c>
      <c r="P206" s="75" t="n">
        <v>29.9949996948242</v>
      </c>
      <c r="Q206" s="75" t="n">
        <v>34.2949996948242</v>
      </c>
      <c r="S206" s="75" t="n">
        <v>0.8</v>
      </c>
      <c r="T206" s="75" t="n">
        <v>0.8</v>
      </c>
      <c r="U206" s="75" t="n">
        <v>0.8</v>
      </c>
      <c r="W206" s="75" t="n">
        <v>0.146024518575032</v>
      </c>
      <c r="X206" s="75" t="n">
        <v>0.292049037150065</v>
      </c>
      <c r="Y206" s="75" t="n">
        <v>0.438073555725097</v>
      </c>
      <c r="AA206" s="75" t="n">
        <v>0.06</v>
      </c>
      <c r="AB206" s="75" t="n">
        <v>0.12</v>
      </c>
      <c r="AC206" s="75" t="n">
        <v>0.18</v>
      </c>
      <c r="AE206" s="75" t="n">
        <v>-0.35</v>
      </c>
      <c r="AF206" s="75" t="n">
        <v>1.5</v>
      </c>
      <c r="AG206" s="75" t="n">
        <v>0.5</v>
      </c>
      <c r="AI206" s="75" t="n">
        <v>-0.15</v>
      </c>
      <c r="AJ206" s="75" t="n">
        <v>0.3</v>
      </c>
      <c r="AK206" s="75" t="n">
        <v>0.2</v>
      </c>
      <c r="AM206" s="80" t="n">
        <v>67</v>
      </c>
      <c r="AN206" s="77" t="n">
        <v>0.4</v>
      </c>
      <c r="BE206" s="59" t="n">
        <v>42948</v>
      </c>
      <c r="BF206" s="76" t="n">
        <v>0.75</v>
      </c>
    </row>
    <row r="207" customFormat="false" ht="12.75" hidden="false" customHeight="false" outlineLevel="0" collapsed="false">
      <c r="A207" s="73" t="n">
        <v>42095</v>
      </c>
      <c r="B207" s="74" t="n">
        <v>36.5</v>
      </c>
      <c r="C207" s="74" t="n">
        <v>37.45</v>
      </c>
      <c r="D207" s="74" t="n">
        <v>38.4</v>
      </c>
      <c r="E207" s="69"/>
      <c r="F207" s="74" t="n">
        <v>31.425</v>
      </c>
      <c r="G207" s="74" t="n">
        <v>31.9</v>
      </c>
      <c r="H207" s="74" t="n">
        <v>32.375</v>
      </c>
      <c r="I207" s="65"/>
      <c r="J207" s="59" t="n">
        <v>42979</v>
      </c>
      <c r="K207" s="75" t="n">
        <v>29.1749984741211</v>
      </c>
      <c r="L207" s="75" t="n">
        <v>30.8999984741211</v>
      </c>
      <c r="M207" s="75" t="n">
        <v>32.6249984741211</v>
      </c>
      <c r="O207" s="75" t="n">
        <v>26.5999984741211</v>
      </c>
      <c r="P207" s="75" t="n">
        <v>30.8999984741211</v>
      </c>
      <c r="Q207" s="75" t="n">
        <v>35.1999984741211</v>
      </c>
      <c r="S207" s="75" t="n">
        <v>0.8</v>
      </c>
      <c r="T207" s="75" t="n">
        <v>0.8</v>
      </c>
      <c r="U207" s="75" t="n">
        <v>0.8</v>
      </c>
      <c r="W207" s="75" t="n">
        <v>0.108247873978475</v>
      </c>
      <c r="X207" s="75" t="n">
        <v>0.21649574795695</v>
      </c>
      <c r="Y207" s="75" t="n">
        <v>0.324743621935426</v>
      </c>
      <c r="AA207" s="75" t="n">
        <v>0.06</v>
      </c>
      <c r="AB207" s="75" t="n">
        <v>0.12</v>
      </c>
      <c r="AC207" s="75" t="n">
        <v>0.18</v>
      </c>
      <c r="AE207" s="75" t="n">
        <v>-0.35</v>
      </c>
      <c r="AF207" s="75" t="n">
        <v>0.9</v>
      </c>
      <c r="AG207" s="75" t="n">
        <v>0.3</v>
      </c>
      <c r="AI207" s="75" t="n">
        <v>-0.15</v>
      </c>
      <c r="AJ207" s="75" t="n">
        <v>0.3</v>
      </c>
      <c r="AK207" s="75" t="n">
        <v>0.2</v>
      </c>
      <c r="AM207" s="80" t="n">
        <v>67</v>
      </c>
      <c r="AN207" s="77" t="n">
        <v>0.4</v>
      </c>
      <c r="BE207" s="59" t="n">
        <v>42979</v>
      </c>
      <c r="BF207" s="76" t="n">
        <v>0.75</v>
      </c>
    </row>
    <row r="208" customFormat="false" ht="12.75" hidden="false" customHeight="false" outlineLevel="0" collapsed="false">
      <c r="A208" s="73" t="n">
        <v>42125</v>
      </c>
      <c r="B208" s="74" t="n">
        <v>32.97</v>
      </c>
      <c r="C208" s="74" t="n">
        <v>35.45</v>
      </c>
      <c r="D208" s="74" t="n">
        <v>37.93</v>
      </c>
      <c r="E208" s="69"/>
      <c r="F208" s="74" t="n">
        <v>30.66</v>
      </c>
      <c r="G208" s="74" t="n">
        <v>31.9</v>
      </c>
      <c r="H208" s="74" t="n">
        <v>33.14</v>
      </c>
      <c r="I208" s="65"/>
      <c r="J208" s="59" t="n">
        <v>43009</v>
      </c>
      <c r="K208" s="75" t="n">
        <v>29.2874984741211</v>
      </c>
      <c r="L208" s="75" t="n">
        <v>30.8999984741211</v>
      </c>
      <c r="M208" s="75" t="n">
        <v>32.5124984741211</v>
      </c>
      <c r="O208" s="75" t="n">
        <v>26.5999984741211</v>
      </c>
      <c r="P208" s="75" t="n">
        <v>30.8999984741211</v>
      </c>
      <c r="Q208" s="75" t="n">
        <v>35.1999984741211</v>
      </c>
      <c r="S208" s="75" t="n">
        <v>0.8</v>
      </c>
      <c r="T208" s="75" t="n">
        <v>0.8</v>
      </c>
      <c r="U208" s="75" t="n">
        <v>0.8</v>
      </c>
      <c r="W208" s="75" t="n">
        <v>0.0946957144819525</v>
      </c>
      <c r="X208" s="75" t="n">
        <v>0.189391428963905</v>
      </c>
      <c r="Y208" s="75" t="n">
        <v>0.284087143445858</v>
      </c>
      <c r="AA208" s="75" t="n">
        <v>0.06</v>
      </c>
      <c r="AB208" s="75" t="n">
        <v>0.12</v>
      </c>
      <c r="AC208" s="75" t="n">
        <v>0.18</v>
      </c>
      <c r="AE208" s="75" t="n">
        <v>-0.25</v>
      </c>
      <c r="AF208" s="75" t="n">
        <v>1</v>
      </c>
      <c r="AG208" s="75" t="n">
        <v>0.3</v>
      </c>
      <c r="AI208" s="75" t="n">
        <v>-0.15</v>
      </c>
      <c r="AJ208" s="75" t="n">
        <v>0.3</v>
      </c>
      <c r="AK208" s="75" t="n">
        <v>0.2</v>
      </c>
      <c r="AM208" s="80" t="n">
        <v>68</v>
      </c>
      <c r="AN208" s="77" t="n">
        <v>0.4</v>
      </c>
      <c r="BE208" s="59" t="n">
        <v>43009</v>
      </c>
      <c r="BF208" s="76" t="n">
        <v>0.75</v>
      </c>
    </row>
    <row r="209" customFormat="false" ht="12.75" hidden="false" customHeight="false" outlineLevel="0" collapsed="false">
      <c r="A209" s="73" t="n">
        <v>42156</v>
      </c>
      <c r="B209" s="74" t="n">
        <v>32.64</v>
      </c>
      <c r="C209" s="74" t="n">
        <v>39.75</v>
      </c>
      <c r="D209" s="74" t="n">
        <v>46.86</v>
      </c>
      <c r="E209" s="69"/>
      <c r="F209" s="74" t="n">
        <v>28.345</v>
      </c>
      <c r="G209" s="74" t="n">
        <v>31.9</v>
      </c>
      <c r="H209" s="74" t="n">
        <v>35.455</v>
      </c>
      <c r="I209" s="65"/>
      <c r="J209" s="59" t="n">
        <v>43040</v>
      </c>
      <c r="K209" s="75" t="n">
        <v>29.2874984741211</v>
      </c>
      <c r="L209" s="75" t="n">
        <v>30.8999984741211</v>
      </c>
      <c r="M209" s="75" t="n">
        <v>32.5124984741211</v>
      </c>
      <c r="O209" s="75" t="n">
        <v>26.5999984741211</v>
      </c>
      <c r="P209" s="75" t="n">
        <v>30.8999984741211</v>
      </c>
      <c r="Q209" s="75" t="n">
        <v>35.1999984741211</v>
      </c>
      <c r="S209" s="75" t="n">
        <v>0.8</v>
      </c>
      <c r="T209" s="75" t="n">
        <v>0.8</v>
      </c>
      <c r="U209" s="75" t="n">
        <v>0.8</v>
      </c>
      <c r="W209" s="75" t="n">
        <v>0.0946957144819525</v>
      </c>
      <c r="X209" s="75" t="n">
        <v>0.189391428963905</v>
      </c>
      <c r="Y209" s="75" t="n">
        <v>0.284087143445858</v>
      </c>
      <c r="AA209" s="75" t="n">
        <v>0.06</v>
      </c>
      <c r="AB209" s="75" t="n">
        <v>0.12</v>
      </c>
      <c r="AC209" s="75" t="n">
        <v>0.18</v>
      </c>
      <c r="AE209" s="75" t="n">
        <v>-0.25</v>
      </c>
      <c r="AF209" s="75" t="n">
        <v>1</v>
      </c>
      <c r="AG209" s="75" t="n">
        <v>0.3</v>
      </c>
      <c r="AI209" s="75" t="n">
        <v>-0.15</v>
      </c>
      <c r="AJ209" s="75" t="n">
        <v>0.3</v>
      </c>
      <c r="AK209" s="75" t="n">
        <v>0.2</v>
      </c>
      <c r="AM209" s="80" t="n">
        <v>68</v>
      </c>
      <c r="AN209" s="77" t="n">
        <v>0.4</v>
      </c>
      <c r="BE209" s="59" t="n">
        <v>43040</v>
      </c>
      <c r="BF209" s="76" t="n">
        <v>0.75</v>
      </c>
    </row>
    <row r="210" customFormat="false" ht="12.75" hidden="false" customHeight="false" outlineLevel="0" collapsed="false">
      <c r="A210" s="73" t="n">
        <v>42186</v>
      </c>
      <c r="B210" s="74" t="n">
        <v>45.25</v>
      </c>
      <c r="C210" s="74" t="n">
        <v>50.25</v>
      </c>
      <c r="D210" s="74" t="n">
        <v>55.25</v>
      </c>
      <c r="E210" s="69"/>
      <c r="F210" s="74" t="n">
        <v>29.4</v>
      </c>
      <c r="G210" s="74" t="n">
        <v>31.9</v>
      </c>
      <c r="H210" s="74" t="n">
        <v>34.4</v>
      </c>
      <c r="I210" s="65"/>
      <c r="J210" s="59" t="n">
        <v>43070</v>
      </c>
      <c r="K210" s="75" t="n">
        <v>34.5375022888184</v>
      </c>
      <c r="L210" s="75" t="n">
        <v>36.1500022888184</v>
      </c>
      <c r="M210" s="75" t="n">
        <v>37.7625022888184</v>
      </c>
      <c r="O210" s="75" t="n">
        <v>31.8500022888184</v>
      </c>
      <c r="P210" s="75" t="n">
        <v>36.1500022888184</v>
      </c>
      <c r="Q210" s="75" t="n">
        <v>40.4500022888184</v>
      </c>
      <c r="S210" s="75" t="n">
        <v>1.2</v>
      </c>
      <c r="T210" s="75" t="n">
        <v>1.2</v>
      </c>
      <c r="U210" s="75" t="n">
        <v>1.2</v>
      </c>
      <c r="W210" s="75" t="n">
        <v>0.0950345184693656</v>
      </c>
      <c r="X210" s="75" t="n">
        <v>0.190069036938731</v>
      </c>
      <c r="Y210" s="75" t="n">
        <v>0.285103555408097</v>
      </c>
      <c r="AA210" s="75" t="n">
        <v>0.06</v>
      </c>
      <c r="AB210" s="75" t="n">
        <v>0.12</v>
      </c>
      <c r="AC210" s="75" t="n">
        <v>0.18</v>
      </c>
      <c r="AE210" s="75" t="n">
        <v>-0.25</v>
      </c>
      <c r="AF210" s="75" t="n">
        <v>1</v>
      </c>
      <c r="AG210" s="75" t="n">
        <v>0.3</v>
      </c>
      <c r="AI210" s="75" t="n">
        <v>-0.15</v>
      </c>
      <c r="AJ210" s="75" t="n">
        <v>0.3</v>
      </c>
      <c r="AK210" s="75" t="n">
        <v>0.2</v>
      </c>
      <c r="AM210" s="80" t="n">
        <v>68</v>
      </c>
      <c r="AN210" s="77" t="n">
        <v>0.4</v>
      </c>
      <c r="BE210" s="59" t="n">
        <v>43070</v>
      </c>
      <c r="BF210" s="76" t="n">
        <v>0.75</v>
      </c>
    </row>
    <row r="211" customFormat="false" ht="12.75" hidden="false" customHeight="false" outlineLevel="0" collapsed="false">
      <c r="A211" s="73" t="n">
        <v>42217</v>
      </c>
      <c r="B211" s="74" t="n">
        <v>59.25</v>
      </c>
      <c r="C211" s="74" t="n">
        <v>64.25</v>
      </c>
      <c r="D211" s="74" t="n">
        <v>69.25</v>
      </c>
      <c r="E211" s="69"/>
      <c r="F211" s="74" t="n">
        <v>29.4</v>
      </c>
      <c r="G211" s="74" t="n">
        <v>31.9</v>
      </c>
      <c r="H211" s="74" t="n">
        <v>34.4</v>
      </c>
      <c r="I211" s="65"/>
      <c r="J211" s="59" t="n">
        <v>43101</v>
      </c>
      <c r="K211" s="75" t="n">
        <v>24.948747253418</v>
      </c>
      <c r="L211" s="75" t="n">
        <v>26.598747253418</v>
      </c>
      <c r="M211" s="75" t="n">
        <v>28.248747253418</v>
      </c>
      <c r="O211" s="75" t="n">
        <v>22.8024990081787</v>
      </c>
      <c r="P211" s="75" t="n">
        <v>27.1024990081787</v>
      </c>
      <c r="Q211" s="75" t="n">
        <v>31.4024990081787</v>
      </c>
      <c r="S211" s="75" t="n">
        <v>0.8</v>
      </c>
      <c r="T211" s="75" t="n">
        <v>0.8</v>
      </c>
      <c r="U211" s="75" t="n">
        <v>0.8</v>
      </c>
      <c r="W211" s="75" t="n">
        <v>0.117056777651215</v>
      </c>
      <c r="X211" s="75" t="n">
        <v>0.23411355530243</v>
      </c>
      <c r="Y211" s="75" t="n">
        <v>0.351170332953645</v>
      </c>
      <c r="AA211" s="75" t="n">
        <v>0.06</v>
      </c>
      <c r="AB211" s="75" t="n">
        <v>0.12</v>
      </c>
      <c r="AC211" s="75" t="n">
        <v>0.18</v>
      </c>
      <c r="AE211" s="75" t="n">
        <v>-0.75</v>
      </c>
      <c r="AF211" s="75" t="n">
        <v>1.5</v>
      </c>
      <c r="AG211" s="75" t="n">
        <v>0.75</v>
      </c>
      <c r="AI211" s="75" t="n">
        <v>-0.15</v>
      </c>
      <c r="AJ211" s="75" t="n">
        <v>0.3</v>
      </c>
      <c r="AK211" s="75" t="n">
        <v>0.2</v>
      </c>
      <c r="AM211" s="80" t="n">
        <v>69</v>
      </c>
      <c r="AN211" s="77" t="n">
        <v>0.4</v>
      </c>
      <c r="BE211" s="59" t="n">
        <v>43101</v>
      </c>
      <c r="BF211" s="76" t="n">
        <v>0.75</v>
      </c>
    </row>
    <row r="212" customFormat="false" ht="12.75" hidden="false" customHeight="false" outlineLevel="0" collapsed="false">
      <c r="A212" s="73" t="n">
        <v>42248</v>
      </c>
      <c r="B212" s="74" t="n">
        <v>61.25</v>
      </c>
      <c r="C212" s="74" t="n">
        <v>63.35</v>
      </c>
      <c r="D212" s="74" t="n">
        <v>65.45</v>
      </c>
      <c r="E212" s="69"/>
      <c r="F212" s="74" t="n">
        <v>30.85</v>
      </c>
      <c r="G212" s="74" t="n">
        <v>31.9</v>
      </c>
      <c r="H212" s="74" t="n">
        <v>32.95</v>
      </c>
      <c r="I212" s="65"/>
      <c r="J212" s="59" t="n">
        <v>43132</v>
      </c>
      <c r="K212" s="75" t="n">
        <v>23.946248626709</v>
      </c>
      <c r="L212" s="75" t="n">
        <v>25.596248626709</v>
      </c>
      <c r="M212" s="75" t="n">
        <v>27.246248626709</v>
      </c>
      <c r="O212" s="75" t="n">
        <v>20.7974979400635</v>
      </c>
      <c r="P212" s="75" t="n">
        <v>25.0974979400635</v>
      </c>
      <c r="Q212" s="75" t="n">
        <v>29.3974979400635</v>
      </c>
      <c r="S212" s="75" t="n">
        <v>0.3</v>
      </c>
      <c r="T212" s="75" t="n">
        <v>0.3</v>
      </c>
      <c r="U212" s="75" t="n">
        <v>0.3</v>
      </c>
      <c r="W212" s="75" t="n">
        <v>0.117056777651215</v>
      </c>
      <c r="X212" s="75" t="n">
        <v>0.23411355530243</v>
      </c>
      <c r="Y212" s="75" t="n">
        <v>0.351170332953645</v>
      </c>
      <c r="AA212" s="75" t="n">
        <v>0.06</v>
      </c>
      <c r="AB212" s="75" t="n">
        <v>0.12</v>
      </c>
      <c r="AC212" s="75" t="n">
        <v>0.18</v>
      </c>
      <c r="AE212" s="75" t="n">
        <v>-0.75</v>
      </c>
      <c r="AF212" s="75" t="n">
        <v>1.5</v>
      </c>
      <c r="AG212" s="75" t="n">
        <v>0.75</v>
      </c>
      <c r="AI212" s="75" t="n">
        <v>-0.15</v>
      </c>
      <c r="AJ212" s="75" t="n">
        <v>0.3</v>
      </c>
      <c r="AK212" s="75" t="n">
        <v>0.2</v>
      </c>
      <c r="AM212" s="80" t="n">
        <v>69</v>
      </c>
      <c r="AN212" s="77" t="n">
        <v>0.4</v>
      </c>
      <c r="BE212" s="59" t="n">
        <v>43132</v>
      </c>
      <c r="BF212" s="76" t="n">
        <v>0.75</v>
      </c>
    </row>
    <row r="213" customFormat="false" ht="12.75" hidden="false" customHeight="false" outlineLevel="0" collapsed="false">
      <c r="A213" s="73" t="n">
        <v>42278</v>
      </c>
      <c r="B213" s="74" t="n">
        <v>33.4</v>
      </c>
      <c r="C213" s="74" t="n">
        <v>35.35</v>
      </c>
      <c r="D213" s="74" t="n">
        <v>37.3</v>
      </c>
      <c r="E213" s="69"/>
      <c r="F213" s="74" t="n">
        <v>29.9249980926514</v>
      </c>
      <c r="G213" s="74" t="n">
        <v>30.8999980926514</v>
      </c>
      <c r="H213" s="74" t="n">
        <v>31.8749980926514</v>
      </c>
      <c r="I213" s="65"/>
      <c r="J213" s="59" t="n">
        <v>43160</v>
      </c>
      <c r="K213" s="75" t="n">
        <v>17.8847480773926</v>
      </c>
      <c r="L213" s="75" t="n">
        <v>18.7847480773926</v>
      </c>
      <c r="M213" s="75" t="n">
        <v>19.6847480773926</v>
      </c>
      <c r="O213" s="75" t="n">
        <v>16.1144973754883</v>
      </c>
      <c r="P213" s="75" t="n">
        <v>20.4144973754883</v>
      </c>
      <c r="Q213" s="75" t="n">
        <v>24.7144973754883</v>
      </c>
      <c r="S213" s="75" t="n">
        <v>0.3</v>
      </c>
      <c r="T213" s="75" t="n">
        <v>0.3</v>
      </c>
      <c r="U213" s="75" t="n">
        <v>0.3</v>
      </c>
      <c r="W213" s="75" t="n">
        <v>0.0967285384064309</v>
      </c>
      <c r="X213" s="75" t="n">
        <v>0.193457076812862</v>
      </c>
      <c r="Y213" s="75" t="n">
        <v>0.290185615219293</v>
      </c>
      <c r="AA213" s="75" t="n">
        <v>0.06</v>
      </c>
      <c r="AB213" s="75" t="n">
        <v>0.12</v>
      </c>
      <c r="AC213" s="75" t="n">
        <v>0.18</v>
      </c>
      <c r="AE213" s="75" t="n">
        <v>-0.25</v>
      </c>
      <c r="AF213" s="75" t="n">
        <v>1</v>
      </c>
      <c r="AG213" s="75" t="n">
        <v>0.3</v>
      </c>
      <c r="AI213" s="75" t="n">
        <v>-0.15</v>
      </c>
      <c r="AJ213" s="75" t="n">
        <v>0.3</v>
      </c>
      <c r="AK213" s="75" t="n">
        <v>0.2</v>
      </c>
      <c r="AM213" s="80" t="n">
        <v>69</v>
      </c>
      <c r="AN213" s="77" t="n">
        <v>0.4</v>
      </c>
      <c r="BE213" s="59" t="n">
        <v>43160</v>
      </c>
      <c r="BF213" s="76" t="n">
        <v>0.75</v>
      </c>
    </row>
    <row r="214" customFormat="false" ht="12.75" hidden="false" customHeight="false" outlineLevel="0" collapsed="false">
      <c r="A214" s="73" t="n">
        <v>42309</v>
      </c>
      <c r="B214" s="74" t="n">
        <v>31.9</v>
      </c>
      <c r="C214" s="74" t="n">
        <v>33.85</v>
      </c>
      <c r="D214" s="74" t="n">
        <v>35.8</v>
      </c>
      <c r="E214" s="69"/>
      <c r="F214" s="74" t="n">
        <v>29.9249980926514</v>
      </c>
      <c r="G214" s="74" t="n">
        <v>30.8999980926514</v>
      </c>
      <c r="H214" s="74" t="n">
        <v>31.8749980926514</v>
      </c>
      <c r="I214" s="65"/>
      <c r="J214" s="59" t="n">
        <v>43191</v>
      </c>
      <c r="K214" s="75" t="n">
        <v>18.6799987792969</v>
      </c>
      <c r="L214" s="75" t="n">
        <v>19.4674987792969</v>
      </c>
      <c r="M214" s="75" t="n">
        <v>20.2549987792969</v>
      </c>
      <c r="O214" s="75" t="n">
        <v>15.8849975585937</v>
      </c>
      <c r="P214" s="75" t="n">
        <v>20.1849975585937</v>
      </c>
      <c r="Q214" s="75" t="n">
        <v>24.4849975585937</v>
      </c>
      <c r="S214" s="75" t="n">
        <v>0.3</v>
      </c>
      <c r="T214" s="75" t="n">
        <v>0.3</v>
      </c>
      <c r="U214" s="75" t="n">
        <v>0.3</v>
      </c>
      <c r="W214" s="75" t="n">
        <v>0.0967285384064309</v>
      </c>
      <c r="X214" s="75" t="n">
        <v>0.193457076812862</v>
      </c>
      <c r="Y214" s="75" t="n">
        <v>0.290185615219293</v>
      </c>
      <c r="AA214" s="75" t="n">
        <v>0.06</v>
      </c>
      <c r="AB214" s="75" t="n">
        <v>0.12</v>
      </c>
      <c r="AC214" s="75" t="n">
        <v>0.18</v>
      </c>
      <c r="AE214" s="75" t="n">
        <v>-0.25</v>
      </c>
      <c r="AF214" s="75" t="n">
        <v>0.9</v>
      </c>
      <c r="AG214" s="75" t="n">
        <v>0.3</v>
      </c>
      <c r="AI214" s="75" t="n">
        <v>-0.15</v>
      </c>
      <c r="AJ214" s="75" t="n">
        <v>0.3</v>
      </c>
      <c r="AK214" s="75" t="n">
        <v>0.2</v>
      </c>
      <c r="AM214" s="80" t="n">
        <v>70</v>
      </c>
      <c r="AN214" s="77" t="n">
        <v>0.4</v>
      </c>
      <c r="BE214" s="59" t="n">
        <v>43191</v>
      </c>
      <c r="BF214" s="76" t="n">
        <v>0.75</v>
      </c>
    </row>
    <row r="215" customFormat="false" ht="12.75" hidden="false" customHeight="false" outlineLevel="0" collapsed="false">
      <c r="A215" s="73" t="n">
        <v>42339</v>
      </c>
      <c r="B215" s="74" t="n">
        <v>31.9</v>
      </c>
      <c r="C215" s="74" t="n">
        <v>33.85</v>
      </c>
      <c r="D215" s="74" t="n">
        <v>35.8</v>
      </c>
      <c r="E215" s="69"/>
      <c r="F215" s="74" t="n">
        <v>29.9249980926514</v>
      </c>
      <c r="G215" s="74" t="n">
        <v>30.8999980926514</v>
      </c>
      <c r="H215" s="74" t="n">
        <v>31.8749980926514</v>
      </c>
      <c r="I215" s="65"/>
      <c r="J215" s="59" t="n">
        <v>43221</v>
      </c>
      <c r="K215" s="75" t="n">
        <v>17.722498550415</v>
      </c>
      <c r="L215" s="75" t="n">
        <v>19.582498550415</v>
      </c>
      <c r="M215" s="75" t="n">
        <v>21.442498550415</v>
      </c>
      <c r="O215" s="75" t="n">
        <v>16.4149982452392</v>
      </c>
      <c r="P215" s="75" t="n">
        <v>20.7149982452392</v>
      </c>
      <c r="Q215" s="75" t="n">
        <v>25.0149982452392</v>
      </c>
      <c r="S215" s="75" t="n">
        <v>0.3</v>
      </c>
      <c r="T215" s="75" t="n">
        <v>0.3</v>
      </c>
      <c r="U215" s="75" t="n">
        <v>0.3</v>
      </c>
      <c r="W215" s="75" t="n">
        <v>0.103504618154692</v>
      </c>
      <c r="X215" s="75" t="n">
        <v>0.207009236309385</v>
      </c>
      <c r="Y215" s="75" t="n">
        <v>0.310513854464077</v>
      </c>
      <c r="AA215" s="75" t="n">
        <v>0.06</v>
      </c>
      <c r="AB215" s="75" t="n">
        <v>0.12</v>
      </c>
      <c r="AC215" s="75" t="n">
        <v>0.18</v>
      </c>
      <c r="AE215" s="75" t="n">
        <v>-0.25</v>
      </c>
      <c r="AF215" s="75" t="n">
        <v>0.9</v>
      </c>
      <c r="AG215" s="75" t="n">
        <v>0.3</v>
      </c>
      <c r="AI215" s="75" t="n">
        <v>-0.15</v>
      </c>
      <c r="AJ215" s="75" t="n">
        <v>0.3</v>
      </c>
      <c r="AK215" s="75" t="n">
        <v>0.2</v>
      </c>
      <c r="AM215" s="80" t="n">
        <v>70</v>
      </c>
      <c r="AN215" s="77" t="n">
        <v>0.4</v>
      </c>
      <c r="BE215" s="59" t="n">
        <v>43221</v>
      </c>
      <c r="BF215" s="76" t="n">
        <v>0.75</v>
      </c>
    </row>
    <row r="216" customFormat="false" ht="12.75" hidden="false" customHeight="false" outlineLevel="0" collapsed="false">
      <c r="A216" s="73" t="n">
        <v>42370</v>
      </c>
      <c r="B216" s="74" t="n">
        <v>34.85</v>
      </c>
      <c r="C216" s="74" t="n">
        <v>36.95</v>
      </c>
      <c r="D216" s="74" t="n">
        <v>39.05</v>
      </c>
      <c r="E216" s="69"/>
      <c r="F216" s="74" t="n">
        <v>38.2000015258789</v>
      </c>
      <c r="G216" s="74" t="n">
        <v>39.2500015258789</v>
      </c>
      <c r="H216" s="74" t="n">
        <v>40.3000015258789</v>
      </c>
      <c r="I216" s="65"/>
      <c r="J216" s="59" t="n">
        <v>43252</v>
      </c>
      <c r="K216" s="75" t="n">
        <v>18.6762490081787</v>
      </c>
      <c r="L216" s="75" t="n">
        <v>24.0087490081787</v>
      </c>
      <c r="M216" s="75" t="n">
        <v>29.3412490081787</v>
      </c>
      <c r="O216" s="75" t="n">
        <v>15.1924983978271</v>
      </c>
      <c r="P216" s="75" t="n">
        <v>19.4924983978271</v>
      </c>
      <c r="Q216" s="75" t="n">
        <v>23.7924983978271</v>
      </c>
      <c r="S216" s="75" t="n">
        <v>0.3</v>
      </c>
      <c r="T216" s="75" t="n">
        <v>0.3</v>
      </c>
      <c r="U216" s="75" t="n">
        <v>0.3</v>
      </c>
      <c r="W216" s="75" t="n">
        <v>0.121318931812871</v>
      </c>
      <c r="X216" s="75" t="n">
        <v>0.242637863625743</v>
      </c>
      <c r="Y216" s="75" t="n">
        <v>0.363956795438614</v>
      </c>
      <c r="AA216" s="75" t="n">
        <v>0.06</v>
      </c>
      <c r="AB216" s="75" t="n">
        <v>0.12</v>
      </c>
      <c r="AC216" s="75" t="n">
        <v>0.18</v>
      </c>
      <c r="AE216" s="75" t="n">
        <v>-0.25</v>
      </c>
      <c r="AF216" s="75" t="n">
        <v>1.2</v>
      </c>
      <c r="AG216" s="75" t="n">
        <v>0.3</v>
      </c>
      <c r="AI216" s="75" t="n">
        <v>-0.15</v>
      </c>
      <c r="AJ216" s="75" t="n">
        <v>0.3</v>
      </c>
      <c r="AK216" s="75" t="n">
        <v>0.2</v>
      </c>
      <c r="AM216" s="80" t="n">
        <v>70</v>
      </c>
      <c r="AN216" s="77" t="n">
        <v>0.4</v>
      </c>
      <c r="BE216" s="59" t="n">
        <v>43252</v>
      </c>
      <c r="BF216" s="76" t="n">
        <v>0.75</v>
      </c>
    </row>
    <row r="217" customFormat="false" ht="12.75" hidden="false" customHeight="false" outlineLevel="0" collapsed="false">
      <c r="A217" s="73" t="n">
        <v>42401</v>
      </c>
      <c r="B217" s="74" t="n">
        <v>39.35</v>
      </c>
      <c r="C217" s="74" t="n">
        <v>41.45</v>
      </c>
      <c r="D217" s="74" t="n">
        <v>43.55</v>
      </c>
      <c r="E217" s="69"/>
      <c r="F217" s="74" t="n">
        <v>35.05</v>
      </c>
      <c r="G217" s="74" t="n">
        <v>36.1</v>
      </c>
      <c r="H217" s="74" t="n">
        <v>37.15</v>
      </c>
      <c r="I217" s="65"/>
      <c r="J217" s="59" t="n">
        <v>43282</v>
      </c>
      <c r="K217" s="75" t="n">
        <v>33.4612503051758</v>
      </c>
      <c r="L217" s="75" t="n">
        <v>37.2112503051758</v>
      </c>
      <c r="M217" s="75" t="n">
        <v>40.9612503051758</v>
      </c>
      <c r="O217" s="75" t="n">
        <v>24.3974983215332</v>
      </c>
      <c r="P217" s="75" t="n">
        <v>28.6974983215332</v>
      </c>
      <c r="Q217" s="75" t="n">
        <v>32.9974983215332</v>
      </c>
      <c r="S217" s="75" t="n">
        <v>0.3</v>
      </c>
      <c r="T217" s="75" t="n">
        <v>0.3</v>
      </c>
      <c r="U217" s="75" t="n">
        <v>0.3</v>
      </c>
      <c r="W217" s="75" t="n">
        <v>0.140183537832031</v>
      </c>
      <c r="X217" s="75" t="n">
        <v>0.280367075664062</v>
      </c>
      <c r="Y217" s="75" t="n">
        <v>0.420550613496093</v>
      </c>
      <c r="AA217" s="75" t="n">
        <v>0.06</v>
      </c>
      <c r="AB217" s="75" t="n">
        <v>0.12</v>
      </c>
      <c r="AC217" s="75" t="n">
        <v>0.18</v>
      </c>
      <c r="AE217" s="75" t="n">
        <v>-0.25</v>
      </c>
      <c r="AF217" s="75" t="n">
        <v>1.5</v>
      </c>
      <c r="AG217" s="75" t="n">
        <v>0.3</v>
      </c>
      <c r="AI217" s="75" t="n">
        <v>-0.15</v>
      </c>
      <c r="AJ217" s="75" t="n">
        <v>0.3</v>
      </c>
      <c r="AK217" s="75" t="n">
        <v>0.2</v>
      </c>
      <c r="AM217" s="80" t="n">
        <v>71</v>
      </c>
      <c r="AN217" s="77" t="n">
        <v>0.4</v>
      </c>
      <c r="BE217" s="59" t="n">
        <v>43282</v>
      </c>
      <c r="BF217" s="76" t="n">
        <v>0.75</v>
      </c>
    </row>
    <row r="218" customFormat="false" ht="12.75" hidden="false" customHeight="false" outlineLevel="0" collapsed="false">
      <c r="A218" s="73" t="n">
        <v>42430</v>
      </c>
      <c r="B218" s="74" t="n">
        <v>44.9</v>
      </c>
      <c r="C218" s="74" t="n">
        <v>46.05</v>
      </c>
      <c r="D218" s="74" t="n">
        <v>47.2</v>
      </c>
      <c r="E218" s="69"/>
      <c r="F218" s="74" t="n">
        <v>31.525</v>
      </c>
      <c r="G218" s="74" t="n">
        <v>32.1</v>
      </c>
      <c r="H218" s="74" t="n">
        <v>32.675</v>
      </c>
      <c r="I218" s="65"/>
      <c r="J218" s="59" t="n">
        <v>43313</v>
      </c>
      <c r="K218" s="75" t="n">
        <v>35.7224998474122</v>
      </c>
      <c r="L218" s="75" t="n">
        <v>39.4724998474122</v>
      </c>
      <c r="M218" s="75" t="n">
        <v>43.2224998474122</v>
      </c>
      <c r="O218" s="75" t="n">
        <v>25.8949996948242</v>
      </c>
      <c r="P218" s="75" t="n">
        <v>30.1949996948242</v>
      </c>
      <c r="Q218" s="75" t="n">
        <v>34.4949996948242</v>
      </c>
      <c r="S218" s="75" t="n">
        <v>0.8</v>
      </c>
      <c r="T218" s="75" t="n">
        <v>0.8</v>
      </c>
      <c r="U218" s="75" t="n">
        <v>0.8</v>
      </c>
      <c r="W218" s="75" t="n">
        <v>0.140183537832031</v>
      </c>
      <c r="X218" s="75" t="n">
        <v>0.280367075664062</v>
      </c>
      <c r="Y218" s="75" t="n">
        <v>0.420550613496093</v>
      </c>
      <c r="AA218" s="75" t="n">
        <v>0.06</v>
      </c>
      <c r="AB218" s="75" t="n">
        <v>0.12</v>
      </c>
      <c r="AC218" s="75" t="n">
        <v>0.18</v>
      </c>
      <c r="AE218" s="75" t="n">
        <v>-0.25</v>
      </c>
      <c r="AF218" s="75" t="n">
        <v>1.5</v>
      </c>
      <c r="AG218" s="75" t="n">
        <v>0.3</v>
      </c>
      <c r="AI218" s="75" t="n">
        <v>-0.15</v>
      </c>
      <c r="AJ218" s="75" t="n">
        <v>0.3</v>
      </c>
      <c r="AK218" s="75" t="n">
        <v>0.2</v>
      </c>
      <c r="AM218" s="80" t="n">
        <v>71</v>
      </c>
      <c r="AN218" s="77" t="n">
        <v>0.4</v>
      </c>
      <c r="BE218" s="59" t="n">
        <v>43313</v>
      </c>
      <c r="BF218" s="76" t="n">
        <v>0.75</v>
      </c>
    </row>
    <row r="219" customFormat="false" ht="12.75" hidden="false" customHeight="false" outlineLevel="0" collapsed="false">
      <c r="A219" s="73" t="n">
        <v>42461</v>
      </c>
      <c r="B219" s="74" t="n">
        <v>36.55</v>
      </c>
      <c r="C219" s="74" t="n">
        <v>37.55</v>
      </c>
      <c r="D219" s="74" t="n">
        <v>38.55</v>
      </c>
      <c r="E219" s="69"/>
      <c r="F219" s="74" t="n">
        <v>31.6</v>
      </c>
      <c r="G219" s="74" t="n">
        <v>32.1</v>
      </c>
      <c r="H219" s="74" t="n">
        <v>32.6</v>
      </c>
      <c r="I219" s="65"/>
      <c r="J219" s="59" t="n">
        <v>43344</v>
      </c>
      <c r="K219" s="75" t="n">
        <v>29.3749984741211</v>
      </c>
      <c r="L219" s="75" t="n">
        <v>31.0999984741211</v>
      </c>
      <c r="M219" s="75" t="n">
        <v>32.8249984741211</v>
      </c>
      <c r="O219" s="75" t="n">
        <v>26.7999984741211</v>
      </c>
      <c r="P219" s="75" t="n">
        <v>31.0999984741211</v>
      </c>
      <c r="Q219" s="75" t="n">
        <v>35.3999984741211</v>
      </c>
      <c r="S219" s="75" t="n">
        <v>0.8</v>
      </c>
      <c r="T219" s="75" t="n">
        <v>0.8</v>
      </c>
      <c r="U219" s="75" t="n">
        <v>0.8</v>
      </c>
      <c r="W219" s="75" t="n">
        <v>0.103917959019336</v>
      </c>
      <c r="X219" s="75" t="n">
        <v>0.207835918038672</v>
      </c>
      <c r="Y219" s="75" t="n">
        <v>0.311753877058009</v>
      </c>
      <c r="AA219" s="75" t="n">
        <v>0.06</v>
      </c>
      <c r="AB219" s="75" t="n">
        <v>0.12</v>
      </c>
      <c r="AC219" s="75" t="n">
        <v>0.18</v>
      </c>
      <c r="AE219" s="75" t="n">
        <v>-0.25</v>
      </c>
      <c r="AF219" s="75" t="n">
        <v>0.9</v>
      </c>
      <c r="AG219" s="75" t="n">
        <v>0.3</v>
      </c>
      <c r="AI219" s="75" t="n">
        <v>-0.15</v>
      </c>
      <c r="AJ219" s="75" t="n">
        <v>0.3</v>
      </c>
      <c r="AK219" s="75" t="n">
        <v>0.2</v>
      </c>
      <c r="AM219" s="80" t="n">
        <v>71</v>
      </c>
      <c r="AN219" s="77" t="n">
        <v>0.4</v>
      </c>
      <c r="BE219" s="59" t="n">
        <v>43344</v>
      </c>
      <c r="BF219" s="76" t="n">
        <v>0.75</v>
      </c>
    </row>
    <row r="220" customFormat="false" ht="12.75" hidden="false" customHeight="false" outlineLevel="0" collapsed="false">
      <c r="A220" s="73" t="n">
        <v>42491</v>
      </c>
      <c r="B220" s="74" t="n">
        <v>33.07</v>
      </c>
      <c r="C220" s="74" t="n">
        <v>35.55</v>
      </c>
      <c r="D220" s="74" t="n">
        <v>38.03</v>
      </c>
      <c r="E220" s="69"/>
      <c r="F220" s="74" t="n">
        <v>30.86</v>
      </c>
      <c r="G220" s="74" t="n">
        <v>32.1</v>
      </c>
      <c r="H220" s="74" t="n">
        <v>33.34</v>
      </c>
      <c r="I220" s="65"/>
      <c r="J220" s="59" t="n">
        <v>43374</v>
      </c>
      <c r="K220" s="75" t="n">
        <v>29.4874984741211</v>
      </c>
      <c r="L220" s="75" t="n">
        <v>31.0999984741211</v>
      </c>
      <c r="M220" s="75" t="n">
        <v>32.7124984741211</v>
      </c>
      <c r="O220" s="75" t="n">
        <v>26.7999984741211</v>
      </c>
      <c r="P220" s="75" t="n">
        <v>31.0999984741211</v>
      </c>
      <c r="Q220" s="75" t="n">
        <v>35.3999984741211</v>
      </c>
      <c r="S220" s="75" t="n">
        <v>0.8</v>
      </c>
      <c r="T220" s="75" t="n">
        <v>0.8</v>
      </c>
      <c r="U220" s="75" t="n">
        <v>0.8</v>
      </c>
      <c r="W220" s="75" t="n">
        <v>0.0909078859026744</v>
      </c>
      <c r="X220" s="75" t="n">
        <v>0.181815771805349</v>
      </c>
      <c r="Y220" s="75" t="n">
        <v>0.272723657708023</v>
      </c>
      <c r="AA220" s="75" t="n">
        <v>0.06</v>
      </c>
      <c r="AB220" s="75" t="n">
        <v>0.12</v>
      </c>
      <c r="AC220" s="75" t="n">
        <v>0.18</v>
      </c>
      <c r="AE220" s="75" t="n">
        <v>-0.25</v>
      </c>
      <c r="AF220" s="75" t="n">
        <v>1</v>
      </c>
      <c r="AG220" s="75" t="n">
        <v>0.3</v>
      </c>
      <c r="AI220" s="75" t="n">
        <v>-0.15</v>
      </c>
      <c r="AJ220" s="75" t="n">
        <v>0.3</v>
      </c>
      <c r="AK220" s="75" t="n">
        <v>0.2</v>
      </c>
      <c r="AM220" s="80" t="n">
        <v>72</v>
      </c>
      <c r="AN220" s="77" t="n">
        <v>0.4</v>
      </c>
      <c r="BE220" s="59" t="n">
        <v>43374</v>
      </c>
      <c r="BF220" s="76" t="n">
        <v>0.75</v>
      </c>
    </row>
    <row r="221" customFormat="false" ht="12.75" hidden="false" customHeight="false" outlineLevel="0" collapsed="false">
      <c r="A221" s="73" t="n">
        <v>42522</v>
      </c>
      <c r="B221" s="74" t="n">
        <v>33.14</v>
      </c>
      <c r="C221" s="74" t="n">
        <v>40.25</v>
      </c>
      <c r="D221" s="74" t="n">
        <v>47.36</v>
      </c>
      <c r="E221" s="69"/>
      <c r="F221" s="74" t="n">
        <v>28.545</v>
      </c>
      <c r="G221" s="74" t="n">
        <v>32.1</v>
      </c>
      <c r="H221" s="74" t="n">
        <v>35.655</v>
      </c>
      <c r="I221" s="65"/>
      <c r="J221" s="59" t="n">
        <v>43405</v>
      </c>
      <c r="K221" s="75" t="n">
        <v>29.4874984741211</v>
      </c>
      <c r="L221" s="75" t="n">
        <v>31.0999984741211</v>
      </c>
      <c r="M221" s="75" t="n">
        <v>32.7124984741211</v>
      </c>
      <c r="O221" s="75" t="n">
        <v>26.7999984741211</v>
      </c>
      <c r="P221" s="75" t="n">
        <v>31.0999984741211</v>
      </c>
      <c r="Q221" s="75" t="n">
        <v>35.3999984741211</v>
      </c>
      <c r="S221" s="75" t="n">
        <v>0.8</v>
      </c>
      <c r="T221" s="75" t="n">
        <v>0.8</v>
      </c>
      <c r="U221" s="75" t="n">
        <v>0.8</v>
      </c>
      <c r="W221" s="75" t="n">
        <v>0.0909078859026744</v>
      </c>
      <c r="X221" s="75" t="n">
        <v>0.181815771805349</v>
      </c>
      <c r="Y221" s="75" t="n">
        <v>0.272723657708023</v>
      </c>
      <c r="AA221" s="75" t="n">
        <v>0.06</v>
      </c>
      <c r="AB221" s="75" t="n">
        <v>0.12</v>
      </c>
      <c r="AC221" s="75" t="n">
        <v>0.18</v>
      </c>
      <c r="AE221" s="75" t="n">
        <v>-0.25</v>
      </c>
      <c r="AF221" s="75" t="n">
        <v>1</v>
      </c>
      <c r="AG221" s="75" t="n">
        <v>0.3</v>
      </c>
      <c r="AI221" s="75" t="n">
        <v>-0.15</v>
      </c>
      <c r="AJ221" s="75" t="n">
        <v>0.3</v>
      </c>
      <c r="AK221" s="75" t="n">
        <v>0.2</v>
      </c>
      <c r="AM221" s="80" t="n">
        <v>72</v>
      </c>
      <c r="AN221" s="77" t="n">
        <v>0.4</v>
      </c>
      <c r="BE221" s="59" t="n">
        <v>43405</v>
      </c>
      <c r="BF221" s="76" t="n">
        <v>0.75</v>
      </c>
    </row>
    <row r="222" customFormat="false" ht="12.75" hidden="false" customHeight="false" outlineLevel="0" collapsed="false">
      <c r="A222" s="73" t="n">
        <v>42552</v>
      </c>
      <c r="B222" s="74" t="n">
        <v>46.25</v>
      </c>
      <c r="C222" s="74" t="n">
        <v>51.25</v>
      </c>
      <c r="D222" s="74" t="n">
        <v>56.25</v>
      </c>
      <c r="E222" s="69"/>
      <c r="F222" s="74" t="n">
        <v>29.6</v>
      </c>
      <c r="G222" s="74" t="n">
        <v>32.1</v>
      </c>
      <c r="H222" s="74" t="n">
        <v>34.6</v>
      </c>
      <c r="I222" s="65"/>
      <c r="J222" s="59" t="n">
        <v>43435</v>
      </c>
      <c r="K222" s="75" t="n">
        <v>34.7375022888184</v>
      </c>
      <c r="L222" s="75" t="n">
        <v>36.3500022888184</v>
      </c>
      <c r="M222" s="75" t="n">
        <v>37.9625022888184</v>
      </c>
      <c r="O222" s="75" t="n">
        <v>32.0500022888184</v>
      </c>
      <c r="P222" s="75" t="n">
        <v>36.3500022888184</v>
      </c>
      <c r="Q222" s="75" t="n">
        <v>40.6500022888184</v>
      </c>
      <c r="S222" s="75" t="n">
        <v>1.2</v>
      </c>
      <c r="T222" s="75" t="n">
        <v>1.2</v>
      </c>
      <c r="U222" s="75" t="n">
        <v>1.2</v>
      </c>
      <c r="W222" s="75" t="n">
        <v>0.0912331377305909</v>
      </c>
      <c r="X222" s="75" t="n">
        <v>0.182466275461182</v>
      </c>
      <c r="Y222" s="75" t="n">
        <v>0.273699413191773</v>
      </c>
      <c r="AA222" s="75" t="n">
        <v>0.06</v>
      </c>
      <c r="AB222" s="75" t="n">
        <v>0.12</v>
      </c>
      <c r="AC222" s="75" t="n">
        <v>0.18</v>
      </c>
      <c r="AE222" s="75" t="n">
        <v>-0.25</v>
      </c>
      <c r="AF222" s="75" t="n">
        <v>1</v>
      </c>
      <c r="AG222" s="75" t="n">
        <v>0.3</v>
      </c>
      <c r="AI222" s="75" t="n">
        <v>-0.15</v>
      </c>
      <c r="AJ222" s="75" t="n">
        <v>0.3</v>
      </c>
      <c r="AK222" s="75" t="n">
        <v>0.2</v>
      </c>
      <c r="AM222" s="80" t="n">
        <v>72</v>
      </c>
      <c r="AN222" s="77" t="n">
        <v>0.4</v>
      </c>
      <c r="BE222" s="59" t="n">
        <v>43435</v>
      </c>
      <c r="BF222" s="76" t="n">
        <v>0.75</v>
      </c>
    </row>
    <row r="223" customFormat="false" ht="12.75" hidden="false" customHeight="false" outlineLevel="0" collapsed="false">
      <c r="A223" s="73" t="n">
        <v>42583</v>
      </c>
      <c r="B223" s="74" t="n">
        <v>60.25</v>
      </c>
      <c r="C223" s="74" t="n">
        <v>65.25</v>
      </c>
      <c r="D223" s="74" t="n">
        <v>70.25</v>
      </c>
      <c r="E223" s="69"/>
      <c r="F223" s="74" t="n">
        <v>29.6</v>
      </c>
      <c r="G223" s="74" t="n">
        <v>32.1</v>
      </c>
      <c r="H223" s="74" t="n">
        <v>34.6</v>
      </c>
      <c r="I223" s="65"/>
      <c r="J223" s="59" t="n">
        <v>43466</v>
      </c>
      <c r="K223" s="75" t="n">
        <v>25.148747253418</v>
      </c>
      <c r="L223" s="75" t="n">
        <v>26.798747253418</v>
      </c>
      <c r="M223" s="75" t="n">
        <v>28.448747253418</v>
      </c>
      <c r="O223" s="75" t="n">
        <v>23.0024990081787</v>
      </c>
      <c r="P223" s="75" t="n">
        <v>27.3024990081787</v>
      </c>
      <c r="Q223" s="75" t="n">
        <v>31.6024990081787</v>
      </c>
      <c r="S223" s="75" t="n">
        <v>0.8</v>
      </c>
      <c r="T223" s="75" t="n">
        <v>0.8</v>
      </c>
      <c r="U223" s="75" t="n">
        <v>0.8</v>
      </c>
      <c r="W223" s="75" t="n">
        <v>0.112374506545166</v>
      </c>
      <c r="X223" s="75" t="n">
        <v>0.224749013090333</v>
      </c>
      <c r="Y223" s="75" t="n">
        <v>0.337123519635499</v>
      </c>
      <c r="AA223" s="75" t="n">
        <v>0.06</v>
      </c>
      <c r="AB223" s="75" t="n">
        <v>0.12</v>
      </c>
      <c r="AC223" s="75" t="n">
        <v>0.18</v>
      </c>
      <c r="AE223" s="75" t="n">
        <v>-0.25</v>
      </c>
      <c r="AF223" s="75" t="n">
        <v>1.25</v>
      </c>
      <c r="AG223" s="75" t="n">
        <v>0.3</v>
      </c>
      <c r="AI223" s="75" t="n">
        <v>-0.15</v>
      </c>
      <c r="AJ223" s="75" t="n">
        <v>0.3</v>
      </c>
      <c r="AK223" s="75" t="n">
        <v>0.2</v>
      </c>
      <c r="AM223" s="80" t="n">
        <v>73</v>
      </c>
      <c r="AN223" s="77" t="n">
        <v>0.4</v>
      </c>
      <c r="BE223" s="59" t="n">
        <v>43466</v>
      </c>
      <c r="BF223" s="76" t="n">
        <v>0.75</v>
      </c>
    </row>
    <row r="224" customFormat="false" ht="12.75" hidden="false" customHeight="false" outlineLevel="0" collapsed="false">
      <c r="A224" s="73" t="n">
        <v>42614</v>
      </c>
      <c r="B224" s="74" t="n">
        <v>61.25</v>
      </c>
      <c r="C224" s="74" t="n">
        <v>63.45</v>
      </c>
      <c r="D224" s="74" t="n">
        <v>65.65</v>
      </c>
      <c r="E224" s="69"/>
      <c r="F224" s="74" t="n">
        <v>31</v>
      </c>
      <c r="G224" s="74" t="n">
        <v>32.1</v>
      </c>
      <c r="H224" s="74" t="n">
        <v>33.2</v>
      </c>
      <c r="I224" s="65"/>
      <c r="J224" s="59" t="n">
        <v>43497</v>
      </c>
      <c r="K224" s="75" t="n">
        <v>24.146248626709</v>
      </c>
      <c r="L224" s="75" t="n">
        <v>25.796248626709</v>
      </c>
      <c r="M224" s="75" t="n">
        <v>27.446248626709</v>
      </c>
      <c r="O224" s="75" t="n">
        <v>20.9974979400635</v>
      </c>
      <c r="P224" s="75" t="n">
        <v>25.2974979400635</v>
      </c>
      <c r="Q224" s="75" t="n">
        <v>29.5974979400635</v>
      </c>
      <c r="S224" s="75" t="n">
        <v>0.3</v>
      </c>
      <c r="T224" s="75" t="n">
        <v>0.3</v>
      </c>
      <c r="U224" s="75" t="n">
        <v>0.3</v>
      </c>
      <c r="W224" s="75" t="n">
        <v>0.112374506545166</v>
      </c>
      <c r="X224" s="75" t="n">
        <v>0.224749013090333</v>
      </c>
      <c r="Y224" s="75" t="n">
        <v>0.337123519635499</v>
      </c>
      <c r="AA224" s="75" t="n">
        <v>0.06</v>
      </c>
      <c r="AB224" s="75" t="n">
        <v>0.12</v>
      </c>
      <c r="AC224" s="75" t="n">
        <v>0.18</v>
      </c>
      <c r="AE224" s="75" t="n">
        <v>-0.25</v>
      </c>
      <c r="AF224" s="75" t="n">
        <v>1.25</v>
      </c>
      <c r="AG224" s="75" t="n">
        <v>0.3</v>
      </c>
      <c r="AI224" s="75" t="n">
        <v>-0.15</v>
      </c>
      <c r="AJ224" s="75" t="n">
        <v>0.3</v>
      </c>
      <c r="AK224" s="75" t="n">
        <v>0.2</v>
      </c>
      <c r="AM224" s="80" t="n">
        <v>73</v>
      </c>
      <c r="AN224" s="77" t="n">
        <v>0.4</v>
      </c>
      <c r="BE224" s="59" t="n">
        <v>43497</v>
      </c>
      <c r="BF224" s="76" t="n">
        <v>0.75</v>
      </c>
    </row>
    <row r="225" customFormat="false" ht="12.75" hidden="false" customHeight="false" outlineLevel="0" collapsed="false">
      <c r="A225" s="73" t="n">
        <v>42644</v>
      </c>
      <c r="B225" s="74" t="n">
        <v>33.4</v>
      </c>
      <c r="C225" s="74" t="n">
        <v>35.45</v>
      </c>
      <c r="D225" s="74" t="n">
        <v>37.5</v>
      </c>
      <c r="E225" s="69"/>
      <c r="F225" s="74" t="n">
        <v>30.0749980926514</v>
      </c>
      <c r="G225" s="74" t="n">
        <v>31.0999980926514</v>
      </c>
      <c r="H225" s="74" t="n">
        <v>32.1249980926514</v>
      </c>
      <c r="I225" s="65"/>
      <c r="J225" s="59" t="n">
        <v>43525</v>
      </c>
      <c r="K225" s="75" t="n">
        <v>18.0847480773926</v>
      </c>
      <c r="L225" s="75" t="n">
        <v>18.9847480773926</v>
      </c>
      <c r="M225" s="75" t="n">
        <v>19.8847480773926</v>
      </c>
      <c r="O225" s="75" t="n">
        <v>16.3144973754883</v>
      </c>
      <c r="P225" s="75" t="n">
        <v>20.6144973754883</v>
      </c>
      <c r="Q225" s="75" t="n">
        <v>24.9144973754883</v>
      </c>
      <c r="S225" s="75" t="n">
        <v>0.3</v>
      </c>
      <c r="T225" s="75" t="n">
        <v>0.3</v>
      </c>
      <c r="U225" s="75" t="n">
        <v>0.3</v>
      </c>
      <c r="W225" s="75" t="n">
        <v>0.0928593968701737</v>
      </c>
      <c r="X225" s="75" t="n">
        <v>0.185718793740347</v>
      </c>
      <c r="Y225" s="75" t="n">
        <v>0.278578190610521</v>
      </c>
      <c r="AA225" s="75" t="n">
        <v>0.06</v>
      </c>
      <c r="AB225" s="75" t="n">
        <v>0.12</v>
      </c>
      <c r="AC225" s="75" t="n">
        <v>0.18</v>
      </c>
      <c r="AE225" s="75" t="n">
        <v>-0.25</v>
      </c>
      <c r="AF225" s="75" t="n">
        <v>1.25</v>
      </c>
      <c r="AG225" s="75" t="n">
        <v>0.3</v>
      </c>
      <c r="AI225" s="75" t="n">
        <v>-0.15</v>
      </c>
      <c r="AJ225" s="75" t="n">
        <v>0.3</v>
      </c>
      <c r="AK225" s="75" t="n">
        <v>0.2</v>
      </c>
      <c r="AM225" s="80" t="n">
        <v>73</v>
      </c>
      <c r="AN225" s="77" t="n">
        <v>0.4</v>
      </c>
      <c r="BE225" s="59" t="n">
        <v>43525</v>
      </c>
      <c r="BF225" s="76" t="n">
        <v>0.75</v>
      </c>
    </row>
    <row r="226" customFormat="false" ht="12.75" hidden="false" customHeight="false" outlineLevel="0" collapsed="false">
      <c r="A226" s="73" t="n">
        <v>42675</v>
      </c>
      <c r="B226" s="74" t="n">
        <v>31.9</v>
      </c>
      <c r="C226" s="74" t="n">
        <v>33.95</v>
      </c>
      <c r="D226" s="74" t="n">
        <v>36</v>
      </c>
      <c r="E226" s="69"/>
      <c r="F226" s="74" t="n">
        <v>30.0749980926514</v>
      </c>
      <c r="G226" s="74" t="n">
        <v>31.0999980926514</v>
      </c>
      <c r="H226" s="74" t="n">
        <v>32.1249980926514</v>
      </c>
      <c r="I226" s="65"/>
      <c r="J226" s="59" t="n">
        <v>43556</v>
      </c>
      <c r="K226" s="75" t="n">
        <v>18.8799987792969</v>
      </c>
      <c r="L226" s="75" t="n">
        <v>19.6674987792969</v>
      </c>
      <c r="M226" s="75" t="n">
        <v>20.4549987792969</v>
      </c>
      <c r="O226" s="75" t="n">
        <v>16.0849975585937</v>
      </c>
      <c r="P226" s="75" t="n">
        <v>20.3849975585937</v>
      </c>
      <c r="Q226" s="75" t="n">
        <v>24.6849975585937</v>
      </c>
      <c r="S226" s="75" t="n">
        <v>0.3</v>
      </c>
      <c r="T226" s="75" t="n">
        <v>0.3</v>
      </c>
      <c r="U226" s="75" t="n">
        <v>0.3</v>
      </c>
      <c r="W226" s="75" t="n">
        <v>0.0928593968701737</v>
      </c>
      <c r="X226" s="75" t="n">
        <v>0.185718793740347</v>
      </c>
      <c r="Y226" s="75" t="n">
        <v>0.278578190610521</v>
      </c>
      <c r="AA226" s="75" t="n">
        <v>0.06</v>
      </c>
      <c r="AB226" s="75" t="n">
        <v>0.12</v>
      </c>
      <c r="AC226" s="75" t="n">
        <v>0.18</v>
      </c>
      <c r="AE226" s="75" t="n">
        <v>-0.25</v>
      </c>
      <c r="AF226" s="75" t="n">
        <v>1.25</v>
      </c>
      <c r="AG226" s="75" t="n">
        <v>0.3</v>
      </c>
      <c r="AI226" s="75" t="n">
        <v>-0.15</v>
      </c>
      <c r="AJ226" s="75" t="n">
        <v>0.3</v>
      </c>
      <c r="AK226" s="75" t="n">
        <v>0.2</v>
      </c>
      <c r="AM226" s="80" t="n">
        <v>74</v>
      </c>
      <c r="AN226" s="77" t="n">
        <v>0.4</v>
      </c>
      <c r="BE226" s="59" t="n">
        <v>43556</v>
      </c>
      <c r="BF226" s="76" t="n">
        <v>0.75</v>
      </c>
    </row>
    <row r="227" customFormat="false" ht="12.75" hidden="false" customHeight="false" outlineLevel="0" collapsed="false">
      <c r="A227" s="73" t="n">
        <v>42705</v>
      </c>
      <c r="B227" s="74" t="n">
        <v>31.9</v>
      </c>
      <c r="C227" s="74" t="n">
        <v>33.95</v>
      </c>
      <c r="D227" s="74" t="n">
        <v>36</v>
      </c>
      <c r="E227" s="69"/>
      <c r="F227" s="74" t="n">
        <v>30.0749980926514</v>
      </c>
      <c r="G227" s="74" t="n">
        <v>31.0999980926514</v>
      </c>
      <c r="H227" s="74" t="n">
        <v>32.1249980926514</v>
      </c>
      <c r="I227" s="65"/>
      <c r="J227" s="59" t="n">
        <v>43586</v>
      </c>
      <c r="K227" s="75" t="n">
        <v>17.922498550415</v>
      </c>
      <c r="L227" s="75" t="n">
        <v>19.782498550415</v>
      </c>
      <c r="M227" s="75" t="n">
        <v>21.642498550415</v>
      </c>
      <c r="O227" s="75" t="n">
        <v>16.6149982452392</v>
      </c>
      <c r="P227" s="75" t="n">
        <v>20.9149982452392</v>
      </c>
      <c r="Q227" s="75" t="n">
        <v>25.2149982452392</v>
      </c>
      <c r="S227" s="75" t="n">
        <v>0.3</v>
      </c>
      <c r="T227" s="75" t="n">
        <v>0.3</v>
      </c>
      <c r="U227" s="75" t="n">
        <v>0.3</v>
      </c>
      <c r="W227" s="75" t="n">
        <v>0.0993644334285046</v>
      </c>
      <c r="X227" s="75" t="n">
        <v>0.198728866857009</v>
      </c>
      <c r="Y227" s="75" t="n">
        <v>0.298093300285514</v>
      </c>
      <c r="AA227" s="75" t="n">
        <v>0.06</v>
      </c>
      <c r="AB227" s="75" t="n">
        <v>0.12</v>
      </c>
      <c r="AC227" s="75" t="n">
        <v>0.18</v>
      </c>
      <c r="AE227" s="75" t="n">
        <v>-0.25</v>
      </c>
      <c r="AF227" s="75" t="n">
        <v>1.25</v>
      </c>
      <c r="AG227" s="75" t="n">
        <v>0.3</v>
      </c>
      <c r="AI227" s="75" t="n">
        <v>-0.15</v>
      </c>
      <c r="AJ227" s="75" t="n">
        <v>0.3</v>
      </c>
      <c r="AK227" s="75" t="n">
        <v>0.2</v>
      </c>
      <c r="AM227" s="80" t="n">
        <v>74</v>
      </c>
      <c r="AN227" s="77" t="n">
        <v>0.4</v>
      </c>
      <c r="BE227" s="59" t="n">
        <v>43586</v>
      </c>
      <c r="BF227" s="76" t="n">
        <v>0.75</v>
      </c>
    </row>
    <row r="228" customFormat="false" ht="12.75" hidden="false" customHeight="false" outlineLevel="0" collapsed="false">
      <c r="A228" s="73" t="n">
        <v>42736</v>
      </c>
      <c r="B228" s="74" t="n">
        <v>34.85</v>
      </c>
      <c r="C228" s="74" t="n">
        <v>37.05</v>
      </c>
      <c r="D228" s="74" t="n">
        <v>39.25</v>
      </c>
      <c r="E228" s="69"/>
      <c r="F228" s="74" t="n">
        <v>38.3500015258789</v>
      </c>
      <c r="G228" s="74" t="n">
        <v>39.4500015258789</v>
      </c>
      <c r="H228" s="74" t="n">
        <v>40.5500015258789</v>
      </c>
      <c r="I228" s="65"/>
      <c r="J228" s="59" t="n">
        <v>43617</v>
      </c>
      <c r="K228" s="75" t="n">
        <v>18.8762490081787</v>
      </c>
      <c r="L228" s="75" t="n">
        <v>24.2087490081787</v>
      </c>
      <c r="M228" s="75" t="n">
        <v>29.5412490081787</v>
      </c>
      <c r="O228" s="75" t="n">
        <v>15.3924983978271</v>
      </c>
      <c r="P228" s="75" t="n">
        <v>19.6924983978271</v>
      </c>
      <c r="Q228" s="75" t="n">
        <v>23.9924983978271</v>
      </c>
      <c r="S228" s="75" t="n">
        <v>0.3</v>
      </c>
      <c r="T228" s="75" t="n">
        <v>0.3</v>
      </c>
      <c r="U228" s="75" t="n">
        <v>0.3</v>
      </c>
      <c r="W228" s="75" t="n">
        <v>0.116466174540357</v>
      </c>
      <c r="X228" s="75" t="n">
        <v>0.232932349080713</v>
      </c>
      <c r="Y228" s="75" t="n">
        <v>0.34939852362107</v>
      </c>
      <c r="AA228" s="75" t="n">
        <v>0.06</v>
      </c>
      <c r="AB228" s="75" t="n">
        <v>0.12</v>
      </c>
      <c r="AC228" s="75" t="n">
        <v>0.18</v>
      </c>
      <c r="AE228" s="75" t="n">
        <v>-0.25</v>
      </c>
      <c r="AF228" s="75" t="n">
        <v>1.25</v>
      </c>
      <c r="AG228" s="75" t="n">
        <v>0.3</v>
      </c>
      <c r="AI228" s="75" t="n">
        <v>-0.15</v>
      </c>
      <c r="AJ228" s="75" t="n">
        <v>0.3</v>
      </c>
      <c r="AK228" s="75" t="n">
        <v>0.2</v>
      </c>
      <c r="AM228" s="80" t="n">
        <v>74</v>
      </c>
      <c r="AN228" s="77" t="n">
        <v>0.4</v>
      </c>
      <c r="BE228" s="59" t="n">
        <v>43617</v>
      </c>
      <c r="BF228" s="76" t="n">
        <v>0.75</v>
      </c>
    </row>
    <row r="229" customFormat="false" ht="12.75" hidden="false" customHeight="false" outlineLevel="0" collapsed="false">
      <c r="A229" s="73" t="n">
        <v>42767</v>
      </c>
      <c r="B229" s="74" t="n">
        <v>39.35</v>
      </c>
      <c r="C229" s="74" t="n">
        <v>41.55</v>
      </c>
      <c r="D229" s="74" t="n">
        <v>43.75</v>
      </c>
      <c r="E229" s="69"/>
      <c r="F229" s="74" t="n">
        <v>35.2</v>
      </c>
      <c r="G229" s="74" t="n">
        <v>36.3</v>
      </c>
      <c r="H229" s="74" t="n">
        <v>37.4</v>
      </c>
      <c r="I229" s="65"/>
      <c r="J229" s="59" t="n">
        <v>43647</v>
      </c>
      <c r="K229" s="75" t="n">
        <v>33.6612503051758</v>
      </c>
      <c r="L229" s="75" t="n">
        <v>37.4112503051758</v>
      </c>
      <c r="M229" s="75" t="n">
        <v>41.1612503051758</v>
      </c>
      <c r="O229" s="75" t="n">
        <v>24.5974983215332</v>
      </c>
      <c r="P229" s="75" t="n">
        <v>28.8974983215332</v>
      </c>
      <c r="Q229" s="75" t="n">
        <v>33.1974983215332</v>
      </c>
      <c r="S229" s="75" t="n">
        <v>0.3</v>
      </c>
      <c r="T229" s="75" t="n">
        <v>0.3</v>
      </c>
      <c r="U229" s="75" t="n">
        <v>0.3</v>
      </c>
      <c r="W229" s="75" t="n">
        <v>0.13457619631875</v>
      </c>
      <c r="X229" s="75" t="n">
        <v>0.2691523926375</v>
      </c>
      <c r="Y229" s="75" t="n">
        <v>0.403728588956249</v>
      </c>
      <c r="AA229" s="75" t="n">
        <v>0.06</v>
      </c>
      <c r="AB229" s="75" t="n">
        <v>0.12</v>
      </c>
      <c r="AC229" s="75" t="n">
        <v>0.18</v>
      </c>
      <c r="AE229" s="75" t="n">
        <v>-0.25</v>
      </c>
      <c r="AF229" s="75" t="n">
        <v>1.25</v>
      </c>
      <c r="AG229" s="75" t="n">
        <v>0.3</v>
      </c>
      <c r="AI229" s="75" t="n">
        <v>-0.15</v>
      </c>
      <c r="AJ229" s="75" t="n">
        <v>0.3</v>
      </c>
      <c r="AK229" s="75" t="n">
        <v>0.2</v>
      </c>
      <c r="AM229" s="80" t="n">
        <v>74</v>
      </c>
      <c r="AN229" s="77" t="n">
        <v>0.4</v>
      </c>
      <c r="BE229" s="59" t="n">
        <v>43647</v>
      </c>
      <c r="BF229" s="76" t="n">
        <v>0.75</v>
      </c>
    </row>
    <row r="230" customFormat="false" ht="12.75" hidden="false" customHeight="false" outlineLevel="0" collapsed="false">
      <c r="A230" s="73" t="n">
        <v>42795</v>
      </c>
      <c r="B230" s="74" t="n">
        <v>44.95</v>
      </c>
      <c r="C230" s="74" t="n">
        <v>46.15</v>
      </c>
      <c r="D230" s="74" t="n">
        <v>47.35</v>
      </c>
      <c r="E230" s="69"/>
      <c r="F230" s="74" t="n">
        <v>31.7</v>
      </c>
      <c r="G230" s="74" t="n">
        <v>32.3</v>
      </c>
      <c r="H230" s="74" t="n">
        <v>32.9</v>
      </c>
      <c r="I230" s="65"/>
      <c r="J230" s="59" t="n">
        <v>43678</v>
      </c>
      <c r="K230" s="75" t="n">
        <v>35.9224998474122</v>
      </c>
      <c r="L230" s="75" t="n">
        <v>39.6724998474122</v>
      </c>
      <c r="M230" s="75" t="n">
        <v>43.4224998474122</v>
      </c>
      <c r="O230" s="75" t="n">
        <v>26.0949996948242</v>
      </c>
      <c r="P230" s="75" t="n">
        <v>30.3949996948242</v>
      </c>
      <c r="Q230" s="75" t="n">
        <v>34.6949996948242</v>
      </c>
      <c r="S230" s="75" t="n">
        <v>0.8</v>
      </c>
      <c r="T230" s="75" t="n">
        <v>0.8</v>
      </c>
      <c r="U230" s="75" t="n">
        <v>0.8</v>
      </c>
      <c r="W230" s="75" t="n">
        <v>0.13457619631875</v>
      </c>
      <c r="X230" s="75" t="n">
        <v>0.2691523926375</v>
      </c>
      <c r="Y230" s="75" t="n">
        <v>0.403728588956249</v>
      </c>
      <c r="AA230" s="75" t="n">
        <v>0.06</v>
      </c>
      <c r="AB230" s="75" t="n">
        <v>0.12</v>
      </c>
      <c r="AC230" s="75" t="n">
        <v>0.18</v>
      </c>
      <c r="AE230" s="75" t="n">
        <v>-0.25</v>
      </c>
      <c r="AF230" s="75" t="n">
        <v>1.25</v>
      </c>
      <c r="AG230" s="75" t="n">
        <v>0.3</v>
      </c>
      <c r="AI230" s="75" t="n">
        <v>-0.15</v>
      </c>
      <c r="AJ230" s="75" t="n">
        <v>0.3</v>
      </c>
      <c r="AK230" s="75" t="n">
        <v>0.2</v>
      </c>
      <c r="AM230" s="80" t="n">
        <v>74</v>
      </c>
      <c r="AN230" s="77" t="n">
        <v>0.4</v>
      </c>
      <c r="BE230" s="59" t="n">
        <v>43678</v>
      </c>
      <c r="BF230" s="76" t="n">
        <v>0.75</v>
      </c>
    </row>
    <row r="231" customFormat="false" ht="12.75" hidden="false" customHeight="false" outlineLevel="0" collapsed="false">
      <c r="A231" s="73" t="n">
        <v>42826</v>
      </c>
      <c r="B231" s="74" t="n">
        <v>36.6</v>
      </c>
      <c r="C231" s="74" t="n">
        <v>37.65</v>
      </c>
      <c r="D231" s="74" t="n">
        <v>38.7</v>
      </c>
      <c r="E231" s="69"/>
      <c r="F231" s="74" t="n">
        <v>31.775</v>
      </c>
      <c r="G231" s="74" t="n">
        <v>32.3</v>
      </c>
      <c r="H231" s="74" t="n">
        <v>32.825</v>
      </c>
      <c r="I231" s="65"/>
    </row>
    <row r="232" customFormat="false" ht="12.75" hidden="false" customHeight="false" outlineLevel="0" collapsed="false">
      <c r="A232" s="73" t="n">
        <v>42856</v>
      </c>
      <c r="B232" s="74" t="n">
        <v>33.17</v>
      </c>
      <c r="C232" s="74" t="n">
        <v>35.65</v>
      </c>
      <c r="D232" s="74" t="n">
        <v>38.13</v>
      </c>
      <c r="E232" s="69"/>
      <c r="F232" s="74" t="n">
        <v>31.06</v>
      </c>
      <c r="G232" s="74" t="n">
        <v>32.3</v>
      </c>
      <c r="H232" s="74" t="n">
        <v>33.54</v>
      </c>
      <c r="I232" s="65"/>
    </row>
    <row r="233" customFormat="false" ht="12.75" hidden="false" customHeight="false" outlineLevel="0" collapsed="false">
      <c r="A233" s="73" t="n">
        <v>42887</v>
      </c>
      <c r="B233" s="74" t="n">
        <v>33.64</v>
      </c>
      <c r="C233" s="74" t="n">
        <v>40.75</v>
      </c>
      <c r="D233" s="74" t="n">
        <v>47.86</v>
      </c>
      <c r="E233" s="69"/>
      <c r="F233" s="74" t="n">
        <v>28.745</v>
      </c>
      <c r="G233" s="74" t="n">
        <v>32.3</v>
      </c>
      <c r="H233" s="74" t="n">
        <v>35.855</v>
      </c>
      <c r="I233" s="65"/>
    </row>
    <row r="234" customFormat="false" ht="12.75" hidden="false" customHeight="false" outlineLevel="0" collapsed="false">
      <c r="A234" s="73" t="n">
        <v>42917</v>
      </c>
      <c r="B234" s="74" t="n">
        <v>47.25</v>
      </c>
      <c r="C234" s="74" t="n">
        <v>52.25</v>
      </c>
      <c r="D234" s="74" t="n">
        <v>57.25</v>
      </c>
      <c r="E234" s="69"/>
      <c r="F234" s="74" t="n">
        <v>29.8</v>
      </c>
      <c r="G234" s="74" t="n">
        <v>32.3</v>
      </c>
      <c r="H234" s="74" t="n">
        <v>34.8</v>
      </c>
      <c r="I234" s="65"/>
    </row>
    <row r="235" customFormat="false" ht="12.75" hidden="false" customHeight="false" outlineLevel="0" collapsed="false">
      <c r="A235" s="73" t="n">
        <v>42948</v>
      </c>
      <c r="B235" s="74" t="n">
        <v>61.25</v>
      </c>
      <c r="C235" s="74" t="n">
        <v>66.25</v>
      </c>
      <c r="D235" s="74" t="n">
        <v>71.25</v>
      </c>
      <c r="E235" s="69"/>
      <c r="F235" s="74" t="n">
        <v>29.8</v>
      </c>
      <c r="G235" s="74" t="n">
        <v>32.3</v>
      </c>
      <c r="H235" s="74" t="n">
        <v>34.8</v>
      </c>
      <c r="I235" s="65"/>
    </row>
    <row r="236" customFormat="false" ht="12.75" hidden="false" customHeight="false" outlineLevel="0" collapsed="false">
      <c r="A236" s="73" t="n">
        <v>42979</v>
      </c>
      <c r="B236" s="74" t="n">
        <v>61.25</v>
      </c>
      <c r="C236" s="74" t="n">
        <v>63.55</v>
      </c>
      <c r="D236" s="74" t="n">
        <v>65.85</v>
      </c>
      <c r="E236" s="69"/>
      <c r="F236" s="74" t="n">
        <v>31.15</v>
      </c>
      <c r="G236" s="74" t="n">
        <v>32.3</v>
      </c>
      <c r="H236" s="74" t="n">
        <v>33.45</v>
      </c>
      <c r="I236" s="65"/>
    </row>
    <row r="237" customFormat="false" ht="12.75" hidden="false" customHeight="false" outlineLevel="0" collapsed="false">
      <c r="A237" s="73" t="n">
        <v>43009</v>
      </c>
      <c r="B237" s="74" t="n">
        <v>33.4</v>
      </c>
      <c r="C237" s="74" t="n">
        <v>35.55</v>
      </c>
      <c r="D237" s="74" t="n">
        <v>37.7</v>
      </c>
      <c r="E237" s="69"/>
      <c r="F237" s="74" t="n">
        <v>30.2249980926514</v>
      </c>
      <c r="G237" s="74" t="n">
        <v>31.2999980926514</v>
      </c>
      <c r="H237" s="74" t="n">
        <v>32.3749980926514</v>
      </c>
      <c r="I237" s="65"/>
    </row>
    <row r="238" customFormat="false" ht="12.75" hidden="false" customHeight="false" outlineLevel="0" collapsed="false">
      <c r="A238" s="73" t="n">
        <v>43040</v>
      </c>
      <c r="B238" s="74" t="n">
        <v>31.9</v>
      </c>
      <c r="C238" s="74" t="n">
        <v>34.05</v>
      </c>
      <c r="D238" s="74" t="n">
        <v>36.2</v>
      </c>
      <c r="E238" s="69"/>
      <c r="F238" s="74" t="n">
        <v>30.2249980926514</v>
      </c>
      <c r="G238" s="74" t="n">
        <v>31.2999980926514</v>
      </c>
      <c r="H238" s="74" t="n">
        <v>32.3749980926514</v>
      </c>
      <c r="I238" s="65"/>
    </row>
    <row r="239" customFormat="false" ht="12.75" hidden="false" customHeight="false" outlineLevel="0" collapsed="false">
      <c r="A239" s="73" t="n">
        <v>43070</v>
      </c>
      <c r="B239" s="74" t="n">
        <v>31.9</v>
      </c>
      <c r="C239" s="74" t="n">
        <v>34.05</v>
      </c>
      <c r="D239" s="74" t="n">
        <v>36.2</v>
      </c>
      <c r="E239" s="69"/>
      <c r="F239" s="74" t="n">
        <v>30.2249980926514</v>
      </c>
      <c r="G239" s="74" t="n">
        <v>31.2999980926514</v>
      </c>
      <c r="H239" s="74" t="n">
        <v>32.3749980926514</v>
      </c>
      <c r="I239" s="65"/>
    </row>
    <row r="240" customFormat="false" ht="12.75" hidden="false" customHeight="false" outlineLevel="0" collapsed="false">
      <c r="A240" s="73" t="n">
        <v>43101</v>
      </c>
      <c r="B240" s="74" t="n">
        <v>34.95</v>
      </c>
      <c r="C240" s="74" t="n">
        <v>37.15</v>
      </c>
      <c r="D240" s="74" t="n">
        <v>39.35</v>
      </c>
      <c r="E240" s="69"/>
      <c r="F240" s="74" t="n">
        <v>38.5500015258789</v>
      </c>
      <c r="G240" s="74" t="n">
        <v>39.6500015258789</v>
      </c>
      <c r="H240" s="74" t="n">
        <v>40.7500015258789</v>
      </c>
      <c r="I240" s="65"/>
    </row>
    <row r="241" customFormat="false" ht="12.75" hidden="false" customHeight="false" outlineLevel="0" collapsed="false">
      <c r="A241" s="73" t="n">
        <v>43132</v>
      </c>
      <c r="B241" s="74" t="n">
        <v>39.45</v>
      </c>
      <c r="C241" s="74" t="n">
        <v>41.65</v>
      </c>
      <c r="D241" s="74" t="n">
        <v>43.85</v>
      </c>
      <c r="E241" s="69"/>
      <c r="F241" s="74" t="n">
        <v>35.4</v>
      </c>
      <c r="G241" s="74" t="n">
        <v>36.5</v>
      </c>
      <c r="H241" s="74" t="n">
        <v>37.6</v>
      </c>
      <c r="I241" s="65"/>
    </row>
    <row r="242" customFormat="false" ht="12.75" hidden="false" customHeight="false" outlineLevel="0" collapsed="false">
      <c r="A242" s="73" t="n">
        <v>43160</v>
      </c>
      <c r="B242" s="74" t="n">
        <v>45.05</v>
      </c>
      <c r="C242" s="74" t="n">
        <v>46.25</v>
      </c>
      <c r="D242" s="74" t="n">
        <v>47.45</v>
      </c>
      <c r="E242" s="69"/>
      <c r="F242" s="74" t="n">
        <v>31.9</v>
      </c>
      <c r="G242" s="74" t="n">
        <v>32.5</v>
      </c>
      <c r="H242" s="74" t="n">
        <v>33.1</v>
      </c>
      <c r="I242" s="65"/>
    </row>
    <row r="243" customFormat="false" ht="12.75" hidden="false" customHeight="false" outlineLevel="0" collapsed="false">
      <c r="A243" s="73" t="n">
        <v>43191</v>
      </c>
      <c r="B243" s="74" t="n">
        <v>36.7</v>
      </c>
      <c r="C243" s="74" t="n">
        <v>37.75</v>
      </c>
      <c r="D243" s="74" t="n">
        <v>38.8</v>
      </c>
      <c r="E243" s="69"/>
      <c r="F243" s="74" t="n">
        <v>31.975</v>
      </c>
      <c r="G243" s="74" t="n">
        <v>32.5</v>
      </c>
      <c r="H243" s="74" t="n">
        <v>33.025</v>
      </c>
      <c r="I243" s="65"/>
    </row>
    <row r="244" customFormat="false" ht="12.75" hidden="false" customHeight="false" outlineLevel="0" collapsed="false">
      <c r="A244" s="73" t="n">
        <v>43221</v>
      </c>
      <c r="B244" s="74" t="n">
        <v>33.27</v>
      </c>
      <c r="C244" s="74" t="n">
        <v>35.75</v>
      </c>
      <c r="D244" s="74" t="n">
        <v>38.23</v>
      </c>
      <c r="E244" s="69"/>
      <c r="F244" s="74" t="n">
        <v>31.26</v>
      </c>
      <c r="G244" s="74" t="n">
        <v>32.5</v>
      </c>
      <c r="H244" s="74" t="n">
        <v>33.74</v>
      </c>
      <c r="I244" s="65"/>
    </row>
    <row r="245" customFormat="false" ht="12.75" hidden="false" customHeight="false" outlineLevel="0" collapsed="false">
      <c r="A245" s="73" t="n">
        <v>43252</v>
      </c>
      <c r="B245" s="74" t="n">
        <v>34.14</v>
      </c>
      <c r="C245" s="74" t="n">
        <v>41.25</v>
      </c>
      <c r="D245" s="74" t="n">
        <v>48.36</v>
      </c>
      <c r="E245" s="69"/>
      <c r="F245" s="74" t="n">
        <v>28.945</v>
      </c>
      <c r="G245" s="74" t="n">
        <v>32.5</v>
      </c>
      <c r="H245" s="74" t="n">
        <v>36.055</v>
      </c>
      <c r="I245" s="65"/>
    </row>
    <row r="246" customFormat="false" ht="12.75" hidden="false" customHeight="false" outlineLevel="0" collapsed="false">
      <c r="A246" s="73" t="n">
        <v>43282</v>
      </c>
      <c r="B246" s="74" t="n">
        <v>48.25</v>
      </c>
      <c r="C246" s="74" t="n">
        <v>53.25</v>
      </c>
      <c r="D246" s="74" t="n">
        <v>58.25</v>
      </c>
      <c r="E246" s="83"/>
      <c r="F246" s="74" t="n">
        <v>30</v>
      </c>
      <c r="G246" s="74" t="n">
        <v>32.5</v>
      </c>
      <c r="H246" s="74" t="n">
        <v>35</v>
      </c>
      <c r="I246" s="65"/>
    </row>
    <row r="247" customFormat="false" ht="12.75" hidden="false" customHeight="false" outlineLevel="0" collapsed="false">
      <c r="A247" s="73" t="n">
        <v>43313</v>
      </c>
      <c r="B247" s="74" t="n">
        <v>62.25</v>
      </c>
      <c r="C247" s="74" t="n">
        <v>67.25</v>
      </c>
      <c r="D247" s="74" t="n">
        <v>72.25</v>
      </c>
      <c r="E247" s="83"/>
      <c r="F247" s="74" t="n">
        <v>30</v>
      </c>
      <c r="G247" s="74" t="n">
        <v>32.5</v>
      </c>
      <c r="H247" s="74" t="n">
        <v>35</v>
      </c>
      <c r="I247" s="65"/>
    </row>
    <row r="248" customFormat="false" ht="12.75" hidden="false" customHeight="false" outlineLevel="0" collapsed="false">
      <c r="A248" s="73" t="n">
        <v>43344</v>
      </c>
      <c r="B248" s="74" t="n">
        <v>61.35</v>
      </c>
      <c r="C248" s="74" t="n">
        <v>63.65</v>
      </c>
      <c r="D248" s="74" t="n">
        <v>65.95</v>
      </c>
      <c r="E248" s="83"/>
      <c r="F248" s="74" t="n">
        <v>31.35</v>
      </c>
      <c r="G248" s="74" t="n">
        <v>32.5</v>
      </c>
      <c r="H248" s="74" t="n">
        <v>33.65</v>
      </c>
      <c r="I248" s="65"/>
    </row>
    <row r="249" customFormat="false" ht="12.75" hidden="false" customHeight="false" outlineLevel="0" collapsed="false">
      <c r="A249" s="73" t="n">
        <v>43374</v>
      </c>
      <c r="B249" s="74" t="n">
        <v>33.5</v>
      </c>
      <c r="C249" s="74" t="n">
        <v>35.65</v>
      </c>
      <c r="D249" s="74" t="n">
        <v>37.8</v>
      </c>
      <c r="E249" s="83"/>
      <c r="F249" s="74" t="n">
        <v>30.4249980926514</v>
      </c>
      <c r="G249" s="74" t="n">
        <v>31.4999980926514</v>
      </c>
      <c r="H249" s="74" t="n">
        <v>32.5749980926514</v>
      </c>
      <c r="I249" s="65"/>
    </row>
    <row r="250" customFormat="false" ht="12.75" hidden="false" customHeight="false" outlineLevel="0" collapsed="false">
      <c r="A250" s="73" t="n">
        <v>43405</v>
      </c>
      <c r="B250" s="74" t="n">
        <v>32</v>
      </c>
      <c r="C250" s="74" t="n">
        <v>34.15</v>
      </c>
      <c r="D250" s="74" t="n">
        <v>36.3</v>
      </c>
      <c r="E250" s="83"/>
      <c r="F250" s="74" t="n">
        <v>30.4249980926514</v>
      </c>
      <c r="G250" s="74" t="n">
        <v>31.4999980926514</v>
      </c>
      <c r="H250" s="74" t="n">
        <v>32.5749980926514</v>
      </c>
      <c r="I250" s="65"/>
    </row>
    <row r="251" customFormat="false" ht="12.75" hidden="false" customHeight="false" outlineLevel="0" collapsed="false">
      <c r="A251" s="73" t="n">
        <v>43435</v>
      </c>
      <c r="B251" s="74" t="n">
        <v>32</v>
      </c>
      <c r="C251" s="74" t="n">
        <v>34.15</v>
      </c>
      <c r="D251" s="74" t="n">
        <v>36.3</v>
      </c>
      <c r="E251" s="83"/>
      <c r="F251" s="74" t="n">
        <v>30.4249980926514</v>
      </c>
      <c r="G251" s="74" t="n">
        <v>31.4999980926514</v>
      </c>
      <c r="H251" s="74" t="n">
        <v>32.5749980926514</v>
      </c>
      <c r="I251" s="65"/>
    </row>
    <row r="252" customFormat="false" ht="12.75" hidden="false" customHeight="false" outlineLevel="0" collapsed="false">
      <c r="A252" s="73" t="n">
        <v>43466</v>
      </c>
      <c r="B252" s="74" t="n">
        <v>35.05</v>
      </c>
      <c r="C252" s="74" t="n">
        <v>37.25</v>
      </c>
      <c r="D252" s="74" t="n">
        <v>39.45</v>
      </c>
      <c r="E252" s="83"/>
      <c r="F252" s="74" t="n">
        <v>38.7500015258789</v>
      </c>
      <c r="G252" s="74" t="n">
        <v>39.8500015258789</v>
      </c>
      <c r="H252" s="74" t="n">
        <v>40.9500015258789</v>
      </c>
      <c r="I252" s="65"/>
    </row>
    <row r="253" customFormat="false" ht="12.75" hidden="false" customHeight="false" outlineLevel="0" collapsed="false">
      <c r="A253" s="73" t="n">
        <v>43497</v>
      </c>
      <c r="B253" s="74" t="n">
        <v>39.55</v>
      </c>
      <c r="C253" s="74" t="n">
        <v>41.75</v>
      </c>
      <c r="D253" s="74" t="n">
        <v>43.95</v>
      </c>
      <c r="E253" s="83"/>
      <c r="F253" s="74" t="n">
        <v>35.6</v>
      </c>
      <c r="G253" s="74" t="n">
        <v>36.7</v>
      </c>
      <c r="H253" s="74" t="n">
        <v>37.8</v>
      </c>
      <c r="I253" s="65"/>
    </row>
    <row r="254" customFormat="false" ht="12.75" hidden="false" customHeight="false" outlineLevel="0" collapsed="false">
      <c r="A254" s="73" t="n">
        <v>43525</v>
      </c>
      <c r="B254" s="74" t="n">
        <v>45.15</v>
      </c>
      <c r="C254" s="74" t="n">
        <v>46.35</v>
      </c>
      <c r="D254" s="74" t="n">
        <v>47.55</v>
      </c>
      <c r="E254" s="83"/>
      <c r="F254" s="74" t="n">
        <v>32.1</v>
      </c>
      <c r="G254" s="74" t="n">
        <v>32.7</v>
      </c>
      <c r="H254" s="74" t="n">
        <v>33.3</v>
      </c>
      <c r="I254" s="65"/>
    </row>
    <row r="255" customFormat="false" ht="12.75" hidden="false" customHeight="false" outlineLevel="0" collapsed="false">
      <c r="A255" s="73" t="n">
        <v>43556</v>
      </c>
      <c r="B255" s="74" t="n">
        <v>36.8</v>
      </c>
      <c r="C255" s="74" t="n">
        <v>37.85</v>
      </c>
      <c r="D255" s="74" t="n">
        <v>38.9</v>
      </c>
      <c r="E255" s="83"/>
      <c r="F255" s="74" t="n">
        <v>32.175</v>
      </c>
      <c r="G255" s="74" t="n">
        <v>32.7</v>
      </c>
      <c r="H255" s="74" t="n">
        <v>33.225</v>
      </c>
      <c r="I255" s="65"/>
    </row>
    <row r="256" customFormat="false" ht="12.75" hidden="false" customHeight="false" outlineLevel="0" collapsed="false">
      <c r="A256" s="73" t="n">
        <v>43586</v>
      </c>
      <c r="B256" s="74" t="n">
        <v>33.37</v>
      </c>
      <c r="C256" s="74" t="n">
        <v>35.85</v>
      </c>
      <c r="D256" s="74" t="n">
        <v>38.33</v>
      </c>
      <c r="E256" s="83"/>
      <c r="F256" s="74" t="n">
        <v>31.46</v>
      </c>
      <c r="G256" s="74" t="n">
        <v>32.7</v>
      </c>
      <c r="H256" s="74" t="n">
        <v>33.94</v>
      </c>
      <c r="I256" s="65"/>
    </row>
    <row r="257" customFormat="false" ht="12.75" hidden="false" customHeight="false" outlineLevel="0" collapsed="false">
      <c r="A257" s="73" t="n">
        <v>43617</v>
      </c>
      <c r="B257" s="74" t="n">
        <v>34.64</v>
      </c>
      <c r="C257" s="74" t="n">
        <v>41.75</v>
      </c>
      <c r="D257" s="74" t="n">
        <v>48.86</v>
      </c>
      <c r="E257" s="83"/>
      <c r="F257" s="74" t="n">
        <v>29.145</v>
      </c>
      <c r="G257" s="74" t="n">
        <v>32.7</v>
      </c>
      <c r="H257" s="74" t="n">
        <v>36.255</v>
      </c>
      <c r="I257" s="65"/>
    </row>
    <row r="258" customFormat="false" ht="12.75" hidden="false" customHeight="false" outlineLevel="0" collapsed="false">
      <c r="A258" s="73" t="n">
        <v>43647</v>
      </c>
      <c r="B258" s="74" t="n">
        <v>49.25</v>
      </c>
      <c r="C258" s="74" t="n">
        <v>54.25</v>
      </c>
      <c r="D258" s="74" t="n">
        <v>59.25</v>
      </c>
      <c r="E258" s="83"/>
      <c r="F258" s="74" t="n">
        <v>30.2</v>
      </c>
      <c r="G258" s="74" t="n">
        <v>32.7</v>
      </c>
      <c r="H258" s="74" t="n">
        <v>35.2</v>
      </c>
      <c r="I258" s="65"/>
    </row>
    <row r="259" customFormat="false" ht="12.75" hidden="false" customHeight="false" outlineLevel="0" collapsed="false">
      <c r="A259" s="73" t="n">
        <v>43678</v>
      </c>
      <c r="B259" s="74" t="n">
        <v>63.25</v>
      </c>
      <c r="C259" s="74" t="n">
        <v>68.25</v>
      </c>
      <c r="D259" s="74" t="n">
        <v>73.25</v>
      </c>
      <c r="E259" s="83"/>
      <c r="F259" s="74" t="n">
        <v>30.2</v>
      </c>
      <c r="G259" s="74" t="n">
        <v>32.7</v>
      </c>
      <c r="H259" s="74" t="n">
        <v>35.2</v>
      </c>
      <c r="I259" s="65"/>
    </row>
  </sheetData>
  <mergeCells count="1">
    <mergeCell ref="AP6:B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F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8" width="12.56"/>
    <col collapsed="false" customWidth="false" hidden="false" outlineLevel="0" max="3" min="2" style="58" width="9.14"/>
    <col collapsed="false" customWidth="true" hidden="false" outlineLevel="0" max="4" min="4" style="58" width="14.28"/>
    <col collapsed="false" customWidth="false" hidden="false" outlineLevel="0" max="9" min="5" style="58" width="9.14"/>
    <col collapsed="false" customWidth="true" hidden="false" outlineLevel="0" max="10" min="10" style="59" width="9.41"/>
    <col collapsed="false" customWidth="false" hidden="false" outlineLevel="0" max="56" min="11" style="58" width="9.14"/>
    <col collapsed="false" customWidth="true" hidden="false" outlineLevel="0" max="57" min="57" style="59" width="9.41"/>
    <col collapsed="false" customWidth="false" hidden="false" outlineLevel="0" max="257" min="58" style="58" width="9.14"/>
  </cols>
  <sheetData>
    <row r="1" customFormat="false" ht="12.75" hidden="false" customHeight="false" outlineLevel="0" collapsed="false">
      <c r="A1" s="60" t="s">
        <v>46</v>
      </c>
      <c r="B1" s="61" t="s">
        <v>47</v>
      </c>
      <c r="C1" s="62"/>
      <c r="D1" s="63" t="n">
        <v>36920</v>
      </c>
      <c r="E1" s="64"/>
      <c r="I1" s="65"/>
    </row>
    <row r="2" customFormat="false" ht="12.75" hidden="false" customHeight="false" outlineLevel="0" collapsed="false">
      <c r="A2" s="66"/>
      <c r="B2" s="62"/>
      <c r="C2" s="62"/>
      <c r="D2" s="62"/>
      <c r="E2" s="65"/>
      <c r="I2" s="65"/>
      <c r="W2" s="58" t="s">
        <v>48</v>
      </c>
      <c r="AE2" s="58" t="s">
        <v>49</v>
      </c>
    </row>
    <row r="3" customFormat="false" ht="12.75" hidden="false" customHeight="false" outlineLevel="0" collapsed="false">
      <c r="A3" s="65"/>
      <c r="B3" s="65"/>
      <c r="C3" s="65" t="s">
        <v>50</v>
      </c>
      <c r="D3" s="65"/>
      <c r="E3" s="65"/>
      <c r="F3" s="65"/>
      <c r="G3" s="65" t="s">
        <v>51</v>
      </c>
      <c r="H3" s="65"/>
      <c r="I3" s="65"/>
      <c r="K3" s="65"/>
      <c r="L3" s="65" t="s">
        <v>52</v>
      </c>
      <c r="M3" s="65"/>
      <c r="N3" s="65"/>
      <c r="O3" s="65"/>
      <c r="P3" s="65" t="s">
        <v>53</v>
      </c>
      <c r="Q3" s="65"/>
      <c r="R3" s="65"/>
      <c r="S3" s="65"/>
      <c r="T3" s="65" t="s">
        <v>54</v>
      </c>
      <c r="U3" s="65"/>
      <c r="W3" s="65"/>
      <c r="X3" s="65" t="s">
        <v>55</v>
      </c>
      <c r="Y3" s="65"/>
      <c r="AA3" s="65"/>
      <c r="AB3" s="65" t="s">
        <v>56</v>
      </c>
      <c r="AC3" s="65"/>
      <c r="AE3" s="65"/>
      <c r="AF3" s="65" t="s">
        <v>55</v>
      </c>
      <c r="AG3" s="65"/>
      <c r="AI3" s="65"/>
      <c r="AJ3" s="65" t="s">
        <v>56</v>
      </c>
      <c r="AK3" s="65"/>
      <c r="AM3" s="65" t="s">
        <v>57</v>
      </c>
      <c r="AN3" s="65" t="s">
        <v>58</v>
      </c>
      <c r="BF3" s="65" t="s">
        <v>59</v>
      </c>
    </row>
    <row r="4" customFormat="false" ht="12.75" hidden="false" customHeight="false" outlineLevel="0" collapsed="false">
      <c r="A4" s="67"/>
      <c r="B4" s="68" t="s">
        <v>60</v>
      </c>
      <c r="C4" s="68" t="s">
        <v>61</v>
      </c>
      <c r="D4" s="69" t="s">
        <v>62</v>
      </c>
      <c r="E4" s="70"/>
      <c r="F4" s="62" t="s">
        <v>60</v>
      </c>
      <c r="G4" s="62" t="s">
        <v>61</v>
      </c>
      <c r="H4" s="62" t="s">
        <v>62</v>
      </c>
      <c r="I4" s="65"/>
      <c r="K4" s="68" t="s">
        <v>60</v>
      </c>
      <c r="L4" s="68" t="s">
        <v>61</v>
      </c>
      <c r="M4" s="69" t="s">
        <v>62</v>
      </c>
      <c r="N4" s="69"/>
      <c r="O4" s="68" t="s">
        <v>60</v>
      </c>
      <c r="P4" s="68" t="s">
        <v>61</v>
      </c>
      <c r="Q4" s="69" t="s">
        <v>62</v>
      </c>
      <c r="R4" s="69"/>
      <c r="S4" s="68" t="s">
        <v>60</v>
      </c>
      <c r="T4" s="68" t="s">
        <v>61</v>
      </c>
      <c r="U4" s="69" t="s">
        <v>62</v>
      </c>
      <c r="W4" s="68" t="s">
        <v>60</v>
      </c>
      <c r="X4" s="68" t="s">
        <v>61</v>
      </c>
      <c r="Y4" s="69" t="s">
        <v>62</v>
      </c>
      <c r="AA4" s="68" t="s">
        <v>60</v>
      </c>
      <c r="AB4" s="68" t="s">
        <v>61</v>
      </c>
      <c r="AC4" s="69" t="s">
        <v>62</v>
      </c>
      <c r="AE4" s="68" t="s">
        <v>60</v>
      </c>
      <c r="AF4" s="68" t="s">
        <v>61</v>
      </c>
      <c r="AG4" s="69" t="s">
        <v>62</v>
      </c>
      <c r="AI4" s="68" t="s">
        <v>60</v>
      </c>
      <c r="AJ4" s="68" t="s">
        <v>61</v>
      </c>
      <c r="AK4" s="69" t="s">
        <v>62</v>
      </c>
      <c r="AM4" s="65" t="s">
        <v>63</v>
      </c>
      <c r="AN4" s="65" t="s">
        <v>64</v>
      </c>
      <c r="AP4" s="65"/>
      <c r="AQ4" s="62" t="s">
        <v>65</v>
      </c>
      <c r="AR4" s="62" t="s">
        <v>66</v>
      </c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F4" s="65" t="s">
        <v>67</v>
      </c>
    </row>
    <row r="5" customFormat="false" ht="12.75" hidden="false" customHeight="false" outlineLevel="0" collapsed="false">
      <c r="A5" s="65"/>
      <c r="B5" s="65" t="s">
        <v>68</v>
      </c>
      <c r="C5" s="65" t="s">
        <v>68</v>
      </c>
      <c r="D5" s="65" t="s">
        <v>68</v>
      </c>
      <c r="E5" s="70"/>
      <c r="F5" s="70" t="s">
        <v>68</v>
      </c>
      <c r="G5" s="70" t="s">
        <v>68</v>
      </c>
      <c r="H5" s="70" t="s">
        <v>68</v>
      </c>
      <c r="I5" s="65"/>
      <c r="K5" s="65" t="s">
        <v>68</v>
      </c>
      <c r="L5" s="65" t="s">
        <v>68</v>
      </c>
      <c r="M5" s="65" t="s">
        <v>68</v>
      </c>
      <c r="N5" s="65"/>
      <c r="O5" s="65" t="s">
        <v>68</v>
      </c>
      <c r="P5" s="65" t="s">
        <v>68</v>
      </c>
      <c r="Q5" s="65" t="s">
        <v>68</v>
      </c>
      <c r="R5" s="65"/>
      <c r="S5" s="65" t="s">
        <v>68</v>
      </c>
      <c r="T5" s="65" t="s">
        <v>68</v>
      </c>
      <c r="U5" s="65" t="s">
        <v>68</v>
      </c>
      <c r="W5" s="65"/>
      <c r="X5" s="65"/>
      <c r="Y5" s="65"/>
      <c r="AA5" s="65"/>
      <c r="AB5" s="65"/>
      <c r="AC5" s="65"/>
      <c r="AE5" s="65"/>
      <c r="AF5" s="65"/>
      <c r="AG5" s="65"/>
      <c r="AI5" s="65"/>
      <c r="AJ5" s="65"/>
      <c r="AK5" s="65"/>
      <c r="AP5" s="69" t="s">
        <v>55</v>
      </c>
      <c r="AQ5" s="71" t="n">
        <v>800</v>
      </c>
      <c r="AR5" s="71" t="n">
        <v>2300</v>
      </c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</row>
    <row r="6" customFormat="false" ht="12.75" hidden="false" customHeight="false" outlineLevel="0" collapsed="false">
      <c r="A6" s="62" t="s">
        <v>69</v>
      </c>
      <c r="B6" s="62"/>
      <c r="C6" s="62"/>
      <c r="D6" s="62"/>
      <c r="E6" s="69"/>
      <c r="F6" s="62"/>
      <c r="G6" s="69"/>
      <c r="H6" s="69"/>
      <c r="I6" s="65"/>
      <c r="J6" s="59" t="s">
        <v>69</v>
      </c>
      <c r="AP6" s="72" t="s">
        <v>70</v>
      </c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E6" s="59" t="s">
        <v>69</v>
      </c>
    </row>
    <row r="7" customFormat="false" ht="12.75" hidden="false" customHeight="false" outlineLevel="0" collapsed="false">
      <c r="A7" s="73" t="n">
        <v>36921</v>
      </c>
      <c r="B7" s="74" t="n">
        <v>44</v>
      </c>
      <c r="C7" s="74" t="n">
        <v>44.6</v>
      </c>
      <c r="D7" s="74" t="n">
        <v>45.2</v>
      </c>
      <c r="E7" s="69"/>
      <c r="F7" s="74" t="n">
        <v>33.01</v>
      </c>
      <c r="G7" s="74" t="n">
        <v>33.31</v>
      </c>
      <c r="H7" s="74" t="n">
        <v>33.61</v>
      </c>
      <c r="I7" s="65"/>
      <c r="J7" s="59" t="n">
        <v>36892</v>
      </c>
      <c r="K7" s="75" t="n">
        <v>0</v>
      </c>
      <c r="L7" s="75" t="n">
        <v>0</v>
      </c>
      <c r="M7" s="75" t="n">
        <v>0</v>
      </c>
      <c r="O7" s="75" t="n">
        <v>0</v>
      </c>
      <c r="P7" s="75" t="n">
        <v>0</v>
      </c>
      <c r="Q7" s="75" t="n">
        <v>0</v>
      </c>
      <c r="S7" s="75" t="n">
        <v>1</v>
      </c>
      <c r="T7" s="75" t="n">
        <v>1</v>
      </c>
      <c r="U7" s="75" t="n">
        <v>1</v>
      </c>
      <c r="W7" s="75" t="n">
        <v>0.2540625</v>
      </c>
      <c r="X7" s="75" t="n">
        <v>0.508125</v>
      </c>
      <c r="Y7" s="75" t="n">
        <v>0.7621875</v>
      </c>
      <c r="AA7" s="75" t="n">
        <v>0.4</v>
      </c>
      <c r="AB7" s="75" t="n">
        <v>0.8</v>
      </c>
      <c r="AC7" s="75" t="n">
        <v>1.2</v>
      </c>
      <c r="AE7" s="75" t="n">
        <v>-0.25</v>
      </c>
      <c r="AF7" s="75" t="n">
        <v>1.5</v>
      </c>
      <c r="AG7" s="75" t="n">
        <v>0.35</v>
      </c>
      <c r="AI7" s="75" t="n">
        <v>-0.15</v>
      </c>
      <c r="AJ7" s="75" t="n">
        <v>1.5</v>
      </c>
      <c r="AK7" s="75" t="n">
        <v>0.2</v>
      </c>
      <c r="AM7" s="76" t="n">
        <v>1</v>
      </c>
      <c r="AN7" s="77" t="n">
        <v>0</v>
      </c>
      <c r="AP7" s="78"/>
      <c r="AQ7" s="78" t="s">
        <v>71</v>
      </c>
      <c r="AR7" s="78" t="s">
        <v>72</v>
      </c>
      <c r="AS7" s="78" t="s">
        <v>73</v>
      </c>
      <c r="AT7" s="78" t="s">
        <v>74</v>
      </c>
      <c r="AU7" s="78" t="s">
        <v>75</v>
      </c>
      <c r="AV7" s="78" t="s">
        <v>76</v>
      </c>
      <c r="AW7" s="78" t="s">
        <v>77</v>
      </c>
      <c r="AX7" s="78" t="s">
        <v>78</v>
      </c>
      <c r="AY7" s="78" t="s">
        <v>79</v>
      </c>
      <c r="AZ7" s="78" t="s">
        <v>80</v>
      </c>
      <c r="BA7" s="78" t="s">
        <v>81</v>
      </c>
      <c r="BB7" s="78" t="s">
        <v>82</v>
      </c>
      <c r="BC7" s="78"/>
      <c r="BE7" s="59" t="n">
        <v>36892</v>
      </c>
      <c r="BF7" s="76" t="n">
        <v>0.75</v>
      </c>
    </row>
    <row r="8" customFormat="false" ht="12.75" hidden="false" customHeight="false" outlineLevel="0" collapsed="false">
      <c r="A8" s="73" t="n">
        <v>36922</v>
      </c>
      <c r="B8" s="74" t="n">
        <v>40.65</v>
      </c>
      <c r="C8" s="74" t="n">
        <v>41.25</v>
      </c>
      <c r="D8" s="74" t="n">
        <v>41.85</v>
      </c>
      <c r="E8" s="69"/>
      <c r="F8" s="74" t="n">
        <v>36.2</v>
      </c>
      <c r="G8" s="74" t="n">
        <v>36.5</v>
      </c>
      <c r="H8" s="74" t="n">
        <v>36.8</v>
      </c>
      <c r="I8" s="65"/>
      <c r="J8" s="59" t="n">
        <v>36923</v>
      </c>
      <c r="K8" s="75" t="n">
        <v>0</v>
      </c>
      <c r="L8" s="75" t="n">
        <v>0</v>
      </c>
      <c r="M8" s="75" t="n">
        <v>0</v>
      </c>
      <c r="O8" s="75" t="n">
        <v>0</v>
      </c>
      <c r="P8" s="75" t="n">
        <v>0</v>
      </c>
      <c r="Q8" s="75" t="n">
        <v>0</v>
      </c>
      <c r="S8" s="75" t="n">
        <v>1</v>
      </c>
      <c r="T8" s="75" t="n">
        <v>1</v>
      </c>
      <c r="U8" s="75" t="n">
        <v>1</v>
      </c>
      <c r="W8" s="75" t="n">
        <v>0.3040625</v>
      </c>
      <c r="X8" s="75" t="n">
        <v>0.608125</v>
      </c>
      <c r="Y8" s="75" t="n">
        <v>0.9121875</v>
      </c>
      <c r="AA8" s="75" t="n">
        <v>0.4</v>
      </c>
      <c r="AB8" s="75" t="n">
        <v>0.8</v>
      </c>
      <c r="AC8" s="75" t="n">
        <v>1.2</v>
      </c>
      <c r="AE8" s="75" t="n">
        <v>-0.75</v>
      </c>
      <c r="AF8" s="75" t="n">
        <v>2.75</v>
      </c>
      <c r="AG8" s="75" t="n">
        <v>0.75</v>
      </c>
      <c r="AI8" s="75" t="n">
        <v>-0.15</v>
      </c>
      <c r="AJ8" s="75" t="n">
        <v>1.5</v>
      </c>
      <c r="AK8" s="75" t="n">
        <v>0.2</v>
      </c>
      <c r="AM8" s="76" t="n">
        <v>1</v>
      </c>
      <c r="AN8" s="77" t="n">
        <v>0</v>
      </c>
      <c r="AP8" s="69" t="s">
        <v>83</v>
      </c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 t="s">
        <v>84</v>
      </c>
      <c r="BE8" s="59" t="n">
        <v>36923</v>
      </c>
      <c r="BF8" s="76" t="n">
        <v>0.75</v>
      </c>
    </row>
    <row r="9" customFormat="false" ht="12.75" hidden="false" customHeight="false" outlineLevel="0" collapsed="false">
      <c r="A9" s="73" t="n">
        <v>36923</v>
      </c>
      <c r="B9" s="74" t="n">
        <v>42.4</v>
      </c>
      <c r="C9" s="74" t="n">
        <v>43</v>
      </c>
      <c r="D9" s="74" t="n">
        <v>43.6</v>
      </c>
      <c r="E9" s="69"/>
      <c r="F9" s="74" t="n">
        <v>36.2</v>
      </c>
      <c r="G9" s="74" t="n">
        <v>36.5</v>
      </c>
      <c r="H9" s="74" t="n">
        <v>36.8</v>
      </c>
      <c r="I9" s="65"/>
      <c r="J9" s="59" t="n">
        <v>36951</v>
      </c>
      <c r="K9" s="75" t="n">
        <v>35.7</v>
      </c>
      <c r="L9" s="75" t="n">
        <v>36</v>
      </c>
      <c r="M9" s="75" t="n">
        <v>36.3</v>
      </c>
      <c r="O9" s="75" t="n">
        <v>33.5</v>
      </c>
      <c r="P9" s="75" t="n">
        <v>36</v>
      </c>
      <c r="Q9" s="75" t="n">
        <v>38.5</v>
      </c>
      <c r="S9" s="75" t="n">
        <v>1</v>
      </c>
      <c r="T9" s="75" t="n">
        <v>1</v>
      </c>
      <c r="U9" s="75" t="n">
        <v>1</v>
      </c>
      <c r="W9" s="75" t="n">
        <v>0.2884375</v>
      </c>
      <c r="X9" s="75" t="n">
        <v>0.576875</v>
      </c>
      <c r="Y9" s="75" t="n">
        <v>0.8653125</v>
      </c>
      <c r="AA9" s="75" t="n">
        <v>0.4</v>
      </c>
      <c r="AB9" s="75" t="n">
        <v>0.8</v>
      </c>
      <c r="AC9" s="75" t="n">
        <v>1.2</v>
      </c>
      <c r="AE9" s="75" t="n">
        <v>-0.75</v>
      </c>
      <c r="AF9" s="75" t="n">
        <v>2.75</v>
      </c>
      <c r="AG9" s="75" t="n">
        <v>0.75</v>
      </c>
      <c r="AI9" s="75" t="n">
        <v>-0.15</v>
      </c>
      <c r="AJ9" s="75" t="n">
        <v>1.5</v>
      </c>
      <c r="AK9" s="75" t="n">
        <v>0.2</v>
      </c>
      <c r="AM9" s="76" t="n">
        <v>1</v>
      </c>
      <c r="AN9" s="77" t="n">
        <v>0</v>
      </c>
      <c r="AP9" s="65" t="n">
        <v>100</v>
      </c>
      <c r="AQ9" s="79" t="n">
        <v>0.920091403608595</v>
      </c>
      <c r="AR9" s="79" t="n">
        <v>0.920091403608595</v>
      </c>
      <c r="AS9" s="79" t="n">
        <v>0.880091403608595</v>
      </c>
      <c r="AT9" s="79" t="n">
        <v>0.930091403608595</v>
      </c>
      <c r="AU9" s="79" t="n">
        <v>0.994874138887982</v>
      </c>
      <c r="AV9" s="79" t="n">
        <v>1.15660153937241</v>
      </c>
      <c r="AW9" s="79" t="n">
        <v>1.11512120882705</v>
      </c>
      <c r="AX9" s="79" t="n">
        <v>1.09161161660227</v>
      </c>
      <c r="AY9" s="79" t="n">
        <v>0.996645781912536</v>
      </c>
      <c r="AZ9" s="79" t="n">
        <v>0.9495</v>
      </c>
      <c r="BA9" s="79" t="n">
        <v>0.9295</v>
      </c>
      <c r="BB9" s="79" t="n">
        <v>0.9295</v>
      </c>
      <c r="BC9" s="66" t="s">
        <v>85</v>
      </c>
      <c r="BE9" s="59" t="n">
        <v>36951</v>
      </c>
      <c r="BF9" s="76" t="n">
        <v>0.75</v>
      </c>
    </row>
    <row r="10" customFormat="false" ht="12.75" hidden="false" customHeight="false" outlineLevel="0" collapsed="false">
      <c r="A10" s="73" t="n">
        <v>36924</v>
      </c>
      <c r="B10" s="74" t="n">
        <v>41.9</v>
      </c>
      <c r="C10" s="74" t="n">
        <v>42.5</v>
      </c>
      <c r="D10" s="74" t="n">
        <v>43.1</v>
      </c>
      <c r="E10" s="69"/>
      <c r="F10" s="74" t="n">
        <v>36.2</v>
      </c>
      <c r="G10" s="74" t="n">
        <v>36.5</v>
      </c>
      <c r="H10" s="74" t="n">
        <v>36.8</v>
      </c>
      <c r="I10" s="65"/>
      <c r="J10" s="59" t="n">
        <v>36982</v>
      </c>
      <c r="K10" s="75" t="n">
        <v>35.8125</v>
      </c>
      <c r="L10" s="75" t="n">
        <v>36</v>
      </c>
      <c r="M10" s="75" t="n">
        <v>36.1875</v>
      </c>
      <c r="O10" s="75" t="n">
        <v>33.5</v>
      </c>
      <c r="P10" s="75" t="n">
        <v>36</v>
      </c>
      <c r="Q10" s="75" t="n">
        <v>38.5</v>
      </c>
      <c r="S10" s="75" t="n">
        <v>0.7</v>
      </c>
      <c r="T10" s="75" t="n">
        <v>0.7</v>
      </c>
      <c r="U10" s="75" t="n">
        <v>0.7</v>
      </c>
      <c r="W10" s="75" t="n">
        <v>0.2134375</v>
      </c>
      <c r="X10" s="75" t="n">
        <v>0.426875</v>
      </c>
      <c r="Y10" s="75" t="n">
        <v>0.6403125</v>
      </c>
      <c r="AA10" s="75" t="n">
        <v>0.4</v>
      </c>
      <c r="AB10" s="75" t="n">
        <v>0.8</v>
      </c>
      <c r="AC10" s="75" t="n">
        <v>1.2</v>
      </c>
      <c r="AE10" s="75" t="n">
        <v>-0.25</v>
      </c>
      <c r="AF10" s="75" t="n">
        <v>1.2</v>
      </c>
      <c r="AG10" s="75" t="n">
        <v>0.3</v>
      </c>
      <c r="AI10" s="75" t="n">
        <v>-0.15</v>
      </c>
      <c r="AJ10" s="75" t="n">
        <v>1.5</v>
      </c>
      <c r="AK10" s="75" t="n">
        <v>0.2</v>
      </c>
      <c r="AM10" s="76" t="n">
        <v>2</v>
      </c>
      <c r="AN10" s="77" t="n">
        <v>0</v>
      </c>
      <c r="AP10" s="65" t="n">
        <v>200</v>
      </c>
      <c r="AQ10" s="79" t="n">
        <v>0.902165459676005</v>
      </c>
      <c r="AR10" s="79" t="n">
        <v>0.902165459676005</v>
      </c>
      <c r="AS10" s="79" t="n">
        <v>0.832165459676005</v>
      </c>
      <c r="AT10" s="79" t="n">
        <v>0.882165459676005</v>
      </c>
      <c r="AU10" s="79" t="n">
        <v>0.896144177087074</v>
      </c>
      <c r="AV10" s="79" t="n">
        <v>0.958259325044405</v>
      </c>
      <c r="AW10" s="79" t="n">
        <v>1.01858897706272</v>
      </c>
      <c r="AX10" s="79" t="n">
        <v>0.985416926336782</v>
      </c>
      <c r="AY10" s="79" t="n">
        <v>0.874375039554458</v>
      </c>
      <c r="AZ10" s="79" t="n">
        <v>0.9012</v>
      </c>
      <c r="BA10" s="79" t="n">
        <v>0.8812</v>
      </c>
      <c r="BB10" s="79" t="n">
        <v>0.8812</v>
      </c>
      <c r="BC10" s="66" t="s">
        <v>85</v>
      </c>
      <c r="BE10" s="59" t="n">
        <v>36982</v>
      </c>
      <c r="BF10" s="76" t="n">
        <v>0.75</v>
      </c>
    </row>
    <row r="11" customFormat="false" ht="12.75" hidden="false" customHeight="false" outlineLevel="0" collapsed="false">
      <c r="A11" s="73" t="n">
        <v>36925</v>
      </c>
      <c r="B11" s="74" t="n">
        <v>36.4</v>
      </c>
      <c r="C11" s="74" t="n">
        <v>37</v>
      </c>
      <c r="D11" s="74" t="n">
        <v>37.6</v>
      </c>
      <c r="E11" s="69"/>
      <c r="F11" s="74" t="n">
        <v>36.2</v>
      </c>
      <c r="G11" s="74" t="n">
        <v>36.5</v>
      </c>
      <c r="H11" s="74" t="n">
        <v>36.8</v>
      </c>
      <c r="I11" s="65"/>
      <c r="J11" s="59" t="n">
        <v>37012</v>
      </c>
      <c r="K11" s="75" t="n">
        <v>35.4</v>
      </c>
      <c r="L11" s="75" t="n">
        <v>36</v>
      </c>
      <c r="M11" s="75" t="n">
        <v>36.6</v>
      </c>
      <c r="O11" s="75" t="n">
        <v>33.5</v>
      </c>
      <c r="P11" s="75" t="n">
        <v>36</v>
      </c>
      <c r="Q11" s="75" t="n">
        <v>38.5</v>
      </c>
      <c r="S11" s="75" t="n">
        <v>0.7</v>
      </c>
      <c r="T11" s="75" t="n">
        <v>0.7</v>
      </c>
      <c r="U11" s="75" t="n">
        <v>0.7</v>
      </c>
      <c r="W11" s="75" t="n">
        <v>0.2134375</v>
      </c>
      <c r="X11" s="75" t="n">
        <v>0.426875</v>
      </c>
      <c r="Y11" s="75" t="n">
        <v>0.6403125</v>
      </c>
      <c r="AA11" s="75" t="n">
        <v>0.4</v>
      </c>
      <c r="AB11" s="75" t="n">
        <v>0.8</v>
      </c>
      <c r="AC11" s="75" t="n">
        <v>1.2</v>
      </c>
      <c r="AE11" s="75" t="n">
        <v>-0.25</v>
      </c>
      <c r="AF11" s="75" t="n">
        <v>1.3</v>
      </c>
      <c r="AG11" s="75" t="n">
        <v>0.3</v>
      </c>
      <c r="AI11" s="75" t="n">
        <v>-0.15</v>
      </c>
      <c r="AJ11" s="75" t="n">
        <v>1.5</v>
      </c>
      <c r="AK11" s="75" t="n">
        <v>0.2</v>
      </c>
      <c r="AM11" s="76" t="n">
        <v>2</v>
      </c>
      <c r="AN11" s="77" t="n">
        <v>0</v>
      </c>
      <c r="AP11" s="65" t="n">
        <v>300</v>
      </c>
      <c r="AQ11" s="79" t="n">
        <v>0.826699835535835</v>
      </c>
      <c r="AR11" s="79" t="n">
        <v>0.826699835535835</v>
      </c>
      <c r="AS11" s="79" t="n">
        <v>0.796699835535835</v>
      </c>
      <c r="AT11" s="79" t="n">
        <v>0.846699835535835</v>
      </c>
      <c r="AU11" s="79" t="n">
        <v>0.848085148062294</v>
      </c>
      <c r="AV11" s="79" t="n">
        <v>0.80550621669627</v>
      </c>
      <c r="AW11" s="79" t="n">
        <v>0.970540276116969</v>
      </c>
      <c r="AX11" s="79" t="n">
        <v>0.884955752212389</v>
      </c>
      <c r="AY11" s="79" t="n">
        <v>0.819948104550344</v>
      </c>
      <c r="AZ11" s="79" t="n">
        <v>0.8657</v>
      </c>
      <c r="BA11" s="79" t="n">
        <v>0.8457</v>
      </c>
      <c r="BB11" s="79" t="n">
        <v>0.8457</v>
      </c>
      <c r="BC11" s="66" t="s">
        <v>85</v>
      </c>
      <c r="BE11" s="59" t="n">
        <v>37012</v>
      </c>
      <c r="BF11" s="76" t="n">
        <v>0.75</v>
      </c>
    </row>
    <row r="12" customFormat="false" ht="12.75" hidden="false" customHeight="false" outlineLevel="0" collapsed="false">
      <c r="A12" s="73" t="n">
        <v>36926</v>
      </c>
      <c r="B12" s="74" t="n">
        <v>36.4</v>
      </c>
      <c r="C12" s="74" t="n">
        <v>37</v>
      </c>
      <c r="D12" s="74" t="n">
        <v>37.6</v>
      </c>
      <c r="E12" s="69"/>
      <c r="F12" s="74" t="n">
        <v>36.2</v>
      </c>
      <c r="G12" s="74" t="n">
        <v>36.5</v>
      </c>
      <c r="H12" s="74" t="n">
        <v>36.8</v>
      </c>
      <c r="I12" s="65"/>
      <c r="J12" s="59" t="n">
        <v>37043</v>
      </c>
      <c r="K12" s="75" t="n">
        <v>34.275</v>
      </c>
      <c r="L12" s="75" t="n">
        <v>36</v>
      </c>
      <c r="M12" s="75" t="n">
        <v>37.725</v>
      </c>
      <c r="O12" s="75" t="n">
        <v>33.5</v>
      </c>
      <c r="P12" s="75" t="n">
        <v>36</v>
      </c>
      <c r="Q12" s="75" t="n">
        <v>38.5</v>
      </c>
      <c r="S12" s="75" t="n">
        <v>0.7</v>
      </c>
      <c r="T12" s="75" t="n">
        <v>0.7</v>
      </c>
      <c r="U12" s="75" t="n">
        <v>0.7</v>
      </c>
      <c r="W12" s="75" t="n">
        <v>0.25875</v>
      </c>
      <c r="X12" s="75" t="n">
        <v>0.5175</v>
      </c>
      <c r="Y12" s="75" t="n">
        <v>0.77625</v>
      </c>
      <c r="AA12" s="75" t="n">
        <v>0.4</v>
      </c>
      <c r="AB12" s="75" t="n">
        <v>0.8</v>
      </c>
      <c r="AC12" s="75" t="n">
        <v>1.2</v>
      </c>
      <c r="AE12" s="75" t="n">
        <v>-0.25</v>
      </c>
      <c r="AF12" s="75" t="n">
        <v>2</v>
      </c>
      <c r="AG12" s="75" t="n">
        <v>0.3</v>
      </c>
      <c r="AI12" s="75" t="n">
        <v>-0.15</v>
      </c>
      <c r="AJ12" s="75" t="n">
        <v>1.5</v>
      </c>
      <c r="AK12" s="75" t="n">
        <v>0.2</v>
      </c>
      <c r="AM12" s="76" t="n">
        <v>2</v>
      </c>
      <c r="AN12" s="77" t="n">
        <v>0</v>
      </c>
      <c r="AP12" s="65" t="n">
        <v>400</v>
      </c>
      <c r="AQ12" s="79" t="n">
        <v>0.8262</v>
      </c>
      <c r="AR12" s="79" t="n">
        <v>0.8262</v>
      </c>
      <c r="AS12" s="79" t="n">
        <v>0.797199950847743</v>
      </c>
      <c r="AT12" s="79" t="n">
        <v>0.847199950847743</v>
      </c>
      <c r="AU12" s="79" t="n">
        <v>0.822227300923961</v>
      </c>
      <c r="AV12" s="79" t="n">
        <v>0.747779751332149</v>
      </c>
      <c r="AW12" s="79" t="n">
        <v>0.874008044352647</v>
      </c>
      <c r="AX12" s="79" t="n">
        <v>0.832606257011093</v>
      </c>
      <c r="AY12" s="79" t="n">
        <v>0.832099234225682</v>
      </c>
      <c r="AZ12" s="79" t="n">
        <v>0.8662</v>
      </c>
      <c r="BA12" s="79" t="n">
        <v>0.8462</v>
      </c>
      <c r="BB12" s="79" t="n">
        <v>0.8462</v>
      </c>
      <c r="BC12" s="66" t="s">
        <v>85</v>
      </c>
      <c r="BE12" s="59" t="n">
        <v>37043</v>
      </c>
      <c r="BF12" s="76" t="n">
        <v>0.75</v>
      </c>
    </row>
    <row r="13" customFormat="false" ht="12.75" hidden="false" customHeight="false" outlineLevel="0" collapsed="false">
      <c r="A13" s="73" t="n">
        <v>36927</v>
      </c>
      <c r="B13" s="74" t="n">
        <v>44.4</v>
      </c>
      <c r="C13" s="74" t="n">
        <v>45</v>
      </c>
      <c r="D13" s="74" t="n">
        <v>45.6</v>
      </c>
      <c r="E13" s="69"/>
      <c r="F13" s="74" t="n">
        <v>36.2</v>
      </c>
      <c r="G13" s="74" t="n">
        <v>36.5</v>
      </c>
      <c r="H13" s="74" t="n">
        <v>36.8</v>
      </c>
      <c r="I13" s="65"/>
      <c r="J13" s="59" t="n">
        <v>37073</v>
      </c>
      <c r="K13" s="75" t="n">
        <v>33.75</v>
      </c>
      <c r="L13" s="75" t="n">
        <v>36</v>
      </c>
      <c r="M13" s="75" t="n">
        <v>38.25</v>
      </c>
      <c r="O13" s="75" t="n">
        <v>33.5</v>
      </c>
      <c r="P13" s="75" t="n">
        <v>36</v>
      </c>
      <c r="Q13" s="75" t="n">
        <v>38.5</v>
      </c>
      <c r="S13" s="75" t="n">
        <v>0.7</v>
      </c>
      <c r="T13" s="75" t="n">
        <v>0.7</v>
      </c>
      <c r="U13" s="75" t="n">
        <v>0.7</v>
      </c>
      <c r="W13" s="75" t="n">
        <v>0.326875</v>
      </c>
      <c r="X13" s="75" t="n">
        <v>0.65375</v>
      </c>
      <c r="Y13" s="75" t="n">
        <v>0.980625</v>
      </c>
      <c r="AA13" s="75" t="n">
        <v>0.4</v>
      </c>
      <c r="AB13" s="75" t="n">
        <v>0.8</v>
      </c>
      <c r="AC13" s="75" t="n">
        <v>1.2</v>
      </c>
      <c r="AE13" s="75" t="n">
        <v>-0.35</v>
      </c>
      <c r="AF13" s="75" t="n">
        <v>2.5</v>
      </c>
      <c r="AG13" s="75" t="n">
        <v>0.3</v>
      </c>
      <c r="AI13" s="75" t="n">
        <v>-0.15</v>
      </c>
      <c r="AJ13" s="75" t="n">
        <v>1.5</v>
      </c>
      <c r="AK13" s="75" t="n">
        <v>0.2</v>
      </c>
      <c r="AM13" s="76" t="n">
        <v>3</v>
      </c>
      <c r="AN13" s="77" t="n">
        <v>0.15</v>
      </c>
      <c r="AP13" s="65" t="n">
        <v>500</v>
      </c>
      <c r="AQ13" s="79" t="n">
        <v>0.8465</v>
      </c>
      <c r="AR13" s="79" t="n">
        <v>0.8465</v>
      </c>
      <c r="AS13" s="79" t="n">
        <v>0.857490447810899</v>
      </c>
      <c r="AT13" s="79" t="n">
        <v>0.907490447810899</v>
      </c>
      <c r="AU13" s="79" t="n">
        <v>0.890136798458977</v>
      </c>
      <c r="AV13" s="79" t="n">
        <v>0.811130846654825</v>
      </c>
      <c r="AW13" s="79" t="n">
        <v>0.829655397325796</v>
      </c>
      <c r="AX13" s="79" t="n">
        <v>0.864265237442353</v>
      </c>
      <c r="AY13" s="79" t="n">
        <v>0.898424150370229</v>
      </c>
      <c r="AZ13" s="79" t="n">
        <v>0.9265</v>
      </c>
      <c r="BA13" s="79" t="n">
        <v>0.9065</v>
      </c>
      <c r="BB13" s="79" t="n">
        <v>0.9065</v>
      </c>
      <c r="BC13" s="66" t="s">
        <v>85</v>
      </c>
      <c r="BE13" s="59" t="n">
        <v>37073</v>
      </c>
      <c r="BF13" s="76" t="n">
        <v>0.75</v>
      </c>
    </row>
    <row r="14" customFormat="false" ht="12.75" hidden="false" customHeight="false" outlineLevel="0" collapsed="false">
      <c r="A14" s="73" t="n">
        <v>36928</v>
      </c>
      <c r="B14" s="74" t="n">
        <v>44.4</v>
      </c>
      <c r="C14" s="74" t="n">
        <v>45</v>
      </c>
      <c r="D14" s="74" t="n">
        <v>45.6</v>
      </c>
      <c r="E14" s="69"/>
      <c r="F14" s="74" t="n">
        <v>36.2</v>
      </c>
      <c r="G14" s="74" t="n">
        <v>36.5</v>
      </c>
      <c r="H14" s="74" t="n">
        <v>36.8</v>
      </c>
      <c r="I14" s="65"/>
      <c r="J14" s="59" t="n">
        <v>37104</v>
      </c>
      <c r="K14" s="75" t="n">
        <v>33.75</v>
      </c>
      <c r="L14" s="75" t="n">
        <v>36</v>
      </c>
      <c r="M14" s="75" t="n">
        <v>38.25</v>
      </c>
      <c r="O14" s="75" t="n">
        <v>33.5</v>
      </c>
      <c r="P14" s="75" t="n">
        <v>36</v>
      </c>
      <c r="Q14" s="75" t="n">
        <v>38.5</v>
      </c>
      <c r="S14" s="75" t="n">
        <v>1.2</v>
      </c>
      <c r="T14" s="75" t="n">
        <v>1.2</v>
      </c>
      <c r="U14" s="75" t="n">
        <v>1.2</v>
      </c>
      <c r="W14" s="75" t="n">
        <v>0.370625</v>
      </c>
      <c r="X14" s="75" t="n">
        <v>0.74125</v>
      </c>
      <c r="Y14" s="75" t="n">
        <v>1.111875</v>
      </c>
      <c r="AA14" s="75" t="n">
        <v>0.4</v>
      </c>
      <c r="AB14" s="75" t="n">
        <v>0.8</v>
      </c>
      <c r="AC14" s="75" t="n">
        <v>1.2</v>
      </c>
      <c r="AE14" s="75" t="n">
        <v>-0.35</v>
      </c>
      <c r="AF14" s="75" t="n">
        <v>2</v>
      </c>
      <c r="AG14" s="75" t="n">
        <v>0.5</v>
      </c>
      <c r="AI14" s="75" t="n">
        <v>-0.15</v>
      </c>
      <c r="AJ14" s="75" t="n">
        <v>1.5</v>
      </c>
      <c r="AK14" s="75" t="n">
        <v>0.2</v>
      </c>
      <c r="AM14" s="76" t="n">
        <v>3</v>
      </c>
      <c r="AN14" s="77" t="n">
        <v>0.15</v>
      </c>
      <c r="AP14" s="65" t="n">
        <v>600</v>
      </c>
      <c r="AQ14" s="79" t="n">
        <v>0.9034</v>
      </c>
      <c r="AR14" s="79" t="n">
        <v>0.9034</v>
      </c>
      <c r="AS14" s="79" t="n">
        <v>0.99535202187632</v>
      </c>
      <c r="AT14" s="79" t="n">
        <v>1.04535202187632</v>
      </c>
      <c r="AU14" s="79" t="n">
        <v>1.07923863005648</v>
      </c>
      <c r="AV14" s="79" t="n">
        <v>0.98963883955003</v>
      </c>
      <c r="AW14" s="79" t="n">
        <v>0.914664637460593</v>
      </c>
      <c r="AX14" s="79" t="n">
        <v>0.960239311978063</v>
      </c>
      <c r="AY14" s="79" t="n">
        <v>1.03968103284602</v>
      </c>
      <c r="AZ14" s="79" t="n">
        <v>1.0644</v>
      </c>
      <c r="BA14" s="79" t="n">
        <v>1.0444</v>
      </c>
      <c r="BB14" s="79" t="n">
        <v>1.0444</v>
      </c>
      <c r="BC14" s="66" t="s">
        <v>85</v>
      </c>
      <c r="BE14" s="59" t="n">
        <v>37104</v>
      </c>
      <c r="BF14" s="76" t="n">
        <v>0.75</v>
      </c>
    </row>
    <row r="15" customFormat="false" ht="12.75" hidden="false" customHeight="false" outlineLevel="0" collapsed="false">
      <c r="A15" s="73" t="n">
        <v>36929</v>
      </c>
      <c r="B15" s="74" t="n">
        <v>44.4</v>
      </c>
      <c r="C15" s="74" t="n">
        <v>45</v>
      </c>
      <c r="D15" s="74" t="n">
        <v>45.6</v>
      </c>
      <c r="E15" s="69"/>
      <c r="F15" s="74" t="n">
        <v>36.2</v>
      </c>
      <c r="G15" s="74" t="n">
        <v>36.5</v>
      </c>
      <c r="H15" s="74" t="n">
        <v>36.8</v>
      </c>
      <c r="I15" s="65"/>
      <c r="J15" s="59" t="n">
        <v>37135</v>
      </c>
      <c r="K15" s="75" t="n">
        <v>35.475</v>
      </c>
      <c r="L15" s="75" t="n">
        <v>36</v>
      </c>
      <c r="M15" s="75" t="n">
        <v>36.525</v>
      </c>
      <c r="O15" s="75" t="n">
        <v>33.5</v>
      </c>
      <c r="P15" s="75" t="n">
        <v>36</v>
      </c>
      <c r="Q15" s="75" t="n">
        <v>38.5</v>
      </c>
      <c r="S15" s="75" t="n">
        <v>1.2</v>
      </c>
      <c r="T15" s="75" t="n">
        <v>1.2</v>
      </c>
      <c r="U15" s="75" t="n">
        <v>1.2</v>
      </c>
      <c r="W15" s="75" t="n">
        <v>0.36125</v>
      </c>
      <c r="X15" s="75" t="n">
        <v>0.7225</v>
      </c>
      <c r="Y15" s="75" t="n">
        <v>1.08375</v>
      </c>
      <c r="AA15" s="75" t="n">
        <v>0.4</v>
      </c>
      <c r="AB15" s="75" t="n">
        <v>0.8</v>
      </c>
      <c r="AC15" s="75" t="n">
        <v>1.2</v>
      </c>
      <c r="AE15" s="75" t="n">
        <v>-0.35</v>
      </c>
      <c r="AF15" s="75" t="n">
        <v>2</v>
      </c>
      <c r="AG15" s="75" t="n">
        <v>0.5</v>
      </c>
      <c r="AI15" s="75" t="n">
        <v>-0.15</v>
      </c>
      <c r="AJ15" s="75" t="n">
        <v>1.5</v>
      </c>
      <c r="AK15" s="75" t="n">
        <v>0.2</v>
      </c>
      <c r="AM15" s="76" t="n">
        <v>3</v>
      </c>
      <c r="AN15" s="77" t="n">
        <v>0.15</v>
      </c>
      <c r="AP15" s="65" t="n">
        <v>700</v>
      </c>
      <c r="AQ15" s="79" t="n">
        <v>1.73</v>
      </c>
      <c r="AR15" s="79" t="n">
        <v>1.73</v>
      </c>
      <c r="AS15" s="79" t="n">
        <v>1.796</v>
      </c>
      <c r="AT15" s="79" t="n">
        <v>1.49097568120843</v>
      </c>
      <c r="AU15" s="79" t="n">
        <v>1.29132521466584</v>
      </c>
      <c r="AV15" s="79" t="n">
        <v>1.13469508584962</v>
      </c>
      <c r="AW15" s="79" t="n">
        <v>1.01576258288944</v>
      </c>
      <c r="AX15" s="79" t="n">
        <v>1.11728779758195</v>
      </c>
      <c r="AY15" s="79" t="n">
        <v>1.41383456743244</v>
      </c>
      <c r="AZ15" s="79" t="n">
        <v>1.376</v>
      </c>
      <c r="BA15" s="79" t="n">
        <v>1.496</v>
      </c>
      <c r="BB15" s="79" t="n">
        <v>1.496</v>
      </c>
      <c r="BC15" s="66" t="s">
        <v>85</v>
      </c>
      <c r="BE15" s="59" t="n">
        <v>37135</v>
      </c>
      <c r="BF15" s="76" t="n">
        <v>0.75</v>
      </c>
    </row>
    <row r="16" customFormat="false" ht="12.75" hidden="false" customHeight="false" outlineLevel="0" collapsed="false">
      <c r="A16" s="73" t="n">
        <v>36930</v>
      </c>
      <c r="B16" s="74" t="n">
        <v>44.4</v>
      </c>
      <c r="C16" s="74" t="n">
        <v>45</v>
      </c>
      <c r="D16" s="74" t="n">
        <v>45.6</v>
      </c>
      <c r="E16" s="69"/>
      <c r="F16" s="74" t="n">
        <v>36.2</v>
      </c>
      <c r="G16" s="74" t="n">
        <v>36.5</v>
      </c>
      <c r="H16" s="74" t="n">
        <v>36.8</v>
      </c>
      <c r="I16" s="65"/>
      <c r="J16" s="59" t="n">
        <v>37165</v>
      </c>
      <c r="K16" s="75" t="n">
        <v>34.5875</v>
      </c>
      <c r="L16" s="75" t="n">
        <v>35</v>
      </c>
      <c r="M16" s="75" t="n">
        <v>35.4125</v>
      </c>
      <c r="O16" s="75" t="n">
        <v>32.5</v>
      </c>
      <c r="P16" s="75" t="n">
        <v>35</v>
      </c>
      <c r="Q16" s="75" t="n">
        <v>37.5</v>
      </c>
      <c r="S16" s="75" t="n">
        <v>1.2</v>
      </c>
      <c r="T16" s="75" t="n">
        <v>1.2</v>
      </c>
      <c r="U16" s="75" t="n">
        <v>1.2</v>
      </c>
      <c r="W16" s="75" t="n">
        <v>0.26</v>
      </c>
      <c r="X16" s="75" t="n">
        <v>0.52</v>
      </c>
      <c r="Y16" s="75" t="n">
        <v>0.78</v>
      </c>
      <c r="AA16" s="75" t="n">
        <v>0.4</v>
      </c>
      <c r="AB16" s="75" t="n">
        <v>0.8</v>
      </c>
      <c r="AC16" s="75" t="n">
        <v>1.2</v>
      </c>
      <c r="AE16" s="75" t="n">
        <v>-0.35</v>
      </c>
      <c r="AF16" s="75" t="n">
        <v>1.9</v>
      </c>
      <c r="AG16" s="75" t="n">
        <v>0.3</v>
      </c>
      <c r="AI16" s="75" t="n">
        <v>-0.15</v>
      </c>
      <c r="AJ16" s="75" t="n">
        <v>1.5</v>
      </c>
      <c r="AK16" s="75" t="n">
        <v>0.2</v>
      </c>
      <c r="AM16" s="76" t="n">
        <v>4</v>
      </c>
      <c r="AN16" s="77" t="n">
        <v>0.15</v>
      </c>
      <c r="AP16" s="65" t="n">
        <v>800</v>
      </c>
      <c r="AQ16" s="79" t="n">
        <v>1.14588481370903</v>
      </c>
      <c r="AR16" s="79" t="n">
        <v>1.14588481370903</v>
      </c>
      <c r="AS16" s="79" t="n">
        <v>1.1359</v>
      </c>
      <c r="AT16" s="79" t="n">
        <v>1.1232726508202</v>
      </c>
      <c r="AU16" s="79" t="n">
        <v>0.952862125039631</v>
      </c>
      <c r="AV16" s="79" t="n">
        <v>0.651059011030491</v>
      </c>
      <c r="AW16" s="79" t="n">
        <v>0.586251768676944</v>
      </c>
      <c r="AX16" s="79" t="n">
        <v>0.664938573901296</v>
      </c>
      <c r="AY16" s="79" t="n">
        <v>0.777104352443558</v>
      </c>
      <c r="AZ16" s="79" t="n">
        <v>1.0615</v>
      </c>
      <c r="BA16" s="79" t="n">
        <v>1.0715</v>
      </c>
      <c r="BB16" s="79" t="n">
        <v>1.0875</v>
      </c>
      <c r="BC16" s="66" t="s">
        <v>86</v>
      </c>
      <c r="BE16" s="59" t="n">
        <v>37165</v>
      </c>
      <c r="BF16" s="76" t="n">
        <v>0.75</v>
      </c>
    </row>
    <row r="17" customFormat="false" ht="12.75" hidden="false" customHeight="false" outlineLevel="0" collapsed="false">
      <c r="A17" s="73" t="n">
        <v>36931</v>
      </c>
      <c r="B17" s="74" t="n">
        <v>44.4</v>
      </c>
      <c r="C17" s="74" t="n">
        <v>45</v>
      </c>
      <c r="D17" s="74" t="n">
        <v>45.6</v>
      </c>
      <c r="E17" s="69"/>
      <c r="F17" s="74" t="n">
        <v>36.2</v>
      </c>
      <c r="G17" s="74" t="n">
        <v>36.5</v>
      </c>
      <c r="H17" s="74" t="n">
        <v>36.8</v>
      </c>
      <c r="I17" s="65"/>
      <c r="J17" s="59" t="n">
        <v>37196</v>
      </c>
      <c r="K17" s="75" t="n">
        <v>34.5875</v>
      </c>
      <c r="L17" s="75" t="n">
        <v>35</v>
      </c>
      <c r="M17" s="75" t="n">
        <v>35.4125</v>
      </c>
      <c r="O17" s="75" t="n">
        <v>32.5</v>
      </c>
      <c r="P17" s="75" t="n">
        <v>35</v>
      </c>
      <c r="Q17" s="75" t="n">
        <v>37.5</v>
      </c>
      <c r="S17" s="75" t="n">
        <v>1.2</v>
      </c>
      <c r="T17" s="75" t="n">
        <v>1.2</v>
      </c>
      <c r="U17" s="75" t="n">
        <v>1.2</v>
      </c>
      <c r="W17" s="75" t="n">
        <v>0.190625</v>
      </c>
      <c r="X17" s="75" t="n">
        <v>0.38125</v>
      </c>
      <c r="Y17" s="75" t="n">
        <v>0.571875</v>
      </c>
      <c r="AA17" s="75" t="n">
        <v>0.4</v>
      </c>
      <c r="AB17" s="75" t="n">
        <v>0.8</v>
      </c>
      <c r="AC17" s="75" t="n">
        <v>1.2</v>
      </c>
      <c r="AE17" s="75" t="n">
        <v>-0.25</v>
      </c>
      <c r="AF17" s="75" t="n">
        <v>1.75</v>
      </c>
      <c r="AG17" s="75" t="n">
        <v>0.3</v>
      </c>
      <c r="AI17" s="75" t="n">
        <v>-0.15</v>
      </c>
      <c r="AJ17" s="75" t="n">
        <v>1.5</v>
      </c>
      <c r="AK17" s="75" t="n">
        <v>0.2</v>
      </c>
      <c r="AM17" s="76" t="n">
        <v>4</v>
      </c>
      <c r="AN17" s="77" t="n">
        <v>0.15</v>
      </c>
      <c r="AP17" s="65" t="n">
        <v>900</v>
      </c>
      <c r="AQ17" s="79" t="n">
        <v>1.19981175661928</v>
      </c>
      <c r="AR17" s="79" t="n">
        <v>1.19981175661928</v>
      </c>
      <c r="AS17" s="79" t="n">
        <v>1.1898</v>
      </c>
      <c r="AT17" s="79" t="n">
        <v>1.14131544612562</v>
      </c>
      <c r="AU17" s="79" t="n">
        <v>1.04253556562382</v>
      </c>
      <c r="AV17" s="79" t="n">
        <v>0.765675460302814</v>
      </c>
      <c r="AW17" s="79" t="n">
        <v>0.647077208075963</v>
      </c>
      <c r="AX17" s="79" t="n">
        <v>0.724650652256512</v>
      </c>
      <c r="AY17" s="79" t="n">
        <v>0.759819090692693</v>
      </c>
      <c r="AZ17" s="79" t="n">
        <v>1.1326</v>
      </c>
      <c r="BA17" s="79" t="n">
        <v>1.1426</v>
      </c>
      <c r="BB17" s="79" t="n">
        <v>1.1638</v>
      </c>
      <c r="BC17" s="66" t="s">
        <v>86</v>
      </c>
      <c r="BE17" s="59" t="n">
        <v>37196</v>
      </c>
      <c r="BF17" s="76" t="n">
        <v>0.75</v>
      </c>
    </row>
    <row r="18" customFormat="false" ht="12.75" hidden="false" customHeight="false" outlineLevel="0" collapsed="false">
      <c r="A18" s="73" t="n">
        <v>36932</v>
      </c>
      <c r="B18" s="74" t="n">
        <v>36.4</v>
      </c>
      <c r="C18" s="74" t="n">
        <v>37</v>
      </c>
      <c r="D18" s="74" t="n">
        <v>37.6</v>
      </c>
      <c r="E18" s="69"/>
      <c r="F18" s="74" t="n">
        <v>36.2</v>
      </c>
      <c r="G18" s="74" t="n">
        <v>36.5</v>
      </c>
      <c r="H18" s="74" t="n">
        <v>36.8</v>
      </c>
      <c r="I18" s="65"/>
      <c r="J18" s="59" t="n">
        <v>37226</v>
      </c>
      <c r="K18" s="75" t="n">
        <v>36.1374992370605</v>
      </c>
      <c r="L18" s="75" t="n">
        <v>36.5499992370606</v>
      </c>
      <c r="M18" s="75" t="n">
        <v>36.9624992370606</v>
      </c>
      <c r="O18" s="75" t="n">
        <v>34.0499992370606</v>
      </c>
      <c r="P18" s="75" t="n">
        <v>36.5499992370606</v>
      </c>
      <c r="Q18" s="75" t="n">
        <v>39.0499992370606</v>
      </c>
      <c r="S18" s="75" t="n">
        <v>1.2</v>
      </c>
      <c r="T18" s="75" t="n">
        <v>1.2</v>
      </c>
      <c r="U18" s="75" t="n">
        <v>1.2</v>
      </c>
      <c r="W18" s="75" t="n">
        <v>0.190625</v>
      </c>
      <c r="X18" s="75" t="n">
        <v>0.38125</v>
      </c>
      <c r="Y18" s="75" t="n">
        <v>0.571875</v>
      </c>
      <c r="AA18" s="75" t="n">
        <v>0.4</v>
      </c>
      <c r="AB18" s="75" t="n">
        <v>0.8</v>
      </c>
      <c r="AC18" s="75" t="n">
        <v>1.2</v>
      </c>
      <c r="AE18" s="75" t="n">
        <v>-0.25</v>
      </c>
      <c r="AF18" s="75" t="n">
        <v>1.75</v>
      </c>
      <c r="AG18" s="75" t="n">
        <v>0.3</v>
      </c>
      <c r="AI18" s="75" t="n">
        <v>-0.15</v>
      </c>
      <c r="AJ18" s="75" t="n">
        <v>1.5</v>
      </c>
      <c r="AK18" s="75" t="n">
        <v>0.2</v>
      </c>
      <c r="AM18" s="76" t="n">
        <v>4</v>
      </c>
      <c r="AN18" s="77" t="n">
        <v>0.15</v>
      </c>
      <c r="AP18" s="65" t="n">
        <v>1000</v>
      </c>
      <c r="AQ18" s="79" t="n">
        <v>1.19616001156207</v>
      </c>
      <c r="AR18" s="79" t="n">
        <v>1.19616001156207</v>
      </c>
      <c r="AS18" s="79" t="n">
        <v>1.1862</v>
      </c>
      <c r="AT18" s="79" t="n">
        <v>1.09378612004454</v>
      </c>
      <c r="AU18" s="79" t="n">
        <v>1.06102662180267</v>
      </c>
      <c r="AV18" s="79" t="n">
        <v>0.856402298368494</v>
      </c>
      <c r="AW18" s="79" t="n">
        <v>0.774728802868524</v>
      </c>
      <c r="AX18" s="79" t="n">
        <v>0.92931988010301</v>
      </c>
      <c r="AY18" s="79" t="n">
        <v>0.948492117261458</v>
      </c>
      <c r="AZ18" s="79" t="n">
        <v>1.1291</v>
      </c>
      <c r="BA18" s="79" t="n">
        <v>1.1352</v>
      </c>
      <c r="BB18" s="79" t="n">
        <v>1.1579</v>
      </c>
      <c r="BC18" s="66" t="s">
        <v>86</v>
      </c>
      <c r="BE18" s="59" t="n">
        <v>37226</v>
      </c>
      <c r="BF18" s="76" t="n">
        <v>0.75</v>
      </c>
    </row>
    <row r="19" customFormat="false" ht="12.75" hidden="false" customHeight="false" outlineLevel="0" collapsed="false">
      <c r="A19" s="73" t="n">
        <v>36933</v>
      </c>
      <c r="B19" s="74" t="n">
        <v>36.4</v>
      </c>
      <c r="C19" s="74" t="n">
        <v>37</v>
      </c>
      <c r="D19" s="74" t="n">
        <v>37.6</v>
      </c>
      <c r="E19" s="69"/>
      <c r="F19" s="74" t="n">
        <v>36.2</v>
      </c>
      <c r="G19" s="74" t="n">
        <v>36.5</v>
      </c>
      <c r="H19" s="74" t="n">
        <v>36.8</v>
      </c>
      <c r="I19" s="65"/>
      <c r="J19" s="59" t="n">
        <v>37257</v>
      </c>
      <c r="K19" s="75" t="n">
        <v>25.073747253418</v>
      </c>
      <c r="L19" s="75" t="n">
        <v>25.598747253418</v>
      </c>
      <c r="M19" s="75" t="n">
        <v>26.123747253418</v>
      </c>
      <c r="O19" s="75" t="n">
        <v>23.1024990081787</v>
      </c>
      <c r="P19" s="75" t="n">
        <v>26.1024990081787</v>
      </c>
      <c r="Q19" s="75" t="n">
        <v>29.1024990081787</v>
      </c>
      <c r="S19" s="75" t="n">
        <v>1.2</v>
      </c>
      <c r="T19" s="75" t="n">
        <v>1.2</v>
      </c>
      <c r="U19" s="75" t="n">
        <v>1.2</v>
      </c>
      <c r="W19" s="75" t="n">
        <v>0.19125</v>
      </c>
      <c r="X19" s="75" t="n">
        <v>0.3825</v>
      </c>
      <c r="Y19" s="75" t="n">
        <v>0.57375</v>
      </c>
      <c r="AA19" s="75" t="n">
        <v>0.4</v>
      </c>
      <c r="AB19" s="75" t="n">
        <v>0.8</v>
      </c>
      <c r="AC19" s="75" t="n">
        <v>1.2</v>
      </c>
      <c r="AE19" s="75" t="n">
        <v>-0.25</v>
      </c>
      <c r="AF19" s="75" t="n">
        <v>1.75</v>
      </c>
      <c r="AG19" s="75" t="n">
        <v>0.35</v>
      </c>
      <c r="AI19" s="75" t="n">
        <v>-0.15</v>
      </c>
      <c r="AJ19" s="75" t="n">
        <v>1.5</v>
      </c>
      <c r="AK19" s="75" t="n">
        <v>0.2</v>
      </c>
      <c r="AM19" s="76" t="n">
        <v>5</v>
      </c>
      <c r="AN19" s="77" t="n">
        <v>0.15</v>
      </c>
      <c r="AP19" s="65" t="n">
        <v>1100</v>
      </c>
      <c r="AQ19" s="79" t="n">
        <v>1.17528545047035</v>
      </c>
      <c r="AR19" s="79" t="n">
        <v>1.17528545047035</v>
      </c>
      <c r="AS19" s="79" t="n">
        <v>1.1653</v>
      </c>
      <c r="AT19" s="79" t="n">
        <v>1.11633559035934</v>
      </c>
      <c r="AU19" s="79" t="n">
        <v>1.12549986193072</v>
      </c>
      <c r="AV19" s="79" t="n">
        <v>0.985110934026758</v>
      </c>
      <c r="AW19" s="79" t="n">
        <v>0.881559731558879</v>
      </c>
      <c r="AX19" s="79" t="n">
        <v>1.04887913201334</v>
      </c>
      <c r="AY19" s="79" t="n">
        <v>1.01294563565452</v>
      </c>
      <c r="AZ19" s="79" t="n">
        <v>1.1227</v>
      </c>
      <c r="BA19" s="79" t="n">
        <v>1.1133</v>
      </c>
      <c r="BB19" s="79" t="n">
        <v>1.1327</v>
      </c>
      <c r="BC19" s="66" t="s">
        <v>86</v>
      </c>
      <c r="BE19" s="59" t="n">
        <v>37257</v>
      </c>
      <c r="BF19" s="76" t="n">
        <v>0.75</v>
      </c>
    </row>
    <row r="20" customFormat="false" ht="12.75" hidden="false" customHeight="false" outlineLevel="0" collapsed="false">
      <c r="A20" s="73" t="n">
        <v>36934</v>
      </c>
      <c r="B20" s="74" t="n">
        <v>44.4</v>
      </c>
      <c r="C20" s="74" t="n">
        <v>45</v>
      </c>
      <c r="D20" s="74" t="n">
        <v>45.6</v>
      </c>
      <c r="E20" s="69"/>
      <c r="F20" s="74" t="n">
        <v>36.2</v>
      </c>
      <c r="G20" s="74" t="n">
        <v>36.5</v>
      </c>
      <c r="H20" s="74" t="n">
        <v>36.8</v>
      </c>
      <c r="I20" s="65"/>
      <c r="J20" s="59" t="n">
        <v>37288</v>
      </c>
      <c r="K20" s="75" t="n">
        <v>24.071248626709</v>
      </c>
      <c r="L20" s="75" t="n">
        <v>24.596248626709</v>
      </c>
      <c r="M20" s="75" t="n">
        <v>25.121248626709</v>
      </c>
      <c r="O20" s="75" t="n">
        <v>21.0974979400635</v>
      </c>
      <c r="P20" s="75" t="n">
        <v>24.0974979400635</v>
      </c>
      <c r="Q20" s="75" t="n">
        <v>27.0974979400635</v>
      </c>
      <c r="S20" s="75" t="n">
        <v>0.7</v>
      </c>
      <c r="T20" s="75" t="n">
        <v>0.7</v>
      </c>
      <c r="U20" s="75" t="n">
        <v>0.7</v>
      </c>
      <c r="W20" s="75" t="n">
        <v>0.2196875</v>
      </c>
      <c r="X20" s="75" t="n">
        <v>0.439375</v>
      </c>
      <c r="Y20" s="75" t="n">
        <v>0.6590625</v>
      </c>
      <c r="AA20" s="75" t="n">
        <v>0.4</v>
      </c>
      <c r="AB20" s="75" t="n">
        <v>0.8</v>
      </c>
      <c r="AC20" s="75" t="n">
        <v>1.2</v>
      </c>
      <c r="AE20" s="75" t="n">
        <v>-0.75</v>
      </c>
      <c r="AF20" s="75" t="n">
        <v>2</v>
      </c>
      <c r="AG20" s="75" t="n">
        <v>0.75</v>
      </c>
      <c r="AI20" s="75" t="n">
        <v>-0.15</v>
      </c>
      <c r="AJ20" s="75" t="n">
        <v>1.5</v>
      </c>
      <c r="AK20" s="75" t="n">
        <v>0.2</v>
      </c>
      <c r="AM20" s="76" t="n">
        <v>5</v>
      </c>
      <c r="AN20" s="77" t="n">
        <v>0.15</v>
      </c>
      <c r="AP20" s="65" t="n">
        <v>1200</v>
      </c>
      <c r="AQ20" s="79" t="n">
        <v>0.8804</v>
      </c>
      <c r="AR20" s="79" t="n">
        <v>0.8804</v>
      </c>
      <c r="AS20" s="79" t="n">
        <v>0.8904</v>
      </c>
      <c r="AT20" s="79" t="n">
        <v>1.11852454679246</v>
      </c>
      <c r="AU20" s="79" t="n">
        <v>1.11699070333514</v>
      </c>
      <c r="AV20" s="79" t="n">
        <v>1.06241664220107</v>
      </c>
      <c r="AW20" s="79" t="n">
        <v>1.05394393649242</v>
      </c>
      <c r="AX20" s="79" t="n">
        <v>1.09332545278001</v>
      </c>
      <c r="AY20" s="79" t="n">
        <v>1.07930346254555</v>
      </c>
      <c r="AZ20" s="79" t="n">
        <v>0.9474</v>
      </c>
      <c r="BA20" s="79" t="n">
        <v>0.9374</v>
      </c>
      <c r="BB20" s="79" t="n">
        <v>0.9204</v>
      </c>
      <c r="BC20" s="66" t="s">
        <v>86</v>
      </c>
      <c r="BE20" s="59" t="n">
        <v>37288</v>
      </c>
      <c r="BF20" s="76" t="n">
        <v>0.75</v>
      </c>
    </row>
    <row r="21" customFormat="false" ht="12.75" hidden="false" customHeight="false" outlineLevel="0" collapsed="false">
      <c r="A21" s="73" t="n">
        <v>36935</v>
      </c>
      <c r="B21" s="74" t="n">
        <v>44.4</v>
      </c>
      <c r="C21" s="74" t="n">
        <v>45</v>
      </c>
      <c r="D21" s="74" t="n">
        <v>45.6</v>
      </c>
      <c r="E21" s="69"/>
      <c r="F21" s="74" t="n">
        <v>36.2</v>
      </c>
      <c r="G21" s="74" t="n">
        <v>36.5</v>
      </c>
      <c r="H21" s="74" t="n">
        <v>36.8</v>
      </c>
      <c r="I21" s="65"/>
      <c r="J21" s="59" t="n">
        <v>37316</v>
      </c>
      <c r="K21" s="75" t="n">
        <v>17.4472480773926</v>
      </c>
      <c r="L21" s="75" t="n">
        <v>17.7847480773926</v>
      </c>
      <c r="M21" s="75" t="n">
        <v>18.1222480773926</v>
      </c>
      <c r="O21" s="75" t="n">
        <v>16.4144973754883</v>
      </c>
      <c r="P21" s="75" t="n">
        <v>19.4144973754883</v>
      </c>
      <c r="Q21" s="75" t="n">
        <v>22.4144973754883</v>
      </c>
      <c r="S21" s="75" t="n">
        <v>0.7</v>
      </c>
      <c r="T21" s="75" t="n">
        <v>0.7</v>
      </c>
      <c r="U21" s="75" t="n">
        <v>0.7</v>
      </c>
      <c r="W21" s="75" t="n">
        <v>0.2196875</v>
      </c>
      <c r="X21" s="75" t="n">
        <v>0.439375</v>
      </c>
      <c r="Y21" s="75" t="n">
        <v>0.6590625</v>
      </c>
      <c r="AA21" s="75" t="n">
        <v>0.4</v>
      </c>
      <c r="AB21" s="75" t="n">
        <v>0.8</v>
      </c>
      <c r="AC21" s="75" t="n">
        <v>1.2</v>
      </c>
      <c r="AE21" s="75" t="n">
        <v>-0.75</v>
      </c>
      <c r="AF21" s="75" t="n">
        <v>2</v>
      </c>
      <c r="AG21" s="75" t="n">
        <v>0.75</v>
      </c>
      <c r="AI21" s="75" t="n">
        <v>-0.15</v>
      </c>
      <c r="AJ21" s="75" t="n">
        <v>1.5</v>
      </c>
      <c r="AK21" s="75" t="n">
        <v>0.2</v>
      </c>
      <c r="AM21" s="76" t="n">
        <v>5</v>
      </c>
      <c r="AN21" s="77" t="n">
        <v>0.15</v>
      </c>
      <c r="AP21" s="65" t="n">
        <v>1300</v>
      </c>
      <c r="AQ21" s="79" t="n">
        <v>0.8548</v>
      </c>
      <c r="AR21" s="79" t="n">
        <v>0.8548</v>
      </c>
      <c r="AS21" s="79" t="n">
        <v>0.8648</v>
      </c>
      <c r="AT21" s="79" t="n">
        <v>1.01643226256211</v>
      </c>
      <c r="AU21" s="79" t="n">
        <v>1.05251746320709</v>
      </c>
      <c r="AV21" s="79" t="n">
        <v>1.10402214486432</v>
      </c>
      <c r="AW21" s="79" t="n">
        <v>1.16159314463658</v>
      </c>
      <c r="AX21" s="79" t="n">
        <v>1.08467935998649</v>
      </c>
      <c r="AY21" s="79" t="n">
        <v>1.02056286964642</v>
      </c>
      <c r="AZ21" s="79" t="n">
        <v>0.8899</v>
      </c>
      <c r="BA21" s="79" t="n">
        <v>0.8829</v>
      </c>
      <c r="BB21" s="79" t="n">
        <v>0.8749</v>
      </c>
      <c r="BC21" s="66" t="s">
        <v>86</v>
      </c>
      <c r="BE21" s="59" t="n">
        <v>37316</v>
      </c>
      <c r="BF21" s="76" t="n">
        <v>0.75</v>
      </c>
    </row>
    <row r="22" customFormat="false" ht="12.75" hidden="false" customHeight="false" outlineLevel="0" collapsed="false">
      <c r="A22" s="73" t="n">
        <v>36936</v>
      </c>
      <c r="B22" s="74" t="n">
        <v>44.4</v>
      </c>
      <c r="C22" s="74" t="n">
        <v>45</v>
      </c>
      <c r="D22" s="74" t="n">
        <v>45.6</v>
      </c>
      <c r="E22" s="69"/>
      <c r="F22" s="74" t="n">
        <v>36.2</v>
      </c>
      <c r="G22" s="74" t="n">
        <v>36.5</v>
      </c>
      <c r="H22" s="74" t="n">
        <v>36.8</v>
      </c>
      <c r="I22" s="65"/>
      <c r="J22" s="59" t="n">
        <v>37347</v>
      </c>
      <c r="K22" s="75" t="n">
        <v>18.2424987792969</v>
      </c>
      <c r="L22" s="75" t="n">
        <v>18.4674987792969</v>
      </c>
      <c r="M22" s="75" t="n">
        <v>18.6924987792969</v>
      </c>
      <c r="O22" s="75" t="n">
        <v>16.1849975585938</v>
      </c>
      <c r="P22" s="75" t="n">
        <v>19.1849975585938</v>
      </c>
      <c r="Q22" s="75" t="n">
        <v>22.1849975585938</v>
      </c>
      <c r="S22" s="75" t="n">
        <v>0.7</v>
      </c>
      <c r="T22" s="75" t="n">
        <v>0.7</v>
      </c>
      <c r="U22" s="75" t="n">
        <v>0.7</v>
      </c>
      <c r="W22" s="75" t="n">
        <v>0.1821875</v>
      </c>
      <c r="X22" s="75" t="n">
        <v>0.364375</v>
      </c>
      <c r="Y22" s="75" t="n">
        <v>0.5465625</v>
      </c>
      <c r="AA22" s="75" t="n">
        <v>0.06</v>
      </c>
      <c r="AB22" s="75" t="n">
        <v>0.12</v>
      </c>
      <c r="AC22" s="75" t="n">
        <v>0.18</v>
      </c>
      <c r="AE22" s="75" t="n">
        <v>-0.25</v>
      </c>
      <c r="AF22" s="75" t="n">
        <v>1.4</v>
      </c>
      <c r="AG22" s="75" t="n">
        <v>0.3</v>
      </c>
      <c r="AI22" s="75" t="n">
        <v>-0.15</v>
      </c>
      <c r="AJ22" s="75" t="n">
        <v>0.5</v>
      </c>
      <c r="AK22" s="75" t="n">
        <v>0.2</v>
      </c>
      <c r="AM22" s="76" t="n">
        <v>6</v>
      </c>
      <c r="AN22" s="77" t="n">
        <v>0.15</v>
      </c>
      <c r="AP22" s="65" t="n">
        <v>1400</v>
      </c>
      <c r="AQ22" s="79" t="n">
        <v>0.8272</v>
      </c>
      <c r="AR22" s="79" t="n">
        <v>0.8272</v>
      </c>
      <c r="AS22" s="79" t="n">
        <v>0.8372</v>
      </c>
      <c r="AT22" s="79" t="n">
        <v>1.01752674077867</v>
      </c>
      <c r="AU22" s="79" t="n">
        <v>1.05759023083138</v>
      </c>
      <c r="AV22" s="79" t="n">
        <v>1.22092018621818</v>
      </c>
      <c r="AW22" s="79" t="n">
        <v>1.20068871854028</v>
      </c>
      <c r="AX22" s="79" t="n">
        <v>1.19072909190695</v>
      </c>
      <c r="AY22" s="79" t="n">
        <v>1.10479189936462</v>
      </c>
      <c r="AZ22" s="79" t="n">
        <v>0.8652</v>
      </c>
      <c r="BA22" s="79" t="n">
        <v>0.8592</v>
      </c>
      <c r="BB22" s="79" t="n">
        <v>0.8372</v>
      </c>
      <c r="BC22" s="66" t="s">
        <v>86</v>
      </c>
      <c r="BE22" s="59" t="n">
        <v>37347</v>
      </c>
      <c r="BF22" s="76" t="n">
        <v>0.75</v>
      </c>
    </row>
    <row r="23" customFormat="false" ht="12.75" hidden="false" customHeight="false" outlineLevel="0" collapsed="false">
      <c r="A23" s="73" t="n">
        <v>36937</v>
      </c>
      <c r="B23" s="74" t="n">
        <v>44.4</v>
      </c>
      <c r="C23" s="74" t="n">
        <v>45</v>
      </c>
      <c r="D23" s="74" t="n">
        <v>45.6</v>
      </c>
      <c r="E23" s="69"/>
      <c r="F23" s="74" t="n">
        <v>36.2</v>
      </c>
      <c r="G23" s="74" t="n">
        <v>36.5</v>
      </c>
      <c r="H23" s="74" t="n">
        <v>36.8</v>
      </c>
      <c r="I23" s="65"/>
      <c r="J23" s="59" t="n">
        <v>37377</v>
      </c>
      <c r="K23" s="75" t="n">
        <v>17.832498550415</v>
      </c>
      <c r="L23" s="75" t="n">
        <v>18.582498550415</v>
      </c>
      <c r="M23" s="75" t="n">
        <v>19.332498550415</v>
      </c>
      <c r="O23" s="75" t="n">
        <v>16.7149982452393</v>
      </c>
      <c r="P23" s="75" t="n">
        <v>19.7149982452393</v>
      </c>
      <c r="Q23" s="75" t="n">
        <v>22.7149982452393</v>
      </c>
      <c r="S23" s="75" t="n">
        <v>0.7</v>
      </c>
      <c r="T23" s="75" t="n">
        <v>0.7</v>
      </c>
      <c r="U23" s="75" t="n">
        <v>0.7</v>
      </c>
      <c r="W23" s="75" t="n">
        <v>0.1821875</v>
      </c>
      <c r="X23" s="75" t="n">
        <v>0.364375</v>
      </c>
      <c r="Y23" s="75" t="n">
        <v>0.5465625</v>
      </c>
      <c r="AA23" s="75" t="n">
        <v>0.06</v>
      </c>
      <c r="AB23" s="75" t="n">
        <v>0.12</v>
      </c>
      <c r="AC23" s="75" t="n">
        <v>0.18</v>
      </c>
      <c r="AE23" s="75" t="n">
        <v>-0.25</v>
      </c>
      <c r="AF23" s="75" t="n">
        <v>1.4</v>
      </c>
      <c r="AG23" s="75" t="n">
        <v>0.3</v>
      </c>
      <c r="AI23" s="75" t="n">
        <v>-0.15</v>
      </c>
      <c r="AJ23" s="75" t="n">
        <v>0.5</v>
      </c>
      <c r="AK23" s="75" t="n">
        <v>0.2</v>
      </c>
      <c r="AM23" s="76" t="n">
        <v>6</v>
      </c>
      <c r="AN23" s="77" t="n">
        <v>0.15</v>
      </c>
      <c r="AP23" s="65" t="n">
        <v>1500</v>
      </c>
      <c r="AQ23" s="79" t="n">
        <v>0.7851</v>
      </c>
      <c r="AR23" s="79" t="n">
        <v>0.7851</v>
      </c>
      <c r="AS23" s="79" t="n">
        <v>0.7951</v>
      </c>
      <c r="AT23" s="79" t="n">
        <v>0.954368909575779</v>
      </c>
      <c r="AU23" s="79" t="n">
        <v>1.02584452376326</v>
      </c>
      <c r="AV23" s="79" t="n">
        <v>1.23031497714214</v>
      </c>
      <c r="AW23" s="79" t="n">
        <v>1.2506946851613</v>
      </c>
      <c r="AX23" s="79" t="n">
        <v>1.26057331025457</v>
      </c>
      <c r="AY23" s="79" t="n">
        <v>1.08736015234468</v>
      </c>
      <c r="AZ23" s="79" t="n">
        <v>0.8451</v>
      </c>
      <c r="BA23" s="79" t="n">
        <v>0.8391</v>
      </c>
      <c r="BB23" s="79" t="n">
        <v>0.7951</v>
      </c>
      <c r="BC23" s="66" t="s">
        <v>86</v>
      </c>
      <c r="BE23" s="59" t="n">
        <v>37377</v>
      </c>
      <c r="BF23" s="76" t="n">
        <v>0.75</v>
      </c>
    </row>
    <row r="24" customFormat="false" ht="12.75" hidden="false" customHeight="false" outlineLevel="0" collapsed="false">
      <c r="A24" s="73" t="n">
        <v>36938</v>
      </c>
      <c r="B24" s="74" t="n">
        <v>44.4</v>
      </c>
      <c r="C24" s="74" t="n">
        <v>45</v>
      </c>
      <c r="D24" s="74" t="n">
        <v>45.6</v>
      </c>
      <c r="E24" s="69"/>
      <c r="F24" s="74" t="n">
        <v>36.2</v>
      </c>
      <c r="G24" s="74" t="n">
        <v>36.5</v>
      </c>
      <c r="H24" s="74" t="n">
        <v>36.8</v>
      </c>
      <c r="I24" s="65"/>
      <c r="J24" s="59" t="n">
        <v>37408</v>
      </c>
      <c r="K24" s="75" t="n">
        <v>20.8337490081787</v>
      </c>
      <c r="L24" s="75" t="n">
        <v>23.0087490081787</v>
      </c>
      <c r="M24" s="75" t="n">
        <v>25.1837490081787</v>
      </c>
      <c r="O24" s="75" t="n">
        <v>15.4924983978271</v>
      </c>
      <c r="P24" s="75" t="n">
        <v>18.4924983978272</v>
      </c>
      <c r="Q24" s="75" t="n">
        <v>21.4924983978272</v>
      </c>
      <c r="S24" s="75" t="n">
        <v>0.7</v>
      </c>
      <c r="T24" s="75" t="n">
        <v>0.7</v>
      </c>
      <c r="U24" s="75" t="n">
        <v>0.7</v>
      </c>
      <c r="W24" s="75" t="n">
        <v>0.19125</v>
      </c>
      <c r="X24" s="75" t="n">
        <v>0.3825</v>
      </c>
      <c r="Y24" s="75" t="n">
        <v>0.57375</v>
      </c>
      <c r="AA24" s="75" t="n">
        <v>0.06</v>
      </c>
      <c r="AB24" s="75" t="n">
        <v>0.12</v>
      </c>
      <c r="AC24" s="75" t="n">
        <v>0.18</v>
      </c>
      <c r="AE24" s="75" t="n">
        <v>-0.25</v>
      </c>
      <c r="AF24" s="75" t="n">
        <v>1.5</v>
      </c>
      <c r="AG24" s="75" t="n">
        <v>0.3</v>
      </c>
      <c r="AI24" s="75" t="n">
        <v>-0.15</v>
      </c>
      <c r="AJ24" s="75" t="n">
        <v>0.5</v>
      </c>
      <c r="AK24" s="75" t="n">
        <v>0.2</v>
      </c>
      <c r="AM24" s="76" t="n">
        <v>6</v>
      </c>
      <c r="AN24" s="77" t="n">
        <v>0.15</v>
      </c>
      <c r="AP24" s="65" t="n">
        <v>1600</v>
      </c>
      <c r="AQ24" s="79" t="n">
        <v>0.7693</v>
      </c>
      <c r="AR24" s="79" t="n">
        <v>0.7693</v>
      </c>
      <c r="AS24" s="79" t="n">
        <v>0.7793</v>
      </c>
      <c r="AT24" s="79" t="n">
        <v>0.891967555963749</v>
      </c>
      <c r="AU24" s="79" t="n">
        <v>0.985916933430152</v>
      </c>
      <c r="AV24" s="79" t="n">
        <v>1.23232814662584</v>
      </c>
      <c r="AW24" s="79" t="n">
        <v>1.32734019400042</v>
      </c>
      <c r="AX24" s="79" t="n">
        <v>1.24301093426774</v>
      </c>
      <c r="AY24" s="79" t="n">
        <v>1.05337556991925</v>
      </c>
      <c r="AZ24" s="79" t="n">
        <v>0.8393</v>
      </c>
      <c r="BA24" s="79" t="n">
        <v>0.8253</v>
      </c>
      <c r="BB24" s="79" t="n">
        <v>0.7813</v>
      </c>
      <c r="BC24" s="66" t="s">
        <v>86</v>
      </c>
      <c r="BE24" s="59" t="n">
        <v>37408</v>
      </c>
      <c r="BF24" s="76" t="n">
        <v>0.75</v>
      </c>
    </row>
    <row r="25" customFormat="false" ht="12.75" hidden="false" customHeight="false" outlineLevel="0" collapsed="false">
      <c r="A25" s="73" t="n">
        <v>36939</v>
      </c>
      <c r="B25" s="74" t="n">
        <v>36.4</v>
      </c>
      <c r="C25" s="74" t="n">
        <v>37</v>
      </c>
      <c r="D25" s="74" t="n">
        <v>37.6</v>
      </c>
      <c r="E25" s="69"/>
      <c r="F25" s="74" t="n">
        <v>36.2</v>
      </c>
      <c r="G25" s="74" t="n">
        <v>36.5</v>
      </c>
      <c r="H25" s="74" t="n">
        <v>36.8</v>
      </c>
      <c r="I25" s="65"/>
      <c r="J25" s="59" t="n">
        <v>37438</v>
      </c>
      <c r="K25" s="75" t="n">
        <v>33.7112503051758</v>
      </c>
      <c r="L25" s="75" t="n">
        <v>36.7112503051758</v>
      </c>
      <c r="M25" s="75" t="n">
        <v>39.7112503051758</v>
      </c>
      <c r="O25" s="75" t="n">
        <v>25.1974983215332</v>
      </c>
      <c r="P25" s="75" t="n">
        <v>28.1974983215332</v>
      </c>
      <c r="Q25" s="75" t="n">
        <v>31.1974983215332</v>
      </c>
      <c r="S25" s="75" t="n">
        <v>0.7</v>
      </c>
      <c r="T25" s="75" t="n">
        <v>0.7</v>
      </c>
      <c r="U25" s="75" t="n">
        <v>0.7</v>
      </c>
      <c r="W25" s="75" t="n">
        <v>0.2321875</v>
      </c>
      <c r="X25" s="75" t="n">
        <v>0.464375</v>
      </c>
      <c r="Y25" s="75" t="n">
        <v>0.6965625</v>
      </c>
      <c r="AA25" s="75" t="n">
        <v>0.06</v>
      </c>
      <c r="AB25" s="75" t="n">
        <v>0.12</v>
      </c>
      <c r="AC25" s="75" t="n">
        <v>0.18</v>
      </c>
      <c r="AE25" s="75" t="n">
        <v>-0.35</v>
      </c>
      <c r="AF25" s="75" t="n">
        <v>3</v>
      </c>
      <c r="AG25" s="75" t="n">
        <v>0.3</v>
      </c>
      <c r="AI25" s="75" t="n">
        <v>-0.15</v>
      </c>
      <c r="AJ25" s="75" t="n">
        <v>0.5</v>
      </c>
      <c r="AK25" s="75" t="n">
        <v>0.2</v>
      </c>
      <c r="AM25" s="76" t="n">
        <v>7</v>
      </c>
      <c r="AN25" s="77" t="n">
        <v>0.2</v>
      </c>
      <c r="AP25" s="65" t="n">
        <v>1700</v>
      </c>
      <c r="AQ25" s="79" t="n">
        <v>0.8396</v>
      </c>
      <c r="AR25" s="79" t="n">
        <v>0.8396</v>
      </c>
      <c r="AS25" s="79" t="n">
        <v>0.8496</v>
      </c>
      <c r="AT25" s="79" t="n">
        <v>0.87001361056091</v>
      </c>
      <c r="AU25" s="79" t="n">
        <v>0.99933522198472</v>
      </c>
      <c r="AV25" s="79" t="n">
        <v>1.25232563016399</v>
      </c>
      <c r="AW25" s="79" t="n">
        <v>1.35388881627921</v>
      </c>
      <c r="AX25" s="79" t="n">
        <v>1.21504622788872</v>
      </c>
      <c r="AY25" s="79" t="n">
        <v>1.13452840898687</v>
      </c>
      <c r="AZ25" s="79" t="n">
        <v>0.8896</v>
      </c>
      <c r="BA25" s="79" t="n">
        <v>0.8866</v>
      </c>
      <c r="BB25" s="79" t="n">
        <v>0.8796</v>
      </c>
      <c r="BC25" s="66" t="s">
        <v>86</v>
      </c>
      <c r="BE25" s="59" t="n">
        <v>37438</v>
      </c>
      <c r="BF25" s="76" t="n">
        <v>0.75</v>
      </c>
    </row>
    <row r="26" customFormat="false" ht="12.75" hidden="false" customHeight="false" outlineLevel="0" collapsed="false">
      <c r="A26" s="73" t="n">
        <v>36940</v>
      </c>
      <c r="B26" s="74" t="n">
        <v>36.4</v>
      </c>
      <c r="C26" s="74" t="n">
        <v>37</v>
      </c>
      <c r="D26" s="74" t="n">
        <v>37.6</v>
      </c>
      <c r="E26" s="69"/>
      <c r="F26" s="74" t="n">
        <v>36.2</v>
      </c>
      <c r="G26" s="74" t="n">
        <v>36.5</v>
      </c>
      <c r="H26" s="74" t="n">
        <v>36.8</v>
      </c>
      <c r="I26" s="65"/>
      <c r="J26" s="59" t="n">
        <v>37469</v>
      </c>
      <c r="K26" s="75" t="n">
        <v>35.9724998474121</v>
      </c>
      <c r="L26" s="75" t="n">
        <v>38.9724998474121</v>
      </c>
      <c r="M26" s="75" t="n">
        <v>41.9724998474121</v>
      </c>
      <c r="O26" s="75" t="n">
        <v>26.6949996948242</v>
      </c>
      <c r="P26" s="75" t="n">
        <v>29.6949996948242</v>
      </c>
      <c r="Q26" s="75" t="n">
        <v>32.6949996948242</v>
      </c>
      <c r="S26" s="75" t="n">
        <v>1.2</v>
      </c>
      <c r="T26" s="75" t="n">
        <v>1.2</v>
      </c>
      <c r="U26" s="75" t="n">
        <v>1.2</v>
      </c>
      <c r="W26" s="75" t="n">
        <v>0.2684375</v>
      </c>
      <c r="X26" s="75" t="n">
        <v>0.536875</v>
      </c>
      <c r="Y26" s="75" t="n">
        <v>0.8053125</v>
      </c>
      <c r="AA26" s="75" t="n">
        <v>0.06</v>
      </c>
      <c r="AB26" s="75" t="n">
        <v>0.12</v>
      </c>
      <c r="AC26" s="75" t="n">
        <v>0.18</v>
      </c>
      <c r="AE26" s="75" t="n">
        <v>-0.35</v>
      </c>
      <c r="AF26" s="75" t="n">
        <v>3</v>
      </c>
      <c r="AG26" s="75" t="n">
        <v>0.5</v>
      </c>
      <c r="AI26" s="75" t="n">
        <v>-0.15</v>
      </c>
      <c r="AJ26" s="75" t="n">
        <v>0.5</v>
      </c>
      <c r="AK26" s="75" t="n">
        <v>0.2</v>
      </c>
      <c r="AM26" s="76" t="n">
        <v>7</v>
      </c>
      <c r="AN26" s="77" t="n">
        <v>0.2</v>
      </c>
      <c r="AP26" s="65" t="n">
        <v>1800</v>
      </c>
      <c r="AQ26" s="79" t="n">
        <v>1.168266924108</v>
      </c>
      <c r="AR26" s="79" t="n">
        <v>1.168266924108</v>
      </c>
      <c r="AS26" s="79" t="n">
        <v>1.1583</v>
      </c>
      <c r="AT26" s="79" t="n">
        <v>0.858698637233787</v>
      </c>
      <c r="AU26" s="79" t="n">
        <v>0.960389457643412</v>
      </c>
      <c r="AV26" s="79" t="n">
        <v>1.21514910036489</v>
      </c>
      <c r="AW26" s="79" t="n">
        <v>1.32033935867348</v>
      </c>
      <c r="AX26" s="79" t="n">
        <v>1.12520791995609</v>
      </c>
      <c r="AY26" s="79" t="n">
        <v>1.1066962078626</v>
      </c>
      <c r="AZ26" s="79" t="n">
        <v>1.2001</v>
      </c>
      <c r="BA26" s="79" t="n">
        <v>1.2171</v>
      </c>
      <c r="BB26" s="79" t="n">
        <v>1.23965925286319</v>
      </c>
      <c r="BC26" s="66" t="s">
        <v>86</v>
      </c>
      <c r="BE26" s="59" t="n">
        <v>37469</v>
      </c>
      <c r="BF26" s="76" t="n">
        <v>0.75</v>
      </c>
    </row>
    <row r="27" customFormat="false" ht="12.75" hidden="false" customHeight="false" outlineLevel="0" collapsed="false">
      <c r="A27" s="73" t="n">
        <v>36941</v>
      </c>
      <c r="B27" s="74" t="n">
        <v>44.4</v>
      </c>
      <c r="C27" s="74" t="n">
        <v>45</v>
      </c>
      <c r="D27" s="74" t="n">
        <v>45.6</v>
      </c>
      <c r="E27" s="69"/>
      <c r="F27" s="74" t="n">
        <v>36.2</v>
      </c>
      <c r="G27" s="74" t="n">
        <v>36.5</v>
      </c>
      <c r="H27" s="74" t="n">
        <v>36.8</v>
      </c>
      <c r="I27" s="65"/>
      <c r="J27" s="59" t="n">
        <v>37500</v>
      </c>
      <c r="K27" s="75" t="n">
        <v>29.4999984741211</v>
      </c>
      <c r="L27" s="75" t="n">
        <v>30.0999984741211</v>
      </c>
      <c r="M27" s="75" t="n">
        <v>30.6999984741211</v>
      </c>
      <c r="O27" s="75" t="n">
        <v>27.0999984741211</v>
      </c>
      <c r="P27" s="75" t="n">
        <v>30.0999984741211</v>
      </c>
      <c r="Q27" s="75" t="n">
        <v>33.0999984741211</v>
      </c>
      <c r="S27" s="75" t="n">
        <v>1.2</v>
      </c>
      <c r="T27" s="75" t="n">
        <v>1.2</v>
      </c>
      <c r="U27" s="75" t="n">
        <v>1.2</v>
      </c>
      <c r="W27" s="75" t="n">
        <v>0.2684375</v>
      </c>
      <c r="X27" s="75" t="n">
        <v>0.536875</v>
      </c>
      <c r="Y27" s="75" t="n">
        <v>0.8053125</v>
      </c>
      <c r="AA27" s="75" t="n">
        <v>0.06</v>
      </c>
      <c r="AB27" s="75" t="n">
        <v>0.12</v>
      </c>
      <c r="AC27" s="75" t="n">
        <v>0.18</v>
      </c>
      <c r="AE27" s="75" t="n">
        <v>-0.35</v>
      </c>
      <c r="AF27" s="75" t="n">
        <v>3</v>
      </c>
      <c r="AG27" s="75" t="n">
        <v>0.5</v>
      </c>
      <c r="AI27" s="75" t="n">
        <v>-0.15</v>
      </c>
      <c r="AJ27" s="75" t="n">
        <v>0.5</v>
      </c>
      <c r="AK27" s="75" t="n">
        <v>0.2</v>
      </c>
      <c r="AM27" s="80" t="n">
        <v>7</v>
      </c>
      <c r="AN27" s="77" t="n">
        <v>0.2</v>
      </c>
      <c r="AP27" s="65" t="n">
        <v>1900</v>
      </c>
      <c r="AQ27" s="79" t="n">
        <v>1.28189922894351</v>
      </c>
      <c r="AR27" s="79" t="n">
        <v>1.28189922894351</v>
      </c>
      <c r="AS27" s="79" t="n">
        <v>1.2719</v>
      </c>
      <c r="AT27" s="79" t="n">
        <v>0.854095390617062</v>
      </c>
      <c r="AU27" s="79" t="n">
        <v>0.832097528048518</v>
      </c>
      <c r="AV27" s="79" t="n">
        <v>1.03758755190203</v>
      </c>
      <c r="AW27" s="79" t="n">
        <v>1.1027679439024</v>
      </c>
      <c r="AX27" s="79" t="n">
        <v>0.917161312112129</v>
      </c>
      <c r="AY27" s="79" t="n">
        <v>0.906450845036896</v>
      </c>
      <c r="AZ27" s="79" t="n">
        <v>1.2095</v>
      </c>
      <c r="BA27" s="79" t="n">
        <v>1.2269</v>
      </c>
      <c r="BB27" s="79" t="n">
        <v>1.2314</v>
      </c>
      <c r="BC27" s="66" t="s">
        <v>86</v>
      </c>
      <c r="BE27" s="59" t="n">
        <v>37500</v>
      </c>
      <c r="BF27" s="76" t="n">
        <v>0.75</v>
      </c>
    </row>
    <row r="28" customFormat="false" ht="12.75" hidden="false" customHeight="false" outlineLevel="0" collapsed="false">
      <c r="A28" s="73" t="n">
        <v>36942</v>
      </c>
      <c r="B28" s="74" t="n">
        <v>44.4</v>
      </c>
      <c r="C28" s="74" t="n">
        <v>45</v>
      </c>
      <c r="D28" s="74" t="n">
        <v>45.6</v>
      </c>
      <c r="E28" s="69"/>
      <c r="F28" s="74" t="n">
        <v>36.2</v>
      </c>
      <c r="G28" s="74" t="n">
        <v>36.5</v>
      </c>
      <c r="H28" s="74" t="n">
        <v>36.8</v>
      </c>
      <c r="I28" s="65"/>
      <c r="J28" s="59" t="n">
        <v>37530</v>
      </c>
      <c r="K28" s="75" t="n">
        <v>29.6124984741211</v>
      </c>
      <c r="L28" s="75" t="n">
        <v>30.0999984741211</v>
      </c>
      <c r="M28" s="75" t="n">
        <v>30.5874984741211</v>
      </c>
      <c r="O28" s="75" t="n">
        <v>27.0999984741211</v>
      </c>
      <c r="P28" s="75" t="n">
        <v>30.0999984741211</v>
      </c>
      <c r="Q28" s="75" t="n">
        <v>33.0999984741211</v>
      </c>
      <c r="S28" s="75" t="n">
        <v>1.2</v>
      </c>
      <c r="T28" s="75" t="n">
        <v>1.2</v>
      </c>
      <c r="U28" s="75" t="n">
        <v>1.2</v>
      </c>
      <c r="W28" s="75" t="n">
        <v>0.19875</v>
      </c>
      <c r="X28" s="75" t="n">
        <v>0.3975</v>
      </c>
      <c r="Y28" s="75" t="n">
        <v>0.59625</v>
      </c>
      <c r="AA28" s="75" t="n">
        <v>0.06</v>
      </c>
      <c r="AB28" s="75" t="n">
        <v>0.12</v>
      </c>
      <c r="AC28" s="75" t="n">
        <v>0.18</v>
      </c>
      <c r="AE28" s="75" t="n">
        <v>-0.35</v>
      </c>
      <c r="AF28" s="75" t="n">
        <v>1.2</v>
      </c>
      <c r="AG28" s="75" t="n">
        <v>0.3</v>
      </c>
      <c r="AI28" s="75" t="n">
        <v>-0.15</v>
      </c>
      <c r="AJ28" s="75" t="n">
        <v>0.5</v>
      </c>
      <c r="AK28" s="75" t="n">
        <v>0.2</v>
      </c>
      <c r="AM28" s="80" t="n">
        <v>8</v>
      </c>
      <c r="AN28" s="77" t="n">
        <v>0.2</v>
      </c>
      <c r="AP28" s="65" t="n">
        <v>2000</v>
      </c>
      <c r="AQ28" s="79" t="n">
        <v>1.227</v>
      </c>
      <c r="AR28" s="79" t="n">
        <v>1.227</v>
      </c>
      <c r="AS28" s="79" t="n">
        <v>1.217</v>
      </c>
      <c r="AT28" s="79" t="n">
        <v>0.936808972307086</v>
      </c>
      <c r="AU28" s="79" t="n">
        <v>0.829970238399623</v>
      </c>
      <c r="AV28" s="79" t="n">
        <v>0.829694249884662</v>
      </c>
      <c r="AW28" s="79" t="n">
        <v>0.816006455315691</v>
      </c>
      <c r="AX28" s="79" t="n">
        <v>0.835023430573733</v>
      </c>
      <c r="AY28" s="79" t="n">
        <v>1.18462637101057</v>
      </c>
      <c r="AZ28" s="79" t="n">
        <v>1.1567</v>
      </c>
      <c r="BA28" s="79" t="n">
        <v>1.1767</v>
      </c>
      <c r="BB28" s="79" t="n">
        <v>1.18899630831453</v>
      </c>
      <c r="BC28" s="66" t="s">
        <v>86</v>
      </c>
      <c r="BE28" s="59" t="n">
        <v>37530</v>
      </c>
      <c r="BF28" s="76" t="n">
        <v>0.75</v>
      </c>
    </row>
    <row r="29" customFormat="false" ht="12.75" hidden="false" customHeight="false" outlineLevel="0" collapsed="false">
      <c r="A29" s="73" t="n">
        <v>36943</v>
      </c>
      <c r="B29" s="74" t="n">
        <v>44.4</v>
      </c>
      <c r="C29" s="74" t="n">
        <v>45</v>
      </c>
      <c r="D29" s="74" t="n">
        <v>45.6</v>
      </c>
      <c r="E29" s="69"/>
      <c r="F29" s="74" t="n">
        <v>36.2</v>
      </c>
      <c r="G29" s="74" t="n">
        <v>36.5</v>
      </c>
      <c r="H29" s="74" t="n">
        <v>36.8</v>
      </c>
      <c r="I29" s="65"/>
      <c r="J29" s="59" t="n">
        <v>37561</v>
      </c>
      <c r="K29" s="75" t="n">
        <v>29.6124984741211</v>
      </c>
      <c r="L29" s="75" t="n">
        <v>30.0999984741211</v>
      </c>
      <c r="M29" s="75" t="n">
        <v>30.5874984741211</v>
      </c>
      <c r="O29" s="75" t="n">
        <v>27.0999984741211</v>
      </c>
      <c r="P29" s="75" t="n">
        <v>30.0999984741211</v>
      </c>
      <c r="Q29" s="75" t="n">
        <v>33.0999984741211</v>
      </c>
      <c r="S29" s="75" t="n">
        <v>1.2</v>
      </c>
      <c r="T29" s="75" t="n">
        <v>1.2</v>
      </c>
      <c r="U29" s="75" t="n">
        <v>1.2</v>
      </c>
      <c r="W29" s="75" t="n">
        <v>0.17375</v>
      </c>
      <c r="X29" s="75" t="n">
        <v>0.3475</v>
      </c>
      <c r="Y29" s="75" t="n">
        <v>0.52125</v>
      </c>
      <c r="AA29" s="75" t="n">
        <v>0.06</v>
      </c>
      <c r="AB29" s="75" t="n">
        <v>0.12</v>
      </c>
      <c r="AC29" s="75" t="n">
        <v>0.18</v>
      </c>
      <c r="AE29" s="75" t="n">
        <v>-0.25</v>
      </c>
      <c r="AF29" s="75" t="n">
        <v>1.3</v>
      </c>
      <c r="AG29" s="75" t="n">
        <v>0.3</v>
      </c>
      <c r="AI29" s="75" t="n">
        <v>-0.15</v>
      </c>
      <c r="AJ29" s="75" t="n">
        <v>0.5</v>
      </c>
      <c r="AK29" s="75" t="n">
        <v>0.2</v>
      </c>
      <c r="AM29" s="80" t="n">
        <v>8</v>
      </c>
      <c r="AN29" s="77" t="n">
        <v>0.2</v>
      </c>
      <c r="AP29" s="65" t="n">
        <v>2100</v>
      </c>
      <c r="AQ29" s="79" t="n">
        <v>1.15505237327277</v>
      </c>
      <c r="AR29" s="79" t="n">
        <v>1.15505237327277</v>
      </c>
      <c r="AS29" s="79" t="n">
        <v>1.1451</v>
      </c>
      <c r="AT29" s="79" t="n">
        <v>1.15433651784915</v>
      </c>
      <c r="AU29" s="79" t="n">
        <v>1.08769956124651</v>
      </c>
      <c r="AV29" s="79" t="n">
        <v>0.90163150610242</v>
      </c>
      <c r="AW29" s="79" t="n">
        <v>0.902562237539706</v>
      </c>
      <c r="AX29" s="79" t="n">
        <v>1.05063536961202</v>
      </c>
      <c r="AY29" s="79" t="n">
        <v>1.1944408840386</v>
      </c>
      <c r="AZ29" s="79" t="n">
        <v>1.0689</v>
      </c>
      <c r="BA29" s="79" t="n">
        <v>1.0889</v>
      </c>
      <c r="BB29" s="79" t="n">
        <v>1.15505237327277</v>
      </c>
      <c r="BC29" s="66" t="s">
        <v>86</v>
      </c>
      <c r="BE29" s="59" t="n">
        <v>37561</v>
      </c>
      <c r="BF29" s="76" t="n">
        <v>0.75</v>
      </c>
    </row>
    <row r="30" customFormat="false" ht="12.75" hidden="false" customHeight="false" outlineLevel="0" collapsed="false">
      <c r="A30" s="73" t="n">
        <v>36944</v>
      </c>
      <c r="B30" s="74" t="n">
        <v>44.4</v>
      </c>
      <c r="C30" s="74" t="n">
        <v>45</v>
      </c>
      <c r="D30" s="74" t="n">
        <v>45.6</v>
      </c>
      <c r="E30" s="69"/>
      <c r="F30" s="74" t="n">
        <v>36.2</v>
      </c>
      <c r="G30" s="74" t="n">
        <v>36.5</v>
      </c>
      <c r="H30" s="74" t="n">
        <v>36.8</v>
      </c>
      <c r="I30" s="65"/>
      <c r="J30" s="59" t="n">
        <v>37591</v>
      </c>
      <c r="K30" s="75" t="n">
        <v>34.8625022888184</v>
      </c>
      <c r="L30" s="75" t="n">
        <v>35.3500022888184</v>
      </c>
      <c r="M30" s="75" t="n">
        <v>35.8375022888184</v>
      </c>
      <c r="O30" s="75" t="n">
        <v>32.3500022888184</v>
      </c>
      <c r="P30" s="75" t="n">
        <v>35.3500022888184</v>
      </c>
      <c r="Q30" s="75" t="n">
        <v>38.3500022888184</v>
      </c>
      <c r="S30" s="75" t="n">
        <v>1.2</v>
      </c>
      <c r="T30" s="75" t="n">
        <v>1.2</v>
      </c>
      <c r="U30" s="75" t="n">
        <v>1.2</v>
      </c>
      <c r="W30" s="75" t="n">
        <v>0.17375</v>
      </c>
      <c r="X30" s="75" t="n">
        <v>0.3475</v>
      </c>
      <c r="Y30" s="75" t="n">
        <v>0.52125</v>
      </c>
      <c r="AA30" s="75" t="n">
        <v>0.057624</v>
      </c>
      <c r="AB30" s="75" t="n">
        <v>0.115248</v>
      </c>
      <c r="AC30" s="75" t="n">
        <v>0.172872</v>
      </c>
      <c r="AE30" s="75" t="n">
        <v>-0.25</v>
      </c>
      <c r="AF30" s="75" t="n">
        <v>1.3</v>
      </c>
      <c r="AG30" s="75" t="n">
        <v>0.3</v>
      </c>
      <c r="AI30" s="75" t="n">
        <v>-0.15</v>
      </c>
      <c r="AJ30" s="75" t="n">
        <v>0.5</v>
      </c>
      <c r="AK30" s="75" t="n">
        <v>0.2</v>
      </c>
      <c r="AM30" s="80" t="n">
        <v>8</v>
      </c>
      <c r="AN30" s="77" t="n">
        <v>0.2</v>
      </c>
      <c r="AP30" s="65" t="n">
        <v>2200</v>
      </c>
      <c r="AQ30" s="79" t="n">
        <v>0.8215</v>
      </c>
      <c r="AR30" s="79" t="n">
        <v>0.8215</v>
      </c>
      <c r="AS30" s="79" t="n">
        <v>0.8315</v>
      </c>
      <c r="AT30" s="79" t="n">
        <v>0.983581820797299</v>
      </c>
      <c r="AU30" s="79" t="n">
        <v>1.03746279799953</v>
      </c>
      <c r="AV30" s="79" t="n">
        <v>0.918676341064463</v>
      </c>
      <c r="AW30" s="79" t="n">
        <v>0.956386841611783</v>
      </c>
      <c r="AX30" s="79" t="n">
        <v>0.893384556929962</v>
      </c>
      <c r="AY30" s="79" t="n">
        <v>0.909087579880249</v>
      </c>
      <c r="AZ30" s="79" t="n">
        <v>0.8867</v>
      </c>
      <c r="BA30" s="79" t="n">
        <v>0.8662</v>
      </c>
      <c r="BB30" s="79" t="n">
        <v>0.8515</v>
      </c>
      <c r="BC30" s="66" t="s">
        <v>86</v>
      </c>
      <c r="BE30" s="59" t="n">
        <v>37591</v>
      </c>
      <c r="BF30" s="76" t="n">
        <v>0.75</v>
      </c>
    </row>
    <row r="31" customFormat="false" ht="12.75" hidden="false" customHeight="false" outlineLevel="0" collapsed="false">
      <c r="A31" s="73" t="n">
        <v>36945</v>
      </c>
      <c r="B31" s="74" t="n">
        <v>44.4</v>
      </c>
      <c r="C31" s="74" t="n">
        <v>45</v>
      </c>
      <c r="D31" s="74" t="n">
        <v>45.6</v>
      </c>
      <c r="E31" s="69"/>
      <c r="F31" s="74" t="n">
        <v>38.2</v>
      </c>
      <c r="G31" s="74" t="n">
        <v>38.5</v>
      </c>
      <c r="H31" s="74" t="n">
        <v>38.8</v>
      </c>
      <c r="I31" s="65"/>
      <c r="J31" s="59" t="n">
        <v>37622</v>
      </c>
      <c r="K31" s="75" t="n">
        <v>25.498747253418</v>
      </c>
      <c r="L31" s="75" t="n">
        <v>26.098747253418</v>
      </c>
      <c r="M31" s="75" t="n">
        <v>26.698747253418</v>
      </c>
      <c r="O31" s="75" t="n">
        <v>23.3024990081787</v>
      </c>
      <c r="P31" s="75" t="n">
        <v>26.6024990081787</v>
      </c>
      <c r="Q31" s="75" t="n">
        <v>29.9024990081787</v>
      </c>
      <c r="S31" s="75" t="n">
        <v>1.1</v>
      </c>
      <c r="T31" s="75" t="n">
        <v>1.1</v>
      </c>
      <c r="U31" s="75" t="n">
        <v>1.1</v>
      </c>
      <c r="W31" s="75" t="n">
        <v>0.174375</v>
      </c>
      <c r="X31" s="75" t="n">
        <v>0.34875</v>
      </c>
      <c r="Y31" s="75" t="n">
        <v>0.523125</v>
      </c>
      <c r="AA31" s="75" t="n">
        <v>0.06</v>
      </c>
      <c r="AB31" s="75" t="n">
        <v>0.12</v>
      </c>
      <c r="AC31" s="75" t="n">
        <v>0.18</v>
      </c>
      <c r="AE31" s="75" t="n">
        <v>-0.25</v>
      </c>
      <c r="AF31" s="75" t="n">
        <v>1.3</v>
      </c>
      <c r="AG31" s="75" t="n">
        <v>0.35</v>
      </c>
      <c r="AI31" s="75" t="n">
        <v>-0.15</v>
      </c>
      <c r="AJ31" s="75" t="n">
        <v>0.5</v>
      </c>
      <c r="AK31" s="75" t="n">
        <v>0.2</v>
      </c>
      <c r="AM31" s="80" t="n">
        <v>9</v>
      </c>
      <c r="AN31" s="77" t="n">
        <v>0.2</v>
      </c>
      <c r="AP31" s="65" t="n">
        <v>2300</v>
      </c>
      <c r="AQ31" s="79" t="n">
        <v>0.6725</v>
      </c>
      <c r="AR31" s="79" t="n">
        <v>0.6725</v>
      </c>
      <c r="AS31" s="79" t="n">
        <v>0.6825</v>
      </c>
      <c r="AT31" s="79" t="n">
        <v>0.868935227612237</v>
      </c>
      <c r="AU31" s="79" t="n">
        <v>0.832261165713818</v>
      </c>
      <c r="AV31" s="79" t="n">
        <v>0.736685819737449</v>
      </c>
      <c r="AW31" s="79" t="n">
        <v>0.66417015666642</v>
      </c>
      <c r="AX31" s="79" t="n">
        <v>0.723434795457424</v>
      </c>
      <c r="AY31" s="79" t="n">
        <v>0.720414553311483</v>
      </c>
      <c r="AZ31" s="79" t="n">
        <v>0.756</v>
      </c>
      <c r="BA31" s="79" t="n">
        <v>0.7305</v>
      </c>
      <c r="BB31" s="79" t="n">
        <v>0.7025</v>
      </c>
      <c r="BC31" s="66" t="s">
        <v>86</v>
      </c>
      <c r="BE31" s="59" t="n">
        <v>37622</v>
      </c>
      <c r="BF31" s="76" t="n">
        <v>0.75</v>
      </c>
    </row>
    <row r="32" customFormat="false" ht="12.75" hidden="false" customHeight="false" outlineLevel="0" collapsed="false">
      <c r="A32" s="73" t="n">
        <v>36946</v>
      </c>
      <c r="B32" s="74" t="n">
        <v>36.4</v>
      </c>
      <c r="C32" s="74" t="n">
        <v>37</v>
      </c>
      <c r="D32" s="74" t="n">
        <v>37.6</v>
      </c>
      <c r="E32" s="69"/>
      <c r="F32" s="74" t="n">
        <v>39.2</v>
      </c>
      <c r="G32" s="74" t="n">
        <v>39.5</v>
      </c>
      <c r="H32" s="74" t="n">
        <v>39.8</v>
      </c>
      <c r="I32" s="65"/>
      <c r="J32" s="59" t="n">
        <v>37653</v>
      </c>
      <c r="K32" s="75" t="n">
        <v>24.496248626709</v>
      </c>
      <c r="L32" s="75" t="n">
        <v>25.096248626709</v>
      </c>
      <c r="M32" s="75" t="n">
        <v>25.696248626709</v>
      </c>
      <c r="O32" s="75" t="n">
        <v>21.2974979400635</v>
      </c>
      <c r="P32" s="75" t="n">
        <v>24.5974979400635</v>
      </c>
      <c r="Q32" s="75" t="n">
        <v>27.8974979400635</v>
      </c>
      <c r="S32" s="75" t="n">
        <v>0.6</v>
      </c>
      <c r="T32" s="75" t="n">
        <v>0.6</v>
      </c>
      <c r="U32" s="75" t="n">
        <v>0.6</v>
      </c>
      <c r="W32" s="75" t="n">
        <v>0.215</v>
      </c>
      <c r="X32" s="75" t="n">
        <v>0.43</v>
      </c>
      <c r="Y32" s="75" t="n">
        <v>0.645</v>
      </c>
      <c r="AA32" s="75" t="n">
        <v>0.06</v>
      </c>
      <c r="AB32" s="75" t="n">
        <v>0.12</v>
      </c>
      <c r="AC32" s="75" t="n">
        <v>0.18</v>
      </c>
      <c r="AE32" s="75" t="n">
        <v>-0.75</v>
      </c>
      <c r="AF32" s="75" t="n">
        <v>1.5</v>
      </c>
      <c r="AG32" s="75" t="n">
        <v>0.75</v>
      </c>
      <c r="AI32" s="75" t="n">
        <v>-0.15</v>
      </c>
      <c r="AJ32" s="75" t="n">
        <v>0.3</v>
      </c>
      <c r="AK32" s="75" t="n">
        <v>0.2</v>
      </c>
      <c r="AM32" s="80" t="n">
        <v>9</v>
      </c>
      <c r="AN32" s="77" t="n">
        <v>0.2</v>
      </c>
      <c r="AP32" s="65" t="n">
        <v>2400</v>
      </c>
      <c r="AQ32" s="79" t="n">
        <v>1.045</v>
      </c>
      <c r="AR32" s="79" t="n">
        <v>1.045</v>
      </c>
      <c r="AS32" s="79" t="n">
        <v>1.045</v>
      </c>
      <c r="AT32" s="79" t="n">
        <v>1.04962749498905</v>
      </c>
      <c r="AU32" s="79" t="n">
        <v>1.17796859185739</v>
      </c>
      <c r="AV32" s="79" t="n">
        <v>1.3963883955003</v>
      </c>
      <c r="AW32" s="79" t="n">
        <v>1.26165887596478</v>
      </c>
      <c r="AX32" s="79" t="n">
        <v>1.2636171008351</v>
      </c>
      <c r="AY32" s="79" t="n">
        <v>1.12499208910828</v>
      </c>
      <c r="AZ32" s="79" t="n">
        <v>1.0505</v>
      </c>
      <c r="BA32" s="79" t="n">
        <v>1.0505</v>
      </c>
      <c r="BB32" s="79" t="n">
        <v>1.0505</v>
      </c>
      <c r="BC32" s="66" t="s">
        <v>85</v>
      </c>
      <c r="BE32" s="59" t="n">
        <v>37653</v>
      </c>
      <c r="BF32" s="76" t="n">
        <v>0.75</v>
      </c>
    </row>
    <row r="33" customFormat="false" ht="12.75" hidden="false" customHeight="false" outlineLevel="0" collapsed="false">
      <c r="A33" s="73" t="n">
        <v>36947</v>
      </c>
      <c r="B33" s="74" t="n">
        <v>36.4</v>
      </c>
      <c r="C33" s="74" t="n">
        <v>37</v>
      </c>
      <c r="D33" s="74" t="n">
        <v>37.6</v>
      </c>
      <c r="E33" s="69"/>
      <c r="F33" s="74" t="n">
        <v>37.7</v>
      </c>
      <c r="G33" s="74" t="n">
        <v>38</v>
      </c>
      <c r="H33" s="74" t="n">
        <v>38.3</v>
      </c>
      <c r="I33" s="65"/>
      <c r="J33" s="59" t="n">
        <v>37681</v>
      </c>
      <c r="K33" s="75" t="n">
        <v>17.9097480773926</v>
      </c>
      <c r="L33" s="75" t="n">
        <v>18.2847480773926</v>
      </c>
      <c r="M33" s="75" t="n">
        <v>18.6597480773926</v>
      </c>
      <c r="O33" s="75" t="n">
        <v>16.6144973754883</v>
      </c>
      <c r="P33" s="75" t="n">
        <v>19.9144973754883</v>
      </c>
      <c r="Q33" s="75" t="n">
        <v>23.2144973754883</v>
      </c>
      <c r="S33" s="75" t="n">
        <v>0.6</v>
      </c>
      <c r="T33" s="75" t="n">
        <v>0.6</v>
      </c>
      <c r="U33" s="75" t="n">
        <v>0.6</v>
      </c>
      <c r="W33" s="75" t="n">
        <v>0.215</v>
      </c>
      <c r="X33" s="75" t="n">
        <v>0.43</v>
      </c>
      <c r="Y33" s="75" t="n">
        <v>0.645</v>
      </c>
      <c r="AA33" s="75" t="n">
        <v>0.06</v>
      </c>
      <c r="AB33" s="75" t="n">
        <v>0.12</v>
      </c>
      <c r="AC33" s="75" t="n">
        <v>0.18</v>
      </c>
      <c r="AE33" s="75" t="n">
        <v>-0.75</v>
      </c>
      <c r="AF33" s="75" t="n">
        <v>1.5</v>
      </c>
      <c r="AG33" s="75" t="n">
        <v>0.75</v>
      </c>
      <c r="AI33" s="75" t="n">
        <v>-0.15</v>
      </c>
      <c r="AJ33" s="75" t="n">
        <v>0.3</v>
      </c>
      <c r="AK33" s="75" t="n">
        <v>0.2</v>
      </c>
      <c r="AM33" s="80" t="n">
        <v>9</v>
      </c>
      <c r="AN33" s="77" t="n">
        <v>0.2</v>
      </c>
      <c r="BE33" s="59" t="n">
        <v>37681</v>
      </c>
      <c r="BF33" s="76" t="n">
        <v>0.75</v>
      </c>
    </row>
    <row r="34" customFormat="false" ht="12.75" hidden="false" customHeight="false" outlineLevel="0" collapsed="false">
      <c r="A34" s="73" t="n">
        <v>36948</v>
      </c>
      <c r="B34" s="74" t="n">
        <v>44.4</v>
      </c>
      <c r="C34" s="74" t="n">
        <v>45</v>
      </c>
      <c r="D34" s="74" t="n">
        <v>45.6</v>
      </c>
      <c r="E34" s="69"/>
      <c r="F34" s="74" t="n">
        <v>37.7</v>
      </c>
      <c r="G34" s="74" t="n">
        <v>38</v>
      </c>
      <c r="H34" s="74" t="n">
        <v>38.3</v>
      </c>
      <c r="I34" s="65"/>
      <c r="J34" s="59" t="n">
        <v>37712</v>
      </c>
      <c r="K34" s="75" t="n">
        <v>18.7049987792969</v>
      </c>
      <c r="L34" s="75" t="n">
        <v>18.9674987792969</v>
      </c>
      <c r="M34" s="75" t="n">
        <v>19.2299987792969</v>
      </c>
      <c r="O34" s="75" t="n">
        <v>16.3849975585938</v>
      </c>
      <c r="P34" s="75" t="n">
        <v>19.6849975585938</v>
      </c>
      <c r="Q34" s="75" t="n">
        <v>22.9849975585938</v>
      </c>
      <c r="S34" s="75" t="n">
        <v>0.6</v>
      </c>
      <c r="T34" s="75" t="n">
        <v>0.6</v>
      </c>
      <c r="U34" s="75" t="n">
        <v>0.6</v>
      </c>
      <c r="W34" s="75" t="n">
        <v>0.1775</v>
      </c>
      <c r="X34" s="75" t="n">
        <v>0.355</v>
      </c>
      <c r="Y34" s="75" t="n">
        <v>0.5325</v>
      </c>
      <c r="AA34" s="75" t="n">
        <v>0.06</v>
      </c>
      <c r="AB34" s="75" t="n">
        <v>0.12</v>
      </c>
      <c r="AC34" s="75" t="n">
        <v>0.18</v>
      </c>
      <c r="AE34" s="75" t="n">
        <v>-0.25</v>
      </c>
      <c r="AF34" s="75" t="n">
        <v>1</v>
      </c>
      <c r="AG34" s="75" t="n">
        <v>0.3</v>
      </c>
      <c r="AI34" s="75" t="n">
        <v>-0.15</v>
      </c>
      <c r="AJ34" s="75" t="n">
        <v>0.3</v>
      </c>
      <c r="AK34" s="75" t="n">
        <v>0.2</v>
      </c>
      <c r="AM34" s="80" t="n">
        <v>10</v>
      </c>
      <c r="AN34" s="77" t="n">
        <v>0.2</v>
      </c>
      <c r="AP34" s="65" t="s">
        <v>87</v>
      </c>
      <c r="AS34" s="65" t="s">
        <v>88</v>
      </c>
      <c r="BE34" s="59" t="n">
        <v>37712</v>
      </c>
      <c r="BF34" s="76" t="n">
        <v>0.75</v>
      </c>
    </row>
    <row r="35" customFormat="false" ht="12.75" hidden="false" customHeight="false" outlineLevel="0" collapsed="false">
      <c r="A35" s="73" t="n">
        <v>36949</v>
      </c>
      <c r="B35" s="74" t="n">
        <v>44.4</v>
      </c>
      <c r="C35" s="74" t="n">
        <v>45</v>
      </c>
      <c r="D35" s="74" t="n">
        <v>45.6</v>
      </c>
      <c r="E35" s="69"/>
      <c r="F35" s="74" t="n">
        <v>35.7</v>
      </c>
      <c r="G35" s="74" t="n">
        <v>36</v>
      </c>
      <c r="H35" s="74" t="n">
        <v>36.3</v>
      </c>
      <c r="I35" s="65"/>
      <c r="J35" s="59" t="n">
        <v>37742</v>
      </c>
      <c r="K35" s="75" t="n">
        <v>18.144998550415</v>
      </c>
      <c r="L35" s="75" t="n">
        <v>19.082498550415</v>
      </c>
      <c r="M35" s="75" t="n">
        <v>20.019998550415</v>
      </c>
      <c r="O35" s="75" t="n">
        <v>16.9149982452393</v>
      </c>
      <c r="P35" s="75" t="n">
        <v>20.2149982452393</v>
      </c>
      <c r="Q35" s="75" t="n">
        <v>23.5149982452393</v>
      </c>
      <c r="S35" s="75" t="n">
        <v>0.6</v>
      </c>
      <c r="T35" s="75" t="n">
        <v>0.6</v>
      </c>
      <c r="U35" s="75" t="n">
        <v>0.6</v>
      </c>
      <c r="W35" s="75" t="n">
        <v>0.1775</v>
      </c>
      <c r="X35" s="75" t="n">
        <v>0.355</v>
      </c>
      <c r="Y35" s="75" t="n">
        <v>0.5325</v>
      </c>
      <c r="AA35" s="75" t="n">
        <v>0.06</v>
      </c>
      <c r="AB35" s="75" t="n">
        <v>0.12</v>
      </c>
      <c r="AC35" s="75" t="n">
        <v>0.18</v>
      </c>
      <c r="AE35" s="75" t="n">
        <v>-0.25</v>
      </c>
      <c r="AF35" s="75" t="n">
        <v>0.9</v>
      </c>
      <c r="AG35" s="75" t="n">
        <v>0.3</v>
      </c>
      <c r="AI35" s="75" t="n">
        <v>-0.15</v>
      </c>
      <c r="AJ35" s="75" t="n">
        <v>0.3</v>
      </c>
      <c r="AK35" s="75" t="n">
        <v>0.2</v>
      </c>
      <c r="AM35" s="80" t="n">
        <v>10</v>
      </c>
      <c r="AN35" s="77" t="n">
        <v>0.2</v>
      </c>
      <c r="AP35" s="77" t="n">
        <v>-5</v>
      </c>
      <c r="AQ35" s="81" t="n">
        <v>0.015</v>
      </c>
      <c r="AS35" s="77" t="n">
        <v>1</v>
      </c>
      <c r="BE35" s="59" t="n">
        <v>37742</v>
      </c>
      <c r="BF35" s="76" t="n">
        <v>0.75</v>
      </c>
    </row>
    <row r="36" customFormat="false" ht="12.75" hidden="false" customHeight="false" outlineLevel="0" collapsed="false">
      <c r="A36" s="73" t="n">
        <v>36950</v>
      </c>
      <c r="B36" s="74" t="n">
        <v>44.4</v>
      </c>
      <c r="C36" s="74" t="n">
        <v>45</v>
      </c>
      <c r="D36" s="74" t="n">
        <v>45.6</v>
      </c>
      <c r="E36" s="69"/>
      <c r="F36" s="74" t="n">
        <v>37.7</v>
      </c>
      <c r="G36" s="74" t="n">
        <v>38</v>
      </c>
      <c r="H36" s="74" t="n">
        <v>38.3</v>
      </c>
      <c r="I36" s="65"/>
      <c r="J36" s="59" t="n">
        <v>37773</v>
      </c>
      <c r="K36" s="75" t="n">
        <v>20.7862490081787</v>
      </c>
      <c r="L36" s="75" t="n">
        <v>23.5087490081787</v>
      </c>
      <c r="M36" s="75" t="n">
        <v>26.2312490081787</v>
      </c>
      <c r="O36" s="75" t="n">
        <v>15.6924983978271</v>
      </c>
      <c r="P36" s="75" t="n">
        <v>18.9924983978272</v>
      </c>
      <c r="Q36" s="75" t="n">
        <v>22.2924983978272</v>
      </c>
      <c r="S36" s="75" t="n">
        <v>0.6</v>
      </c>
      <c r="T36" s="75" t="n">
        <v>0.6</v>
      </c>
      <c r="U36" s="75" t="n">
        <v>0.6</v>
      </c>
      <c r="W36" s="75" t="n">
        <v>0.19</v>
      </c>
      <c r="X36" s="75" t="n">
        <v>0.38</v>
      </c>
      <c r="Y36" s="75" t="n">
        <v>0.57</v>
      </c>
      <c r="AA36" s="75" t="n">
        <v>0.06</v>
      </c>
      <c r="AB36" s="75" t="n">
        <v>0.12</v>
      </c>
      <c r="AC36" s="75" t="n">
        <v>0.18</v>
      </c>
      <c r="AE36" s="75" t="n">
        <v>-0.25</v>
      </c>
      <c r="AF36" s="75" t="n">
        <v>0.9</v>
      </c>
      <c r="AG36" s="75" t="n">
        <v>0.3</v>
      </c>
      <c r="AI36" s="75" t="n">
        <v>-0.15</v>
      </c>
      <c r="AJ36" s="75" t="n">
        <v>0.3</v>
      </c>
      <c r="AK36" s="75" t="n">
        <v>0.2</v>
      </c>
      <c r="AM36" s="80" t="n">
        <v>10</v>
      </c>
      <c r="AN36" s="77" t="n">
        <v>0.2</v>
      </c>
      <c r="AP36" s="77" t="n">
        <v>-4.5</v>
      </c>
      <c r="AQ36" s="76" t="n">
        <v>0.015</v>
      </c>
      <c r="AS36" s="77" t="n">
        <v>2</v>
      </c>
      <c r="BE36" s="59" t="n">
        <v>37773</v>
      </c>
      <c r="BF36" s="76" t="n">
        <v>0.75</v>
      </c>
    </row>
    <row r="37" customFormat="false" ht="12.75" hidden="false" customHeight="false" outlineLevel="0" collapsed="false">
      <c r="A37" s="73" t="n">
        <v>36951</v>
      </c>
      <c r="B37" s="74" t="n">
        <v>43.35</v>
      </c>
      <c r="C37" s="74" t="n">
        <v>43.75</v>
      </c>
      <c r="D37" s="74" t="n">
        <v>44.15</v>
      </c>
      <c r="E37" s="69"/>
      <c r="F37" s="74" t="n">
        <v>35.8</v>
      </c>
      <c r="G37" s="74" t="n">
        <v>36</v>
      </c>
      <c r="H37" s="74" t="n">
        <v>36.2</v>
      </c>
      <c r="I37" s="65"/>
      <c r="J37" s="59" t="n">
        <v>37803</v>
      </c>
      <c r="K37" s="75" t="n">
        <v>33.7112503051758</v>
      </c>
      <c r="L37" s="75" t="n">
        <v>36.7112503051758</v>
      </c>
      <c r="M37" s="75" t="n">
        <v>39.7112503051758</v>
      </c>
      <c r="O37" s="75" t="n">
        <v>24.8974983215332</v>
      </c>
      <c r="P37" s="75" t="n">
        <v>28.1974983215332</v>
      </c>
      <c r="Q37" s="75" t="n">
        <v>31.4974983215332</v>
      </c>
      <c r="S37" s="75" t="n">
        <v>0.6</v>
      </c>
      <c r="T37" s="75" t="n">
        <v>0.6</v>
      </c>
      <c r="U37" s="75" t="n">
        <v>0.6</v>
      </c>
      <c r="W37" s="75" t="n">
        <v>0.2229</v>
      </c>
      <c r="X37" s="75" t="n">
        <v>0.4458</v>
      </c>
      <c r="Y37" s="75" t="n">
        <v>0.6687</v>
      </c>
      <c r="AA37" s="75" t="n">
        <v>0.06</v>
      </c>
      <c r="AB37" s="75" t="n">
        <v>0.12</v>
      </c>
      <c r="AC37" s="75" t="n">
        <v>0.18</v>
      </c>
      <c r="AE37" s="75" t="n">
        <v>-0.35</v>
      </c>
      <c r="AF37" s="75" t="n">
        <v>1.2</v>
      </c>
      <c r="AG37" s="75" t="n">
        <v>0.3</v>
      </c>
      <c r="AI37" s="75" t="n">
        <v>-0.15</v>
      </c>
      <c r="AJ37" s="75" t="n">
        <v>0.3</v>
      </c>
      <c r="AK37" s="75" t="n">
        <v>0.2</v>
      </c>
      <c r="AM37" s="80" t="n">
        <v>11</v>
      </c>
      <c r="AN37" s="77" t="n">
        <v>0.3</v>
      </c>
      <c r="AP37" s="82" t="n">
        <v>-4</v>
      </c>
      <c r="AQ37" s="81" t="n">
        <v>0.0125</v>
      </c>
      <c r="AS37" s="77" t="n">
        <v>3</v>
      </c>
      <c r="BE37" s="59" t="n">
        <v>37803</v>
      </c>
      <c r="BF37" s="76" t="n">
        <v>0.75</v>
      </c>
    </row>
    <row r="38" customFormat="false" ht="12.75" hidden="false" customHeight="false" outlineLevel="0" collapsed="false">
      <c r="A38" s="73" t="n">
        <v>36981</v>
      </c>
      <c r="B38" s="74" t="n">
        <v>43.35</v>
      </c>
      <c r="C38" s="74" t="n">
        <v>43.75</v>
      </c>
      <c r="D38" s="74" t="n">
        <v>44.15</v>
      </c>
      <c r="E38" s="69"/>
      <c r="F38" s="74" t="n">
        <v>35.8</v>
      </c>
      <c r="G38" s="74" t="n">
        <v>36</v>
      </c>
      <c r="H38" s="74" t="n">
        <v>36.2</v>
      </c>
      <c r="I38" s="65"/>
      <c r="J38" s="59" t="n">
        <v>37834</v>
      </c>
      <c r="K38" s="75" t="n">
        <v>35.9724998474121</v>
      </c>
      <c r="L38" s="75" t="n">
        <v>38.9724998474121</v>
      </c>
      <c r="M38" s="75" t="n">
        <v>41.9724998474121</v>
      </c>
      <c r="O38" s="75" t="n">
        <v>26.3949996948242</v>
      </c>
      <c r="P38" s="75" t="n">
        <v>29.6949996948242</v>
      </c>
      <c r="Q38" s="75" t="n">
        <v>32.9949996948242</v>
      </c>
      <c r="S38" s="75" t="n">
        <v>1.1</v>
      </c>
      <c r="T38" s="75" t="n">
        <v>1.1</v>
      </c>
      <c r="U38" s="75" t="n">
        <v>1.1</v>
      </c>
      <c r="W38" s="75" t="n">
        <v>0.2577</v>
      </c>
      <c r="X38" s="75" t="n">
        <v>0.5154</v>
      </c>
      <c r="Y38" s="75" t="n">
        <v>0.7731</v>
      </c>
      <c r="AA38" s="75" t="n">
        <v>0.06</v>
      </c>
      <c r="AB38" s="75" t="n">
        <v>0.12</v>
      </c>
      <c r="AC38" s="75" t="n">
        <v>0.18</v>
      </c>
      <c r="AE38" s="75" t="n">
        <v>-0.35</v>
      </c>
      <c r="AF38" s="75" t="n">
        <v>1.5</v>
      </c>
      <c r="AG38" s="75" t="n">
        <v>0.5</v>
      </c>
      <c r="AI38" s="75" t="n">
        <v>-0.15</v>
      </c>
      <c r="AJ38" s="75" t="n">
        <v>0.3</v>
      </c>
      <c r="AK38" s="75" t="n">
        <v>0.2</v>
      </c>
      <c r="AM38" s="80" t="n">
        <v>11</v>
      </c>
      <c r="AN38" s="77" t="n">
        <v>0.3</v>
      </c>
      <c r="AP38" s="77" t="n">
        <v>-3.5</v>
      </c>
      <c r="AQ38" s="81" t="n">
        <v>0.0125</v>
      </c>
      <c r="AS38" s="77" t="n">
        <v>4</v>
      </c>
      <c r="BE38" s="59" t="n">
        <v>37834</v>
      </c>
      <c r="BF38" s="76" t="n">
        <v>0.75</v>
      </c>
    </row>
    <row r="39" customFormat="false" ht="12.75" hidden="false" customHeight="false" outlineLevel="0" collapsed="false">
      <c r="A39" s="73" t="n">
        <v>36982</v>
      </c>
      <c r="B39" s="74" t="n">
        <v>42</v>
      </c>
      <c r="C39" s="74" t="n">
        <v>42.25</v>
      </c>
      <c r="D39" s="74" t="n">
        <v>42.5</v>
      </c>
      <c r="E39" s="69"/>
      <c r="F39" s="74" t="n">
        <v>35.875</v>
      </c>
      <c r="G39" s="74" t="n">
        <v>36</v>
      </c>
      <c r="H39" s="74" t="n">
        <v>36.125</v>
      </c>
      <c r="I39" s="65"/>
      <c r="J39" s="59" t="n">
        <v>37865</v>
      </c>
      <c r="K39" s="75" t="n">
        <v>29.9249984741211</v>
      </c>
      <c r="L39" s="75" t="n">
        <v>30.5999984741211</v>
      </c>
      <c r="M39" s="75" t="n">
        <v>31.2749984741211</v>
      </c>
      <c r="O39" s="75" t="n">
        <v>27.2999984741211</v>
      </c>
      <c r="P39" s="75" t="n">
        <v>30.5999984741211</v>
      </c>
      <c r="Q39" s="75" t="n">
        <v>33.8999984741211</v>
      </c>
      <c r="S39" s="75" t="n">
        <v>1.1</v>
      </c>
      <c r="T39" s="75" t="n">
        <v>1.1</v>
      </c>
      <c r="U39" s="75" t="n">
        <v>1.1</v>
      </c>
      <c r="W39" s="75" t="n">
        <v>0.2577</v>
      </c>
      <c r="X39" s="75" t="n">
        <v>0.5154</v>
      </c>
      <c r="Y39" s="75" t="n">
        <v>0.7731</v>
      </c>
      <c r="AA39" s="75" t="n">
        <v>0.06</v>
      </c>
      <c r="AB39" s="75" t="n">
        <v>0.12</v>
      </c>
      <c r="AC39" s="75" t="n">
        <v>0.18</v>
      </c>
      <c r="AE39" s="75" t="n">
        <v>-0.35</v>
      </c>
      <c r="AF39" s="75" t="n">
        <v>1.5</v>
      </c>
      <c r="AG39" s="75" t="n">
        <v>0.5</v>
      </c>
      <c r="AI39" s="75" t="n">
        <v>-0.15</v>
      </c>
      <c r="AJ39" s="75" t="n">
        <v>0.3</v>
      </c>
      <c r="AK39" s="75" t="n">
        <v>0.2</v>
      </c>
      <c r="AM39" s="80" t="n">
        <v>11</v>
      </c>
      <c r="AN39" s="77" t="n">
        <v>0.3</v>
      </c>
      <c r="AP39" s="77" t="n">
        <v>-3</v>
      </c>
      <c r="AQ39" s="81" t="n">
        <v>0.01</v>
      </c>
      <c r="AS39" s="77" t="n">
        <v>10</v>
      </c>
      <c r="BE39" s="59" t="n">
        <v>37865</v>
      </c>
      <c r="BF39" s="76" t="n">
        <v>0.75</v>
      </c>
    </row>
    <row r="40" customFormat="false" ht="12.75" hidden="false" customHeight="false" outlineLevel="0" collapsed="false">
      <c r="A40" s="73" t="n">
        <v>37012</v>
      </c>
      <c r="B40" s="74" t="n">
        <v>43.7</v>
      </c>
      <c r="C40" s="74" t="n">
        <v>44.5</v>
      </c>
      <c r="D40" s="74" t="n">
        <v>45.3</v>
      </c>
      <c r="E40" s="69"/>
      <c r="F40" s="74" t="n">
        <v>35.6</v>
      </c>
      <c r="G40" s="74" t="n">
        <v>36</v>
      </c>
      <c r="H40" s="74" t="n">
        <v>36.4</v>
      </c>
      <c r="I40" s="65"/>
      <c r="J40" s="59" t="n">
        <v>37895</v>
      </c>
      <c r="K40" s="75" t="n">
        <v>30.0374984741211</v>
      </c>
      <c r="L40" s="75" t="n">
        <v>30.5999984741211</v>
      </c>
      <c r="M40" s="75" t="n">
        <v>31.1624984741211</v>
      </c>
      <c r="O40" s="75" t="n">
        <v>27.2999984741211</v>
      </c>
      <c r="P40" s="75" t="n">
        <v>30.5999984741211</v>
      </c>
      <c r="Q40" s="75" t="n">
        <v>33.8999984741211</v>
      </c>
      <c r="S40" s="75" t="n">
        <v>1.1</v>
      </c>
      <c r="T40" s="75" t="n">
        <v>1.1</v>
      </c>
      <c r="U40" s="75" t="n">
        <v>1.1</v>
      </c>
      <c r="W40" s="75" t="n">
        <v>0.1908</v>
      </c>
      <c r="X40" s="75" t="n">
        <v>0.3816</v>
      </c>
      <c r="Y40" s="75" t="n">
        <v>0.5724</v>
      </c>
      <c r="AA40" s="75" t="n">
        <v>0.06</v>
      </c>
      <c r="AB40" s="75" t="n">
        <v>0.12</v>
      </c>
      <c r="AC40" s="75" t="n">
        <v>0.18</v>
      </c>
      <c r="AE40" s="75" t="n">
        <v>-0.35</v>
      </c>
      <c r="AF40" s="75" t="n">
        <v>0.9</v>
      </c>
      <c r="AG40" s="75" t="n">
        <v>0.3</v>
      </c>
      <c r="AI40" s="75" t="n">
        <v>-0.15</v>
      </c>
      <c r="AJ40" s="75" t="n">
        <v>0.3</v>
      </c>
      <c r="AK40" s="75" t="n">
        <v>0.2</v>
      </c>
      <c r="AM40" s="80" t="n">
        <v>12</v>
      </c>
      <c r="AN40" s="77" t="n">
        <v>0.3</v>
      </c>
      <c r="AP40" s="77" t="n">
        <v>-2.5</v>
      </c>
      <c r="AQ40" s="76" t="n">
        <v>0.005</v>
      </c>
      <c r="AS40" s="77" t="n">
        <v>0</v>
      </c>
      <c r="BE40" s="59" t="n">
        <v>37895</v>
      </c>
      <c r="BF40" s="76" t="n">
        <v>0.75</v>
      </c>
    </row>
    <row r="41" customFormat="false" ht="12.75" hidden="false" customHeight="false" outlineLevel="0" collapsed="false">
      <c r="A41" s="73" t="n">
        <v>37043</v>
      </c>
      <c r="B41" s="74" t="n">
        <v>52.7</v>
      </c>
      <c r="C41" s="74" t="n">
        <v>55</v>
      </c>
      <c r="D41" s="74" t="n">
        <v>57.3</v>
      </c>
      <c r="E41" s="69"/>
      <c r="F41" s="74" t="n">
        <v>34.85</v>
      </c>
      <c r="G41" s="74" t="n">
        <v>36</v>
      </c>
      <c r="H41" s="74" t="n">
        <v>37.15</v>
      </c>
      <c r="I41" s="65"/>
      <c r="J41" s="59" t="n">
        <v>37926</v>
      </c>
      <c r="K41" s="75" t="n">
        <v>30.0374984741211</v>
      </c>
      <c r="L41" s="75" t="n">
        <v>30.5999984741211</v>
      </c>
      <c r="M41" s="75" t="n">
        <v>31.1624984741211</v>
      </c>
      <c r="O41" s="75" t="n">
        <v>27.2999984741211</v>
      </c>
      <c r="P41" s="75" t="n">
        <v>30.5999984741211</v>
      </c>
      <c r="Q41" s="75" t="n">
        <v>33.8999984741211</v>
      </c>
      <c r="S41" s="75" t="n">
        <v>1.1</v>
      </c>
      <c r="T41" s="75" t="n">
        <v>1.1</v>
      </c>
      <c r="U41" s="75" t="n">
        <v>1.1</v>
      </c>
      <c r="W41" s="75" t="n">
        <v>0.1668</v>
      </c>
      <c r="X41" s="75" t="n">
        <v>0.3336</v>
      </c>
      <c r="Y41" s="75" t="n">
        <v>0.5004</v>
      </c>
      <c r="AA41" s="75" t="n">
        <v>0.06</v>
      </c>
      <c r="AB41" s="75" t="n">
        <v>0.12</v>
      </c>
      <c r="AC41" s="75" t="n">
        <v>0.18</v>
      </c>
      <c r="AE41" s="75" t="n">
        <v>-0.25</v>
      </c>
      <c r="AF41" s="75" t="n">
        <v>1</v>
      </c>
      <c r="AG41" s="75" t="n">
        <v>0.3</v>
      </c>
      <c r="AI41" s="75" t="n">
        <v>-0.15</v>
      </c>
      <c r="AJ41" s="75" t="n">
        <v>0.3</v>
      </c>
      <c r="AK41" s="75" t="n">
        <v>0.2</v>
      </c>
      <c r="AM41" s="80" t="n">
        <v>12</v>
      </c>
      <c r="AN41" s="77" t="n">
        <v>0.3</v>
      </c>
      <c r="AP41" s="77" t="n">
        <v>-2</v>
      </c>
      <c r="AQ41" s="76" t="n">
        <v>0.0025</v>
      </c>
      <c r="AS41" s="77" t="n">
        <v>0</v>
      </c>
      <c r="BE41" s="59" t="n">
        <v>37926</v>
      </c>
      <c r="BF41" s="76" t="n">
        <v>0.75</v>
      </c>
    </row>
    <row r="42" customFormat="false" ht="12.75" hidden="false" customHeight="false" outlineLevel="0" collapsed="false">
      <c r="A42" s="73" t="n">
        <v>37073</v>
      </c>
      <c r="B42" s="74" t="n">
        <v>71</v>
      </c>
      <c r="C42" s="74" t="n">
        <v>74</v>
      </c>
      <c r="D42" s="74" t="n">
        <v>77</v>
      </c>
      <c r="E42" s="69"/>
      <c r="F42" s="74" t="n">
        <v>34.5</v>
      </c>
      <c r="G42" s="74" t="n">
        <v>36</v>
      </c>
      <c r="H42" s="74" t="n">
        <v>37.5</v>
      </c>
      <c r="I42" s="65"/>
      <c r="J42" s="59" t="n">
        <v>37956</v>
      </c>
      <c r="K42" s="75" t="n">
        <v>35.2875022888184</v>
      </c>
      <c r="L42" s="75" t="n">
        <v>35.8500022888184</v>
      </c>
      <c r="M42" s="75" t="n">
        <v>36.4125022888184</v>
      </c>
      <c r="O42" s="75" t="n">
        <v>32.5500022888184</v>
      </c>
      <c r="P42" s="75" t="n">
        <v>35.8500022888184</v>
      </c>
      <c r="Q42" s="75" t="n">
        <v>39.1500022888184</v>
      </c>
      <c r="S42" s="75" t="n">
        <v>1.2</v>
      </c>
      <c r="T42" s="75" t="n">
        <v>1.2</v>
      </c>
      <c r="U42" s="75" t="n">
        <v>1.2</v>
      </c>
      <c r="W42" s="75" t="n">
        <v>0.1668</v>
      </c>
      <c r="X42" s="75" t="n">
        <v>0.3336</v>
      </c>
      <c r="Y42" s="75" t="n">
        <v>0.5004</v>
      </c>
      <c r="AA42" s="75" t="n">
        <v>0.06</v>
      </c>
      <c r="AB42" s="75" t="n">
        <v>0.12</v>
      </c>
      <c r="AC42" s="75" t="n">
        <v>0.18</v>
      </c>
      <c r="AE42" s="75" t="n">
        <v>-0.25</v>
      </c>
      <c r="AF42" s="75" t="n">
        <v>1</v>
      </c>
      <c r="AG42" s="75" t="n">
        <v>0.3</v>
      </c>
      <c r="AI42" s="75" t="n">
        <v>-0.15</v>
      </c>
      <c r="AJ42" s="75" t="n">
        <v>0.3</v>
      </c>
      <c r="AK42" s="75" t="n">
        <v>0.2</v>
      </c>
      <c r="AM42" s="80" t="n">
        <v>12</v>
      </c>
      <c r="AN42" s="77" t="n">
        <v>0.3</v>
      </c>
      <c r="AP42" s="77" t="n">
        <v>-1.5</v>
      </c>
      <c r="AQ42" s="76" t="n">
        <v>0</v>
      </c>
      <c r="AS42" s="77" t="n">
        <v>0</v>
      </c>
      <c r="BE42" s="59" t="n">
        <v>37956</v>
      </c>
      <c r="BF42" s="76" t="n">
        <v>0.75</v>
      </c>
    </row>
    <row r="43" customFormat="false" ht="12.75" hidden="false" customHeight="false" outlineLevel="0" collapsed="false">
      <c r="A43" s="73" t="n">
        <v>37104</v>
      </c>
      <c r="B43" s="74" t="n">
        <v>71</v>
      </c>
      <c r="C43" s="74" t="n">
        <v>74</v>
      </c>
      <c r="D43" s="74" t="n">
        <v>77</v>
      </c>
      <c r="E43" s="69"/>
      <c r="F43" s="74" t="n">
        <v>34.5</v>
      </c>
      <c r="G43" s="74" t="n">
        <v>36</v>
      </c>
      <c r="H43" s="74" t="n">
        <v>37.5</v>
      </c>
      <c r="I43" s="65"/>
      <c r="J43" s="59" t="n">
        <v>37987</v>
      </c>
      <c r="K43" s="75" t="n">
        <v>23.873747253418</v>
      </c>
      <c r="L43" s="75" t="n">
        <v>24.548747253418</v>
      </c>
      <c r="M43" s="75" t="n">
        <v>25.223747253418</v>
      </c>
      <c r="O43" s="75" t="n">
        <v>21.7524990081787</v>
      </c>
      <c r="P43" s="75" t="n">
        <v>25.0524990081787</v>
      </c>
      <c r="Q43" s="75" t="n">
        <v>28.3524990081787</v>
      </c>
      <c r="S43" s="75" t="n">
        <v>1</v>
      </c>
      <c r="T43" s="75" t="n">
        <v>1</v>
      </c>
      <c r="U43" s="75" t="n">
        <v>1</v>
      </c>
      <c r="W43" s="75" t="n">
        <v>0.1674</v>
      </c>
      <c r="X43" s="75" t="n">
        <v>0.3348</v>
      </c>
      <c r="Y43" s="75" t="n">
        <v>0.5022</v>
      </c>
      <c r="AA43" s="75" t="n">
        <v>0.06</v>
      </c>
      <c r="AB43" s="75" t="n">
        <v>0.12</v>
      </c>
      <c r="AC43" s="75" t="n">
        <v>0.18</v>
      </c>
      <c r="AE43" s="75" t="n">
        <v>-0.25</v>
      </c>
      <c r="AF43" s="75" t="n">
        <v>1</v>
      </c>
      <c r="AG43" s="75" t="n">
        <v>0.35</v>
      </c>
      <c r="AI43" s="75" t="n">
        <v>-0.15</v>
      </c>
      <c r="AJ43" s="75" t="n">
        <v>0.3</v>
      </c>
      <c r="AK43" s="75" t="n">
        <v>0.2</v>
      </c>
      <c r="AM43" s="80" t="n">
        <v>13</v>
      </c>
      <c r="AN43" s="77" t="n">
        <v>0.3</v>
      </c>
      <c r="AP43" s="77" t="n">
        <v>-1</v>
      </c>
      <c r="AQ43" s="76" t="n">
        <v>0</v>
      </c>
      <c r="AS43" s="77" t="n">
        <v>0</v>
      </c>
      <c r="BE43" s="59" t="n">
        <v>37987</v>
      </c>
      <c r="BF43" s="76" t="n">
        <v>0.75</v>
      </c>
    </row>
    <row r="44" customFormat="false" ht="12.75" hidden="false" customHeight="false" outlineLevel="0" collapsed="false">
      <c r="A44" s="73" t="n">
        <v>37135</v>
      </c>
      <c r="B44" s="74" t="n">
        <v>41.3</v>
      </c>
      <c r="C44" s="74" t="n">
        <v>42</v>
      </c>
      <c r="D44" s="74" t="n">
        <v>42.7</v>
      </c>
      <c r="E44" s="69"/>
      <c r="F44" s="74" t="n">
        <v>35.65</v>
      </c>
      <c r="G44" s="74" t="n">
        <v>36</v>
      </c>
      <c r="H44" s="74" t="n">
        <v>36.35</v>
      </c>
      <c r="I44" s="65"/>
      <c r="J44" s="59" t="n">
        <v>38018</v>
      </c>
      <c r="K44" s="75" t="n">
        <v>22.871248626709</v>
      </c>
      <c r="L44" s="75" t="n">
        <v>23.546248626709</v>
      </c>
      <c r="M44" s="75" t="n">
        <v>24.221248626709</v>
      </c>
      <c r="O44" s="75" t="n">
        <v>19.7474979400635</v>
      </c>
      <c r="P44" s="75" t="n">
        <v>23.0474979400635</v>
      </c>
      <c r="Q44" s="75" t="n">
        <v>26.3474979400635</v>
      </c>
      <c r="S44" s="75" t="n">
        <v>0.5</v>
      </c>
      <c r="T44" s="75" t="n">
        <v>0.5</v>
      </c>
      <c r="U44" s="75" t="n">
        <v>0.5</v>
      </c>
      <c r="W44" s="75" t="n">
        <v>0.2064</v>
      </c>
      <c r="X44" s="75" t="n">
        <v>0.4128</v>
      </c>
      <c r="Y44" s="75" t="n">
        <v>0.6192</v>
      </c>
      <c r="AA44" s="75" t="n">
        <v>0.06</v>
      </c>
      <c r="AB44" s="75" t="n">
        <v>0.12</v>
      </c>
      <c r="AC44" s="75" t="n">
        <v>0.18</v>
      </c>
      <c r="AE44" s="75" t="n">
        <v>-0.75</v>
      </c>
      <c r="AF44" s="75" t="n">
        <v>1.5</v>
      </c>
      <c r="AG44" s="75" t="n">
        <v>0.75</v>
      </c>
      <c r="AI44" s="75" t="n">
        <v>-0.15</v>
      </c>
      <c r="AJ44" s="75" t="n">
        <v>0.3</v>
      </c>
      <c r="AK44" s="75" t="n">
        <v>0.2</v>
      </c>
      <c r="AM44" s="80" t="n">
        <v>13</v>
      </c>
      <c r="AN44" s="77" t="n">
        <v>0.3</v>
      </c>
      <c r="AP44" s="77" t="n">
        <v>-0.5</v>
      </c>
      <c r="AQ44" s="76" t="n">
        <v>0</v>
      </c>
      <c r="AS44" s="77" t="n">
        <v>0</v>
      </c>
      <c r="BE44" s="59" t="n">
        <v>38018</v>
      </c>
      <c r="BF44" s="76" t="n">
        <v>0.75</v>
      </c>
    </row>
    <row r="45" customFormat="false" ht="12.75" hidden="false" customHeight="false" outlineLevel="0" collapsed="false">
      <c r="A45" s="73" t="n">
        <v>37165</v>
      </c>
      <c r="B45" s="74" t="n">
        <v>41.2</v>
      </c>
      <c r="C45" s="74" t="n">
        <v>41.75</v>
      </c>
      <c r="D45" s="74" t="n">
        <v>42.3</v>
      </c>
      <c r="E45" s="69"/>
      <c r="F45" s="74" t="n">
        <v>34.725</v>
      </c>
      <c r="G45" s="74" t="n">
        <v>35</v>
      </c>
      <c r="H45" s="74" t="n">
        <v>35.275</v>
      </c>
      <c r="I45" s="65"/>
      <c r="J45" s="59" t="n">
        <v>38047</v>
      </c>
      <c r="K45" s="75" t="n">
        <v>16.3222480773926</v>
      </c>
      <c r="L45" s="75" t="n">
        <v>16.7347480773926</v>
      </c>
      <c r="M45" s="75" t="n">
        <v>17.1472480773926</v>
      </c>
      <c r="O45" s="75" t="n">
        <v>15.0644973754883</v>
      </c>
      <c r="P45" s="75" t="n">
        <v>18.3644973754883</v>
      </c>
      <c r="Q45" s="75" t="n">
        <v>21.6644973754883</v>
      </c>
      <c r="S45" s="75" t="n">
        <v>0.5</v>
      </c>
      <c r="T45" s="75" t="n">
        <v>0.5</v>
      </c>
      <c r="U45" s="75" t="n">
        <v>0.5</v>
      </c>
      <c r="W45" s="75" t="n">
        <v>0.2064</v>
      </c>
      <c r="X45" s="75" t="n">
        <v>0.4128</v>
      </c>
      <c r="Y45" s="75" t="n">
        <v>0.6192</v>
      </c>
      <c r="AA45" s="75" t="n">
        <v>0.06</v>
      </c>
      <c r="AB45" s="75" t="n">
        <v>0.12</v>
      </c>
      <c r="AC45" s="75" t="n">
        <v>0.18</v>
      </c>
      <c r="AE45" s="75" t="n">
        <v>-0.75</v>
      </c>
      <c r="AF45" s="75" t="n">
        <v>1.5</v>
      </c>
      <c r="AG45" s="75" t="n">
        <v>0.75</v>
      </c>
      <c r="AI45" s="75" t="n">
        <v>-0.15</v>
      </c>
      <c r="AJ45" s="75" t="n">
        <v>0.3</v>
      </c>
      <c r="AK45" s="75" t="n">
        <v>0.2</v>
      </c>
      <c r="AM45" s="80" t="n">
        <v>13</v>
      </c>
      <c r="AN45" s="77" t="n">
        <v>0.3</v>
      </c>
      <c r="AP45" s="77" t="n">
        <v>0</v>
      </c>
      <c r="AQ45" s="76" t="n">
        <v>0</v>
      </c>
      <c r="AS45" s="77" t="n">
        <v>0</v>
      </c>
      <c r="BE45" s="59" t="n">
        <v>38047</v>
      </c>
      <c r="BF45" s="76" t="n">
        <v>0.75</v>
      </c>
    </row>
    <row r="46" customFormat="false" ht="12.75" hidden="false" customHeight="false" outlineLevel="0" collapsed="false">
      <c r="A46" s="73" t="n">
        <v>37196</v>
      </c>
      <c r="B46" s="74" t="n">
        <v>41.2</v>
      </c>
      <c r="C46" s="74" t="n">
        <v>41.75</v>
      </c>
      <c r="D46" s="74" t="n">
        <v>42.3</v>
      </c>
      <c r="E46" s="69"/>
      <c r="F46" s="74" t="n">
        <v>34.725</v>
      </c>
      <c r="G46" s="74" t="n">
        <v>35</v>
      </c>
      <c r="H46" s="74" t="n">
        <v>35.275</v>
      </c>
      <c r="I46" s="65"/>
      <c r="J46" s="59" t="n">
        <v>38078</v>
      </c>
      <c r="K46" s="75" t="n">
        <v>17.1174987792969</v>
      </c>
      <c r="L46" s="75" t="n">
        <v>17.4174987792969</v>
      </c>
      <c r="M46" s="75" t="n">
        <v>17.7174987792969</v>
      </c>
      <c r="O46" s="75" t="n">
        <v>14.8349975585937</v>
      </c>
      <c r="P46" s="75" t="n">
        <v>18.1349975585938</v>
      </c>
      <c r="Q46" s="75" t="n">
        <v>21.4349975585938</v>
      </c>
      <c r="S46" s="75" t="n">
        <v>0.5</v>
      </c>
      <c r="T46" s="75" t="n">
        <v>0.5</v>
      </c>
      <c r="U46" s="75" t="n">
        <v>0.5</v>
      </c>
      <c r="W46" s="75" t="n">
        <v>0.1704</v>
      </c>
      <c r="X46" s="75" t="n">
        <v>0.3408</v>
      </c>
      <c r="Y46" s="75" t="n">
        <v>0.5112</v>
      </c>
      <c r="AA46" s="75" t="n">
        <v>0.06</v>
      </c>
      <c r="AB46" s="75" t="n">
        <v>0.12</v>
      </c>
      <c r="AC46" s="75" t="n">
        <v>0.18</v>
      </c>
      <c r="AE46" s="75" t="n">
        <v>-0.25</v>
      </c>
      <c r="AF46" s="75" t="n">
        <v>1</v>
      </c>
      <c r="AG46" s="75" t="n">
        <v>0.3</v>
      </c>
      <c r="AI46" s="75" t="n">
        <v>-0.15</v>
      </c>
      <c r="AJ46" s="75" t="n">
        <v>0.3</v>
      </c>
      <c r="AK46" s="75" t="n">
        <v>0.2</v>
      </c>
      <c r="AM46" s="80" t="n">
        <v>14</v>
      </c>
      <c r="AN46" s="77" t="n">
        <v>0.3</v>
      </c>
      <c r="AP46" s="77" t="n">
        <v>1</v>
      </c>
      <c r="AQ46" s="76" t="n">
        <v>0</v>
      </c>
      <c r="AS46" s="77" t="n">
        <v>0</v>
      </c>
      <c r="BE46" s="59" t="n">
        <v>38078</v>
      </c>
      <c r="BF46" s="76" t="n">
        <v>0.75</v>
      </c>
    </row>
    <row r="47" customFormat="false" ht="12.75" hidden="false" customHeight="false" outlineLevel="0" collapsed="false">
      <c r="A47" s="73" t="n">
        <v>37226</v>
      </c>
      <c r="B47" s="74" t="n">
        <v>41.2</v>
      </c>
      <c r="C47" s="74" t="n">
        <v>41.75</v>
      </c>
      <c r="D47" s="74" t="n">
        <v>42.3</v>
      </c>
      <c r="E47" s="69"/>
      <c r="F47" s="74" t="n">
        <v>34.725</v>
      </c>
      <c r="G47" s="74" t="n">
        <v>35</v>
      </c>
      <c r="H47" s="74" t="n">
        <v>35.275</v>
      </c>
      <c r="I47" s="65"/>
      <c r="J47" s="59" t="n">
        <v>38108</v>
      </c>
      <c r="K47" s="75" t="n">
        <v>16.497498550415</v>
      </c>
      <c r="L47" s="75" t="n">
        <v>17.532498550415</v>
      </c>
      <c r="M47" s="75" t="n">
        <v>18.567498550415</v>
      </c>
      <c r="O47" s="75" t="n">
        <v>15.3649982452393</v>
      </c>
      <c r="P47" s="75" t="n">
        <v>18.6649982452393</v>
      </c>
      <c r="Q47" s="75" t="n">
        <v>21.9649982452393</v>
      </c>
      <c r="S47" s="75" t="n">
        <v>0.5</v>
      </c>
      <c r="T47" s="75" t="n">
        <v>0.5</v>
      </c>
      <c r="U47" s="75" t="n">
        <v>0.5</v>
      </c>
      <c r="W47" s="75" t="n">
        <v>0.1704</v>
      </c>
      <c r="X47" s="75" t="n">
        <v>0.3408</v>
      </c>
      <c r="Y47" s="75" t="n">
        <v>0.5112</v>
      </c>
      <c r="AA47" s="75" t="n">
        <v>0.06</v>
      </c>
      <c r="AB47" s="75" t="n">
        <v>0.12</v>
      </c>
      <c r="AC47" s="75" t="n">
        <v>0.18</v>
      </c>
      <c r="AE47" s="75" t="n">
        <v>-0.25</v>
      </c>
      <c r="AF47" s="75" t="n">
        <v>0.9</v>
      </c>
      <c r="AG47" s="75" t="n">
        <v>0.3</v>
      </c>
      <c r="AI47" s="75" t="n">
        <v>-0.15</v>
      </c>
      <c r="AJ47" s="75" t="n">
        <v>0.3</v>
      </c>
      <c r="AK47" s="75" t="n">
        <v>0.2</v>
      </c>
      <c r="AM47" s="80" t="n">
        <v>14</v>
      </c>
      <c r="AN47" s="77" t="n">
        <v>0.3</v>
      </c>
      <c r="AP47" s="77" t="n">
        <v>2</v>
      </c>
      <c r="AQ47" s="76" t="n">
        <v>0</v>
      </c>
      <c r="AS47" s="77" t="n">
        <v>0</v>
      </c>
      <c r="BE47" s="59" t="n">
        <v>38108</v>
      </c>
      <c r="BF47" s="76" t="n">
        <v>0.75</v>
      </c>
    </row>
    <row r="48" customFormat="false" ht="12.75" hidden="false" customHeight="false" outlineLevel="0" collapsed="false">
      <c r="A48" s="73" t="n">
        <v>37257</v>
      </c>
      <c r="B48" s="74" t="n">
        <v>41.05</v>
      </c>
      <c r="C48" s="74" t="n">
        <v>41.75</v>
      </c>
      <c r="D48" s="74" t="n">
        <v>42.45</v>
      </c>
      <c r="E48" s="69"/>
      <c r="F48" s="74" t="n">
        <v>39.3000015258789</v>
      </c>
      <c r="G48" s="74" t="n">
        <v>39.6500015258789</v>
      </c>
      <c r="H48" s="74" t="n">
        <v>40.0000015258789</v>
      </c>
      <c r="I48" s="65"/>
      <c r="J48" s="59" t="n">
        <v>38139</v>
      </c>
      <c r="K48" s="75" t="n">
        <v>18.9587490081787</v>
      </c>
      <c r="L48" s="75" t="n">
        <v>21.9587490081787</v>
      </c>
      <c r="M48" s="75" t="n">
        <v>24.9587490081787</v>
      </c>
      <c r="O48" s="75" t="n">
        <v>14.1424983978271</v>
      </c>
      <c r="P48" s="75" t="n">
        <v>17.4424983978271</v>
      </c>
      <c r="Q48" s="75" t="n">
        <v>20.7424983978272</v>
      </c>
      <c r="S48" s="75" t="n">
        <v>0.5</v>
      </c>
      <c r="T48" s="75" t="n">
        <v>0.5</v>
      </c>
      <c r="U48" s="75" t="n">
        <v>0.5</v>
      </c>
      <c r="W48" s="75" t="n">
        <v>0.1824</v>
      </c>
      <c r="X48" s="75" t="n">
        <v>0.3648</v>
      </c>
      <c r="Y48" s="75" t="n">
        <v>0.5472</v>
      </c>
      <c r="AA48" s="75" t="n">
        <v>0.06</v>
      </c>
      <c r="AB48" s="75" t="n">
        <v>0.12</v>
      </c>
      <c r="AC48" s="75" t="n">
        <v>0.18</v>
      </c>
      <c r="AE48" s="75" t="n">
        <v>-0.25</v>
      </c>
      <c r="AF48" s="75" t="n">
        <v>0.9</v>
      </c>
      <c r="AG48" s="75" t="n">
        <v>0.3</v>
      </c>
      <c r="AI48" s="75" t="n">
        <v>-0.15</v>
      </c>
      <c r="AJ48" s="75" t="n">
        <v>0.3</v>
      </c>
      <c r="AK48" s="75" t="n">
        <v>0.2</v>
      </c>
      <c r="AM48" s="80" t="n">
        <v>14</v>
      </c>
      <c r="AN48" s="77" t="n">
        <v>0.3</v>
      </c>
      <c r="AP48" s="77" t="n">
        <v>3</v>
      </c>
      <c r="AQ48" s="76" t="n">
        <v>0.01</v>
      </c>
      <c r="AS48" s="77" t="n">
        <v>0</v>
      </c>
      <c r="BE48" s="59" t="n">
        <v>38139</v>
      </c>
      <c r="BF48" s="76" t="n">
        <v>0.75</v>
      </c>
    </row>
    <row r="49" customFormat="false" ht="12.75" hidden="false" customHeight="false" outlineLevel="0" collapsed="false">
      <c r="A49" s="73" t="n">
        <v>37288</v>
      </c>
      <c r="B49" s="74" t="n">
        <v>46.8</v>
      </c>
      <c r="C49" s="74" t="n">
        <v>47.5</v>
      </c>
      <c r="D49" s="74" t="n">
        <v>48.2</v>
      </c>
      <c r="E49" s="69"/>
      <c r="F49" s="74" t="n">
        <v>36.15</v>
      </c>
      <c r="G49" s="74" t="n">
        <v>36.5</v>
      </c>
      <c r="H49" s="74" t="n">
        <v>36.85</v>
      </c>
      <c r="I49" s="65"/>
      <c r="J49" s="59" t="n">
        <v>38169</v>
      </c>
      <c r="K49" s="75" t="n">
        <v>32.1612503051758</v>
      </c>
      <c r="L49" s="75" t="n">
        <v>35.1612503051758</v>
      </c>
      <c r="M49" s="75" t="n">
        <v>38.1612503051758</v>
      </c>
      <c r="O49" s="75" t="n">
        <v>23.3474983215332</v>
      </c>
      <c r="P49" s="75" t="n">
        <v>26.6474983215332</v>
      </c>
      <c r="Q49" s="75" t="n">
        <v>29.9474983215332</v>
      </c>
      <c r="S49" s="75" t="n">
        <v>0.5</v>
      </c>
      <c r="T49" s="75" t="n">
        <v>0.5</v>
      </c>
      <c r="U49" s="75" t="n">
        <v>0.5</v>
      </c>
      <c r="W49" s="75" t="n">
        <v>0.213984</v>
      </c>
      <c r="X49" s="75" t="n">
        <v>0.427968</v>
      </c>
      <c r="Y49" s="75" t="n">
        <v>0.641952</v>
      </c>
      <c r="AA49" s="75" t="n">
        <v>0.06</v>
      </c>
      <c r="AB49" s="75" t="n">
        <v>0.12</v>
      </c>
      <c r="AC49" s="75" t="n">
        <v>0.18</v>
      </c>
      <c r="AE49" s="75" t="n">
        <v>-0.35</v>
      </c>
      <c r="AF49" s="75" t="n">
        <v>1.2</v>
      </c>
      <c r="AG49" s="75" t="n">
        <v>0.3</v>
      </c>
      <c r="AI49" s="75" t="n">
        <v>-0.15</v>
      </c>
      <c r="AJ49" s="75" t="n">
        <v>0.3</v>
      </c>
      <c r="AK49" s="75" t="n">
        <v>0.2</v>
      </c>
      <c r="AM49" s="80" t="n">
        <v>15</v>
      </c>
      <c r="AN49" s="77" t="n">
        <v>0.4</v>
      </c>
      <c r="AP49" s="77" t="n">
        <v>4</v>
      </c>
      <c r="AQ49" s="76" t="n">
        <v>0.015</v>
      </c>
      <c r="AS49" s="77" t="n">
        <v>0</v>
      </c>
      <c r="BE49" s="59" t="n">
        <v>38169</v>
      </c>
      <c r="BF49" s="76" t="n">
        <v>0.75</v>
      </c>
    </row>
    <row r="50" customFormat="false" ht="12.75" hidden="false" customHeight="false" outlineLevel="0" collapsed="false">
      <c r="A50" s="73" t="n">
        <v>37316</v>
      </c>
      <c r="B50" s="74" t="n">
        <v>47.05</v>
      </c>
      <c r="C50" s="74" t="n">
        <v>47.5</v>
      </c>
      <c r="D50" s="74" t="n">
        <v>47.95</v>
      </c>
      <c r="E50" s="69"/>
      <c r="F50" s="74" t="n">
        <v>32.275</v>
      </c>
      <c r="G50" s="74" t="n">
        <v>32.5</v>
      </c>
      <c r="H50" s="74" t="n">
        <v>32.725</v>
      </c>
      <c r="I50" s="65"/>
      <c r="J50" s="59" t="n">
        <v>38200</v>
      </c>
      <c r="K50" s="75" t="n">
        <v>34.4224998474121</v>
      </c>
      <c r="L50" s="75" t="n">
        <v>37.4224998474121</v>
      </c>
      <c r="M50" s="75" t="n">
        <v>40.4224998474121</v>
      </c>
      <c r="O50" s="75" t="n">
        <v>24.8449996948242</v>
      </c>
      <c r="P50" s="75" t="n">
        <v>28.1449996948242</v>
      </c>
      <c r="Q50" s="75" t="n">
        <v>31.4449996948242</v>
      </c>
      <c r="S50" s="75" t="n">
        <v>1</v>
      </c>
      <c r="T50" s="75" t="n">
        <v>1</v>
      </c>
      <c r="U50" s="75" t="n">
        <v>1</v>
      </c>
      <c r="W50" s="75" t="n">
        <v>0.247392</v>
      </c>
      <c r="X50" s="75" t="n">
        <v>0.494784</v>
      </c>
      <c r="Y50" s="75" t="n">
        <v>0.742176</v>
      </c>
      <c r="AA50" s="75" t="n">
        <v>0.06</v>
      </c>
      <c r="AB50" s="75" t="n">
        <v>0.12</v>
      </c>
      <c r="AC50" s="75" t="n">
        <v>0.18</v>
      </c>
      <c r="AE50" s="75" t="n">
        <v>-0.35</v>
      </c>
      <c r="AF50" s="75" t="n">
        <v>1.5</v>
      </c>
      <c r="AG50" s="75" t="n">
        <v>0.5</v>
      </c>
      <c r="AI50" s="75" t="n">
        <v>-0.15</v>
      </c>
      <c r="AJ50" s="75" t="n">
        <v>0.3</v>
      </c>
      <c r="AK50" s="75" t="n">
        <v>0.2</v>
      </c>
      <c r="AM50" s="80" t="n">
        <v>15</v>
      </c>
      <c r="AN50" s="77" t="n">
        <v>0.4</v>
      </c>
      <c r="AP50" s="77" t="n">
        <v>5</v>
      </c>
      <c r="AQ50" s="76" t="n">
        <v>0.0175</v>
      </c>
      <c r="AS50" s="77" t="n">
        <v>0</v>
      </c>
      <c r="BE50" s="59" t="n">
        <v>38200</v>
      </c>
      <c r="BF50" s="76" t="n">
        <v>0.75</v>
      </c>
    </row>
    <row r="51" customFormat="false" ht="12.75" hidden="false" customHeight="false" outlineLevel="0" collapsed="false">
      <c r="A51" s="73" t="n">
        <v>37347</v>
      </c>
      <c r="B51" s="74" t="n">
        <v>39.7</v>
      </c>
      <c r="C51" s="74" t="n">
        <v>40</v>
      </c>
      <c r="D51" s="74" t="n">
        <v>40.3</v>
      </c>
      <c r="E51" s="69"/>
      <c r="F51" s="74" t="n">
        <v>32.35</v>
      </c>
      <c r="G51" s="74" t="n">
        <v>32.5</v>
      </c>
      <c r="H51" s="74" t="n">
        <v>32.65</v>
      </c>
      <c r="I51" s="65"/>
      <c r="J51" s="59" t="n">
        <v>38231</v>
      </c>
      <c r="K51" s="75" t="n">
        <v>28.2999984741211</v>
      </c>
      <c r="L51" s="75" t="n">
        <v>29.0499984741211</v>
      </c>
      <c r="M51" s="75" t="n">
        <v>29.7999984741211</v>
      </c>
      <c r="O51" s="75" t="n">
        <v>25.7499984741211</v>
      </c>
      <c r="P51" s="75" t="n">
        <v>29.0499984741211</v>
      </c>
      <c r="Q51" s="75" t="n">
        <v>32.3499984741211</v>
      </c>
      <c r="S51" s="75" t="n">
        <v>1</v>
      </c>
      <c r="T51" s="75" t="n">
        <v>1</v>
      </c>
      <c r="U51" s="75" t="n">
        <v>1</v>
      </c>
      <c r="W51" s="75" t="n">
        <v>0.247392</v>
      </c>
      <c r="X51" s="75" t="n">
        <v>0.494784</v>
      </c>
      <c r="Y51" s="75" t="n">
        <v>0.742176</v>
      </c>
      <c r="AA51" s="75" t="n">
        <v>0.06</v>
      </c>
      <c r="AB51" s="75" t="n">
        <v>0.12</v>
      </c>
      <c r="AC51" s="75" t="n">
        <v>0.18</v>
      </c>
      <c r="AE51" s="75" t="n">
        <v>-0.35</v>
      </c>
      <c r="AF51" s="75" t="n">
        <v>1.5</v>
      </c>
      <c r="AG51" s="75" t="n">
        <v>0.5</v>
      </c>
      <c r="AI51" s="75" t="n">
        <v>-0.15</v>
      </c>
      <c r="AJ51" s="75" t="n">
        <v>0.3</v>
      </c>
      <c r="AK51" s="75" t="n">
        <v>0.2</v>
      </c>
      <c r="AM51" s="80" t="n">
        <v>15</v>
      </c>
      <c r="AN51" s="77" t="n">
        <v>0.4</v>
      </c>
      <c r="AP51" s="77" t="n">
        <v>6</v>
      </c>
      <c r="AQ51" s="76" t="n">
        <v>0.025</v>
      </c>
      <c r="AS51" s="77" t="n">
        <v>0</v>
      </c>
      <c r="BE51" s="59" t="n">
        <v>38231</v>
      </c>
      <c r="BF51" s="76" t="n">
        <v>0.75</v>
      </c>
    </row>
    <row r="52" customFormat="false" ht="12.75" hidden="false" customHeight="false" outlineLevel="0" collapsed="false">
      <c r="A52" s="73" t="n">
        <v>37377</v>
      </c>
      <c r="B52" s="74" t="n">
        <v>37</v>
      </c>
      <c r="C52" s="74" t="n">
        <v>38</v>
      </c>
      <c r="D52" s="74" t="n">
        <v>39</v>
      </c>
      <c r="E52" s="69"/>
      <c r="F52" s="74" t="n">
        <v>32</v>
      </c>
      <c r="G52" s="74" t="n">
        <v>32.5</v>
      </c>
      <c r="H52" s="74" t="n">
        <v>33</v>
      </c>
      <c r="I52" s="65"/>
      <c r="J52" s="59" t="n">
        <v>38261</v>
      </c>
      <c r="K52" s="75" t="n">
        <v>28.4124984741211</v>
      </c>
      <c r="L52" s="75" t="n">
        <v>29.0499984741211</v>
      </c>
      <c r="M52" s="75" t="n">
        <v>29.6874984741211</v>
      </c>
      <c r="O52" s="75" t="n">
        <v>25.7499984741211</v>
      </c>
      <c r="P52" s="75" t="n">
        <v>29.0499984741211</v>
      </c>
      <c r="Q52" s="75" t="n">
        <v>32.3499984741211</v>
      </c>
      <c r="S52" s="75" t="n">
        <v>1</v>
      </c>
      <c r="T52" s="75" t="n">
        <v>1</v>
      </c>
      <c r="U52" s="75" t="n">
        <v>1</v>
      </c>
      <c r="W52" s="75" t="n">
        <v>0.183168</v>
      </c>
      <c r="X52" s="75" t="n">
        <v>0.366336</v>
      </c>
      <c r="Y52" s="75" t="n">
        <v>0.549504</v>
      </c>
      <c r="AA52" s="75" t="n">
        <v>0.06</v>
      </c>
      <c r="AB52" s="75" t="n">
        <v>0.12</v>
      </c>
      <c r="AC52" s="75" t="n">
        <v>0.18</v>
      </c>
      <c r="AE52" s="75" t="n">
        <v>-0.35</v>
      </c>
      <c r="AF52" s="75" t="n">
        <v>0.9</v>
      </c>
      <c r="AG52" s="75" t="n">
        <v>0.3</v>
      </c>
      <c r="AI52" s="75" t="n">
        <v>-0.15</v>
      </c>
      <c r="AJ52" s="75" t="n">
        <v>0.3</v>
      </c>
      <c r="AK52" s="75" t="n">
        <v>0.2</v>
      </c>
      <c r="AM52" s="80" t="n">
        <v>16</v>
      </c>
      <c r="AN52" s="77" t="n">
        <v>0.4</v>
      </c>
      <c r="AP52" s="77" t="n">
        <v>7</v>
      </c>
      <c r="AQ52" s="76" t="n">
        <v>0.035</v>
      </c>
      <c r="AS52" s="77" t="n">
        <v>0</v>
      </c>
      <c r="BE52" s="59" t="n">
        <v>38261</v>
      </c>
      <c r="BF52" s="76" t="n">
        <v>0.75</v>
      </c>
    </row>
    <row r="53" customFormat="false" ht="12.75" hidden="false" customHeight="false" outlineLevel="0" collapsed="false">
      <c r="A53" s="73" t="n">
        <v>37408</v>
      </c>
      <c r="B53" s="74" t="n">
        <v>37.1</v>
      </c>
      <c r="C53" s="74" t="n">
        <v>40</v>
      </c>
      <c r="D53" s="74" t="n">
        <v>42.9</v>
      </c>
      <c r="E53" s="69"/>
      <c r="F53" s="74" t="n">
        <v>31.05</v>
      </c>
      <c r="G53" s="74" t="n">
        <v>32.5</v>
      </c>
      <c r="H53" s="74" t="n">
        <v>33.95</v>
      </c>
      <c r="I53" s="65"/>
      <c r="J53" s="59" t="n">
        <v>38292</v>
      </c>
      <c r="K53" s="75" t="n">
        <v>28.4124984741211</v>
      </c>
      <c r="L53" s="75" t="n">
        <v>29.0499984741211</v>
      </c>
      <c r="M53" s="75" t="n">
        <v>29.6874984741211</v>
      </c>
      <c r="O53" s="75" t="n">
        <v>25.7499984741211</v>
      </c>
      <c r="P53" s="75" t="n">
        <v>29.0499984741211</v>
      </c>
      <c r="Q53" s="75" t="n">
        <v>32.3499984741211</v>
      </c>
      <c r="S53" s="75" t="n">
        <v>1</v>
      </c>
      <c r="T53" s="75" t="n">
        <v>1</v>
      </c>
      <c r="U53" s="75" t="n">
        <v>1</v>
      </c>
      <c r="W53" s="75" t="n">
        <v>0.160128</v>
      </c>
      <c r="X53" s="75" t="n">
        <v>0.320256</v>
      </c>
      <c r="Y53" s="75" t="n">
        <v>0.480384</v>
      </c>
      <c r="AA53" s="75" t="n">
        <v>0.06</v>
      </c>
      <c r="AB53" s="75" t="n">
        <v>0.12</v>
      </c>
      <c r="AC53" s="75" t="n">
        <v>0.18</v>
      </c>
      <c r="AE53" s="75" t="n">
        <v>-0.25</v>
      </c>
      <c r="AF53" s="75" t="n">
        <v>1</v>
      </c>
      <c r="AG53" s="75" t="n">
        <v>0.3</v>
      </c>
      <c r="AI53" s="75" t="n">
        <v>-0.15</v>
      </c>
      <c r="AJ53" s="75" t="n">
        <v>0.3</v>
      </c>
      <c r="AK53" s="75" t="n">
        <v>0.2</v>
      </c>
      <c r="AM53" s="80" t="n">
        <v>16</v>
      </c>
      <c r="AN53" s="77" t="n">
        <v>0.4</v>
      </c>
      <c r="AP53" s="77" t="n">
        <v>8</v>
      </c>
      <c r="AQ53" s="76" t="n">
        <v>0.04</v>
      </c>
      <c r="AS53" s="77" t="n">
        <v>0</v>
      </c>
      <c r="BE53" s="59" t="n">
        <v>38292</v>
      </c>
      <c r="BF53" s="76" t="n">
        <v>0.75</v>
      </c>
    </row>
    <row r="54" customFormat="false" ht="12.75" hidden="false" customHeight="false" outlineLevel="0" collapsed="false">
      <c r="A54" s="73" t="n">
        <v>37438</v>
      </c>
      <c r="B54" s="74" t="n">
        <v>48.5</v>
      </c>
      <c r="C54" s="74" t="n">
        <v>52.5</v>
      </c>
      <c r="D54" s="74" t="n">
        <v>56.5</v>
      </c>
      <c r="E54" s="69"/>
      <c r="F54" s="74" t="n">
        <v>30.5</v>
      </c>
      <c r="G54" s="74" t="n">
        <v>32.5</v>
      </c>
      <c r="H54" s="74" t="n">
        <v>34.5</v>
      </c>
      <c r="I54" s="65"/>
      <c r="J54" s="59" t="n">
        <v>38322</v>
      </c>
      <c r="K54" s="75" t="n">
        <v>33.6625022888184</v>
      </c>
      <c r="L54" s="75" t="n">
        <v>34.3000022888184</v>
      </c>
      <c r="M54" s="75" t="n">
        <v>34.9375022888184</v>
      </c>
      <c r="O54" s="75" t="n">
        <v>31.0000022888184</v>
      </c>
      <c r="P54" s="75" t="n">
        <v>34.3000022888184</v>
      </c>
      <c r="Q54" s="75" t="n">
        <v>37.6000022888184</v>
      </c>
      <c r="S54" s="75" t="n">
        <v>1.2</v>
      </c>
      <c r="T54" s="75" t="n">
        <v>1.2</v>
      </c>
      <c r="U54" s="75" t="n">
        <v>1.2</v>
      </c>
      <c r="W54" s="75" t="n">
        <v>0.160128</v>
      </c>
      <c r="X54" s="75" t="n">
        <v>0.320256</v>
      </c>
      <c r="Y54" s="75" t="n">
        <v>0.480384</v>
      </c>
      <c r="AA54" s="75" t="n">
        <v>0.06</v>
      </c>
      <c r="AB54" s="75" t="n">
        <v>0.12</v>
      </c>
      <c r="AC54" s="75" t="n">
        <v>0.18</v>
      </c>
      <c r="AE54" s="75" t="n">
        <v>-0.25</v>
      </c>
      <c r="AF54" s="75" t="n">
        <v>1</v>
      </c>
      <c r="AG54" s="75" t="n">
        <v>0.3</v>
      </c>
      <c r="AI54" s="75" t="n">
        <v>-0.15</v>
      </c>
      <c r="AJ54" s="75" t="n">
        <v>0.3</v>
      </c>
      <c r="AK54" s="75" t="n">
        <v>0.2</v>
      </c>
      <c r="AM54" s="80" t="n">
        <v>16</v>
      </c>
      <c r="AN54" s="77" t="n">
        <v>0.4</v>
      </c>
      <c r="AP54" s="77" t="n">
        <v>9</v>
      </c>
      <c r="AQ54" s="76" t="n">
        <v>0.055</v>
      </c>
      <c r="AS54" s="77" t="n">
        <v>0</v>
      </c>
      <c r="BE54" s="59" t="n">
        <v>38322</v>
      </c>
      <c r="BF54" s="76" t="n">
        <v>0.75</v>
      </c>
    </row>
    <row r="55" customFormat="false" ht="12.75" hidden="false" customHeight="false" outlineLevel="0" collapsed="false">
      <c r="A55" s="73" t="n">
        <v>37469</v>
      </c>
      <c r="B55" s="74" t="n">
        <v>62.5</v>
      </c>
      <c r="C55" s="74" t="n">
        <v>66.5</v>
      </c>
      <c r="D55" s="74" t="n">
        <v>70.5</v>
      </c>
      <c r="E55" s="69"/>
      <c r="F55" s="74" t="n">
        <v>30.5</v>
      </c>
      <c r="G55" s="74" t="n">
        <v>32.5</v>
      </c>
      <c r="H55" s="74" t="n">
        <v>34.5</v>
      </c>
      <c r="I55" s="65"/>
      <c r="J55" s="59" t="n">
        <v>38353</v>
      </c>
      <c r="K55" s="75" t="n">
        <v>23.248747253418</v>
      </c>
      <c r="L55" s="75" t="n">
        <v>23.998747253418</v>
      </c>
      <c r="M55" s="75" t="n">
        <v>24.748747253418</v>
      </c>
      <c r="O55" s="75" t="n">
        <v>21.2024990081787</v>
      </c>
      <c r="P55" s="75" t="n">
        <v>24.5024990081787</v>
      </c>
      <c r="Q55" s="75" t="n">
        <v>27.8024990081787</v>
      </c>
      <c r="S55" s="75" t="n">
        <v>0.9</v>
      </c>
      <c r="T55" s="75" t="n">
        <v>0.9</v>
      </c>
      <c r="U55" s="75" t="n">
        <v>0.9</v>
      </c>
      <c r="W55" s="75" t="n">
        <v>0.160704</v>
      </c>
      <c r="X55" s="75" t="n">
        <v>0.321408</v>
      </c>
      <c r="Y55" s="75" t="n">
        <v>0.482112</v>
      </c>
      <c r="AA55" s="75" t="n">
        <v>0.06</v>
      </c>
      <c r="AB55" s="75" t="n">
        <v>0.12</v>
      </c>
      <c r="AC55" s="75" t="n">
        <v>0.18</v>
      </c>
      <c r="AE55" s="75" t="n">
        <v>-0.25</v>
      </c>
      <c r="AF55" s="75" t="n">
        <v>1</v>
      </c>
      <c r="AG55" s="75" t="n">
        <v>0.35</v>
      </c>
      <c r="AI55" s="75" t="n">
        <v>-0.15</v>
      </c>
      <c r="AJ55" s="75" t="n">
        <v>0.3</v>
      </c>
      <c r="AK55" s="75" t="n">
        <v>0.2</v>
      </c>
      <c r="AM55" s="80" t="n">
        <v>17</v>
      </c>
      <c r="AN55" s="77" t="n">
        <v>0.4</v>
      </c>
      <c r="AP55" s="77" t="n">
        <v>10</v>
      </c>
      <c r="AQ55" s="76" t="n">
        <v>0.07</v>
      </c>
      <c r="BE55" s="59" t="n">
        <v>38353</v>
      </c>
      <c r="BF55" s="76" t="n">
        <v>0.75</v>
      </c>
    </row>
    <row r="56" customFormat="false" ht="12.75" hidden="false" customHeight="false" outlineLevel="0" collapsed="false">
      <c r="A56" s="73" t="n">
        <v>37500</v>
      </c>
      <c r="B56" s="74" t="n">
        <v>65.7</v>
      </c>
      <c r="C56" s="74" t="n">
        <v>66.5</v>
      </c>
      <c r="D56" s="74" t="n">
        <v>67.3</v>
      </c>
      <c r="E56" s="69"/>
      <c r="F56" s="74" t="n">
        <v>32.1</v>
      </c>
      <c r="G56" s="74" t="n">
        <v>32.5</v>
      </c>
      <c r="H56" s="74" t="n">
        <v>32.9</v>
      </c>
      <c r="I56" s="65"/>
      <c r="J56" s="59" t="n">
        <v>38384</v>
      </c>
      <c r="K56" s="75" t="n">
        <v>22.246248626709</v>
      </c>
      <c r="L56" s="75" t="n">
        <v>22.996248626709</v>
      </c>
      <c r="M56" s="75" t="n">
        <v>23.746248626709</v>
      </c>
      <c r="O56" s="75" t="n">
        <v>19.1974979400635</v>
      </c>
      <c r="P56" s="75" t="n">
        <v>22.4974979400635</v>
      </c>
      <c r="Q56" s="75" t="n">
        <v>25.7974979400635</v>
      </c>
      <c r="S56" s="75" t="n">
        <v>0.4</v>
      </c>
      <c r="T56" s="75" t="n">
        <v>0.4</v>
      </c>
      <c r="U56" s="75" t="n">
        <v>0.4</v>
      </c>
      <c r="W56" s="75" t="n">
        <v>0.198144</v>
      </c>
      <c r="X56" s="75" t="n">
        <v>0.396288</v>
      </c>
      <c r="Y56" s="75" t="n">
        <v>0.594432</v>
      </c>
      <c r="AA56" s="75" t="n">
        <v>0.06</v>
      </c>
      <c r="AB56" s="75" t="n">
        <v>0.12</v>
      </c>
      <c r="AC56" s="75" t="n">
        <v>0.18</v>
      </c>
      <c r="AE56" s="75" t="n">
        <v>-0.75</v>
      </c>
      <c r="AF56" s="75" t="n">
        <v>1.5</v>
      </c>
      <c r="AG56" s="75" t="n">
        <v>0.75</v>
      </c>
      <c r="AI56" s="75" t="n">
        <v>-0.15</v>
      </c>
      <c r="AJ56" s="75" t="n">
        <v>0.3</v>
      </c>
      <c r="AK56" s="75" t="n">
        <v>0.2</v>
      </c>
      <c r="AM56" s="80" t="n">
        <v>17</v>
      </c>
      <c r="AN56" s="77" t="n">
        <v>0.4</v>
      </c>
      <c r="BE56" s="59" t="n">
        <v>38384</v>
      </c>
      <c r="BF56" s="76" t="n">
        <v>0.75</v>
      </c>
    </row>
    <row r="57" customFormat="false" ht="12.75" hidden="false" customHeight="false" outlineLevel="0" collapsed="false">
      <c r="A57" s="73" t="n">
        <v>37530</v>
      </c>
      <c r="B57" s="74" t="n">
        <v>37.35</v>
      </c>
      <c r="C57" s="74" t="n">
        <v>38</v>
      </c>
      <c r="D57" s="74" t="n">
        <v>38.65</v>
      </c>
      <c r="E57" s="69"/>
      <c r="F57" s="74" t="n">
        <v>31.1749980926514</v>
      </c>
      <c r="G57" s="74" t="n">
        <v>31.4999980926514</v>
      </c>
      <c r="H57" s="74" t="n">
        <v>31.8249980926514</v>
      </c>
      <c r="I57" s="65"/>
      <c r="J57" s="59" t="n">
        <v>38412</v>
      </c>
      <c r="K57" s="75" t="n">
        <v>15.7347480773926</v>
      </c>
      <c r="L57" s="75" t="n">
        <v>16.1847480773926</v>
      </c>
      <c r="M57" s="75" t="n">
        <v>16.6347480773926</v>
      </c>
      <c r="O57" s="75" t="n">
        <v>14.5144973754883</v>
      </c>
      <c r="P57" s="75" t="n">
        <v>17.8144973754883</v>
      </c>
      <c r="Q57" s="75" t="n">
        <v>21.1144973754883</v>
      </c>
      <c r="S57" s="75" t="n">
        <v>0.4</v>
      </c>
      <c r="T57" s="75" t="n">
        <v>0.4</v>
      </c>
      <c r="U57" s="75" t="n">
        <v>0.4</v>
      </c>
      <c r="W57" s="75" t="n">
        <v>0.198144</v>
      </c>
      <c r="X57" s="75" t="n">
        <v>0.396288</v>
      </c>
      <c r="Y57" s="75" t="n">
        <v>0.594432</v>
      </c>
      <c r="AA57" s="75" t="n">
        <v>0.06</v>
      </c>
      <c r="AB57" s="75" t="n">
        <v>0.12</v>
      </c>
      <c r="AC57" s="75" t="n">
        <v>0.18</v>
      </c>
      <c r="AE57" s="75" t="n">
        <v>-0.75</v>
      </c>
      <c r="AF57" s="75" t="n">
        <v>1.5</v>
      </c>
      <c r="AG57" s="75" t="n">
        <v>0.75</v>
      </c>
      <c r="AI57" s="75" t="n">
        <v>-0.15</v>
      </c>
      <c r="AJ57" s="75" t="n">
        <v>0.3</v>
      </c>
      <c r="AK57" s="75" t="n">
        <v>0.2</v>
      </c>
      <c r="AM57" s="80" t="n">
        <v>17</v>
      </c>
      <c r="AN57" s="77" t="n">
        <v>0.4</v>
      </c>
      <c r="BE57" s="59" t="n">
        <v>38412</v>
      </c>
      <c r="BF57" s="76" t="n">
        <v>0.75</v>
      </c>
    </row>
    <row r="58" customFormat="false" ht="12.75" hidden="false" customHeight="false" outlineLevel="0" collapsed="false">
      <c r="A58" s="73" t="n">
        <v>37561</v>
      </c>
      <c r="B58" s="74" t="n">
        <v>35.85</v>
      </c>
      <c r="C58" s="74" t="n">
        <v>36.5</v>
      </c>
      <c r="D58" s="74" t="n">
        <v>37.15</v>
      </c>
      <c r="E58" s="69"/>
      <c r="F58" s="74" t="n">
        <v>31.1749980926514</v>
      </c>
      <c r="G58" s="74" t="n">
        <v>31.4999980926514</v>
      </c>
      <c r="H58" s="74" t="n">
        <v>31.8249980926514</v>
      </c>
      <c r="I58" s="65"/>
      <c r="J58" s="59" t="n">
        <v>38443</v>
      </c>
      <c r="K58" s="75" t="n">
        <v>16.5299987792969</v>
      </c>
      <c r="L58" s="75" t="n">
        <v>16.8674987792969</v>
      </c>
      <c r="M58" s="75" t="n">
        <v>17.2049987792969</v>
      </c>
      <c r="O58" s="75" t="n">
        <v>14.2849975585937</v>
      </c>
      <c r="P58" s="75" t="n">
        <v>17.5849975585938</v>
      </c>
      <c r="Q58" s="75" t="n">
        <v>20.8849975585938</v>
      </c>
      <c r="S58" s="75" t="n">
        <v>0.4</v>
      </c>
      <c r="T58" s="75" t="n">
        <v>0.4</v>
      </c>
      <c r="U58" s="75" t="n">
        <v>0.4</v>
      </c>
      <c r="W58" s="75" t="n">
        <v>0.163584</v>
      </c>
      <c r="X58" s="75" t="n">
        <v>0.327168</v>
      </c>
      <c r="Y58" s="75" t="n">
        <v>0.490752</v>
      </c>
      <c r="AA58" s="75" t="n">
        <v>0.06</v>
      </c>
      <c r="AB58" s="75" t="n">
        <v>0.12</v>
      </c>
      <c r="AC58" s="75" t="n">
        <v>0.18</v>
      </c>
      <c r="AE58" s="75" t="n">
        <v>-0.25</v>
      </c>
      <c r="AF58" s="75" t="n">
        <v>1</v>
      </c>
      <c r="AG58" s="75" t="n">
        <v>0.3</v>
      </c>
      <c r="AI58" s="75" t="n">
        <v>-0.15</v>
      </c>
      <c r="AJ58" s="75" t="n">
        <v>0.3</v>
      </c>
      <c r="AK58" s="75" t="n">
        <v>0.2</v>
      </c>
      <c r="AM58" s="80" t="n">
        <v>18</v>
      </c>
      <c r="AN58" s="77" t="n">
        <v>0.4</v>
      </c>
      <c r="BE58" s="59" t="n">
        <v>38443</v>
      </c>
      <c r="BF58" s="76" t="n">
        <v>0.75</v>
      </c>
    </row>
    <row r="59" customFormat="false" ht="12.75" hidden="false" customHeight="false" outlineLevel="0" collapsed="false">
      <c r="A59" s="73" t="n">
        <v>37591</v>
      </c>
      <c r="B59" s="74" t="n">
        <v>35.85</v>
      </c>
      <c r="C59" s="74" t="n">
        <v>36.5</v>
      </c>
      <c r="D59" s="74" t="n">
        <v>37.15</v>
      </c>
      <c r="E59" s="69"/>
      <c r="F59" s="74" t="n">
        <v>31.1749980926514</v>
      </c>
      <c r="G59" s="74" t="n">
        <v>31.4999980926514</v>
      </c>
      <c r="H59" s="74" t="n">
        <v>31.8249980926514</v>
      </c>
      <c r="I59" s="65"/>
      <c r="J59" s="59" t="n">
        <v>38473</v>
      </c>
      <c r="K59" s="75" t="n">
        <v>15.842498550415</v>
      </c>
      <c r="L59" s="75" t="n">
        <v>16.982498550415</v>
      </c>
      <c r="M59" s="75" t="n">
        <v>18.122498550415</v>
      </c>
      <c r="O59" s="75" t="n">
        <v>14.8149982452393</v>
      </c>
      <c r="P59" s="75" t="n">
        <v>18.1149982452393</v>
      </c>
      <c r="Q59" s="75" t="n">
        <v>21.4149982452393</v>
      </c>
      <c r="S59" s="75" t="n">
        <v>0.4</v>
      </c>
      <c r="T59" s="75" t="n">
        <v>0.4</v>
      </c>
      <c r="U59" s="75" t="n">
        <v>0.4</v>
      </c>
      <c r="W59" s="75" t="n">
        <v>0.163584</v>
      </c>
      <c r="X59" s="75" t="n">
        <v>0.327168</v>
      </c>
      <c r="Y59" s="75" t="n">
        <v>0.490752</v>
      </c>
      <c r="AA59" s="75" t="n">
        <v>0.06</v>
      </c>
      <c r="AB59" s="75" t="n">
        <v>0.12</v>
      </c>
      <c r="AC59" s="75" t="n">
        <v>0.18</v>
      </c>
      <c r="AE59" s="75" t="n">
        <v>-0.25</v>
      </c>
      <c r="AF59" s="75" t="n">
        <v>0.9</v>
      </c>
      <c r="AG59" s="75" t="n">
        <v>0.3</v>
      </c>
      <c r="AI59" s="75" t="n">
        <v>-0.15</v>
      </c>
      <c r="AJ59" s="75" t="n">
        <v>0.3</v>
      </c>
      <c r="AK59" s="75" t="n">
        <v>0.2</v>
      </c>
      <c r="AM59" s="80" t="n">
        <v>18</v>
      </c>
      <c r="AN59" s="77" t="n">
        <v>0.4</v>
      </c>
      <c r="BE59" s="59" t="n">
        <v>38473</v>
      </c>
      <c r="BF59" s="76" t="n">
        <v>0.75</v>
      </c>
    </row>
    <row r="60" customFormat="false" ht="12.75" hidden="false" customHeight="false" outlineLevel="0" collapsed="false">
      <c r="A60" s="73" t="n">
        <v>37622</v>
      </c>
      <c r="B60" s="74" t="n">
        <v>35.7</v>
      </c>
      <c r="C60" s="74" t="n">
        <v>36.5</v>
      </c>
      <c r="D60" s="74" t="n">
        <v>37.3</v>
      </c>
      <c r="E60" s="69"/>
      <c r="F60" s="74" t="n">
        <v>39.7500015258789</v>
      </c>
      <c r="G60" s="74" t="n">
        <v>40.1500015258789</v>
      </c>
      <c r="H60" s="74" t="n">
        <v>40.5500015258789</v>
      </c>
      <c r="I60" s="65"/>
      <c r="J60" s="59" t="n">
        <v>38504</v>
      </c>
      <c r="K60" s="75" t="n">
        <v>18.1087490081787</v>
      </c>
      <c r="L60" s="75" t="n">
        <v>21.4087490081787</v>
      </c>
      <c r="M60" s="75" t="n">
        <v>24.7087490081787</v>
      </c>
      <c r="O60" s="75" t="n">
        <v>13.5924983978271</v>
      </c>
      <c r="P60" s="75" t="n">
        <v>16.8924983978271</v>
      </c>
      <c r="Q60" s="75" t="n">
        <v>20.1924983978271</v>
      </c>
      <c r="S60" s="75" t="n">
        <v>0.4</v>
      </c>
      <c r="T60" s="75" t="n">
        <v>0.4</v>
      </c>
      <c r="U60" s="75" t="n">
        <v>0.4</v>
      </c>
      <c r="W60" s="75" t="n">
        <v>0.175104</v>
      </c>
      <c r="X60" s="75" t="n">
        <v>0.350208</v>
      </c>
      <c r="Y60" s="75" t="n">
        <v>0.525312</v>
      </c>
      <c r="AA60" s="75" t="n">
        <v>0.06</v>
      </c>
      <c r="AB60" s="75" t="n">
        <v>0.12</v>
      </c>
      <c r="AC60" s="75" t="n">
        <v>0.18</v>
      </c>
      <c r="AE60" s="75" t="n">
        <v>-0.25</v>
      </c>
      <c r="AF60" s="75" t="n">
        <v>0.9</v>
      </c>
      <c r="AG60" s="75" t="n">
        <v>0.3</v>
      </c>
      <c r="AI60" s="75" t="n">
        <v>-0.15</v>
      </c>
      <c r="AJ60" s="75" t="n">
        <v>0.3</v>
      </c>
      <c r="AK60" s="75" t="n">
        <v>0.2</v>
      </c>
      <c r="AM60" s="80" t="n">
        <v>18</v>
      </c>
      <c r="AN60" s="77" t="n">
        <v>0.4</v>
      </c>
      <c r="BE60" s="59" t="n">
        <v>38504</v>
      </c>
      <c r="BF60" s="76" t="n">
        <v>0.75</v>
      </c>
    </row>
    <row r="61" customFormat="false" ht="12.75" hidden="false" customHeight="false" outlineLevel="0" collapsed="false">
      <c r="A61" s="73" t="n">
        <v>37653</v>
      </c>
      <c r="B61" s="74" t="n">
        <v>40.2</v>
      </c>
      <c r="C61" s="74" t="n">
        <v>41</v>
      </c>
      <c r="D61" s="74" t="n">
        <v>41.8</v>
      </c>
      <c r="E61" s="69"/>
      <c r="F61" s="74" t="n">
        <v>36.6</v>
      </c>
      <c r="G61" s="74" t="n">
        <v>37</v>
      </c>
      <c r="H61" s="74" t="n">
        <v>37.4</v>
      </c>
      <c r="I61" s="65"/>
      <c r="J61" s="59" t="n">
        <v>38534</v>
      </c>
      <c r="K61" s="75" t="n">
        <v>31.6112503051758</v>
      </c>
      <c r="L61" s="75" t="n">
        <v>34.6112503051758</v>
      </c>
      <c r="M61" s="75" t="n">
        <v>37.6112503051758</v>
      </c>
      <c r="O61" s="75" t="n">
        <v>22.7974983215332</v>
      </c>
      <c r="P61" s="75" t="n">
        <v>26.0974983215332</v>
      </c>
      <c r="Q61" s="75" t="n">
        <v>29.3974983215332</v>
      </c>
      <c r="S61" s="75" t="n">
        <v>0.4</v>
      </c>
      <c r="T61" s="75" t="n">
        <v>0.4</v>
      </c>
      <c r="U61" s="75" t="n">
        <v>0.4</v>
      </c>
      <c r="W61" s="75" t="n">
        <v>0.20542464</v>
      </c>
      <c r="X61" s="75" t="n">
        <v>0.41084928</v>
      </c>
      <c r="Y61" s="75" t="n">
        <v>0.61627392</v>
      </c>
      <c r="AA61" s="75" t="n">
        <v>0.06</v>
      </c>
      <c r="AB61" s="75" t="n">
        <v>0.12</v>
      </c>
      <c r="AC61" s="75" t="n">
        <v>0.18</v>
      </c>
      <c r="AE61" s="75" t="n">
        <v>-0.35</v>
      </c>
      <c r="AF61" s="75" t="n">
        <v>1.2</v>
      </c>
      <c r="AG61" s="75" t="n">
        <v>0.3</v>
      </c>
      <c r="AI61" s="75" t="n">
        <v>-0.15</v>
      </c>
      <c r="AJ61" s="75" t="n">
        <v>0.3</v>
      </c>
      <c r="AK61" s="75" t="n">
        <v>0.2</v>
      </c>
      <c r="AM61" s="80" t="n">
        <v>19</v>
      </c>
      <c r="AN61" s="77" t="n">
        <v>0.4</v>
      </c>
      <c r="BE61" s="59" t="n">
        <v>38534</v>
      </c>
      <c r="BF61" s="76" t="n">
        <v>0.75</v>
      </c>
    </row>
    <row r="62" customFormat="false" ht="12.75" hidden="false" customHeight="false" outlineLevel="0" collapsed="false">
      <c r="A62" s="73" t="n">
        <v>37681</v>
      </c>
      <c r="B62" s="74" t="n">
        <v>45.1</v>
      </c>
      <c r="C62" s="74" t="n">
        <v>45.6</v>
      </c>
      <c r="D62" s="74" t="n">
        <v>46.1</v>
      </c>
      <c r="E62" s="69"/>
      <c r="F62" s="74" t="n">
        <v>32.75</v>
      </c>
      <c r="G62" s="74" t="n">
        <v>33</v>
      </c>
      <c r="H62" s="74" t="n">
        <v>33.25</v>
      </c>
      <c r="I62" s="65"/>
      <c r="J62" s="59" t="n">
        <v>38565</v>
      </c>
      <c r="K62" s="75" t="n">
        <v>33.8724998474121</v>
      </c>
      <c r="L62" s="75" t="n">
        <v>36.8724998474121</v>
      </c>
      <c r="M62" s="75" t="n">
        <v>39.8724998474121</v>
      </c>
      <c r="O62" s="75" t="n">
        <v>24.2949996948242</v>
      </c>
      <c r="P62" s="75" t="n">
        <v>27.5949996948242</v>
      </c>
      <c r="Q62" s="75" t="n">
        <v>30.8949996948242</v>
      </c>
      <c r="S62" s="75" t="n">
        <v>0.9</v>
      </c>
      <c r="T62" s="75" t="n">
        <v>0.9</v>
      </c>
      <c r="U62" s="75" t="n">
        <v>0.9</v>
      </c>
      <c r="W62" s="75" t="n">
        <v>0.23749632</v>
      </c>
      <c r="X62" s="75" t="n">
        <v>0.47499264</v>
      </c>
      <c r="Y62" s="75" t="n">
        <v>0.71248896</v>
      </c>
      <c r="AA62" s="75" t="n">
        <v>0.06</v>
      </c>
      <c r="AB62" s="75" t="n">
        <v>0.12</v>
      </c>
      <c r="AC62" s="75" t="n">
        <v>0.18</v>
      </c>
      <c r="AE62" s="75" t="n">
        <v>-0.35</v>
      </c>
      <c r="AF62" s="75" t="n">
        <v>1.5</v>
      </c>
      <c r="AG62" s="75" t="n">
        <v>0.5</v>
      </c>
      <c r="AI62" s="75" t="n">
        <v>-0.15</v>
      </c>
      <c r="AJ62" s="75" t="n">
        <v>0.3</v>
      </c>
      <c r="AK62" s="75" t="n">
        <v>0.2</v>
      </c>
      <c r="AM62" s="80" t="n">
        <v>19</v>
      </c>
      <c r="AN62" s="77" t="n">
        <v>0.4</v>
      </c>
      <c r="BE62" s="59" t="n">
        <v>38565</v>
      </c>
      <c r="BF62" s="76" t="n">
        <v>0.75</v>
      </c>
    </row>
    <row r="63" customFormat="false" ht="12.75" hidden="false" customHeight="false" outlineLevel="0" collapsed="false">
      <c r="A63" s="73" t="n">
        <v>37712</v>
      </c>
      <c r="B63" s="74" t="n">
        <v>36.75</v>
      </c>
      <c r="C63" s="74" t="n">
        <v>37.1</v>
      </c>
      <c r="D63" s="74" t="n">
        <v>37.45</v>
      </c>
      <c r="E63" s="69"/>
      <c r="F63" s="74" t="n">
        <v>32.825</v>
      </c>
      <c r="G63" s="74" t="n">
        <v>33</v>
      </c>
      <c r="H63" s="74" t="n">
        <v>33.175</v>
      </c>
      <c r="I63" s="65"/>
      <c r="J63" s="59" t="n">
        <v>38596</v>
      </c>
      <c r="K63" s="75" t="n">
        <v>27.6749984741211</v>
      </c>
      <c r="L63" s="75" t="n">
        <v>28.4999984741211</v>
      </c>
      <c r="M63" s="75" t="n">
        <v>29.3249984741211</v>
      </c>
      <c r="O63" s="75" t="n">
        <v>25.1999984741211</v>
      </c>
      <c r="P63" s="75" t="n">
        <v>28.4999984741211</v>
      </c>
      <c r="Q63" s="75" t="n">
        <v>31.7999984741211</v>
      </c>
      <c r="S63" s="75" t="n">
        <v>0.9</v>
      </c>
      <c r="T63" s="75" t="n">
        <v>0.9</v>
      </c>
      <c r="U63" s="75" t="n">
        <v>0.9</v>
      </c>
      <c r="W63" s="75" t="n">
        <v>0.23749632</v>
      </c>
      <c r="X63" s="75" t="n">
        <v>0.47499264</v>
      </c>
      <c r="Y63" s="75" t="n">
        <v>0.71248896</v>
      </c>
      <c r="AA63" s="75" t="n">
        <v>0.06</v>
      </c>
      <c r="AB63" s="75" t="n">
        <v>0.12</v>
      </c>
      <c r="AC63" s="75" t="n">
        <v>0.18</v>
      </c>
      <c r="AE63" s="75" t="n">
        <v>-0.35</v>
      </c>
      <c r="AF63" s="75" t="n">
        <v>1.5</v>
      </c>
      <c r="AG63" s="75" t="n">
        <v>0.5</v>
      </c>
      <c r="AI63" s="75" t="n">
        <v>-0.15</v>
      </c>
      <c r="AJ63" s="75" t="n">
        <v>0.3</v>
      </c>
      <c r="AK63" s="75" t="n">
        <v>0.2</v>
      </c>
      <c r="AM63" s="80" t="n">
        <v>19</v>
      </c>
      <c r="AN63" s="77" t="n">
        <v>0.4</v>
      </c>
      <c r="BE63" s="59" t="n">
        <v>38596</v>
      </c>
      <c r="BF63" s="76" t="n">
        <v>0.75</v>
      </c>
    </row>
    <row r="64" customFormat="false" ht="12.75" hidden="false" customHeight="false" outlineLevel="0" collapsed="false">
      <c r="A64" s="73" t="n">
        <v>37742</v>
      </c>
      <c r="B64" s="74" t="n">
        <v>33.85</v>
      </c>
      <c r="C64" s="74" t="n">
        <v>35.1</v>
      </c>
      <c r="D64" s="74" t="n">
        <v>36.35</v>
      </c>
      <c r="E64" s="69"/>
      <c r="F64" s="74" t="n">
        <v>32.375</v>
      </c>
      <c r="G64" s="74" t="n">
        <v>33</v>
      </c>
      <c r="H64" s="74" t="n">
        <v>33.625</v>
      </c>
      <c r="I64" s="65"/>
      <c r="J64" s="59" t="n">
        <v>38626</v>
      </c>
      <c r="K64" s="75" t="n">
        <v>27.7874984741211</v>
      </c>
      <c r="L64" s="75" t="n">
        <v>28.4999984741211</v>
      </c>
      <c r="M64" s="75" t="n">
        <v>29.2124984741211</v>
      </c>
      <c r="O64" s="75" t="n">
        <v>25.1999984741211</v>
      </c>
      <c r="P64" s="75" t="n">
        <v>28.4999984741211</v>
      </c>
      <c r="Q64" s="75" t="n">
        <v>31.7999984741211</v>
      </c>
      <c r="S64" s="75" t="n">
        <v>0.9</v>
      </c>
      <c r="T64" s="75" t="n">
        <v>0.9</v>
      </c>
      <c r="U64" s="75" t="n">
        <v>0.9</v>
      </c>
      <c r="W64" s="75" t="n">
        <v>0.17584128</v>
      </c>
      <c r="X64" s="75" t="n">
        <v>0.35168256</v>
      </c>
      <c r="Y64" s="75" t="n">
        <v>0.52752384</v>
      </c>
      <c r="AA64" s="75" t="n">
        <v>0.06</v>
      </c>
      <c r="AB64" s="75" t="n">
        <v>0.12</v>
      </c>
      <c r="AC64" s="75" t="n">
        <v>0.18</v>
      </c>
      <c r="AE64" s="75" t="n">
        <v>-0.35</v>
      </c>
      <c r="AF64" s="75" t="n">
        <v>0.9</v>
      </c>
      <c r="AG64" s="75" t="n">
        <v>0.3</v>
      </c>
      <c r="AI64" s="75" t="n">
        <v>-0.15</v>
      </c>
      <c r="AJ64" s="75" t="n">
        <v>0.3</v>
      </c>
      <c r="AK64" s="75" t="n">
        <v>0.2</v>
      </c>
      <c r="AM64" s="80" t="n">
        <v>20</v>
      </c>
      <c r="AN64" s="77" t="n">
        <v>0.4</v>
      </c>
      <c r="BE64" s="59" t="n">
        <v>38626</v>
      </c>
      <c r="BF64" s="76" t="n">
        <v>0.75</v>
      </c>
    </row>
    <row r="65" customFormat="false" ht="12.75" hidden="false" customHeight="false" outlineLevel="0" collapsed="false">
      <c r="A65" s="73" t="n">
        <v>37773</v>
      </c>
      <c r="B65" s="74" t="n">
        <v>33.07</v>
      </c>
      <c r="C65" s="74" t="n">
        <v>36.7</v>
      </c>
      <c r="D65" s="74" t="n">
        <v>40.33</v>
      </c>
      <c r="E65" s="69"/>
      <c r="F65" s="74" t="n">
        <v>31.185</v>
      </c>
      <c r="G65" s="74" t="n">
        <v>33</v>
      </c>
      <c r="H65" s="74" t="n">
        <v>34.815</v>
      </c>
      <c r="I65" s="65"/>
      <c r="J65" s="59" t="n">
        <v>38657</v>
      </c>
      <c r="K65" s="75" t="n">
        <v>27.7874984741211</v>
      </c>
      <c r="L65" s="75" t="n">
        <v>28.4999984741211</v>
      </c>
      <c r="M65" s="75" t="n">
        <v>29.2124984741211</v>
      </c>
      <c r="O65" s="75" t="n">
        <v>25.1999984741211</v>
      </c>
      <c r="P65" s="75" t="n">
        <v>28.4999984741211</v>
      </c>
      <c r="Q65" s="75" t="n">
        <v>31.7999984741211</v>
      </c>
      <c r="S65" s="75" t="n">
        <v>0.9</v>
      </c>
      <c r="T65" s="75" t="n">
        <v>0.9</v>
      </c>
      <c r="U65" s="75" t="n">
        <v>0.9</v>
      </c>
      <c r="W65" s="75" t="n">
        <v>0.15372288</v>
      </c>
      <c r="X65" s="75" t="n">
        <v>0.30744576</v>
      </c>
      <c r="Y65" s="75" t="n">
        <v>0.46116864</v>
      </c>
      <c r="AA65" s="75" t="n">
        <v>0.06</v>
      </c>
      <c r="AB65" s="75" t="n">
        <v>0.12</v>
      </c>
      <c r="AC65" s="75" t="n">
        <v>0.18</v>
      </c>
      <c r="AE65" s="75" t="n">
        <v>-0.25</v>
      </c>
      <c r="AF65" s="75" t="n">
        <v>1</v>
      </c>
      <c r="AG65" s="75" t="n">
        <v>0.3</v>
      </c>
      <c r="AI65" s="75" t="n">
        <v>-0.15</v>
      </c>
      <c r="AJ65" s="75" t="n">
        <v>0.3</v>
      </c>
      <c r="AK65" s="75" t="n">
        <v>0.2</v>
      </c>
      <c r="AM65" s="80" t="n">
        <v>20</v>
      </c>
      <c r="AN65" s="77" t="n">
        <v>0.4</v>
      </c>
      <c r="BE65" s="59" t="n">
        <v>38657</v>
      </c>
      <c r="BF65" s="76" t="n">
        <v>0.75</v>
      </c>
    </row>
    <row r="66" customFormat="false" ht="12.75" hidden="false" customHeight="false" outlineLevel="0" collapsed="false">
      <c r="A66" s="73" t="n">
        <v>37803</v>
      </c>
      <c r="B66" s="74" t="n">
        <v>43.95</v>
      </c>
      <c r="C66" s="74" t="n">
        <v>47.95</v>
      </c>
      <c r="D66" s="74" t="n">
        <v>51.95</v>
      </c>
      <c r="E66" s="69"/>
      <c r="F66" s="74" t="n">
        <v>31</v>
      </c>
      <c r="G66" s="74" t="n">
        <v>33</v>
      </c>
      <c r="H66" s="74" t="n">
        <v>35</v>
      </c>
      <c r="I66" s="65"/>
      <c r="J66" s="59" t="n">
        <v>38687</v>
      </c>
      <c r="K66" s="75" t="n">
        <v>33.0375022888184</v>
      </c>
      <c r="L66" s="75" t="n">
        <v>33.7500022888184</v>
      </c>
      <c r="M66" s="75" t="n">
        <v>34.4625022888184</v>
      </c>
      <c r="O66" s="75" t="n">
        <v>30.4500022888184</v>
      </c>
      <c r="P66" s="75" t="n">
        <v>33.7500022888184</v>
      </c>
      <c r="Q66" s="75" t="n">
        <v>37.0500022888184</v>
      </c>
      <c r="S66" s="75" t="n">
        <v>1.2</v>
      </c>
      <c r="T66" s="75" t="n">
        <v>1.2</v>
      </c>
      <c r="U66" s="75" t="n">
        <v>1.2</v>
      </c>
      <c r="W66" s="75" t="n">
        <v>0.15372288</v>
      </c>
      <c r="X66" s="75" t="n">
        <v>0.30744576</v>
      </c>
      <c r="Y66" s="75" t="n">
        <v>0.46116864</v>
      </c>
      <c r="AA66" s="75" t="n">
        <v>0.06</v>
      </c>
      <c r="AB66" s="75" t="n">
        <v>0.12</v>
      </c>
      <c r="AC66" s="75" t="n">
        <v>0.18</v>
      </c>
      <c r="AE66" s="75" t="n">
        <v>-0.25</v>
      </c>
      <c r="AF66" s="75" t="n">
        <v>1</v>
      </c>
      <c r="AG66" s="75" t="n">
        <v>0.3</v>
      </c>
      <c r="AI66" s="75" t="n">
        <v>-0.15</v>
      </c>
      <c r="AJ66" s="75" t="n">
        <v>0.3</v>
      </c>
      <c r="AK66" s="75" t="n">
        <v>0.2</v>
      </c>
      <c r="AM66" s="80" t="n">
        <v>20</v>
      </c>
      <c r="AN66" s="77" t="n">
        <v>0.4</v>
      </c>
      <c r="BE66" s="59" t="n">
        <v>38687</v>
      </c>
      <c r="BF66" s="76" t="n">
        <v>0.75</v>
      </c>
    </row>
    <row r="67" customFormat="false" ht="12.75" hidden="false" customHeight="false" outlineLevel="0" collapsed="false">
      <c r="A67" s="73" t="n">
        <v>37834</v>
      </c>
      <c r="B67" s="74" t="n">
        <v>57.95</v>
      </c>
      <c r="C67" s="74" t="n">
        <v>61.95</v>
      </c>
      <c r="D67" s="74" t="n">
        <v>65.95</v>
      </c>
      <c r="E67" s="69"/>
      <c r="F67" s="74" t="n">
        <v>31</v>
      </c>
      <c r="G67" s="74" t="n">
        <v>33</v>
      </c>
      <c r="H67" s="74" t="n">
        <v>35</v>
      </c>
      <c r="I67" s="65"/>
      <c r="J67" s="59" t="n">
        <v>38718</v>
      </c>
      <c r="K67" s="75" t="n">
        <v>23.373747253418</v>
      </c>
      <c r="L67" s="75" t="n">
        <v>24.198747253418</v>
      </c>
      <c r="M67" s="75" t="n">
        <v>25.023747253418</v>
      </c>
      <c r="O67" s="75" t="n">
        <v>21.4024990081787</v>
      </c>
      <c r="P67" s="75" t="n">
        <v>24.7024990081787</v>
      </c>
      <c r="Q67" s="75" t="n">
        <v>28.0024990081787</v>
      </c>
      <c r="S67" s="75" t="n">
        <v>0.8</v>
      </c>
      <c r="T67" s="75" t="n">
        <v>0.8</v>
      </c>
      <c r="U67" s="75" t="n">
        <v>0.8</v>
      </c>
      <c r="W67" s="75" t="n">
        <v>0.15427584</v>
      </c>
      <c r="X67" s="75" t="n">
        <v>0.30855168</v>
      </c>
      <c r="Y67" s="75" t="n">
        <v>0.46282752</v>
      </c>
      <c r="AA67" s="75" t="n">
        <v>0.06</v>
      </c>
      <c r="AB67" s="75" t="n">
        <v>0.12</v>
      </c>
      <c r="AC67" s="75" t="n">
        <v>0.18</v>
      </c>
      <c r="AE67" s="75" t="n">
        <v>-0.25</v>
      </c>
      <c r="AF67" s="75" t="n">
        <v>1</v>
      </c>
      <c r="AG67" s="75" t="n">
        <v>0.35</v>
      </c>
      <c r="AI67" s="75" t="n">
        <v>-0.15</v>
      </c>
      <c r="AJ67" s="75" t="n">
        <v>0.3</v>
      </c>
      <c r="AK67" s="75" t="n">
        <v>0.2</v>
      </c>
      <c r="AM67" s="80" t="n">
        <v>21</v>
      </c>
      <c r="AN67" s="77" t="n">
        <v>0.4</v>
      </c>
      <c r="BE67" s="59" t="n">
        <v>38718</v>
      </c>
      <c r="BF67" s="76" t="n">
        <v>0.75</v>
      </c>
    </row>
    <row r="68" customFormat="false" ht="12.75" hidden="false" customHeight="false" outlineLevel="0" collapsed="false">
      <c r="A68" s="73" t="n">
        <v>37865</v>
      </c>
      <c r="B68" s="74" t="n">
        <v>62.2</v>
      </c>
      <c r="C68" s="74" t="n">
        <v>63.1</v>
      </c>
      <c r="D68" s="74" t="n">
        <v>64</v>
      </c>
      <c r="E68" s="69"/>
      <c r="F68" s="74" t="n">
        <v>32.55</v>
      </c>
      <c r="G68" s="74" t="n">
        <v>33</v>
      </c>
      <c r="H68" s="74" t="n">
        <v>33.45</v>
      </c>
      <c r="I68" s="65"/>
      <c r="J68" s="59" t="n">
        <v>38749</v>
      </c>
      <c r="K68" s="75" t="n">
        <v>22.371248626709</v>
      </c>
      <c r="L68" s="75" t="n">
        <v>23.196248626709</v>
      </c>
      <c r="M68" s="75" t="n">
        <v>24.021248626709</v>
      </c>
      <c r="O68" s="75" t="n">
        <v>19.3974979400635</v>
      </c>
      <c r="P68" s="75" t="n">
        <v>22.6974979400635</v>
      </c>
      <c r="Q68" s="75" t="n">
        <v>25.9974979400635</v>
      </c>
      <c r="S68" s="75" t="n">
        <v>0.3</v>
      </c>
      <c r="T68" s="75" t="n">
        <v>0.3</v>
      </c>
      <c r="U68" s="75" t="n">
        <v>0.3</v>
      </c>
      <c r="W68" s="75" t="n">
        <v>0.19021824</v>
      </c>
      <c r="X68" s="75" t="n">
        <v>0.38043648</v>
      </c>
      <c r="Y68" s="75" t="n">
        <v>0.57065472</v>
      </c>
      <c r="AA68" s="75" t="n">
        <v>0.06</v>
      </c>
      <c r="AB68" s="75" t="n">
        <v>0.12</v>
      </c>
      <c r="AC68" s="75" t="n">
        <v>0.18</v>
      </c>
      <c r="AE68" s="75" t="n">
        <v>-0.75</v>
      </c>
      <c r="AF68" s="75" t="n">
        <v>1.5</v>
      </c>
      <c r="AG68" s="75" t="n">
        <v>0.75</v>
      </c>
      <c r="AI68" s="75" t="n">
        <v>-0.15</v>
      </c>
      <c r="AJ68" s="75" t="n">
        <v>0.3</v>
      </c>
      <c r="AK68" s="75" t="n">
        <v>0.2</v>
      </c>
      <c r="AM68" s="80" t="n">
        <v>21</v>
      </c>
      <c r="AN68" s="77" t="n">
        <v>0.4</v>
      </c>
      <c r="BE68" s="59" t="n">
        <v>38749</v>
      </c>
      <c r="BF68" s="76" t="n">
        <v>0.75</v>
      </c>
    </row>
    <row r="69" customFormat="false" ht="12.75" hidden="false" customHeight="false" outlineLevel="0" collapsed="false">
      <c r="A69" s="73" t="n">
        <v>37895</v>
      </c>
      <c r="B69" s="74" t="n">
        <v>34.35</v>
      </c>
      <c r="C69" s="74" t="n">
        <v>35.1</v>
      </c>
      <c r="D69" s="74" t="n">
        <v>35.85</v>
      </c>
      <c r="E69" s="69"/>
      <c r="F69" s="74" t="n">
        <v>31.6249980926514</v>
      </c>
      <c r="G69" s="74" t="n">
        <v>31.9999980926514</v>
      </c>
      <c r="H69" s="74" t="n">
        <v>32.3749980926514</v>
      </c>
      <c r="I69" s="65"/>
      <c r="J69" s="59" t="n">
        <v>38777</v>
      </c>
      <c r="K69" s="75" t="n">
        <v>15.8972480773926</v>
      </c>
      <c r="L69" s="75" t="n">
        <v>16.3847480773926</v>
      </c>
      <c r="M69" s="75" t="n">
        <v>16.8722480773926</v>
      </c>
      <c r="O69" s="75" t="n">
        <v>14.7144973754883</v>
      </c>
      <c r="P69" s="75" t="n">
        <v>18.0144973754883</v>
      </c>
      <c r="Q69" s="75" t="n">
        <v>21.3144973754883</v>
      </c>
      <c r="S69" s="75" t="n">
        <v>0.3</v>
      </c>
      <c r="T69" s="75" t="n">
        <v>0.3</v>
      </c>
      <c r="U69" s="75" t="n">
        <v>0.3</v>
      </c>
      <c r="W69" s="75" t="n">
        <v>0.19021824</v>
      </c>
      <c r="X69" s="75" t="n">
        <v>0.38043648</v>
      </c>
      <c r="Y69" s="75" t="n">
        <v>0.57065472</v>
      </c>
      <c r="AA69" s="75" t="n">
        <v>0.06</v>
      </c>
      <c r="AB69" s="75" t="n">
        <v>0.12</v>
      </c>
      <c r="AC69" s="75" t="n">
        <v>0.18</v>
      </c>
      <c r="AE69" s="75" t="n">
        <v>-0.75</v>
      </c>
      <c r="AF69" s="75" t="n">
        <v>1.5</v>
      </c>
      <c r="AG69" s="75" t="n">
        <v>0.75</v>
      </c>
      <c r="AI69" s="75" t="n">
        <v>-0.15</v>
      </c>
      <c r="AJ69" s="75" t="n">
        <v>0.3</v>
      </c>
      <c r="AK69" s="75" t="n">
        <v>0.2</v>
      </c>
      <c r="AM69" s="80" t="n">
        <v>21</v>
      </c>
      <c r="AN69" s="77" t="n">
        <v>0.4</v>
      </c>
      <c r="BE69" s="59" t="n">
        <v>38777</v>
      </c>
      <c r="BF69" s="76" t="n">
        <v>0.75</v>
      </c>
    </row>
    <row r="70" customFormat="false" ht="12.75" hidden="false" customHeight="false" outlineLevel="0" collapsed="false">
      <c r="A70" s="73" t="n">
        <v>37926</v>
      </c>
      <c r="B70" s="74" t="n">
        <v>32.85</v>
      </c>
      <c r="C70" s="74" t="n">
        <v>33.6</v>
      </c>
      <c r="D70" s="74" t="n">
        <v>34.35</v>
      </c>
      <c r="E70" s="69"/>
      <c r="F70" s="74" t="n">
        <v>31.6249980926514</v>
      </c>
      <c r="G70" s="74" t="n">
        <v>31.9999980926514</v>
      </c>
      <c r="H70" s="74" t="n">
        <v>32.3749980926514</v>
      </c>
      <c r="I70" s="65"/>
      <c r="J70" s="59" t="n">
        <v>38808</v>
      </c>
      <c r="K70" s="75" t="n">
        <v>16.6924987792969</v>
      </c>
      <c r="L70" s="75" t="n">
        <v>17.0674987792969</v>
      </c>
      <c r="M70" s="75" t="n">
        <v>17.4424987792969</v>
      </c>
      <c r="O70" s="75" t="n">
        <v>14.4849975585937</v>
      </c>
      <c r="P70" s="75" t="n">
        <v>17.7849975585937</v>
      </c>
      <c r="Q70" s="75" t="n">
        <v>21.0849975585938</v>
      </c>
      <c r="S70" s="75" t="n">
        <v>0.3</v>
      </c>
      <c r="T70" s="75" t="n">
        <v>0.3</v>
      </c>
      <c r="U70" s="75" t="n">
        <v>0.3</v>
      </c>
      <c r="W70" s="75" t="n">
        <v>0.15704064</v>
      </c>
      <c r="X70" s="75" t="n">
        <v>0.31408128</v>
      </c>
      <c r="Y70" s="75" t="n">
        <v>0.47112192</v>
      </c>
      <c r="AA70" s="75" t="n">
        <v>0.06</v>
      </c>
      <c r="AB70" s="75" t="n">
        <v>0.12</v>
      </c>
      <c r="AC70" s="75" t="n">
        <v>0.18</v>
      </c>
      <c r="AE70" s="75" t="n">
        <v>-0.25</v>
      </c>
      <c r="AF70" s="75" t="n">
        <v>1</v>
      </c>
      <c r="AG70" s="75" t="n">
        <v>0.3</v>
      </c>
      <c r="AI70" s="75" t="n">
        <v>-0.15</v>
      </c>
      <c r="AJ70" s="75" t="n">
        <v>0.3</v>
      </c>
      <c r="AK70" s="75" t="n">
        <v>0.2</v>
      </c>
      <c r="AM70" s="80" t="n">
        <v>22</v>
      </c>
      <c r="AN70" s="77" t="n">
        <v>0.4</v>
      </c>
      <c r="BE70" s="59" t="n">
        <v>38808</v>
      </c>
      <c r="BF70" s="76" t="n">
        <v>0.75</v>
      </c>
    </row>
    <row r="71" customFormat="false" ht="12.75" hidden="false" customHeight="false" outlineLevel="0" collapsed="false">
      <c r="A71" s="73" t="n">
        <v>37956</v>
      </c>
      <c r="B71" s="74" t="n">
        <v>32.85</v>
      </c>
      <c r="C71" s="74" t="n">
        <v>33.6</v>
      </c>
      <c r="D71" s="74" t="n">
        <v>34.35</v>
      </c>
      <c r="E71" s="69"/>
      <c r="F71" s="74" t="n">
        <v>31.6249980926514</v>
      </c>
      <c r="G71" s="74" t="n">
        <v>31.9999980926514</v>
      </c>
      <c r="H71" s="74" t="n">
        <v>32.3749980926514</v>
      </c>
      <c r="I71" s="65"/>
      <c r="J71" s="59" t="n">
        <v>38838</v>
      </c>
      <c r="K71" s="75" t="n">
        <v>15.922498550415</v>
      </c>
      <c r="L71" s="75" t="n">
        <v>17.182498550415</v>
      </c>
      <c r="M71" s="75" t="n">
        <v>18.442498550415</v>
      </c>
      <c r="O71" s="75" t="n">
        <v>15.0149982452393</v>
      </c>
      <c r="P71" s="75" t="n">
        <v>18.3149982452393</v>
      </c>
      <c r="Q71" s="75" t="n">
        <v>21.6149982452393</v>
      </c>
      <c r="S71" s="75" t="n">
        <v>0.3</v>
      </c>
      <c r="T71" s="75" t="n">
        <v>0.3</v>
      </c>
      <c r="U71" s="75" t="n">
        <v>0.3</v>
      </c>
      <c r="W71" s="75" t="n">
        <v>0.15704064</v>
      </c>
      <c r="X71" s="75" t="n">
        <v>0.31408128</v>
      </c>
      <c r="Y71" s="75" t="n">
        <v>0.47112192</v>
      </c>
      <c r="AA71" s="75" t="n">
        <v>0.06</v>
      </c>
      <c r="AB71" s="75" t="n">
        <v>0.12</v>
      </c>
      <c r="AC71" s="75" t="n">
        <v>0.18</v>
      </c>
      <c r="AE71" s="75" t="n">
        <v>-0.25</v>
      </c>
      <c r="AF71" s="75" t="n">
        <v>0.9</v>
      </c>
      <c r="AG71" s="75" t="n">
        <v>0.3</v>
      </c>
      <c r="AI71" s="75" t="n">
        <v>-0.15</v>
      </c>
      <c r="AJ71" s="75" t="n">
        <v>0.3</v>
      </c>
      <c r="AK71" s="75" t="n">
        <v>0.2</v>
      </c>
      <c r="AM71" s="80" t="n">
        <v>22</v>
      </c>
      <c r="AN71" s="77" t="n">
        <v>0.4</v>
      </c>
      <c r="BE71" s="59" t="n">
        <v>38838</v>
      </c>
      <c r="BF71" s="76" t="n">
        <v>0.75</v>
      </c>
    </row>
    <row r="72" customFormat="false" ht="12.75" hidden="false" customHeight="false" outlineLevel="0" collapsed="false">
      <c r="A72" s="73" t="n">
        <v>37987</v>
      </c>
      <c r="B72" s="74" t="n">
        <v>36.4</v>
      </c>
      <c r="C72" s="74" t="n">
        <v>37.3</v>
      </c>
      <c r="D72" s="74" t="n">
        <v>38.2</v>
      </c>
      <c r="E72" s="69"/>
      <c r="F72" s="74" t="n">
        <v>37.9500015258789</v>
      </c>
      <c r="G72" s="74" t="n">
        <v>38.4000015258789</v>
      </c>
      <c r="H72" s="74" t="n">
        <v>38.8500015258789</v>
      </c>
      <c r="I72" s="65"/>
      <c r="J72" s="59" t="n">
        <v>38869</v>
      </c>
      <c r="K72" s="75" t="n">
        <v>17.9787490081787</v>
      </c>
      <c r="L72" s="75" t="n">
        <v>21.6087490081787</v>
      </c>
      <c r="M72" s="75" t="n">
        <v>25.2387490081787</v>
      </c>
      <c r="O72" s="75" t="n">
        <v>13.7924983978271</v>
      </c>
      <c r="P72" s="75" t="n">
        <v>17.0924983978271</v>
      </c>
      <c r="Q72" s="75" t="n">
        <v>20.3924983978271</v>
      </c>
      <c r="S72" s="75" t="n">
        <v>0.3</v>
      </c>
      <c r="T72" s="75" t="n">
        <v>0.3</v>
      </c>
      <c r="U72" s="75" t="n">
        <v>0.3</v>
      </c>
      <c r="W72" s="75" t="n">
        <v>0.16809984</v>
      </c>
      <c r="X72" s="75" t="n">
        <v>0.33619968</v>
      </c>
      <c r="Y72" s="75" t="n">
        <v>0.50429952</v>
      </c>
      <c r="AA72" s="75" t="n">
        <v>0.06</v>
      </c>
      <c r="AB72" s="75" t="n">
        <v>0.12</v>
      </c>
      <c r="AC72" s="75" t="n">
        <v>0.18</v>
      </c>
      <c r="AE72" s="75" t="n">
        <v>-0.25</v>
      </c>
      <c r="AF72" s="75" t="n">
        <v>0.9</v>
      </c>
      <c r="AG72" s="75" t="n">
        <v>0.3</v>
      </c>
      <c r="AI72" s="75" t="n">
        <v>-0.15</v>
      </c>
      <c r="AJ72" s="75" t="n">
        <v>0.3</v>
      </c>
      <c r="AK72" s="75" t="n">
        <v>0.2</v>
      </c>
      <c r="AM72" s="80" t="n">
        <v>22</v>
      </c>
      <c r="AN72" s="77" t="n">
        <v>0.4</v>
      </c>
      <c r="BE72" s="59" t="n">
        <v>38869</v>
      </c>
      <c r="BF72" s="76" t="n">
        <v>0.75</v>
      </c>
    </row>
    <row r="73" customFormat="false" ht="12.75" hidden="false" customHeight="false" outlineLevel="0" collapsed="false">
      <c r="A73" s="73" t="n">
        <v>38018</v>
      </c>
      <c r="B73" s="74" t="n">
        <v>40.9</v>
      </c>
      <c r="C73" s="74" t="n">
        <v>41.8</v>
      </c>
      <c r="D73" s="74" t="n">
        <v>42.7</v>
      </c>
      <c r="E73" s="69"/>
      <c r="F73" s="74" t="n">
        <v>34.8</v>
      </c>
      <c r="G73" s="74" t="n">
        <v>35.25</v>
      </c>
      <c r="H73" s="74" t="n">
        <v>35.7</v>
      </c>
      <c r="I73" s="65"/>
      <c r="J73" s="59" t="n">
        <v>38899</v>
      </c>
      <c r="K73" s="75" t="n">
        <v>31.8112503051758</v>
      </c>
      <c r="L73" s="75" t="n">
        <v>34.8112503051758</v>
      </c>
      <c r="M73" s="75" t="n">
        <v>37.8112503051758</v>
      </c>
      <c r="O73" s="75" t="n">
        <v>22.9974983215332</v>
      </c>
      <c r="P73" s="75" t="n">
        <v>26.2974983215332</v>
      </c>
      <c r="Q73" s="75" t="n">
        <v>29.5974983215332</v>
      </c>
      <c r="S73" s="75" t="n">
        <v>0.3</v>
      </c>
      <c r="T73" s="75" t="n">
        <v>0.3</v>
      </c>
      <c r="U73" s="75" t="n">
        <v>0.3</v>
      </c>
      <c r="W73" s="75" t="n">
        <v>0.1972076544</v>
      </c>
      <c r="X73" s="75" t="n">
        <v>0.3944153088</v>
      </c>
      <c r="Y73" s="75" t="n">
        <v>0.5916229632</v>
      </c>
      <c r="AA73" s="75" t="n">
        <v>0.06</v>
      </c>
      <c r="AB73" s="75" t="n">
        <v>0.12</v>
      </c>
      <c r="AC73" s="75" t="n">
        <v>0.18</v>
      </c>
      <c r="AE73" s="75" t="n">
        <v>-0.35</v>
      </c>
      <c r="AF73" s="75" t="n">
        <v>1.2</v>
      </c>
      <c r="AG73" s="75" t="n">
        <v>0.3</v>
      </c>
      <c r="AI73" s="75" t="n">
        <v>-0.15</v>
      </c>
      <c r="AJ73" s="75" t="n">
        <v>0.3</v>
      </c>
      <c r="AK73" s="75" t="n">
        <v>0.2</v>
      </c>
      <c r="AM73" s="80" t="n">
        <v>23</v>
      </c>
      <c r="AN73" s="77" t="n">
        <v>0.4</v>
      </c>
      <c r="BE73" s="59" t="n">
        <v>38899</v>
      </c>
      <c r="BF73" s="76" t="n">
        <v>0.75</v>
      </c>
    </row>
    <row r="74" customFormat="false" ht="12.75" hidden="false" customHeight="false" outlineLevel="0" collapsed="false">
      <c r="A74" s="73" t="n">
        <v>38047</v>
      </c>
      <c r="B74" s="74" t="n">
        <v>45.85</v>
      </c>
      <c r="C74" s="74" t="n">
        <v>46.4</v>
      </c>
      <c r="D74" s="74" t="n">
        <v>46.95</v>
      </c>
      <c r="E74" s="69"/>
      <c r="F74" s="74" t="n">
        <v>30.975</v>
      </c>
      <c r="G74" s="74" t="n">
        <v>31.25</v>
      </c>
      <c r="H74" s="74" t="n">
        <v>31.525</v>
      </c>
      <c r="I74" s="65"/>
      <c r="J74" s="59" t="n">
        <v>38930</v>
      </c>
      <c r="K74" s="75" t="n">
        <v>34.0724998474121</v>
      </c>
      <c r="L74" s="75" t="n">
        <v>37.0724998474121</v>
      </c>
      <c r="M74" s="75" t="n">
        <v>40.0724998474121</v>
      </c>
      <c r="O74" s="75" t="n">
        <v>24.4949996948242</v>
      </c>
      <c r="P74" s="75" t="n">
        <v>27.7949996948242</v>
      </c>
      <c r="Q74" s="75" t="n">
        <v>31.0949996948242</v>
      </c>
      <c r="S74" s="75" t="n">
        <v>0.8</v>
      </c>
      <c r="T74" s="75" t="n">
        <v>0.8</v>
      </c>
      <c r="U74" s="75" t="n">
        <v>0.8</v>
      </c>
      <c r="W74" s="75" t="n">
        <v>0.2279964672</v>
      </c>
      <c r="X74" s="75" t="n">
        <v>0.4559929344</v>
      </c>
      <c r="Y74" s="75" t="n">
        <v>0.6839894016</v>
      </c>
      <c r="AA74" s="75" t="n">
        <v>0.06</v>
      </c>
      <c r="AB74" s="75" t="n">
        <v>0.12</v>
      </c>
      <c r="AC74" s="75" t="n">
        <v>0.18</v>
      </c>
      <c r="AE74" s="75" t="n">
        <v>-0.35</v>
      </c>
      <c r="AF74" s="75" t="n">
        <v>1.5</v>
      </c>
      <c r="AG74" s="75" t="n">
        <v>0.5</v>
      </c>
      <c r="AI74" s="75" t="n">
        <v>-0.15</v>
      </c>
      <c r="AJ74" s="75" t="n">
        <v>0.3</v>
      </c>
      <c r="AK74" s="75" t="n">
        <v>0.2</v>
      </c>
      <c r="AM74" s="80" t="n">
        <v>23</v>
      </c>
      <c r="AN74" s="77" t="n">
        <v>0.4</v>
      </c>
      <c r="BE74" s="59" t="n">
        <v>38930</v>
      </c>
      <c r="BF74" s="76" t="n">
        <v>0.75</v>
      </c>
    </row>
    <row r="75" customFormat="false" ht="12.75" hidden="false" customHeight="false" outlineLevel="0" collapsed="false">
      <c r="A75" s="73" t="n">
        <v>38078</v>
      </c>
      <c r="B75" s="74" t="n">
        <v>37.5</v>
      </c>
      <c r="C75" s="74" t="n">
        <v>37.9</v>
      </c>
      <c r="D75" s="74" t="n">
        <v>38.3</v>
      </c>
      <c r="E75" s="69"/>
      <c r="F75" s="74" t="n">
        <v>31.05</v>
      </c>
      <c r="G75" s="74" t="n">
        <v>31.25</v>
      </c>
      <c r="H75" s="74" t="n">
        <v>31.45</v>
      </c>
      <c r="I75" s="65"/>
      <c r="J75" s="59" t="n">
        <v>38961</v>
      </c>
      <c r="K75" s="75" t="n">
        <v>27.7999984741211</v>
      </c>
      <c r="L75" s="75" t="n">
        <v>28.6999984741211</v>
      </c>
      <c r="M75" s="75" t="n">
        <v>29.5999984741211</v>
      </c>
      <c r="O75" s="75" t="n">
        <v>25.3999984741211</v>
      </c>
      <c r="P75" s="75" t="n">
        <v>28.6999984741211</v>
      </c>
      <c r="Q75" s="75" t="n">
        <v>31.9999984741211</v>
      </c>
      <c r="S75" s="75" t="n">
        <v>0.8</v>
      </c>
      <c r="T75" s="75" t="n">
        <v>0.8</v>
      </c>
      <c r="U75" s="75" t="n">
        <v>0.8</v>
      </c>
      <c r="W75" s="75" t="n">
        <v>0.2279964672</v>
      </c>
      <c r="X75" s="75" t="n">
        <v>0.4559929344</v>
      </c>
      <c r="Y75" s="75" t="n">
        <v>0.6839894016</v>
      </c>
      <c r="AA75" s="75" t="n">
        <v>0.06</v>
      </c>
      <c r="AB75" s="75" t="n">
        <v>0.12</v>
      </c>
      <c r="AC75" s="75" t="n">
        <v>0.18</v>
      </c>
      <c r="AE75" s="75" t="n">
        <v>-0.35</v>
      </c>
      <c r="AF75" s="75" t="n">
        <v>1.5</v>
      </c>
      <c r="AG75" s="75" t="n">
        <v>0.5</v>
      </c>
      <c r="AI75" s="75" t="n">
        <v>-0.15</v>
      </c>
      <c r="AJ75" s="75" t="n">
        <v>0.3</v>
      </c>
      <c r="AK75" s="75" t="n">
        <v>0.2</v>
      </c>
      <c r="AM75" s="80" t="n">
        <v>23</v>
      </c>
      <c r="AN75" s="77" t="n">
        <v>0.4</v>
      </c>
      <c r="BE75" s="59" t="n">
        <v>38961</v>
      </c>
      <c r="BF75" s="76" t="n">
        <v>0.75</v>
      </c>
    </row>
    <row r="76" customFormat="false" ht="12.75" hidden="false" customHeight="false" outlineLevel="0" collapsed="false">
      <c r="A76" s="73" t="n">
        <v>38108</v>
      </c>
      <c r="B76" s="74" t="n">
        <v>34.52</v>
      </c>
      <c r="C76" s="74" t="n">
        <v>35.9</v>
      </c>
      <c r="D76" s="74" t="n">
        <v>37.28</v>
      </c>
      <c r="E76" s="69"/>
      <c r="F76" s="74" t="n">
        <v>30.56</v>
      </c>
      <c r="G76" s="74" t="n">
        <v>31.25</v>
      </c>
      <c r="H76" s="74" t="n">
        <v>31.94</v>
      </c>
      <c r="I76" s="65"/>
      <c r="J76" s="59" t="n">
        <v>38991</v>
      </c>
      <c r="K76" s="75" t="n">
        <v>27.9124984741211</v>
      </c>
      <c r="L76" s="75" t="n">
        <v>28.6999984741211</v>
      </c>
      <c r="M76" s="75" t="n">
        <v>29.4874984741211</v>
      </c>
      <c r="O76" s="75" t="n">
        <v>25.3999984741211</v>
      </c>
      <c r="P76" s="75" t="n">
        <v>28.6999984741211</v>
      </c>
      <c r="Q76" s="75" t="n">
        <v>31.9999984741211</v>
      </c>
      <c r="S76" s="75" t="n">
        <v>0.8</v>
      </c>
      <c r="T76" s="75" t="n">
        <v>0.8</v>
      </c>
      <c r="U76" s="75" t="n">
        <v>0.8</v>
      </c>
      <c r="W76" s="75" t="n">
        <v>0.1688076288</v>
      </c>
      <c r="X76" s="75" t="n">
        <v>0.3376152576</v>
      </c>
      <c r="Y76" s="75" t="n">
        <v>0.5064228864</v>
      </c>
      <c r="AA76" s="75" t="n">
        <v>0.06</v>
      </c>
      <c r="AB76" s="75" t="n">
        <v>0.12</v>
      </c>
      <c r="AC76" s="75" t="n">
        <v>0.18</v>
      </c>
      <c r="AE76" s="75" t="n">
        <v>-0.35</v>
      </c>
      <c r="AF76" s="75" t="n">
        <v>0.9</v>
      </c>
      <c r="AG76" s="75" t="n">
        <v>0.3</v>
      </c>
      <c r="AI76" s="75" t="n">
        <v>-0.15</v>
      </c>
      <c r="AJ76" s="75" t="n">
        <v>0.3</v>
      </c>
      <c r="AK76" s="75" t="n">
        <v>0.2</v>
      </c>
      <c r="AM76" s="80" t="n">
        <v>24</v>
      </c>
      <c r="AN76" s="77" t="n">
        <v>0.4</v>
      </c>
      <c r="BE76" s="59" t="n">
        <v>38991</v>
      </c>
      <c r="BF76" s="76" t="n">
        <v>0.75</v>
      </c>
    </row>
    <row r="77" customFormat="false" ht="12.75" hidden="false" customHeight="false" outlineLevel="0" collapsed="false">
      <c r="A77" s="73" t="n">
        <v>38139</v>
      </c>
      <c r="B77" s="74" t="n">
        <v>33.25</v>
      </c>
      <c r="C77" s="74" t="n">
        <v>37.25</v>
      </c>
      <c r="D77" s="74" t="n">
        <v>41.25</v>
      </c>
      <c r="E77" s="69"/>
      <c r="F77" s="74" t="n">
        <v>29.25</v>
      </c>
      <c r="G77" s="74" t="n">
        <v>31.25</v>
      </c>
      <c r="H77" s="74" t="n">
        <v>33.25</v>
      </c>
      <c r="I77" s="65"/>
      <c r="J77" s="59" t="n">
        <v>39022</v>
      </c>
      <c r="K77" s="75" t="n">
        <v>27.9124984741211</v>
      </c>
      <c r="L77" s="75" t="n">
        <v>28.6999984741211</v>
      </c>
      <c r="M77" s="75" t="n">
        <v>29.4874984741211</v>
      </c>
      <c r="O77" s="75" t="n">
        <v>25.3999984741211</v>
      </c>
      <c r="P77" s="75" t="n">
        <v>28.6999984741211</v>
      </c>
      <c r="Q77" s="75" t="n">
        <v>31.9999984741211</v>
      </c>
      <c r="S77" s="75" t="n">
        <v>0.8</v>
      </c>
      <c r="T77" s="75" t="n">
        <v>0.8</v>
      </c>
      <c r="U77" s="75" t="n">
        <v>0.8</v>
      </c>
      <c r="W77" s="75" t="n">
        <v>0.1475739648</v>
      </c>
      <c r="X77" s="75" t="n">
        <v>0.2951479296</v>
      </c>
      <c r="Y77" s="75" t="n">
        <v>0.4427218944</v>
      </c>
      <c r="AA77" s="75" t="n">
        <v>0.06</v>
      </c>
      <c r="AB77" s="75" t="n">
        <v>0.12</v>
      </c>
      <c r="AC77" s="75" t="n">
        <v>0.18</v>
      </c>
      <c r="AE77" s="75" t="n">
        <v>-0.25</v>
      </c>
      <c r="AF77" s="75" t="n">
        <v>1</v>
      </c>
      <c r="AG77" s="75" t="n">
        <v>0.3</v>
      </c>
      <c r="AI77" s="75" t="n">
        <v>-0.15</v>
      </c>
      <c r="AJ77" s="75" t="n">
        <v>0.3</v>
      </c>
      <c r="AK77" s="75" t="n">
        <v>0.2</v>
      </c>
      <c r="AM77" s="80" t="n">
        <v>24</v>
      </c>
      <c r="AN77" s="77" t="n">
        <v>0.4</v>
      </c>
      <c r="BE77" s="59" t="n">
        <v>39022</v>
      </c>
      <c r="BF77" s="76" t="n">
        <v>0.75</v>
      </c>
    </row>
    <row r="78" customFormat="false" ht="12.75" hidden="false" customHeight="false" outlineLevel="0" collapsed="false">
      <c r="A78" s="73" t="n">
        <v>38169</v>
      </c>
      <c r="B78" s="74" t="n">
        <v>42.75</v>
      </c>
      <c r="C78" s="74" t="n">
        <v>46.75</v>
      </c>
      <c r="D78" s="74" t="n">
        <v>50.75</v>
      </c>
      <c r="E78" s="69"/>
      <c r="F78" s="74" t="n">
        <v>29.25</v>
      </c>
      <c r="G78" s="74" t="n">
        <v>31.25</v>
      </c>
      <c r="H78" s="74" t="n">
        <v>33.25</v>
      </c>
      <c r="I78" s="65"/>
      <c r="J78" s="59" t="n">
        <v>39052</v>
      </c>
      <c r="K78" s="75" t="n">
        <v>33.1625022888184</v>
      </c>
      <c r="L78" s="75" t="n">
        <v>33.9500022888184</v>
      </c>
      <c r="M78" s="75" t="n">
        <v>34.7375022888184</v>
      </c>
      <c r="O78" s="75" t="n">
        <v>30.6500022888184</v>
      </c>
      <c r="P78" s="75" t="n">
        <v>33.9500022888184</v>
      </c>
      <c r="Q78" s="75" t="n">
        <v>37.2500022888184</v>
      </c>
      <c r="S78" s="75" t="n">
        <v>1.2</v>
      </c>
      <c r="T78" s="75" t="n">
        <v>1.2</v>
      </c>
      <c r="U78" s="75" t="n">
        <v>1.2</v>
      </c>
      <c r="W78" s="75" t="n">
        <v>0.1475739648</v>
      </c>
      <c r="X78" s="75" t="n">
        <v>0.2951479296</v>
      </c>
      <c r="Y78" s="75" t="n">
        <v>0.4427218944</v>
      </c>
      <c r="AA78" s="75" t="n">
        <v>0.06</v>
      </c>
      <c r="AB78" s="75" t="n">
        <v>0.12</v>
      </c>
      <c r="AC78" s="75" t="n">
        <v>0.18</v>
      </c>
      <c r="AE78" s="75" t="n">
        <v>-0.25</v>
      </c>
      <c r="AF78" s="75" t="n">
        <v>1</v>
      </c>
      <c r="AG78" s="75" t="n">
        <v>0.3</v>
      </c>
      <c r="AI78" s="75" t="n">
        <v>-0.15</v>
      </c>
      <c r="AJ78" s="75" t="n">
        <v>0.3</v>
      </c>
      <c r="AK78" s="75" t="n">
        <v>0.2</v>
      </c>
      <c r="AM78" s="80" t="n">
        <v>24</v>
      </c>
      <c r="AN78" s="77" t="n">
        <v>0.4</v>
      </c>
      <c r="BE78" s="59" t="n">
        <v>39052</v>
      </c>
      <c r="BF78" s="76" t="n">
        <v>0.75</v>
      </c>
    </row>
    <row r="79" customFormat="false" ht="12.75" hidden="false" customHeight="false" outlineLevel="0" collapsed="false">
      <c r="A79" s="73" t="n">
        <v>38200</v>
      </c>
      <c r="B79" s="74" t="n">
        <v>56.75</v>
      </c>
      <c r="C79" s="74" t="n">
        <v>60.75</v>
      </c>
      <c r="D79" s="74" t="n">
        <v>64.75</v>
      </c>
      <c r="E79" s="69"/>
      <c r="F79" s="74" t="n">
        <v>29.25</v>
      </c>
      <c r="G79" s="74" t="n">
        <v>31.25</v>
      </c>
      <c r="H79" s="74" t="n">
        <v>33.25</v>
      </c>
      <c r="I79" s="65"/>
      <c r="J79" s="59" t="n">
        <v>39083</v>
      </c>
      <c r="K79" s="75" t="n">
        <v>23.498747253418</v>
      </c>
      <c r="L79" s="75" t="n">
        <v>24.398747253418</v>
      </c>
      <c r="M79" s="75" t="n">
        <v>25.298747253418</v>
      </c>
      <c r="O79" s="75" t="n">
        <v>21.6024990081787</v>
      </c>
      <c r="P79" s="75" t="n">
        <v>24.9024990081787</v>
      </c>
      <c r="Q79" s="75" t="n">
        <v>28.2024990081787</v>
      </c>
      <c r="S79" s="75" t="n">
        <v>0.8</v>
      </c>
      <c r="T79" s="75" t="n">
        <v>0.8</v>
      </c>
      <c r="U79" s="75" t="n">
        <v>0.8</v>
      </c>
      <c r="W79" s="75" t="n">
        <v>0.1481048064</v>
      </c>
      <c r="X79" s="75" t="n">
        <v>0.2962096128</v>
      </c>
      <c r="Y79" s="75" t="n">
        <v>0.4443144192</v>
      </c>
      <c r="AA79" s="75" t="n">
        <v>0.06</v>
      </c>
      <c r="AB79" s="75" t="n">
        <v>0.12</v>
      </c>
      <c r="AC79" s="75" t="n">
        <v>0.18</v>
      </c>
      <c r="AE79" s="75" t="n">
        <v>-0.25</v>
      </c>
      <c r="AF79" s="75" t="n">
        <v>1</v>
      </c>
      <c r="AG79" s="75" t="n">
        <v>0.35</v>
      </c>
      <c r="AI79" s="75" t="n">
        <v>-0.15</v>
      </c>
      <c r="AJ79" s="75" t="n">
        <v>0.3</v>
      </c>
      <c r="AK79" s="75" t="n">
        <v>0.2</v>
      </c>
      <c r="AM79" s="80" t="n">
        <v>25</v>
      </c>
      <c r="AN79" s="77" t="n">
        <v>0.4</v>
      </c>
      <c r="BE79" s="59" t="n">
        <v>39083</v>
      </c>
      <c r="BF79" s="76" t="n">
        <v>0.75</v>
      </c>
    </row>
    <row r="80" customFormat="false" ht="12.75" hidden="false" customHeight="false" outlineLevel="0" collapsed="false">
      <c r="A80" s="73" t="n">
        <v>38231</v>
      </c>
      <c r="B80" s="74" t="n">
        <v>62.9</v>
      </c>
      <c r="C80" s="74" t="n">
        <v>63.9</v>
      </c>
      <c r="D80" s="74" t="n">
        <v>64.9</v>
      </c>
      <c r="E80" s="69"/>
      <c r="F80" s="74" t="n">
        <v>30.75</v>
      </c>
      <c r="G80" s="74" t="n">
        <v>31.25</v>
      </c>
      <c r="H80" s="74" t="n">
        <v>31.75</v>
      </c>
      <c r="I80" s="65"/>
      <c r="J80" s="59" t="n">
        <v>39114</v>
      </c>
      <c r="K80" s="75" t="n">
        <v>22.496248626709</v>
      </c>
      <c r="L80" s="75" t="n">
        <v>23.396248626709</v>
      </c>
      <c r="M80" s="75" t="n">
        <v>24.296248626709</v>
      </c>
      <c r="O80" s="75" t="n">
        <v>19.5974979400635</v>
      </c>
      <c r="P80" s="75" t="n">
        <v>22.8974979400635</v>
      </c>
      <c r="Q80" s="75" t="n">
        <v>26.1974979400635</v>
      </c>
      <c r="S80" s="75" t="n">
        <v>0.3</v>
      </c>
      <c r="T80" s="75" t="n">
        <v>0.3</v>
      </c>
      <c r="U80" s="75" t="n">
        <v>0.3</v>
      </c>
      <c r="W80" s="75" t="n">
        <v>0.1826095104</v>
      </c>
      <c r="X80" s="75" t="n">
        <v>0.3652190208</v>
      </c>
      <c r="Y80" s="75" t="n">
        <v>0.5478285312</v>
      </c>
      <c r="AA80" s="75" t="n">
        <v>0.06</v>
      </c>
      <c r="AB80" s="75" t="n">
        <v>0.12</v>
      </c>
      <c r="AC80" s="75" t="n">
        <v>0.18</v>
      </c>
      <c r="AE80" s="75" t="n">
        <v>-0.75</v>
      </c>
      <c r="AF80" s="75" t="n">
        <v>1.5</v>
      </c>
      <c r="AG80" s="75" t="n">
        <v>0.75</v>
      </c>
      <c r="AI80" s="75" t="n">
        <v>-0.15</v>
      </c>
      <c r="AJ80" s="75" t="n">
        <v>0.3</v>
      </c>
      <c r="AK80" s="75" t="n">
        <v>0.2</v>
      </c>
      <c r="AM80" s="80" t="n">
        <v>25</v>
      </c>
      <c r="AN80" s="77" t="n">
        <v>0.4</v>
      </c>
      <c r="BE80" s="59" t="n">
        <v>39114</v>
      </c>
      <c r="BF80" s="76" t="n">
        <v>0.75</v>
      </c>
    </row>
    <row r="81" customFormat="false" ht="12.75" hidden="false" customHeight="false" outlineLevel="0" collapsed="false">
      <c r="A81" s="73" t="n">
        <v>38261</v>
      </c>
      <c r="B81" s="74" t="n">
        <v>35.05</v>
      </c>
      <c r="C81" s="74" t="n">
        <v>35.9</v>
      </c>
      <c r="D81" s="74" t="n">
        <v>36.75</v>
      </c>
      <c r="E81" s="69"/>
      <c r="F81" s="74" t="n">
        <v>29.8249980926514</v>
      </c>
      <c r="G81" s="74" t="n">
        <v>30.2499980926514</v>
      </c>
      <c r="H81" s="74" t="n">
        <v>30.6749980926514</v>
      </c>
      <c r="I81" s="65"/>
      <c r="J81" s="59" t="n">
        <v>39142</v>
      </c>
      <c r="K81" s="75" t="n">
        <v>16.0597480773926</v>
      </c>
      <c r="L81" s="75" t="n">
        <v>16.5847480773926</v>
      </c>
      <c r="M81" s="75" t="n">
        <v>17.1097480773926</v>
      </c>
      <c r="O81" s="75" t="n">
        <v>14.9144973754883</v>
      </c>
      <c r="P81" s="75" t="n">
        <v>18.2144973754883</v>
      </c>
      <c r="Q81" s="75" t="n">
        <v>21.5144973754883</v>
      </c>
      <c r="S81" s="75" t="n">
        <v>0.3</v>
      </c>
      <c r="T81" s="75" t="n">
        <v>0.3</v>
      </c>
      <c r="U81" s="75" t="n">
        <v>0.3</v>
      </c>
      <c r="W81" s="75" t="n">
        <v>0.1826095104</v>
      </c>
      <c r="X81" s="75" t="n">
        <v>0.3652190208</v>
      </c>
      <c r="Y81" s="75" t="n">
        <v>0.5478285312</v>
      </c>
      <c r="AA81" s="75" t="n">
        <v>0.06</v>
      </c>
      <c r="AB81" s="75" t="n">
        <v>0.12</v>
      </c>
      <c r="AC81" s="75" t="n">
        <v>0.18</v>
      </c>
      <c r="AE81" s="75" t="n">
        <v>-0.75</v>
      </c>
      <c r="AF81" s="75" t="n">
        <v>1.5</v>
      </c>
      <c r="AG81" s="75" t="n">
        <v>0.75</v>
      </c>
      <c r="AI81" s="75" t="n">
        <v>-0.15</v>
      </c>
      <c r="AJ81" s="75" t="n">
        <v>0.3</v>
      </c>
      <c r="AK81" s="75" t="n">
        <v>0.2</v>
      </c>
      <c r="AM81" s="80" t="n">
        <v>25</v>
      </c>
      <c r="AN81" s="77" t="n">
        <v>0.4</v>
      </c>
      <c r="BE81" s="59" t="n">
        <v>39142</v>
      </c>
      <c r="BF81" s="76" t="n">
        <v>0.75</v>
      </c>
    </row>
    <row r="82" customFormat="false" ht="12.75" hidden="false" customHeight="false" outlineLevel="0" collapsed="false">
      <c r="A82" s="73" t="n">
        <v>38292</v>
      </c>
      <c r="B82" s="74" t="n">
        <v>33.55</v>
      </c>
      <c r="C82" s="74" t="n">
        <v>34.4</v>
      </c>
      <c r="D82" s="74" t="n">
        <v>35.25</v>
      </c>
      <c r="E82" s="69"/>
      <c r="F82" s="74" t="n">
        <v>29.8249980926514</v>
      </c>
      <c r="G82" s="74" t="n">
        <v>30.2499980926514</v>
      </c>
      <c r="H82" s="74" t="n">
        <v>30.6749980926514</v>
      </c>
      <c r="I82" s="65"/>
      <c r="J82" s="59" t="n">
        <v>39173</v>
      </c>
      <c r="K82" s="75" t="n">
        <v>16.8549987792969</v>
      </c>
      <c r="L82" s="75" t="n">
        <v>17.2674987792969</v>
      </c>
      <c r="M82" s="75" t="n">
        <v>17.6799987792969</v>
      </c>
      <c r="O82" s="75" t="n">
        <v>14.6849975585937</v>
      </c>
      <c r="P82" s="75" t="n">
        <v>17.9849975585937</v>
      </c>
      <c r="Q82" s="75" t="n">
        <v>21.2849975585937</v>
      </c>
      <c r="S82" s="75" t="n">
        <v>0.3</v>
      </c>
      <c r="T82" s="75" t="n">
        <v>0.3</v>
      </c>
      <c r="U82" s="75" t="n">
        <v>0.3</v>
      </c>
      <c r="W82" s="75" t="n">
        <v>0.1507590144</v>
      </c>
      <c r="X82" s="75" t="n">
        <v>0.3015180288</v>
      </c>
      <c r="Y82" s="75" t="n">
        <v>0.4522770432</v>
      </c>
      <c r="AA82" s="75" t="n">
        <v>0.06</v>
      </c>
      <c r="AB82" s="75" t="n">
        <v>0.12</v>
      </c>
      <c r="AC82" s="75" t="n">
        <v>0.18</v>
      </c>
      <c r="AE82" s="75" t="n">
        <v>-0.25</v>
      </c>
      <c r="AF82" s="75" t="n">
        <v>1</v>
      </c>
      <c r="AG82" s="75" t="n">
        <v>0.3</v>
      </c>
      <c r="AI82" s="75" t="n">
        <v>-0.15</v>
      </c>
      <c r="AJ82" s="75" t="n">
        <v>0.3</v>
      </c>
      <c r="AK82" s="75" t="n">
        <v>0.2</v>
      </c>
      <c r="AM82" s="80" t="n">
        <v>26</v>
      </c>
      <c r="AN82" s="77" t="n">
        <v>0.4</v>
      </c>
      <c r="BE82" s="59" t="n">
        <v>39173</v>
      </c>
      <c r="BF82" s="76" t="n">
        <v>0.75</v>
      </c>
    </row>
    <row r="83" customFormat="false" ht="12.75" hidden="false" customHeight="false" outlineLevel="0" collapsed="false">
      <c r="A83" s="73" t="n">
        <v>38322</v>
      </c>
      <c r="B83" s="74" t="n">
        <v>33.55</v>
      </c>
      <c r="C83" s="74" t="n">
        <v>34.4</v>
      </c>
      <c r="D83" s="74" t="n">
        <v>35.25</v>
      </c>
      <c r="E83" s="69"/>
      <c r="F83" s="74" t="n">
        <v>29.8249980926514</v>
      </c>
      <c r="G83" s="74" t="n">
        <v>30.2499980926514</v>
      </c>
      <c r="H83" s="74" t="n">
        <v>30.6749980926514</v>
      </c>
      <c r="I83" s="65"/>
      <c r="J83" s="59" t="n">
        <v>39203</v>
      </c>
      <c r="K83" s="75" t="n">
        <v>15.994998550415</v>
      </c>
      <c r="L83" s="75" t="n">
        <v>17.382498550415</v>
      </c>
      <c r="M83" s="75" t="n">
        <v>18.769998550415</v>
      </c>
      <c r="O83" s="75" t="n">
        <v>15.2149982452393</v>
      </c>
      <c r="P83" s="75" t="n">
        <v>18.5149982452393</v>
      </c>
      <c r="Q83" s="75" t="n">
        <v>21.8149982452393</v>
      </c>
      <c r="S83" s="75" t="n">
        <v>0.3</v>
      </c>
      <c r="T83" s="75" t="n">
        <v>0.3</v>
      </c>
      <c r="U83" s="75" t="n">
        <v>0.3</v>
      </c>
      <c r="W83" s="75" t="n">
        <v>0.1507590144</v>
      </c>
      <c r="X83" s="75" t="n">
        <v>0.3015180288</v>
      </c>
      <c r="Y83" s="75" t="n">
        <v>0.4522770432</v>
      </c>
      <c r="AA83" s="75" t="n">
        <v>0.06</v>
      </c>
      <c r="AB83" s="75" t="n">
        <v>0.12</v>
      </c>
      <c r="AC83" s="75" t="n">
        <v>0.18</v>
      </c>
      <c r="AE83" s="75" t="n">
        <v>-0.25</v>
      </c>
      <c r="AF83" s="75" t="n">
        <v>0.9</v>
      </c>
      <c r="AG83" s="75" t="n">
        <v>0.3</v>
      </c>
      <c r="AI83" s="75" t="n">
        <v>-0.15</v>
      </c>
      <c r="AJ83" s="75" t="n">
        <v>0.3</v>
      </c>
      <c r="AK83" s="75" t="n">
        <v>0.2</v>
      </c>
      <c r="AM83" s="80" t="n">
        <v>26</v>
      </c>
      <c r="AN83" s="77" t="n">
        <v>0.4</v>
      </c>
      <c r="BE83" s="59" t="n">
        <v>39203</v>
      </c>
      <c r="BF83" s="76" t="n">
        <v>0.75</v>
      </c>
    </row>
    <row r="84" customFormat="false" ht="12.75" hidden="false" customHeight="false" outlineLevel="0" collapsed="false">
      <c r="A84" s="73" t="n">
        <v>38353</v>
      </c>
      <c r="B84" s="74" t="n">
        <v>35.8</v>
      </c>
      <c r="C84" s="74" t="n">
        <v>36.8</v>
      </c>
      <c r="D84" s="74" t="n">
        <v>37.8</v>
      </c>
      <c r="E84" s="69"/>
      <c r="F84" s="74" t="n">
        <v>37.1500015258789</v>
      </c>
      <c r="G84" s="74" t="n">
        <v>37.6500015258789</v>
      </c>
      <c r="H84" s="74" t="n">
        <v>38.1500015258789</v>
      </c>
      <c r="I84" s="65"/>
      <c r="J84" s="59" t="n">
        <v>39234</v>
      </c>
      <c r="K84" s="75" t="n">
        <v>17.8112490081787</v>
      </c>
      <c r="L84" s="75" t="n">
        <v>21.8087490081787</v>
      </c>
      <c r="M84" s="75" t="n">
        <v>25.8062490081787</v>
      </c>
      <c r="O84" s="75" t="n">
        <v>13.9924983978271</v>
      </c>
      <c r="P84" s="75" t="n">
        <v>17.2924983978271</v>
      </c>
      <c r="Q84" s="75" t="n">
        <v>20.5924983978271</v>
      </c>
      <c r="S84" s="75" t="n">
        <v>0.3</v>
      </c>
      <c r="T84" s="75" t="n">
        <v>0.3</v>
      </c>
      <c r="U84" s="75" t="n">
        <v>0.3</v>
      </c>
      <c r="W84" s="75" t="n">
        <v>0.1613758464</v>
      </c>
      <c r="X84" s="75" t="n">
        <v>0.3227516928</v>
      </c>
      <c r="Y84" s="75" t="n">
        <v>0.4841275392</v>
      </c>
      <c r="AA84" s="75" t="n">
        <v>0.06</v>
      </c>
      <c r="AB84" s="75" t="n">
        <v>0.12</v>
      </c>
      <c r="AC84" s="75" t="n">
        <v>0.18</v>
      </c>
      <c r="AE84" s="75" t="n">
        <v>-0.25</v>
      </c>
      <c r="AF84" s="75" t="n">
        <v>0.9</v>
      </c>
      <c r="AG84" s="75" t="n">
        <v>0.3</v>
      </c>
      <c r="AI84" s="75" t="n">
        <v>-0.15</v>
      </c>
      <c r="AJ84" s="75" t="n">
        <v>0.3</v>
      </c>
      <c r="AK84" s="75" t="n">
        <v>0.2</v>
      </c>
      <c r="AM84" s="80" t="n">
        <v>26</v>
      </c>
      <c r="AN84" s="77" t="n">
        <v>0.4</v>
      </c>
      <c r="BE84" s="59" t="n">
        <v>39234</v>
      </c>
      <c r="BF84" s="76" t="n">
        <v>0.75</v>
      </c>
    </row>
    <row r="85" customFormat="false" ht="12.75" hidden="false" customHeight="false" outlineLevel="0" collapsed="false">
      <c r="A85" s="73" t="n">
        <v>38384</v>
      </c>
      <c r="B85" s="74" t="n">
        <v>40.3</v>
      </c>
      <c r="C85" s="74" t="n">
        <v>41.3</v>
      </c>
      <c r="D85" s="74" t="n">
        <v>42.3</v>
      </c>
      <c r="E85" s="69"/>
      <c r="F85" s="74" t="n">
        <v>34</v>
      </c>
      <c r="G85" s="74" t="n">
        <v>34.5</v>
      </c>
      <c r="H85" s="74" t="n">
        <v>35</v>
      </c>
      <c r="I85" s="65"/>
      <c r="J85" s="59" t="n">
        <v>39264</v>
      </c>
      <c r="K85" s="75" t="n">
        <v>31.2612503051758</v>
      </c>
      <c r="L85" s="75" t="n">
        <v>35.0112503051758</v>
      </c>
      <c r="M85" s="75" t="n">
        <v>38.7612503051758</v>
      </c>
      <c r="O85" s="75" t="n">
        <v>23.1974983215332</v>
      </c>
      <c r="P85" s="75" t="n">
        <v>26.4974983215332</v>
      </c>
      <c r="Q85" s="75" t="n">
        <v>29.7974983215332</v>
      </c>
      <c r="S85" s="75" t="n">
        <v>0.3</v>
      </c>
      <c r="T85" s="75" t="n">
        <v>0.3</v>
      </c>
      <c r="U85" s="75" t="n">
        <v>0.3</v>
      </c>
      <c r="W85" s="75" t="n">
        <v>0.189319348224</v>
      </c>
      <c r="X85" s="75" t="n">
        <v>0.378638696448</v>
      </c>
      <c r="Y85" s="75" t="n">
        <v>0.567958044672</v>
      </c>
      <c r="AA85" s="75" t="n">
        <v>0.06</v>
      </c>
      <c r="AB85" s="75" t="n">
        <v>0.12</v>
      </c>
      <c r="AC85" s="75" t="n">
        <v>0.18</v>
      </c>
      <c r="AE85" s="75" t="n">
        <v>-0.35</v>
      </c>
      <c r="AF85" s="75" t="n">
        <v>1.2</v>
      </c>
      <c r="AG85" s="75" t="n">
        <v>0.3</v>
      </c>
      <c r="AI85" s="75" t="n">
        <v>-0.15</v>
      </c>
      <c r="AJ85" s="75" t="n">
        <v>0.3</v>
      </c>
      <c r="AK85" s="75" t="n">
        <v>0.2</v>
      </c>
      <c r="AM85" s="80" t="n">
        <v>27</v>
      </c>
      <c r="AN85" s="77" t="n">
        <v>0.4</v>
      </c>
      <c r="BE85" s="59" t="n">
        <v>39264</v>
      </c>
      <c r="BF85" s="76" t="n">
        <v>0.75</v>
      </c>
    </row>
    <row r="86" customFormat="false" ht="12.75" hidden="false" customHeight="false" outlineLevel="0" collapsed="false">
      <c r="A86" s="73" t="n">
        <v>38412</v>
      </c>
      <c r="B86" s="74" t="n">
        <v>45.3</v>
      </c>
      <c r="C86" s="74" t="n">
        <v>45.9</v>
      </c>
      <c r="D86" s="74" t="n">
        <v>46.5</v>
      </c>
      <c r="E86" s="69"/>
      <c r="F86" s="74" t="n">
        <v>30.2</v>
      </c>
      <c r="G86" s="74" t="n">
        <v>30.5</v>
      </c>
      <c r="H86" s="74" t="n">
        <v>30.8</v>
      </c>
      <c r="I86" s="65"/>
      <c r="J86" s="59" t="n">
        <v>39295</v>
      </c>
      <c r="K86" s="75" t="n">
        <v>33.5224998474121</v>
      </c>
      <c r="L86" s="75" t="n">
        <v>37.2724998474121</v>
      </c>
      <c r="M86" s="75" t="n">
        <v>41.0224998474121</v>
      </c>
      <c r="O86" s="75" t="n">
        <v>24.6949996948242</v>
      </c>
      <c r="P86" s="75" t="n">
        <v>27.9949996948242</v>
      </c>
      <c r="Q86" s="75" t="n">
        <v>31.2949996948242</v>
      </c>
      <c r="S86" s="75" t="n">
        <v>0.8</v>
      </c>
      <c r="T86" s="75" t="n">
        <v>0.8</v>
      </c>
      <c r="U86" s="75" t="n">
        <v>0.8</v>
      </c>
      <c r="W86" s="75" t="n">
        <v>0.218876608512</v>
      </c>
      <c r="X86" s="75" t="n">
        <v>0.437753217024</v>
      </c>
      <c r="Y86" s="75" t="n">
        <v>0.656629825536</v>
      </c>
      <c r="AA86" s="75" t="n">
        <v>0.06</v>
      </c>
      <c r="AB86" s="75" t="n">
        <v>0.12</v>
      </c>
      <c r="AC86" s="75" t="n">
        <v>0.18</v>
      </c>
      <c r="AE86" s="75" t="n">
        <v>-0.35</v>
      </c>
      <c r="AF86" s="75" t="n">
        <v>1.5</v>
      </c>
      <c r="AG86" s="75" t="n">
        <v>0.5</v>
      </c>
      <c r="AI86" s="75" t="n">
        <v>-0.15</v>
      </c>
      <c r="AJ86" s="75" t="n">
        <v>0.3</v>
      </c>
      <c r="AK86" s="75" t="n">
        <v>0.2</v>
      </c>
      <c r="AM86" s="80" t="n">
        <v>27</v>
      </c>
      <c r="AN86" s="77" t="n">
        <v>0.4</v>
      </c>
      <c r="BE86" s="59" t="n">
        <v>39295</v>
      </c>
      <c r="BF86" s="76" t="n">
        <v>0.75</v>
      </c>
    </row>
    <row r="87" customFormat="false" ht="12.75" hidden="false" customHeight="false" outlineLevel="0" collapsed="false">
      <c r="A87" s="73" t="n">
        <v>38443</v>
      </c>
      <c r="B87" s="74" t="n">
        <v>36.95</v>
      </c>
      <c r="C87" s="74" t="n">
        <v>37.4</v>
      </c>
      <c r="D87" s="74" t="n">
        <v>37.85</v>
      </c>
      <c r="E87" s="69"/>
      <c r="F87" s="74" t="n">
        <v>30.275</v>
      </c>
      <c r="G87" s="74" t="n">
        <v>30.5</v>
      </c>
      <c r="H87" s="74" t="n">
        <v>30.725</v>
      </c>
      <c r="I87" s="65"/>
      <c r="J87" s="59" t="n">
        <v>39326</v>
      </c>
      <c r="K87" s="75" t="n">
        <v>27.9249984741211</v>
      </c>
      <c r="L87" s="75" t="n">
        <v>28.8999984741211</v>
      </c>
      <c r="M87" s="75" t="n">
        <v>29.8749984741211</v>
      </c>
      <c r="O87" s="75" t="n">
        <v>25.5999984741211</v>
      </c>
      <c r="P87" s="75" t="n">
        <v>28.8999984741211</v>
      </c>
      <c r="Q87" s="75" t="n">
        <v>32.1999984741211</v>
      </c>
      <c r="S87" s="75" t="n">
        <v>0.8</v>
      </c>
      <c r="T87" s="75" t="n">
        <v>0.8</v>
      </c>
      <c r="U87" s="75" t="n">
        <v>0.8</v>
      </c>
      <c r="W87" s="75" t="n">
        <v>0.218876608512</v>
      </c>
      <c r="X87" s="75" t="n">
        <v>0.437753217024</v>
      </c>
      <c r="Y87" s="75" t="n">
        <v>0.656629825536</v>
      </c>
      <c r="AA87" s="75" t="n">
        <v>0.06</v>
      </c>
      <c r="AB87" s="75" t="n">
        <v>0.12</v>
      </c>
      <c r="AC87" s="75" t="n">
        <v>0.18</v>
      </c>
      <c r="AE87" s="75" t="n">
        <v>-0.35</v>
      </c>
      <c r="AF87" s="75" t="n">
        <v>1.5</v>
      </c>
      <c r="AG87" s="75" t="n">
        <v>0.5</v>
      </c>
      <c r="AI87" s="75" t="n">
        <v>-0.15</v>
      </c>
      <c r="AJ87" s="75" t="n">
        <v>0.3</v>
      </c>
      <c r="AK87" s="75" t="n">
        <v>0.2</v>
      </c>
      <c r="AM87" s="80" t="n">
        <v>27</v>
      </c>
      <c r="AN87" s="77" t="n">
        <v>0.4</v>
      </c>
      <c r="BE87" s="59" t="n">
        <v>39326</v>
      </c>
      <c r="BF87" s="76" t="n">
        <v>0.75</v>
      </c>
    </row>
    <row r="88" customFormat="false" ht="12.75" hidden="false" customHeight="false" outlineLevel="0" collapsed="false">
      <c r="A88" s="73" t="n">
        <v>38473</v>
      </c>
      <c r="B88" s="74" t="n">
        <v>33.88</v>
      </c>
      <c r="C88" s="74" t="n">
        <v>35.4</v>
      </c>
      <c r="D88" s="74" t="n">
        <v>36.92</v>
      </c>
      <c r="E88" s="69"/>
      <c r="F88" s="74" t="n">
        <v>29.74</v>
      </c>
      <c r="G88" s="74" t="n">
        <v>30.5</v>
      </c>
      <c r="H88" s="74" t="n">
        <v>31.26</v>
      </c>
      <c r="I88" s="65"/>
      <c r="J88" s="59" t="n">
        <v>39356</v>
      </c>
      <c r="K88" s="75" t="n">
        <v>28.0374984741211</v>
      </c>
      <c r="L88" s="75" t="n">
        <v>28.8999984741211</v>
      </c>
      <c r="M88" s="75" t="n">
        <v>29.7624984741211</v>
      </c>
      <c r="O88" s="75" t="n">
        <v>25.5999984741211</v>
      </c>
      <c r="P88" s="75" t="n">
        <v>28.8999984741211</v>
      </c>
      <c r="Q88" s="75" t="n">
        <v>32.1999984741211</v>
      </c>
      <c r="S88" s="75" t="n">
        <v>0.8</v>
      </c>
      <c r="T88" s="75" t="n">
        <v>0.8</v>
      </c>
      <c r="U88" s="75" t="n">
        <v>0.8</v>
      </c>
      <c r="W88" s="75" t="n">
        <v>0.162055323648</v>
      </c>
      <c r="X88" s="75" t="n">
        <v>0.324110647296</v>
      </c>
      <c r="Y88" s="75" t="n">
        <v>0.486165970944</v>
      </c>
      <c r="AA88" s="75" t="n">
        <v>0.06</v>
      </c>
      <c r="AB88" s="75" t="n">
        <v>0.12</v>
      </c>
      <c r="AC88" s="75" t="n">
        <v>0.18</v>
      </c>
      <c r="AE88" s="75" t="n">
        <v>-0.35</v>
      </c>
      <c r="AF88" s="75" t="n">
        <v>0.9</v>
      </c>
      <c r="AG88" s="75" t="n">
        <v>0.3</v>
      </c>
      <c r="AI88" s="75" t="n">
        <v>-0.15</v>
      </c>
      <c r="AJ88" s="75" t="n">
        <v>0.3</v>
      </c>
      <c r="AK88" s="75" t="n">
        <v>0.2</v>
      </c>
      <c r="AM88" s="80" t="n">
        <v>28</v>
      </c>
      <c r="AN88" s="77" t="n">
        <v>0.4</v>
      </c>
      <c r="BE88" s="59" t="n">
        <v>39356</v>
      </c>
      <c r="BF88" s="76" t="n">
        <v>0.75</v>
      </c>
    </row>
    <row r="89" customFormat="false" ht="12.75" hidden="false" customHeight="false" outlineLevel="0" collapsed="false">
      <c r="A89" s="73" t="n">
        <v>38504</v>
      </c>
      <c r="B89" s="74" t="n">
        <v>32.35</v>
      </c>
      <c r="C89" s="74" t="n">
        <v>36.75</v>
      </c>
      <c r="D89" s="74" t="n">
        <v>41.15</v>
      </c>
      <c r="E89" s="69"/>
      <c r="F89" s="74" t="n">
        <v>28.3</v>
      </c>
      <c r="G89" s="74" t="n">
        <v>30.5</v>
      </c>
      <c r="H89" s="74" t="n">
        <v>32.7</v>
      </c>
      <c r="I89" s="65"/>
      <c r="J89" s="59" t="n">
        <v>39387</v>
      </c>
      <c r="K89" s="75" t="n">
        <v>28.0374984741211</v>
      </c>
      <c r="L89" s="75" t="n">
        <v>28.8999984741211</v>
      </c>
      <c r="M89" s="75" t="n">
        <v>29.7624984741211</v>
      </c>
      <c r="O89" s="75" t="n">
        <v>25.5999984741211</v>
      </c>
      <c r="P89" s="75" t="n">
        <v>28.8999984741211</v>
      </c>
      <c r="Q89" s="75" t="n">
        <v>32.1999984741211</v>
      </c>
      <c r="S89" s="75" t="n">
        <v>0.8</v>
      </c>
      <c r="T89" s="75" t="n">
        <v>0.8</v>
      </c>
      <c r="U89" s="75" t="n">
        <v>0.8</v>
      </c>
      <c r="W89" s="75" t="n">
        <v>0.141671006208</v>
      </c>
      <c r="X89" s="75" t="n">
        <v>0.283342012416</v>
      </c>
      <c r="Y89" s="75" t="n">
        <v>0.425013018624</v>
      </c>
      <c r="AA89" s="75" t="n">
        <v>0.06</v>
      </c>
      <c r="AB89" s="75" t="n">
        <v>0.12</v>
      </c>
      <c r="AC89" s="75" t="n">
        <v>0.18</v>
      </c>
      <c r="AE89" s="75" t="n">
        <v>-0.25</v>
      </c>
      <c r="AF89" s="75" t="n">
        <v>1</v>
      </c>
      <c r="AG89" s="75" t="n">
        <v>0.3</v>
      </c>
      <c r="AI89" s="75" t="n">
        <v>-0.15</v>
      </c>
      <c r="AJ89" s="75" t="n">
        <v>0.3</v>
      </c>
      <c r="AK89" s="75" t="n">
        <v>0.2</v>
      </c>
      <c r="AM89" s="80" t="n">
        <v>28</v>
      </c>
      <c r="AN89" s="77" t="n">
        <v>0.4</v>
      </c>
      <c r="BE89" s="59" t="n">
        <v>39387</v>
      </c>
      <c r="BF89" s="76" t="n">
        <v>0.75</v>
      </c>
    </row>
    <row r="90" customFormat="false" ht="12.75" hidden="false" customHeight="false" outlineLevel="0" collapsed="false">
      <c r="A90" s="73" t="n">
        <v>38534</v>
      </c>
      <c r="B90" s="74" t="n">
        <v>41.25</v>
      </c>
      <c r="C90" s="74" t="n">
        <v>45.25</v>
      </c>
      <c r="D90" s="74" t="n">
        <v>49.25</v>
      </c>
      <c r="E90" s="69"/>
      <c r="F90" s="74" t="n">
        <v>28.5</v>
      </c>
      <c r="G90" s="74" t="n">
        <v>30.5</v>
      </c>
      <c r="H90" s="74" t="n">
        <v>32.5</v>
      </c>
      <c r="I90" s="65"/>
      <c r="J90" s="59" t="n">
        <v>39417</v>
      </c>
      <c r="K90" s="75" t="n">
        <v>33.2875022888184</v>
      </c>
      <c r="L90" s="75" t="n">
        <v>34.1500022888184</v>
      </c>
      <c r="M90" s="75" t="n">
        <v>35.0125022888184</v>
      </c>
      <c r="O90" s="75" t="n">
        <v>30.8500022888184</v>
      </c>
      <c r="P90" s="75" t="n">
        <v>34.1500022888184</v>
      </c>
      <c r="Q90" s="75" t="n">
        <v>37.4500022888184</v>
      </c>
      <c r="S90" s="75" t="n">
        <v>1.2</v>
      </c>
      <c r="T90" s="75" t="n">
        <v>1.2</v>
      </c>
      <c r="U90" s="75" t="n">
        <v>1.2</v>
      </c>
      <c r="W90" s="75" t="n">
        <v>0.141671006208</v>
      </c>
      <c r="X90" s="75" t="n">
        <v>0.283342012416</v>
      </c>
      <c r="Y90" s="75" t="n">
        <v>0.425013018624</v>
      </c>
      <c r="AA90" s="75" t="n">
        <v>0.06</v>
      </c>
      <c r="AB90" s="75" t="n">
        <v>0.12</v>
      </c>
      <c r="AC90" s="75" t="n">
        <v>0.18</v>
      </c>
      <c r="AE90" s="75" t="n">
        <v>-0.25</v>
      </c>
      <c r="AF90" s="75" t="n">
        <v>1</v>
      </c>
      <c r="AG90" s="75" t="n">
        <v>0.3</v>
      </c>
      <c r="AI90" s="75" t="n">
        <v>-0.15</v>
      </c>
      <c r="AJ90" s="75" t="n">
        <v>0.3</v>
      </c>
      <c r="AK90" s="75" t="n">
        <v>0.2</v>
      </c>
      <c r="AM90" s="80" t="n">
        <v>28</v>
      </c>
      <c r="AN90" s="77" t="n">
        <v>0.4</v>
      </c>
      <c r="BE90" s="59" t="n">
        <v>39417</v>
      </c>
      <c r="BF90" s="76" t="n">
        <v>0.75</v>
      </c>
    </row>
    <row r="91" customFormat="false" ht="12.75" hidden="false" customHeight="false" outlineLevel="0" collapsed="false">
      <c r="A91" s="73" t="n">
        <v>38565</v>
      </c>
      <c r="B91" s="74" t="n">
        <v>55.25</v>
      </c>
      <c r="C91" s="74" t="n">
        <v>59.25</v>
      </c>
      <c r="D91" s="74" t="n">
        <v>63.25</v>
      </c>
      <c r="E91" s="69"/>
      <c r="F91" s="74" t="n">
        <v>28.5</v>
      </c>
      <c r="G91" s="74" t="n">
        <v>30.5</v>
      </c>
      <c r="H91" s="74" t="n">
        <v>32.5</v>
      </c>
      <c r="I91" s="65"/>
      <c r="J91" s="59" t="n">
        <v>39448</v>
      </c>
      <c r="K91" s="75" t="n">
        <v>23.623747253418</v>
      </c>
      <c r="L91" s="75" t="n">
        <v>24.598747253418</v>
      </c>
      <c r="M91" s="75" t="n">
        <v>25.573747253418</v>
      </c>
      <c r="O91" s="75" t="n">
        <v>21.8024990081787</v>
      </c>
      <c r="P91" s="75" t="n">
        <v>25.1024990081787</v>
      </c>
      <c r="Q91" s="75" t="n">
        <v>28.4024990081787</v>
      </c>
      <c r="S91" s="75" t="n">
        <v>0.8</v>
      </c>
      <c r="T91" s="75" t="n">
        <v>0.8</v>
      </c>
      <c r="U91" s="75" t="n">
        <v>0.8</v>
      </c>
      <c r="W91" s="75" t="n">
        <v>0.142180614144</v>
      </c>
      <c r="X91" s="75" t="n">
        <v>0.284361228288</v>
      </c>
      <c r="Y91" s="75" t="n">
        <v>0.426541842432</v>
      </c>
      <c r="AA91" s="75" t="n">
        <v>0.06</v>
      </c>
      <c r="AB91" s="75" t="n">
        <v>0.12</v>
      </c>
      <c r="AC91" s="75" t="n">
        <v>0.18</v>
      </c>
      <c r="AE91" s="75" t="n">
        <v>-0.25</v>
      </c>
      <c r="AF91" s="75" t="n">
        <v>1</v>
      </c>
      <c r="AG91" s="75" t="n">
        <v>0.35</v>
      </c>
      <c r="AI91" s="75" t="n">
        <v>-0.15</v>
      </c>
      <c r="AJ91" s="75" t="n">
        <v>0.3</v>
      </c>
      <c r="AK91" s="75" t="n">
        <v>0.2</v>
      </c>
      <c r="AM91" s="80" t="n">
        <v>29</v>
      </c>
      <c r="AN91" s="77" t="n">
        <v>0.4</v>
      </c>
      <c r="BE91" s="59" t="n">
        <v>39448</v>
      </c>
      <c r="BF91" s="76" t="n">
        <v>0.75</v>
      </c>
    </row>
    <row r="92" customFormat="false" ht="12.75" hidden="false" customHeight="false" outlineLevel="0" collapsed="false">
      <c r="A92" s="73" t="n">
        <v>38596</v>
      </c>
      <c r="B92" s="74" t="n">
        <v>62.3</v>
      </c>
      <c r="C92" s="74" t="n">
        <v>63.4</v>
      </c>
      <c r="D92" s="74" t="n">
        <v>64.5</v>
      </c>
      <c r="E92" s="69"/>
      <c r="F92" s="74" t="n">
        <v>29.95</v>
      </c>
      <c r="G92" s="74" t="n">
        <v>30.5</v>
      </c>
      <c r="H92" s="74" t="n">
        <v>31.05</v>
      </c>
      <c r="I92" s="65"/>
      <c r="J92" s="59" t="n">
        <v>39479</v>
      </c>
      <c r="K92" s="75" t="n">
        <v>22.621248626709</v>
      </c>
      <c r="L92" s="75" t="n">
        <v>23.596248626709</v>
      </c>
      <c r="M92" s="75" t="n">
        <v>24.571248626709</v>
      </c>
      <c r="O92" s="75" t="n">
        <v>19.7974979400635</v>
      </c>
      <c r="P92" s="75" t="n">
        <v>23.0974979400635</v>
      </c>
      <c r="Q92" s="75" t="n">
        <v>26.3974979400635</v>
      </c>
      <c r="S92" s="75" t="n">
        <v>0.3</v>
      </c>
      <c r="T92" s="75" t="n">
        <v>0.3</v>
      </c>
      <c r="U92" s="75" t="n">
        <v>0.3</v>
      </c>
      <c r="W92" s="75" t="n">
        <v>0.175305129984</v>
      </c>
      <c r="X92" s="75" t="n">
        <v>0.350610259968</v>
      </c>
      <c r="Y92" s="75" t="n">
        <v>0.525915389952</v>
      </c>
      <c r="AA92" s="75" t="n">
        <v>0.06</v>
      </c>
      <c r="AB92" s="75" t="n">
        <v>0.12</v>
      </c>
      <c r="AC92" s="75" t="n">
        <v>0.18</v>
      </c>
      <c r="AE92" s="75" t="n">
        <v>-0.75</v>
      </c>
      <c r="AF92" s="75" t="n">
        <v>1.5</v>
      </c>
      <c r="AG92" s="75" t="n">
        <v>0.75</v>
      </c>
      <c r="AI92" s="75" t="n">
        <v>-0.15</v>
      </c>
      <c r="AJ92" s="75" t="n">
        <v>0.3</v>
      </c>
      <c r="AK92" s="75" t="n">
        <v>0.2</v>
      </c>
      <c r="AM92" s="80" t="n">
        <v>29</v>
      </c>
      <c r="AN92" s="77" t="n">
        <v>0.4</v>
      </c>
      <c r="BE92" s="59" t="n">
        <v>39479</v>
      </c>
      <c r="BF92" s="76" t="n">
        <v>0.75</v>
      </c>
    </row>
    <row r="93" customFormat="false" ht="12.75" hidden="false" customHeight="false" outlineLevel="0" collapsed="false">
      <c r="A93" s="73" t="n">
        <v>38626</v>
      </c>
      <c r="B93" s="74" t="n">
        <v>34.45</v>
      </c>
      <c r="C93" s="74" t="n">
        <v>35.4</v>
      </c>
      <c r="D93" s="74" t="n">
        <v>36.35</v>
      </c>
      <c r="E93" s="69"/>
      <c r="F93" s="74" t="n">
        <v>29.0249980926514</v>
      </c>
      <c r="G93" s="74" t="n">
        <v>29.4999980926514</v>
      </c>
      <c r="H93" s="74" t="n">
        <v>29.9749980926514</v>
      </c>
      <c r="I93" s="65"/>
      <c r="J93" s="59" t="n">
        <v>39508</v>
      </c>
      <c r="K93" s="75" t="n">
        <v>16.2222480773926</v>
      </c>
      <c r="L93" s="75" t="n">
        <v>16.7847480773926</v>
      </c>
      <c r="M93" s="75" t="n">
        <v>17.3472480773926</v>
      </c>
      <c r="O93" s="75" t="n">
        <v>15.1144973754883</v>
      </c>
      <c r="P93" s="75" t="n">
        <v>18.4144973754883</v>
      </c>
      <c r="Q93" s="75" t="n">
        <v>21.7144973754883</v>
      </c>
      <c r="S93" s="75" t="n">
        <v>0.3</v>
      </c>
      <c r="T93" s="75" t="n">
        <v>0.3</v>
      </c>
      <c r="U93" s="75" t="n">
        <v>0.3</v>
      </c>
      <c r="W93" s="75" t="n">
        <v>0.175305129984</v>
      </c>
      <c r="X93" s="75" t="n">
        <v>0.350610259968</v>
      </c>
      <c r="Y93" s="75" t="n">
        <v>0.525915389952</v>
      </c>
      <c r="AA93" s="75" t="n">
        <v>0.06</v>
      </c>
      <c r="AB93" s="75" t="n">
        <v>0.12</v>
      </c>
      <c r="AC93" s="75" t="n">
        <v>0.18</v>
      </c>
      <c r="AE93" s="75" t="n">
        <v>-0.75</v>
      </c>
      <c r="AF93" s="75" t="n">
        <v>1.5</v>
      </c>
      <c r="AG93" s="75" t="n">
        <v>0.75</v>
      </c>
      <c r="AI93" s="75" t="n">
        <v>-0.15</v>
      </c>
      <c r="AJ93" s="75" t="n">
        <v>0.3</v>
      </c>
      <c r="AK93" s="75" t="n">
        <v>0.2</v>
      </c>
      <c r="AM93" s="80" t="n">
        <v>29</v>
      </c>
      <c r="AN93" s="77" t="n">
        <v>0.4</v>
      </c>
      <c r="BE93" s="59" t="n">
        <v>39508</v>
      </c>
      <c r="BF93" s="76" t="n">
        <v>0.75</v>
      </c>
    </row>
    <row r="94" customFormat="false" ht="12.75" hidden="false" customHeight="false" outlineLevel="0" collapsed="false">
      <c r="A94" s="73" t="n">
        <v>38657</v>
      </c>
      <c r="B94" s="74" t="n">
        <v>32.95</v>
      </c>
      <c r="C94" s="74" t="n">
        <v>33.9</v>
      </c>
      <c r="D94" s="74" t="n">
        <v>34.85</v>
      </c>
      <c r="E94" s="69"/>
      <c r="F94" s="74" t="n">
        <v>29.0249980926514</v>
      </c>
      <c r="G94" s="74" t="n">
        <v>29.4999980926514</v>
      </c>
      <c r="H94" s="74" t="n">
        <v>29.9749980926514</v>
      </c>
      <c r="I94" s="65"/>
      <c r="J94" s="59" t="n">
        <v>39539</v>
      </c>
      <c r="K94" s="75" t="n">
        <v>17.0174987792969</v>
      </c>
      <c r="L94" s="75" t="n">
        <v>17.4674987792969</v>
      </c>
      <c r="M94" s="75" t="n">
        <v>17.9174987792969</v>
      </c>
      <c r="O94" s="75" t="n">
        <v>14.8849975585937</v>
      </c>
      <c r="P94" s="75" t="n">
        <v>18.1849975585937</v>
      </c>
      <c r="Q94" s="75" t="n">
        <v>21.4849975585937</v>
      </c>
      <c r="S94" s="75" t="n">
        <v>0.3</v>
      </c>
      <c r="T94" s="75" t="n">
        <v>0.3</v>
      </c>
      <c r="U94" s="75" t="n">
        <v>0.3</v>
      </c>
      <c r="W94" s="75" t="n">
        <v>0.144728653824</v>
      </c>
      <c r="X94" s="75" t="n">
        <v>0.289457307648</v>
      </c>
      <c r="Y94" s="75" t="n">
        <v>0.434185961472</v>
      </c>
      <c r="AA94" s="75" t="n">
        <v>0.06</v>
      </c>
      <c r="AB94" s="75" t="n">
        <v>0.12</v>
      </c>
      <c r="AC94" s="75" t="n">
        <v>0.18</v>
      </c>
      <c r="AE94" s="75" t="n">
        <v>-0.25</v>
      </c>
      <c r="AF94" s="75" t="n">
        <v>1</v>
      </c>
      <c r="AG94" s="75" t="n">
        <v>0.3</v>
      </c>
      <c r="AI94" s="75" t="n">
        <v>-0.15</v>
      </c>
      <c r="AJ94" s="75" t="n">
        <v>0.3</v>
      </c>
      <c r="AK94" s="75" t="n">
        <v>0.2</v>
      </c>
      <c r="AM94" s="80" t="n">
        <v>30</v>
      </c>
      <c r="AN94" s="77" t="n">
        <v>0.4</v>
      </c>
      <c r="BE94" s="59" t="n">
        <v>39539</v>
      </c>
      <c r="BF94" s="76" t="n">
        <v>0.75</v>
      </c>
    </row>
    <row r="95" customFormat="false" ht="12.75" hidden="false" customHeight="false" outlineLevel="0" collapsed="false">
      <c r="A95" s="73" t="n">
        <v>38687</v>
      </c>
      <c r="B95" s="74" t="n">
        <v>32.95</v>
      </c>
      <c r="C95" s="74" t="n">
        <v>33.9</v>
      </c>
      <c r="D95" s="74" t="n">
        <v>34.85</v>
      </c>
      <c r="E95" s="69"/>
      <c r="F95" s="74" t="n">
        <v>29.0249980926514</v>
      </c>
      <c r="G95" s="74" t="n">
        <v>29.4999980926514</v>
      </c>
      <c r="H95" s="74" t="n">
        <v>29.9749980926514</v>
      </c>
      <c r="I95" s="65"/>
      <c r="J95" s="59" t="n">
        <v>39569</v>
      </c>
      <c r="K95" s="75" t="n">
        <v>16.052498550415</v>
      </c>
      <c r="L95" s="75" t="n">
        <v>17.582498550415</v>
      </c>
      <c r="M95" s="75" t="n">
        <v>19.112498550415</v>
      </c>
      <c r="O95" s="75" t="n">
        <v>15.4149982452393</v>
      </c>
      <c r="P95" s="75" t="n">
        <v>18.7149982452393</v>
      </c>
      <c r="Q95" s="75" t="n">
        <v>22.0149982452393</v>
      </c>
      <c r="S95" s="75" t="n">
        <v>0.3</v>
      </c>
      <c r="T95" s="75" t="n">
        <v>0.3</v>
      </c>
      <c r="U95" s="75" t="n">
        <v>0.3</v>
      </c>
      <c r="W95" s="75" t="n">
        <v>0.144728653824</v>
      </c>
      <c r="X95" s="75" t="n">
        <v>0.289457307648</v>
      </c>
      <c r="Y95" s="75" t="n">
        <v>0.434185961472</v>
      </c>
      <c r="AA95" s="75" t="n">
        <v>0.06</v>
      </c>
      <c r="AB95" s="75" t="n">
        <v>0.12</v>
      </c>
      <c r="AC95" s="75" t="n">
        <v>0.18</v>
      </c>
      <c r="AE95" s="75" t="n">
        <v>-0.25</v>
      </c>
      <c r="AF95" s="75" t="n">
        <v>0.9</v>
      </c>
      <c r="AG95" s="75" t="n">
        <v>0.3</v>
      </c>
      <c r="AI95" s="75" t="n">
        <v>-0.15</v>
      </c>
      <c r="AJ95" s="75" t="n">
        <v>0.3</v>
      </c>
      <c r="AK95" s="75" t="n">
        <v>0.2</v>
      </c>
      <c r="AM95" s="80" t="n">
        <v>30</v>
      </c>
      <c r="AN95" s="77" t="n">
        <v>0.4</v>
      </c>
      <c r="BE95" s="59" t="n">
        <v>39569</v>
      </c>
      <c r="BF95" s="76" t="n">
        <v>0.75</v>
      </c>
    </row>
    <row r="96" customFormat="false" ht="12.75" hidden="false" customHeight="false" outlineLevel="0" collapsed="false">
      <c r="A96" s="73" t="n">
        <v>38718</v>
      </c>
      <c r="B96" s="74" t="n">
        <v>35.2</v>
      </c>
      <c r="C96" s="74" t="n">
        <v>36.3</v>
      </c>
      <c r="D96" s="74" t="n">
        <v>37.4</v>
      </c>
      <c r="E96" s="69"/>
      <c r="F96" s="74" t="n">
        <v>37.1000015258789</v>
      </c>
      <c r="G96" s="74" t="n">
        <v>37.6500015258789</v>
      </c>
      <c r="H96" s="74" t="n">
        <v>38.2000015258789</v>
      </c>
      <c r="I96" s="65"/>
      <c r="J96" s="59" t="n">
        <v>39600</v>
      </c>
      <c r="K96" s="75" t="n">
        <v>17.6062490081787</v>
      </c>
      <c r="L96" s="75" t="n">
        <v>22.0087490081787</v>
      </c>
      <c r="M96" s="75" t="n">
        <v>26.4112490081787</v>
      </c>
      <c r="O96" s="75" t="n">
        <v>14.1924983978271</v>
      </c>
      <c r="P96" s="75" t="n">
        <v>17.4924983978271</v>
      </c>
      <c r="Q96" s="75" t="n">
        <v>20.7924983978271</v>
      </c>
      <c r="S96" s="75" t="n">
        <v>0.3</v>
      </c>
      <c r="T96" s="75" t="n">
        <v>0.3</v>
      </c>
      <c r="U96" s="75" t="n">
        <v>0.3</v>
      </c>
      <c r="W96" s="75" t="n">
        <v>0.154920812544</v>
      </c>
      <c r="X96" s="75" t="n">
        <v>0.309841625088</v>
      </c>
      <c r="Y96" s="75" t="n">
        <v>0.464762437632</v>
      </c>
      <c r="AA96" s="75" t="n">
        <v>0.06</v>
      </c>
      <c r="AB96" s="75" t="n">
        <v>0.12</v>
      </c>
      <c r="AC96" s="75" t="n">
        <v>0.18</v>
      </c>
      <c r="AE96" s="75" t="n">
        <v>-0.25</v>
      </c>
      <c r="AF96" s="75" t="n">
        <v>0.9</v>
      </c>
      <c r="AG96" s="75" t="n">
        <v>0.3</v>
      </c>
      <c r="AI96" s="75" t="n">
        <v>-0.15</v>
      </c>
      <c r="AJ96" s="75" t="n">
        <v>0.3</v>
      </c>
      <c r="AK96" s="75" t="n">
        <v>0.2</v>
      </c>
      <c r="AM96" s="80" t="n">
        <v>30</v>
      </c>
      <c r="AN96" s="77" t="n">
        <v>0.4</v>
      </c>
      <c r="BE96" s="59" t="n">
        <v>39600</v>
      </c>
      <c r="BF96" s="76" t="n">
        <v>0.75</v>
      </c>
    </row>
    <row r="97" customFormat="false" ht="12.75" hidden="false" customHeight="false" outlineLevel="0" collapsed="false">
      <c r="A97" s="73" t="n">
        <v>38749</v>
      </c>
      <c r="B97" s="74" t="n">
        <v>39.7</v>
      </c>
      <c r="C97" s="74" t="n">
        <v>40.8</v>
      </c>
      <c r="D97" s="74" t="n">
        <v>41.9</v>
      </c>
      <c r="E97" s="69"/>
      <c r="F97" s="74" t="n">
        <v>33.95</v>
      </c>
      <c r="G97" s="74" t="n">
        <v>34.5</v>
      </c>
      <c r="H97" s="74" t="n">
        <v>35.05</v>
      </c>
      <c r="I97" s="65"/>
      <c r="J97" s="59" t="n">
        <v>39630</v>
      </c>
      <c r="K97" s="75" t="n">
        <v>31.4612503051758</v>
      </c>
      <c r="L97" s="75" t="n">
        <v>35.2112503051758</v>
      </c>
      <c r="M97" s="75" t="n">
        <v>38.9612503051758</v>
      </c>
      <c r="O97" s="75" t="n">
        <v>23.3974983215332</v>
      </c>
      <c r="P97" s="75" t="n">
        <v>26.6974983215332</v>
      </c>
      <c r="Q97" s="75" t="n">
        <v>29.9974983215332</v>
      </c>
      <c r="S97" s="75" t="n">
        <v>0.3</v>
      </c>
      <c r="T97" s="75" t="n">
        <v>0.3</v>
      </c>
      <c r="U97" s="75" t="n">
        <v>0.3</v>
      </c>
      <c r="W97" s="75" t="n">
        <v>0.18174657429504</v>
      </c>
      <c r="X97" s="75" t="n">
        <v>0.36349314859008</v>
      </c>
      <c r="Y97" s="75" t="n">
        <v>0.54523972288512</v>
      </c>
      <c r="AA97" s="75" t="n">
        <v>0.06</v>
      </c>
      <c r="AB97" s="75" t="n">
        <v>0.12</v>
      </c>
      <c r="AC97" s="75" t="n">
        <v>0.18</v>
      </c>
      <c r="AE97" s="75" t="n">
        <v>-0.35</v>
      </c>
      <c r="AF97" s="75" t="n">
        <v>1.2</v>
      </c>
      <c r="AG97" s="75" t="n">
        <v>0.3</v>
      </c>
      <c r="AI97" s="75" t="n">
        <v>-0.15</v>
      </c>
      <c r="AJ97" s="75" t="n">
        <v>0.3</v>
      </c>
      <c r="AK97" s="75" t="n">
        <v>0.2</v>
      </c>
      <c r="AM97" s="80" t="n">
        <v>31</v>
      </c>
      <c r="AN97" s="77" t="n">
        <v>0.4</v>
      </c>
      <c r="BE97" s="59" t="n">
        <v>39630</v>
      </c>
      <c r="BF97" s="76" t="n">
        <v>0.75</v>
      </c>
    </row>
    <row r="98" customFormat="false" ht="12.75" hidden="false" customHeight="false" outlineLevel="0" collapsed="false">
      <c r="A98" s="73" t="n">
        <v>38777</v>
      </c>
      <c r="B98" s="74" t="n">
        <v>44.75</v>
      </c>
      <c r="C98" s="74" t="n">
        <v>45.4</v>
      </c>
      <c r="D98" s="74" t="n">
        <v>46.05</v>
      </c>
      <c r="E98" s="69"/>
      <c r="F98" s="74" t="n">
        <v>30.175</v>
      </c>
      <c r="G98" s="74" t="n">
        <v>30.5</v>
      </c>
      <c r="H98" s="74" t="n">
        <v>30.825</v>
      </c>
      <c r="I98" s="65"/>
      <c r="J98" s="59" t="n">
        <v>39661</v>
      </c>
      <c r="K98" s="75" t="n">
        <v>33.7224998474121</v>
      </c>
      <c r="L98" s="75" t="n">
        <v>37.4724998474121</v>
      </c>
      <c r="M98" s="75" t="n">
        <v>41.2224998474121</v>
      </c>
      <c r="O98" s="75" t="n">
        <v>24.8949996948242</v>
      </c>
      <c r="P98" s="75" t="n">
        <v>28.1949996948242</v>
      </c>
      <c r="Q98" s="75" t="n">
        <v>31.4949996948242</v>
      </c>
      <c r="S98" s="75" t="n">
        <v>0.8</v>
      </c>
      <c r="T98" s="75" t="n">
        <v>0.8</v>
      </c>
      <c r="U98" s="75" t="n">
        <v>0.8</v>
      </c>
      <c r="W98" s="75" t="n">
        <v>0.21012154417152</v>
      </c>
      <c r="X98" s="75" t="n">
        <v>0.42024308834304</v>
      </c>
      <c r="Y98" s="75" t="n">
        <v>0.63036463251456</v>
      </c>
      <c r="AA98" s="75" t="n">
        <v>0.06</v>
      </c>
      <c r="AB98" s="75" t="n">
        <v>0.12</v>
      </c>
      <c r="AC98" s="75" t="n">
        <v>0.18</v>
      </c>
      <c r="AE98" s="75" t="n">
        <v>-0.35</v>
      </c>
      <c r="AF98" s="75" t="n">
        <v>1.5</v>
      </c>
      <c r="AG98" s="75" t="n">
        <v>0.5</v>
      </c>
      <c r="AI98" s="75" t="n">
        <v>-0.15</v>
      </c>
      <c r="AJ98" s="75" t="n">
        <v>0.3</v>
      </c>
      <c r="AK98" s="75" t="n">
        <v>0.2</v>
      </c>
      <c r="AM98" s="80" t="n">
        <v>31</v>
      </c>
      <c r="AN98" s="77" t="n">
        <v>0.4</v>
      </c>
      <c r="BE98" s="59" t="n">
        <v>39661</v>
      </c>
      <c r="BF98" s="76" t="n">
        <v>0.75</v>
      </c>
    </row>
    <row r="99" customFormat="false" ht="12.75" hidden="false" customHeight="false" outlineLevel="0" collapsed="false">
      <c r="A99" s="73" t="n">
        <v>38808</v>
      </c>
      <c r="B99" s="74" t="n">
        <v>36.4</v>
      </c>
      <c r="C99" s="74" t="n">
        <v>36.9</v>
      </c>
      <c r="D99" s="74" t="n">
        <v>37.4</v>
      </c>
      <c r="E99" s="69"/>
      <c r="F99" s="74" t="n">
        <v>30.25</v>
      </c>
      <c r="G99" s="74" t="n">
        <v>30.5</v>
      </c>
      <c r="H99" s="74" t="n">
        <v>30.75</v>
      </c>
      <c r="I99" s="65"/>
      <c r="J99" s="59" t="n">
        <v>39692</v>
      </c>
      <c r="K99" s="75" t="n">
        <v>28.0499984741211</v>
      </c>
      <c r="L99" s="75" t="n">
        <v>29.0999984741211</v>
      </c>
      <c r="M99" s="75" t="n">
        <v>30.1499984741211</v>
      </c>
      <c r="O99" s="75" t="n">
        <v>25.7999984741211</v>
      </c>
      <c r="P99" s="75" t="n">
        <v>29.0999984741211</v>
      </c>
      <c r="Q99" s="75" t="n">
        <v>32.3999984741211</v>
      </c>
      <c r="S99" s="75" t="n">
        <v>0.8</v>
      </c>
      <c r="T99" s="75" t="n">
        <v>0.8</v>
      </c>
      <c r="U99" s="75" t="n">
        <v>0.8</v>
      </c>
      <c r="W99" s="75" t="n">
        <v>0.21012154417152</v>
      </c>
      <c r="X99" s="75" t="n">
        <v>0.42024308834304</v>
      </c>
      <c r="Y99" s="75" t="n">
        <v>0.63036463251456</v>
      </c>
      <c r="AA99" s="75" t="n">
        <v>0.06</v>
      </c>
      <c r="AB99" s="75" t="n">
        <v>0.12</v>
      </c>
      <c r="AC99" s="75" t="n">
        <v>0.18</v>
      </c>
      <c r="AE99" s="75" t="n">
        <v>-0.35</v>
      </c>
      <c r="AF99" s="75" t="n">
        <v>1.5</v>
      </c>
      <c r="AG99" s="75" t="n">
        <v>0.5</v>
      </c>
      <c r="AI99" s="75" t="n">
        <v>-0.15</v>
      </c>
      <c r="AJ99" s="75" t="n">
        <v>0.3</v>
      </c>
      <c r="AK99" s="75" t="n">
        <v>0.2</v>
      </c>
      <c r="AM99" s="80" t="n">
        <v>31</v>
      </c>
      <c r="AN99" s="77" t="n">
        <v>0.4</v>
      </c>
      <c r="BE99" s="59" t="n">
        <v>39692</v>
      </c>
      <c r="BF99" s="76" t="n">
        <v>0.75</v>
      </c>
    </row>
    <row r="100" customFormat="false" ht="12.75" hidden="false" customHeight="false" outlineLevel="0" collapsed="false">
      <c r="A100" s="73" t="n">
        <v>38838</v>
      </c>
      <c r="B100" s="74" t="n">
        <v>33.22</v>
      </c>
      <c r="C100" s="74" t="n">
        <v>34.9</v>
      </c>
      <c r="D100" s="74" t="n">
        <v>36.58</v>
      </c>
      <c r="E100" s="69"/>
      <c r="F100" s="74" t="n">
        <v>29.66</v>
      </c>
      <c r="G100" s="74" t="n">
        <v>30.5</v>
      </c>
      <c r="H100" s="74" t="n">
        <v>31.34</v>
      </c>
      <c r="I100" s="65"/>
      <c r="J100" s="59" t="n">
        <v>39722</v>
      </c>
      <c r="K100" s="75" t="n">
        <v>28.1624984741211</v>
      </c>
      <c r="L100" s="75" t="n">
        <v>29.0999984741211</v>
      </c>
      <c r="M100" s="75" t="n">
        <v>30.0374984741211</v>
      </c>
      <c r="O100" s="75" t="n">
        <v>25.7999984741211</v>
      </c>
      <c r="P100" s="75" t="n">
        <v>29.0999984741211</v>
      </c>
      <c r="Q100" s="75" t="n">
        <v>32.3999984741211</v>
      </c>
      <c r="S100" s="75" t="n">
        <v>0.8</v>
      </c>
      <c r="T100" s="75" t="n">
        <v>0.8</v>
      </c>
      <c r="U100" s="75" t="n">
        <v>0.8</v>
      </c>
      <c r="W100" s="75" t="n">
        <v>0.15557311070208</v>
      </c>
      <c r="X100" s="75" t="n">
        <v>0.31114622140416</v>
      </c>
      <c r="Y100" s="75" t="n">
        <v>0.46671933210624</v>
      </c>
      <c r="AA100" s="75" t="n">
        <v>0.06</v>
      </c>
      <c r="AB100" s="75" t="n">
        <v>0.12</v>
      </c>
      <c r="AC100" s="75" t="n">
        <v>0.18</v>
      </c>
      <c r="AE100" s="75" t="n">
        <v>-0.35</v>
      </c>
      <c r="AF100" s="75" t="n">
        <v>0.9</v>
      </c>
      <c r="AG100" s="75" t="n">
        <v>0.3</v>
      </c>
      <c r="AI100" s="75" t="n">
        <v>-0.15</v>
      </c>
      <c r="AJ100" s="75" t="n">
        <v>0.3</v>
      </c>
      <c r="AK100" s="75" t="n">
        <v>0.2</v>
      </c>
      <c r="AM100" s="80" t="n">
        <v>32</v>
      </c>
      <c r="AN100" s="77" t="n">
        <v>0.4</v>
      </c>
      <c r="BE100" s="59" t="n">
        <v>39722</v>
      </c>
      <c r="BF100" s="76" t="n">
        <v>0.75</v>
      </c>
    </row>
    <row r="101" customFormat="false" ht="12.75" hidden="false" customHeight="false" outlineLevel="0" collapsed="false">
      <c r="A101" s="73" t="n">
        <v>38869</v>
      </c>
      <c r="B101" s="74" t="n">
        <v>31.66</v>
      </c>
      <c r="C101" s="74" t="n">
        <v>36.5</v>
      </c>
      <c r="D101" s="74" t="n">
        <v>41.34</v>
      </c>
      <c r="E101" s="69"/>
      <c r="F101" s="74" t="n">
        <v>28.08</v>
      </c>
      <c r="G101" s="74" t="n">
        <v>30.5</v>
      </c>
      <c r="H101" s="74" t="n">
        <v>32.92</v>
      </c>
      <c r="I101" s="65"/>
      <c r="J101" s="59" t="n">
        <v>39753</v>
      </c>
      <c r="K101" s="75" t="n">
        <v>28.1624984741211</v>
      </c>
      <c r="L101" s="75" t="n">
        <v>29.0999984741211</v>
      </c>
      <c r="M101" s="75" t="n">
        <v>30.0374984741211</v>
      </c>
      <c r="O101" s="75" t="n">
        <v>25.7999984741211</v>
      </c>
      <c r="P101" s="75" t="n">
        <v>29.0999984741211</v>
      </c>
      <c r="Q101" s="75" t="n">
        <v>32.3999984741211</v>
      </c>
      <c r="S101" s="75" t="n">
        <v>0.8</v>
      </c>
      <c r="T101" s="75" t="n">
        <v>0.8</v>
      </c>
      <c r="U101" s="75" t="n">
        <v>0.8</v>
      </c>
      <c r="W101" s="75" t="n">
        <v>0.13600416595968</v>
      </c>
      <c r="X101" s="75" t="n">
        <v>0.27200833191936</v>
      </c>
      <c r="Y101" s="75" t="n">
        <v>0.40801249787904</v>
      </c>
      <c r="AA101" s="75" t="n">
        <v>0.06</v>
      </c>
      <c r="AB101" s="75" t="n">
        <v>0.12</v>
      </c>
      <c r="AC101" s="75" t="n">
        <v>0.18</v>
      </c>
      <c r="AE101" s="75" t="n">
        <v>-0.25</v>
      </c>
      <c r="AF101" s="75" t="n">
        <v>1</v>
      </c>
      <c r="AG101" s="75" t="n">
        <v>0.3</v>
      </c>
      <c r="AI101" s="75" t="n">
        <v>-0.15</v>
      </c>
      <c r="AJ101" s="75" t="n">
        <v>0.3</v>
      </c>
      <c r="AK101" s="75" t="n">
        <v>0.2</v>
      </c>
      <c r="AM101" s="80" t="n">
        <v>32</v>
      </c>
      <c r="AN101" s="77" t="n">
        <v>0.4</v>
      </c>
      <c r="BE101" s="59" t="n">
        <v>39753</v>
      </c>
      <c r="BF101" s="76" t="n">
        <v>0.75</v>
      </c>
    </row>
    <row r="102" customFormat="false" ht="12.75" hidden="false" customHeight="false" outlineLevel="0" collapsed="false">
      <c r="A102" s="73" t="n">
        <v>38899</v>
      </c>
      <c r="B102" s="74" t="n">
        <v>40.25</v>
      </c>
      <c r="C102" s="74" t="n">
        <v>44.25</v>
      </c>
      <c r="D102" s="74" t="n">
        <v>48.25</v>
      </c>
      <c r="E102" s="69"/>
      <c r="F102" s="74" t="n">
        <v>28.5</v>
      </c>
      <c r="G102" s="74" t="n">
        <v>30.5</v>
      </c>
      <c r="H102" s="74" t="n">
        <v>32.5</v>
      </c>
      <c r="I102" s="65"/>
      <c r="J102" s="59" t="n">
        <v>39783</v>
      </c>
      <c r="K102" s="75" t="n">
        <v>33.4125022888184</v>
      </c>
      <c r="L102" s="75" t="n">
        <v>34.3500022888184</v>
      </c>
      <c r="M102" s="75" t="n">
        <v>35.2875022888184</v>
      </c>
      <c r="O102" s="75" t="n">
        <v>31.0500022888184</v>
      </c>
      <c r="P102" s="75" t="n">
        <v>34.3500022888184</v>
      </c>
      <c r="Q102" s="75" t="n">
        <v>37.6500022888184</v>
      </c>
      <c r="S102" s="75" t="n">
        <v>1.2</v>
      </c>
      <c r="T102" s="75" t="n">
        <v>1.2</v>
      </c>
      <c r="U102" s="75" t="n">
        <v>1.2</v>
      </c>
      <c r="W102" s="75" t="n">
        <v>0.13600416595968</v>
      </c>
      <c r="X102" s="75" t="n">
        <v>0.27200833191936</v>
      </c>
      <c r="Y102" s="75" t="n">
        <v>0.40801249787904</v>
      </c>
      <c r="AA102" s="75" t="n">
        <v>0.06</v>
      </c>
      <c r="AB102" s="75" t="n">
        <v>0.12</v>
      </c>
      <c r="AC102" s="75" t="n">
        <v>0.18</v>
      </c>
      <c r="AE102" s="75" t="n">
        <v>-0.25</v>
      </c>
      <c r="AF102" s="75" t="n">
        <v>1</v>
      </c>
      <c r="AG102" s="75" t="n">
        <v>0.3</v>
      </c>
      <c r="AI102" s="75" t="n">
        <v>-0.15</v>
      </c>
      <c r="AJ102" s="75" t="n">
        <v>0.3</v>
      </c>
      <c r="AK102" s="75" t="n">
        <v>0.2</v>
      </c>
      <c r="AM102" s="80" t="n">
        <v>32</v>
      </c>
      <c r="AN102" s="77" t="n">
        <v>0.4</v>
      </c>
      <c r="BE102" s="59" t="n">
        <v>39783</v>
      </c>
      <c r="BF102" s="76" t="n">
        <v>0.75</v>
      </c>
    </row>
    <row r="103" customFormat="false" ht="12.75" hidden="false" customHeight="false" outlineLevel="0" collapsed="false">
      <c r="A103" s="73" t="n">
        <v>38930</v>
      </c>
      <c r="B103" s="74" t="n">
        <v>54.25</v>
      </c>
      <c r="C103" s="74" t="n">
        <v>58.25</v>
      </c>
      <c r="D103" s="74" t="n">
        <v>62.25</v>
      </c>
      <c r="E103" s="69"/>
      <c r="F103" s="74" t="n">
        <v>28.5</v>
      </c>
      <c r="G103" s="74" t="n">
        <v>30.5</v>
      </c>
      <c r="H103" s="74" t="n">
        <v>32.5</v>
      </c>
      <c r="I103" s="65"/>
      <c r="J103" s="59" t="n">
        <v>39814</v>
      </c>
      <c r="K103" s="75" t="n">
        <v>23.748747253418</v>
      </c>
      <c r="L103" s="75" t="n">
        <v>24.798747253418</v>
      </c>
      <c r="M103" s="75" t="n">
        <v>25.848747253418</v>
      </c>
      <c r="O103" s="75" t="n">
        <v>22.0024990081787</v>
      </c>
      <c r="P103" s="75" t="n">
        <v>25.3024990081787</v>
      </c>
      <c r="Q103" s="75" t="n">
        <v>28.6024990081787</v>
      </c>
      <c r="S103" s="75" t="n">
        <v>0.8</v>
      </c>
      <c r="T103" s="75" t="n">
        <v>0.8</v>
      </c>
      <c r="U103" s="75" t="n">
        <v>0.8</v>
      </c>
      <c r="W103" s="75" t="n">
        <v>0.13649338957824</v>
      </c>
      <c r="X103" s="75" t="n">
        <v>0.27298677915648</v>
      </c>
      <c r="Y103" s="75" t="n">
        <v>0.40948016873472</v>
      </c>
      <c r="AA103" s="75" t="n">
        <v>0.06</v>
      </c>
      <c r="AB103" s="75" t="n">
        <v>0.12</v>
      </c>
      <c r="AC103" s="75" t="n">
        <v>0.18</v>
      </c>
      <c r="AE103" s="75" t="n">
        <v>-0.25</v>
      </c>
      <c r="AF103" s="75" t="n">
        <v>1</v>
      </c>
      <c r="AG103" s="75" t="n">
        <v>0.35</v>
      </c>
      <c r="AI103" s="75" t="n">
        <v>-0.15</v>
      </c>
      <c r="AJ103" s="75" t="n">
        <v>0.3</v>
      </c>
      <c r="AK103" s="75" t="n">
        <v>0.2</v>
      </c>
      <c r="AM103" s="80" t="n">
        <v>33</v>
      </c>
      <c r="AN103" s="77" t="n">
        <v>0.4</v>
      </c>
      <c r="BE103" s="59" t="n">
        <v>39814</v>
      </c>
      <c r="BF103" s="76" t="n">
        <v>0.75</v>
      </c>
    </row>
    <row r="104" customFormat="false" ht="12.75" hidden="false" customHeight="false" outlineLevel="0" collapsed="false">
      <c r="A104" s="73" t="n">
        <v>38961</v>
      </c>
      <c r="B104" s="74" t="n">
        <v>61.7</v>
      </c>
      <c r="C104" s="74" t="n">
        <v>62.9</v>
      </c>
      <c r="D104" s="74" t="n">
        <v>64.1</v>
      </c>
      <c r="E104" s="69"/>
      <c r="F104" s="74" t="n">
        <v>29.9</v>
      </c>
      <c r="G104" s="74" t="n">
        <v>30.5</v>
      </c>
      <c r="H104" s="74" t="n">
        <v>31.1</v>
      </c>
      <c r="I104" s="65"/>
      <c r="J104" s="59" t="n">
        <v>39845</v>
      </c>
      <c r="K104" s="75" t="n">
        <v>22.746248626709</v>
      </c>
      <c r="L104" s="75" t="n">
        <v>23.796248626709</v>
      </c>
      <c r="M104" s="75" t="n">
        <v>24.846248626709</v>
      </c>
      <c r="O104" s="75" t="n">
        <v>19.9974979400635</v>
      </c>
      <c r="P104" s="75" t="n">
        <v>23.2974979400635</v>
      </c>
      <c r="Q104" s="75" t="n">
        <v>26.5974979400635</v>
      </c>
      <c r="S104" s="75" t="n">
        <v>0.3</v>
      </c>
      <c r="T104" s="75" t="n">
        <v>0.3</v>
      </c>
      <c r="U104" s="75" t="n">
        <v>0.3</v>
      </c>
      <c r="W104" s="75" t="n">
        <v>0.16829292478464</v>
      </c>
      <c r="X104" s="75" t="n">
        <v>0.33658584956928</v>
      </c>
      <c r="Y104" s="75" t="n">
        <v>0.50487877435392</v>
      </c>
      <c r="AA104" s="75" t="n">
        <v>0.06</v>
      </c>
      <c r="AB104" s="75" t="n">
        <v>0.12</v>
      </c>
      <c r="AC104" s="75" t="n">
        <v>0.18</v>
      </c>
      <c r="AE104" s="75" t="n">
        <v>-0.75</v>
      </c>
      <c r="AF104" s="75" t="n">
        <v>1.5</v>
      </c>
      <c r="AG104" s="75" t="n">
        <v>0.75</v>
      </c>
      <c r="AI104" s="75" t="n">
        <v>-0.15</v>
      </c>
      <c r="AJ104" s="75" t="n">
        <v>0.3</v>
      </c>
      <c r="AK104" s="75" t="n">
        <v>0.2</v>
      </c>
      <c r="AM104" s="80" t="n">
        <v>33</v>
      </c>
      <c r="AN104" s="77" t="n">
        <v>0.4</v>
      </c>
      <c r="BE104" s="59" t="n">
        <v>39845</v>
      </c>
      <c r="BF104" s="76" t="n">
        <v>0.75</v>
      </c>
    </row>
    <row r="105" customFormat="false" ht="12.75" hidden="false" customHeight="false" outlineLevel="0" collapsed="false">
      <c r="A105" s="73" t="n">
        <v>38991</v>
      </c>
      <c r="B105" s="74" t="n">
        <v>33.85</v>
      </c>
      <c r="C105" s="74" t="n">
        <v>34.9</v>
      </c>
      <c r="D105" s="74" t="n">
        <v>35.95</v>
      </c>
      <c r="E105" s="69"/>
      <c r="F105" s="74" t="n">
        <v>28.9749980926514</v>
      </c>
      <c r="G105" s="74" t="n">
        <v>29.4999980926514</v>
      </c>
      <c r="H105" s="74" t="n">
        <v>30.0249980926514</v>
      </c>
      <c r="I105" s="65"/>
      <c r="J105" s="59" t="n">
        <v>39873</v>
      </c>
      <c r="K105" s="75" t="n">
        <v>16.3847480773926</v>
      </c>
      <c r="L105" s="75" t="n">
        <v>16.9847480773926</v>
      </c>
      <c r="M105" s="75" t="n">
        <v>17.5847480773926</v>
      </c>
      <c r="O105" s="75" t="n">
        <v>15.3144973754883</v>
      </c>
      <c r="P105" s="75" t="n">
        <v>18.6144973754883</v>
      </c>
      <c r="Q105" s="75" t="n">
        <v>21.9144973754883</v>
      </c>
      <c r="S105" s="75" t="n">
        <v>0.3</v>
      </c>
      <c r="T105" s="75" t="n">
        <v>0.3</v>
      </c>
      <c r="U105" s="75" t="n">
        <v>0.3</v>
      </c>
      <c r="W105" s="75" t="n">
        <v>0.16829292478464</v>
      </c>
      <c r="X105" s="75" t="n">
        <v>0.33658584956928</v>
      </c>
      <c r="Y105" s="75" t="n">
        <v>0.50487877435392</v>
      </c>
      <c r="AA105" s="75" t="n">
        <v>0.06</v>
      </c>
      <c r="AB105" s="75" t="n">
        <v>0.12</v>
      </c>
      <c r="AC105" s="75" t="n">
        <v>0.18</v>
      </c>
      <c r="AE105" s="75" t="n">
        <v>-0.75</v>
      </c>
      <c r="AF105" s="75" t="n">
        <v>1.5</v>
      </c>
      <c r="AG105" s="75" t="n">
        <v>0.75</v>
      </c>
      <c r="AI105" s="75" t="n">
        <v>-0.15</v>
      </c>
      <c r="AJ105" s="75" t="n">
        <v>0.3</v>
      </c>
      <c r="AK105" s="75" t="n">
        <v>0.2</v>
      </c>
      <c r="AM105" s="80" t="n">
        <v>33</v>
      </c>
      <c r="AN105" s="77" t="n">
        <v>0.4</v>
      </c>
      <c r="BE105" s="59" t="n">
        <v>39873</v>
      </c>
      <c r="BF105" s="76" t="n">
        <v>0.75</v>
      </c>
    </row>
    <row r="106" customFormat="false" ht="12.75" hidden="false" customHeight="false" outlineLevel="0" collapsed="false">
      <c r="A106" s="73" t="n">
        <v>39022</v>
      </c>
      <c r="B106" s="74" t="n">
        <v>32.35</v>
      </c>
      <c r="C106" s="74" t="n">
        <v>33.4</v>
      </c>
      <c r="D106" s="74" t="n">
        <v>34.45</v>
      </c>
      <c r="E106" s="69"/>
      <c r="F106" s="74" t="n">
        <v>28.9749980926514</v>
      </c>
      <c r="G106" s="74" t="n">
        <v>29.4999980926514</v>
      </c>
      <c r="H106" s="74" t="n">
        <v>30.0249980926514</v>
      </c>
      <c r="I106" s="65"/>
      <c r="J106" s="59" t="n">
        <v>39904</v>
      </c>
      <c r="K106" s="75" t="n">
        <v>17.1799987792969</v>
      </c>
      <c r="L106" s="75" t="n">
        <v>17.6674987792969</v>
      </c>
      <c r="M106" s="75" t="n">
        <v>18.1549987792969</v>
      </c>
      <c r="O106" s="75" t="n">
        <v>15.0849975585937</v>
      </c>
      <c r="P106" s="75" t="n">
        <v>18.3849975585937</v>
      </c>
      <c r="Q106" s="75" t="n">
        <v>21.6849975585937</v>
      </c>
      <c r="S106" s="75" t="n">
        <v>0.3</v>
      </c>
      <c r="T106" s="75" t="n">
        <v>0.3</v>
      </c>
      <c r="U106" s="75" t="n">
        <v>0.3</v>
      </c>
      <c r="W106" s="75" t="n">
        <v>0.13893950767104</v>
      </c>
      <c r="X106" s="75" t="n">
        <v>0.27787901534208</v>
      </c>
      <c r="Y106" s="75" t="n">
        <v>0.41681852301312</v>
      </c>
      <c r="AA106" s="75" t="n">
        <v>0.06</v>
      </c>
      <c r="AB106" s="75" t="n">
        <v>0.12</v>
      </c>
      <c r="AC106" s="75" t="n">
        <v>0.18</v>
      </c>
      <c r="AE106" s="75" t="n">
        <v>-0.25</v>
      </c>
      <c r="AF106" s="75" t="n">
        <v>1</v>
      </c>
      <c r="AG106" s="75" t="n">
        <v>0.3</v>
      </c>
      <c r="AI106" s="75" t="n">
        <v>-0.15</v>
      </c>
      <c r="AJ106" s="75" t="n">
        <v>0.3</v>
      </c>
      <c r="AK106" s="75" t="n">
        <v>0.2</v>
      </c>
      <c r="AM106" s="80" t="n">
        <v>34</v>
      </c>
      <c r="AN106" s="77" t="n">
        <v>0.4</v>
      </c>
      <c r="BE106" s="59" t="n">
        <v>39904</v>
      </c>
      <c r="BF106" s="76" t="n">
        <v>0.75</v>
      </c>
    </row>
    <row r="107" customFormat="false" ht="12.75" hidden="false" customHeight="false" outlineLevel="0" collapsed="false">
      <c r="A107" s="73" t="n">
        <v>39052</v>
      </c>
      <c r="B107" s="74" t="n">
        <v>32.35</v>
      </c>
      <c r="C107" s="74" t="n">
        <v>33.4</v>
      </c>
      <c r="D107" s="74" t="n">
        <v>34.45</v>
      </c>
      <c r="E107" s="69"/>
      <c r="F107" s="74" t="n">
        <v>28.9749980926514</v>
      </c>
      <c r="G107" s="74" t="n">
        <v>29.4999980926514</v>
      </c>
      <c r="H107" s="74" t="n">
        <v>30.0249980926514</v>
      </c>
      <c r="I107" s="65"/>
      <c r="J107" s="59" t="n">
        <v>39934</v>
      </c>
      <c r="K107" s="75" t="n">
        <v>16.094998550415</v>
      </c>
      <c r="L107" s="75" t="n">
        <v>17.782498550415</v>
      </c>
      <c r="M107" s="75" t="n">
        <v>19.469998550415</v>
      </c>
      <c r="O107" s="75" t="n">
        <v>15.6149982452393</v>
      </c>
      <c r="P107" s="75" t="n">
        <v>18.9149982452393</v>
      </c>
      <c r="Q107" s="75" t="n">
        <v>22.2149982452393</v>
      </c>
      <c r="S107" s="75" t="n">
        <v>0.3</v>
      </c>
      <c r="T107" s="75" t="n">
        <v>0.3</v>
      </c>
      <c r="U107" s="75" t="n">
        <v>0.3</v>
      </c>
      <c r="W107" s="75" t="n">
        <v>0.13893950767104</v>
      </c>
      <c r="X107" s="75" t="n">
        <v>0.27787901534208</v>
      </c>
      <c r="Y107" s="75" t="n">
        <v>0.41681852301312</v>
      </c>
      <c r="AA107" s="75" t="n">
        <v>0.06</v>
      </c>
      <c r="AB107" s="75" t="n">
        <v>0.12</v>
      </c>
      <c r="AC107" s="75" t="n">
        <v>0.18</v>
      </c>
      <c r="AE107" s="75" t="n">
        <v>-0.25</v>
      </c>
      <c r="AF107" s="75" t="n">
        <v>0.9</v>
      </c>
      <c r="AG107" s="75" t="n">
        <v>0.3</v>
      </c>
      <c r="AI107" s="75" t="n">
        <v>-0.15</v>
      </c>
      <c r="AJ107" s="75" t="n">
        <v>0.3</v>
      </c>
      <c r="AK107" s="75" t="n">
        <v>0.2</v>
      </c>
      <c r="AM107" s="80" t="n">
        <v>34</v>
      </c>
      <c r="AN107" s="77" t="n">
        <v>0.4</v>
      </c>
      <c r="BE107" s="59" t="n">
        <v>39934</v>
      </c>
      <c r="BF107" s="76" t="n">
        <v>0.75</v>
      </c>
    </row>
    <row r="108" customFormat="false" ht="12.75" hidden="false" customHeight="false" outlineLevel="0" collapsed="false">
      <c r="A108" s="73" t="n">
        <v>39083</v>
      </c>
      <c r="B108" s="74" t="n">
        <v>34.85</v>
      </c>
      <c r="C108" s="74" t="n">
        <v>36.05</v>
      </c>
      <c r="D108" s="74" t="n">
        <v>37.25</v>
      </c>
      <c r="E108" s="69"/>
      <c r="F108" s="74" t="n">
        <v>37.0500015258789</v>
      </c>
      <c r="G108" s="74" t="n">
        <v>37.6500015258789</v>
      </c>
      <c r="H108" s="74" t="n">
        <v>38.2500015258789</v>
      </c>
      <c r="I108" s="65"/>
      <c r="J108" s="59" t="n">
        <v>39965</v>
      </c>
      <c r="K108" s="75" t="n">
        <v>17.3637490081787</v>
      </c>
      <c r="L108" s="75" t="n">
        <v>22.2087490081787</v>
      </c>
      <c r="M108" s="75" t="n">
        <v>27.0537490081787</v>
      </c>
      <c r="O108" s="75" t="n">
        <v>14.3924983978271</v>
      </c>
      <c r="P108" s="75" t="n">
        <v>17.6924983978271</v>
      </c>
      <c r="Q108" s="75" t="n">
        <v>20.9924983978271</v>
      </c>
      <c r="S108" s="75" t="n">
        <v>0.3</v>
      </c>
      <c r="T108" s="75" t="n">
        <v>0.3</v>
      </c>
      <c r="U108" s="75" t="n">
        <v>0.3</v>
      </c>
      <c r="W108" s="75" t="n">
        <v>0.14872398004224</v>
      </c>
      <c r="X108" s="75" t="n">
        <v>0.29744796008448</v>
      </c>
      <c r="Y108" s="75" t="n">
        <v>0.44617194012672</v>
      </c>
      <c r="AA108" s="75" t="n">
        <v>0.06</v>
      </c>
      <c r="AB108" s="75" t="n">
        <v>0.12</v>
      </c>
      <c r="AC108" s="75" t="n">
        <v>0.18</v>
      </c>
      <c r="AE108" s="75" t="n">
        <v>-0.25</v>
      </c>
      <c r="AF108" s="75" t="n">
        <v>0.9</v>
      </c>
      <c r="AG108" s="75" t="n">
        <v>0.3</v>
      </c>
      <c r="AI108" s="75" t="n">
        <v>-0.15</v>
      </c>
      <c r="AJ108" s="75" t="n">
        <v>0.3</v>
      </c>
      <c r="AK108" s="75" t="n">
        <v>0.2</v>
      </c>
      <c r="AM108" s="80" t="n">
        <v>34</v>
      </c>
      <c r="AN108" s="77" t="n">
        <v>0.4</v>
      </c>
      <c r="BE108" s="59" t="n">
        <v>39965</v>
      </c>
      <c r="BF108" s="76" t="n">
        <v>0.75</v>
      </c>
    </row>
    <row r="109" customFormat="false" ht="12.75" hidden="false" customHeight="false" outlineLevel="0" collapsed="false">
      <c r="A109" s="73" t="n">
        <v>39114</v>
      </c>
      <c r="B109" s="74" t="n">
        <v>39.35</v>
      </c>
      <c r="C109" s="74" t="n">
        <v>40.55</v>
      </c>
      <c r="D109" s="74" t="n">
        <v>41.75</v>
      </c>
      <c r="E109" s="69"/>
      <c r="F109" s="74" t="n">
        <v>33.9</v>
      </c>
      <c r="G109" s="74" t="n">
        <v>34.5</v>
      </c>
      <c r="H109" s="74" t="n">
        <v>35.1</v>
      </c>
      <c r="I109" s="65"/>
      <c r="J109" s="59" t="n">
        <v>39995</v>
      </c>
      <c r="K109" s="75" t="n">
        <v>31.6612503051758</v>
      </c>
      <c r="L109" s="75" t="n">
        <v>35.4112503051758</v>
      </c>
      <c r="M109" s="75" t="n">
        <v>39.1612503051758</v>
      </c>
      <c r="O109" s="75" t="n">
        <v>23.5974983215332</v>
      </c>
      <c r="P109" s="75" t="n">
        <v>26.8974983215332</v>
      </c>
      <c r="Q109" s="75" t="n">
        <v>30.1974983215332</v>
      </c>
      <c r="S109" s="75" t="n">
        <v>0.3</v>
      </c>
      <c r="T109" s="75" t="n">
        <v>0.3</v>
      </c>
      <c r="U109" s="75" t="n">
        <v>0.3</v>
      </c>
      <c r="W109" s="75" t="n">
        <v>0.174476711323238</v>
      </c>
      <c r="X109" s="75" t="n">
        <v>0.348953422646477</v>
      </c>
      <c r="Y109" s="75" t="n">
        <v>0.523430133969715</v>
      </c>
      <c r="AA109" s="75" t="n">
        <v>0.06</v>
      </c>
      <c r="AB109" s="75" t="n">
        <v>0.12</v>
      </c>
      <c r="AC109" s="75" t="n">
        <v>0.18</v>
      </c>
      <c r="AE109" s="75" t="n">
        <v>-0.35</v>
      </c>
      <c r="AF109" s="75" t="n">
        <v>1.2</v>
      </c>
      <c r="AG109" s="75" t="n">
        <v>0.3</v>
      </c>
      <c r="AI109" s="75" t="n">
        <v>-0.15</v>
      </c>
      <c r="AJ109" s="75" t="n">
        <v>0.3</v>
      </c>
      <c r="AK109" s="75" t="n">
        <v>0.2</v>
      </c>
      <c r="AM109" s="80" t="n">
        <v>35</v>
      </c>
      <c r="AN109" s="77" t="n">
        <v>0.4</v>
      </c>
      <c r="BE109" s="59" t="n">
        <v>39995</v>
      </c>
      <c r="BF109" s="76" t="n">
        <v>0.75</v>
      </c>
    </row>
    <row r="110" customFormat="false" ht="12.75" hidden="false" customHeight="false" outlineLevel="0" collapsed="false">
      <c r="A110" s="73" t="n">
        <v>39142</v>
      </c>
      <c r="B110" s="74" t="n">
        <v>44.45</v>
      </c>
      <c r="C110" s="74" t="n">
        <v>45.15</v>
      </c>
      <c r="D110" s="74" t="n">
        <v>45.85</v>
      </c>
      <c r="E110" s="69"/>
      <c r="F110" s="74" t="n">
        <v>30.15</v>
      </c>
      <c r="G110" s="74" t="n">
        <v>30.5</v>
      </c>
      <c r="H110" s="74" t="n">
        <v>30.85</v>
      </c>
      <c r="I110" s="65"/>
      <c r="J110" s="59" t="n">
        <v>40026</v>
      </c>
      <c r="K110" s="75" t="n">
        <v>33.9224998474121</v>
      </c>
      <c r="L110" s="75" t="n">
        <v>37.6724998474121</v>
      </c>
      <c r="M110" s="75" t="n">
        <v>41.4224998474121</v>
      </c>
      <c r="O110" s="75" t="n">
        <v>25.0949996948242</v>
      </c>
      <c r="P110" s="75" t="n">
        <v>28.3949996948242</v>
      </c>
      <c r="Q110" s="75" t="n">
        <v>31.6949996948242</v>
      </c>
      <c r="S110" s="75" t="n">
        <v>0.8</v>
      </c>
      <c r="T110" s="75" t="n">
        <v>0.8</v>
      </c>
      <c r="U110" s="75" t="n">
        <v>0.8</v>
      </c>
      <c r="W110" s="75" t="n">
        <v>0.201716682404659</v>
      </c>
      <c r="X110" s="75" t="n">
        <v>0.403433364809318</v>
      </c>
      <c r="Y110" s="75" t="n">
        <v>0.605150047213978</v>
      </c>
      <c r="AA110" s="75" t="n">
        <v>0.06</v>
      </c>
      <c r="AB110" s="75" t="n">
        <v>0.12</v>
      </c>
      <c r="AC110" s="75" t="n">
        <v>0.18</v>
      </c>
      <c r="AE110" s="75" t="n">
        <v>-0.35</v>
      </c>
      <c r="AF110" s="75" t="n">
        <v>1.5</v>
      </c>
      <c r="AG110" s="75" t="n">
        <v>0.5</v>
      </c>
      <c r="AI110" s="75" t="n">
        <v>-0.15</v>
      </c>
      <c r="AJ110" s="75" t="n">
        <v>0.3</v>
      </c>
      <c r="AK110" s="75" t="n">
        <v>0.2</v>
      </c>
      <c r="AM110" s="80" t="n">
        <v>35</v>
      </c>
      <c r="AN110" s="77" t="n">
        <v>0.4</v>
      </c>
      <c r="BE110" s="59" t="n">
        <v>40026</v>
      </c>
      <c r="BF110" s="76" t="n">
        <v>0.75</v>
      </c>
    </row>
    <row r="111" customFormat="false" ht="12.75" hidden="false" customHeight="false" outlineLevel="0" collapsed="false">
      <c r="A111" s="73" t="n">
        <v>39173</v>
      </c>
      <c r="B111" s="74" t="n">
        <v>36.1</v>
      </c>
      <c r="C111" s="74" t="n">
        <v>36.65</v>
      </c>
      <c r="D111" s="74" t="n">
        <v>37.2</v>
      </c>
      <c r="E111" s="69"/>
      <c r="F111" s="74" t="n">
        <v>30.225</v>
      </c>
      <c r="G111" s="74" t="n">
        <v>30.5</v>
      </c>
      <c r="H111" s="74" t="n">
        <v>30.775</v>
      </c>
      <c r="I111" s="65"/>
      <c r="J111" s="59" t="n">
        <v>40057</v>
      </c>
      <c r="K111" s="75" t="n">
        <v>28.1749984741211</v>
      </c>
      <c r="L111" s="75" t="n">
        <v>29.2999984741211</v>
      </c>
      <c r="M111" s="75" t="n">
        <v>30.4249984741211</v>
      </c>
      <c r="O111" s="75" t="n">
        <v>25.9999984741211</v>
      </c>
      <c r="P111" s="75" t="n">
        <v>29.2999984741211</v>
      </c>
      <c r="Q111" s="75" t="n">
        <v>32.5999984741211</v>
      </c>
      <c r="S111" s="75" t="n">
        <v>0.8</v>
      </c>
      <c r="T111" s="75" t="n">
        <v>0.8</v>
      </c>
      <c r="U111" s="75" t="n">
        <v>0.8</v>
      </c>
      <c r="W111" s="75" t="n">
        <v>0.201716682404659</v>
      </c>
      <c r="X111" s="75" t="n">
        <v>0.403433364809318</v>
      </c>
      <c r="Y111" s="75" t="n">
        <v>0.605150047213978</v>
      </c>
      <c r="AA111" s="75" t="n">
        <v>0.06</v>
      </c>
      <c r="AB111" s="75" t="n">
        <v>0.12</v>
      </c>
      <c r="AC111" s="75" t="n">
        <v>0.18</v>
      </c>
      <c r="AE111" s="75" t="n">
        <v>-0.35</v>
      </c>
      <c r="AF111" s="75" t="n">
        <v>1.5</v>
      </c>
      <c r="AG111" s="75" t="n">
        <v>0.5</v>
      </c>
      <c r="AI111" s="75" t="n">
        <v>-0.15</v>
      </c>
      <c r="AJ111" s="75" t="n">
        <v>0.3</v>
      </c>
      <c r="AK111" s="75" t="n">
        <v>0.2</v>
      </c>
      <c r="AM111" s="80" t="n">
        <v>35</v>
      </c>
      <c r="AN111" s="77" t="n">
        <v>0.4</v>
      </c>
      <c r="BE111" s="59" t="n">
        <v>40057</v>
      </c>
      <c r="BF111" s="76" t="n">
        <v>0.75</v>
      </c>
    </row>
    <row r="112" customFormat="false" ht="12.75" hidden="false" customHeight="false" outlineLevel="0" collapsed="false">
      <c r="A112" s="73" t="n">
        <v>39203</v>
      </c>
      <c r="B112" s="74" t="n">
        <v>32.8</v>
      </c>
      <c r="C112" s="74" t="n">
        <v>34.65</v>
      </c>
      <c r="D112" s="74" t="n">
        <v>36.5</v>
      </c>
      <c r="E112" s="69"/>
      <c r="F112" s="74" t="n">
        <v>29.575</v>
      </c>
      <c r="G112" s="74" t="n">
        <v>30.5</v>
      </c>
      <c r="H112" s="74" t="n">
        <v>31.425</v>
      </c>
      <c r="I112" s="65"/>
      <c r="J112" s="59" t="n">
        <v>40087</v>
      </c>
      <c r="K112" s="75" t="n">
        <v>28.2874984741211</v>
      </c>
      <c r="L112" s="75" t="n">
        <v>29.2999984741211</v>
      </c>
      <c r="M112" s="75" t="n">
        <v>30.3124984741211</v>
      </c>
      <c r="O112" s="75" t="n">
        <v>25.9999984741211</v>
      </c>
      <c r="P112" s="75" t="n">
        <v>29.2999984741211</v>
      </c>
      <c r="Q112" s="75" t="n">
        <v>32.5999984741211</v>
      </c>
      <c r="S112" s="75" t="n">
        <v>0.8</v>
      </c>
      <c r="T112" s="75" t="n">
        <v>0.8</v>
      </c>
      <c r="U112" s="75" t="n">
        <v>0.8</v>
      </c>
      <c r="W112" s="75" t="n">
        <v>0.149350186273997</v>
      </c>
      <c r="X112" s="75" t="n">
        <v>0.298700372547994</v>
      </c>
      <c r="Y112" s="75" t="n">
        <v>0.44805055882199</v>
      </c>
      <c r="AA112" s="75" t="n">
        <v>0.06</v>
      </c>
      <c r="AB112" s="75" t="n">
        <v>0.12</v>
      </c>
      <c r="AC112" s="75" t="n">
        <v>0.18</v>
      </c>
      <c r="AE112" s="75" t="n">
        <v>-0.35</v>
      </c>
      <c r="AF112" s="75" t="n">
        <v>0.9</v>
      </c>
      <c r="AG112" s="75" t="n">
        <v>0.3</v>
      </c>
      <c r="AI112" s="75" t="n">
        <v>-0.15</v>
      </c>
      <c r="AJ112" s="75" t="n">
        <v>0.3</v>
      </c>
      <c r="AK112" s="75" t="n">
        <v>0.2</v>
      </c>
      <c r="AM112" s="80" t="n">
        <v>36</v>
      </c>
      <c r="AN112" s="77" t="n">
        <v>0.4</v>
      </c>
      <c r="BE112" s="59" t="n">
        <v>40087</v>
      </c>
      <c r="BF112" s="76" t="n">
        <v>0.75</v>
      </c>
    </row>
    <row r="113" customFormat="false" ht="12.75" hidden="false" customHeight="false" outlineLevel="0" collapsed="false">
      <c r="A113" s="73" t="n">
        <v>39234</v>
      </c>
      <c r="B113" s="74" t="n">
        <v>30.92</v>
      </c>
      <c r="C113" s="74" t="n">
        <v>36.25</v>
      </c>
      <c r="D113" s="74" t="n">
        <v>41.58</v>
      </c>
      <c r="E113" s="69"/>
      <c r="F113" s="74" t="n">
        <v>27.835</v>
      </c>
      <c r="G113" s="74" t="n">
        <v>30.5</v>
      </c>
      <c r="H113" s="74" t="n">
        <v>33.165</v>
      </c>
      <c r="I113" s="65"/>
      <c r="J113" s="59" t="n">
        <v>40118</v>
      </c>
      <c r="K113" s="75" t="n">
        <v>28.2874984741211</v>
      </c>
      <c r="L113" s="75" t="n">
        <v>29.2999984741211</v>
      </c>
      <c r="M113" s="75" t="n">
        <v>30.3124984741211</v>
      </c>
      <c r="O113" s="75" t="n">
        <v>25.9999984741211</v>
      </c>
      <c r="P113" s="75" t="n">
        <v>29.2999984741211</v>
      </c>
      <c r="Q113" s="75" t="n">
        <v>32.5999984741211</v>
      </c>
      <c r="S113" s="75" t="n">
        <v>0.8</v>
      </c>
      <c r="T113" s="75" t="n">
        <v>0.8</v>
      </c>
      <c r="U113" s="75" t="n">
        <v>0.8</v>
      </c>
      <c r="W113" s="75" t="n">
        <v>0.130563999321293</v>
      </c>
      <c r="X113" s="75" t="n">
        <v>0.261127998642586</v>
      </c>
      <c r="Y113" s="75" t="n">
        <v>0.391691997963878</v>
      </c>
      <c r="AA113" s="75" t="n">
        <v>0.06</v>
      </c>
      <c r="AB113" s="75" t="n">
        <v>0.12</v>
      </c>
      <c r="AC113" s="75" t="n">
        <v>0.18</v>
      </c>
      <c r="AE113" s="75" t="n">
        <v>-0.25</v>
      </c>
      <c r="AF113" s="75" t="n">
        <v>1</v>
      </c>
      <c r="AG113" s="75" t="n">
        <v>0.3</v>
      </c>
      <c r="AI113" s="75" t="n">
        <v>-0.15</v>
      </c>
      <c r="AJ113" s="75" t="n">
        <v>0.3</v>
      </c>
      <c r="AK113" s="75" t="n">
        <v>0.2</v>
      </c>
      <c r="AM113" s="80" t="n">
        <v>36</v>
      </c>
      <c r="AN113" s="77" t="n">
        <v>0.4</v>
      </c>
      <c r="BE113" s="59" t="n">
        <v>40118</v>
      </c>
      <c r="BF113" s="76" t="n">
        <v>0.75</v>
      </c>
    </row>
    <row r="114" customFormat="false" ht="12.75" hidden="false" customHeight="false" outlineLevel="0" collapsed="false">
      <c r="A114" s="73" t="n">
        <v>39264</v>
      </c>
      <c r="B114" s="74" t="n">
        <v>38.25</v>
      </c>
      <c r="C114" s="74" t="n">
        <v>43.25</v>
      </c>
      <c r="D114" s="74" t="n">
        <v>48.25</v>
      </c>
      <c r="E114" s="69"/>
      <c r="F114" s="74" t="n">
        <v>28</v>
      </c>
      <c r="G114" s="74" t="n">
        <v>30.5</v>
      </c>
      <c r="H114" s="74" t="n">
        <v>33</v>
      </c>
      <c r="I114" s="65"/>
      <c r="J114" s="59" t="n">
        <v>40148</v>
      </c>
      <c r="K114" s="75" t="n">
        <v>33.5375022888184</v>
      </c>
      <c r="L114" s="75" t="n">
        <v>34.5500022888184</v>
      </c>
      <c r="M114" s="75" t="n">
        <v>35.5625022888184</v>
      </c>
      <c r="O114" s="75" t="n">
        <v>31.2500022888184</v>
      </c>
      <c r="P114" s="75" t="n">
        <v>34.5500022888184</v>
      </c>
      <c r="Q114" s="75" t="n">
        <v>37.8500022888184</v>
      </c>
      <c r="S114" s="75" t="n">
        <v>1.2</v>
      </c>
      <c r="T114" s="75" t="n">
        <v>1.2</v>
      </c>
      <c r="U114" s="75" t="n">
        <v>1.2</v>
      </c>
      <c r="W114" s="75" t="n">
        <v>0.130563999321293</v>
      </c>
      <c r="X114" s="75" t="n">
        <v>0.261127998642586</v>
      </c>
      <c r="Y114" s="75" t="n">
        <v>0.391691997963878</v>
      </c>
      <c r="AA114" s="75" t="n">
        <v>0.06</v>
      </c>
      <c r="AB114" s="75" t="n">
        <v>0.12</v>
      </c>
      <c r="AC114" s="75" t="n">
        <v>0.18</v>
      </c>
      <c r="AE114" s="75" t="n">
        <v>-0.25</v>
      </c>
      <c r="AF114" s="75" t="n">
        <v>1</v>
      </c>
      <c r="AG114" s="75" t="n">
        <v>0.3</v>
      </c>
      <c r="AI114" s="75" t="n">
        <v>-0.15</v>
      </c>
      <c r="AJ114" s="75" t="n">
        <v>0.3</v>
      </c>
      <c r="AK114" s="75" t="n">
        <v>0.2</v>
      </c>
      <c r="AM114" s="80" t="n">
        <v>36</v>
      </c>
      <c r="AN114" s="77" t="n">
        <v>0.4</v>
      </c>
      <c r="BE114" s="59" t="n">
        <v>40148</v>
      </c>
      <c r="BF114" s="76" t="n">
        <v>0.75</v>
      </c>
    </row>
    <row r="115" customFormat="false" ht="12.75" hidden="false" customHeight="false" outlineLevel="0" collapsed="false">
      <c r="A115" s="73" t="n">
        <v>39295</v>
      </c>
      <c r="B115" s="74" t="n">
        <v>52.25</v>
      </c>
      <c r="C115" s="74" t="n">
        <v>57.25</v>
      </c>
      <c r="D115" s="74" t="n">
        <v>62.25</v>
      </c>
      <c r="E115" s="69"/>
      <c r="F115" s="74" t="n">
        <v>28</v>
      </c>
      <c r="G115" s="74" t="n">
        <v>30.5</v>
      </c>
      <c r="H115" s="74" t="n">
        <v>33</v>
      </c>
      <c r="I115" s="65"/>
      <c r="J115" s="59" t="n">
        <v>40179</v>
      </c>
      <c r="K115" s="75" t="n">
        <v>23.873747253418</v>
      </c>
      <c r="L115" s="75" t="n">
        <v>24.998747253418</v>
      </c>
      <c r="M115" s="75" t="n">
        <v>26.123747253418</v>
      </c>
      <c r="O115" s="75" t="n">
        <v>21.2024990081787</v>
      </c>
      <c r="P115" s="75" t="n">
        <v>25.5024990081787</v>
      </c>
      <c r="Q115" s="75" t="n">
        <v>29.8024990081787</v>
      </c>
      <c r="S115" s="75" t="n">
        <v>0.8</v>
      </c>
      <c r="T115" s="75" t="n">
        <v>0.8</v>
      </c>
      <c r="U115" s="75" t="n">
        <v>0.8</v>
      </c>
      <c r="W115" s="75" t="n">
        <v>0.13103365399511</v>
      </c>
      <c r="X115" s="75" t="n">
        <v>0.262067307990221</v>
      </c>
      <c r="Y115" s="75" t="n">
        <v>0.393100961985331</v>
      </c>
      <c r="AA115" s="75" t="n">
        <v>0.06</v>
      </c>
      <c r="AB115" s="75" t="n">
        <v>0.12</v>
      </c>
      <c r="AC115" s="75" t="n">
        <v>0.18</v>
      </c>
      <c r="AE115" s="75" t="n">
        <v>-0.25</v>
      </c>
      <c r="AF115" s="75" t="n">
        <v>1</v>
      </c>
      <c r="AG115" s="75" t="n">
        <v>0.35</v>
      </c>
      <c r="AI115" s="75" t="n">
        <v>-0.15</v>
      </c>
      <c r="AJ115" s="75" t="n">
        <v>0.3</v>
      </c>
      <c r="AK115" s="75" t="n">
        <v>0.2</v>
      </c>
      <c r="AM115" s="80" t="n">
        <v>37</v>
      </c>
      <c r="AN115" s="77" t="n">
        <v>0.4</v>
      </c>
      <c r="BE115" s="59" t="n">
        <v>40179</v>
      </c>
      <c r="BF115" s="76" t="n">
        <v>0.75</v>
      </c>
    </row>
    <row r="116" customFormat="false" ht="12.75" hidden="false" customHeight="false" outlineLevel="0" collapsed="false">
      <c r="A116" s="73" t="n">
        <v>39326</v>
      </c>
      <c r="B116" s="74" t="n">
        <v>61.35</v>
      </c>
      <c r="C116" s="74" t="n">
        <v>62.65</v>
      </c>
      <c r="D116" s="74" t="n">
        <v>63.95</v>
      </c>
      <c r="E116" s="69"/>
      <c r="F116" s="74" t="n">
        <v>29.85</v>
      </c>
      <c r="G116" s="74" t="n">
        <v>30.5</v>
      </c>
      <c r="H116" s="74" t="n">
        <v>31.15</v>
      </c>
      <c r="I116" s="65"/>
      <c r="J116" s="59" t="n">
        <v>40210</v>
      </c>
      <c r="K116" s="75" t="n">
        <v>22.871248626709</v>
      </c>
      <c r="L116" s="75" t="n">
        <v>23.996248626709</v>
      </c>
      <c r="M116" s="75" t="n">
        <v>25.121248626709</v>
      </c>
      <c r="O116" s="75" t="n">
        <v>19.1974979400635</v>
      </c>
      <c r="P116" s="75" t="n">
        <v>23.4974979400635</v>
      </c>
      <c r="Q116" s="75" t="n">
        <v>27.7974979400635</v>
      </c>
      <c r="S116" s="75" t="n">
        <v>0.3</v>
      </c>
      <c r="T116" s="75" t="n">
        <v>0.3</v>
      </c>
      <c r="U116" s="75" t="n">
        <v>0.3</v>
      </c>
      <c r="W116" s="75" t="n">
        <v>0.161561207793254</v>
      </c>
      <c r="X116" s="75" t="n">
        <v>0.323122415586509</v>
      </c>
      <c r="Y116" s="75" t="n">
        <v>0.484683623379763</v>
      </c>
      <c r="AA116" s="75" t="n">
        <v>0.06</v>
      </c>
      <c r="AB116" s="75" t="n">
        <v>0.12</v>
      </c>
      <c r="AC116" s="75" t="n">
        <v>0.18</v>
      </c>
      <c r="AE116" s="75" t="n">
        <v>-0.75</v>
      </c>
      <c r="AF116" s="75" t="n">
        <v>1.5</v>
      </c>
      <c r="AG116" s="75" t="n">
        <v>0.75</v>
      </c>
      <c r="AI116" s="75" t="n">
        <v>-0.15</v>
      </c>
      <c r="AJ116" s="75" t="n">
        <v>0.3</v>
      </c>
      <c r="AK116" s="75" t="n">
        <v>0.2</v>
      </c>
      <c r="AM116" s="80" t="n">
        <v>37</v>
      </c>
      <c r="AN116" s="77" t="n">
        <v>0.4</v>
      </c>
      <c r="BE116" s="59" t="n">
        <v>40210</v>
      </c>
      <c r="BF116" s="76" t="n">
        <v>0.75</v>
      </c>
    </row>
    <row r="117" customFormat="false" ht="12.75" hidden="false" customHeight="false" outlineLevel="0" collapsed="false">
      <c r="A117" s="73" t="n">
        <v>39356</v>
      </c>
      <c r="B117" s="74" t="n">
        <v>33.5</v>
      </c>
      <c r="C117" s="74" t="n">
        <v>34.65</v>
      </c>
      <c r="D117" s="74" t="n">
        <v>35.8</v>
      </c>
      <c r="E117" s="69"/>
      <c r="F117" s="74" t="n">
        <v>28.9249980926514</v>
      </c>
      <c r="G117" s="74" t="n">
        <v>29.4999980926514</v>
      </c>
      <c r="H117" s="74" t="n">
        <v>30.0749980926514</v>
      </c>
      <c r="I117" s="65"/>
      <c r="J117" s="59" t="n">
        <v>40238</v>
      </c>
      <c r="K117" s="75" t="n">
        <v>16.5472480773926</v>
      </c>
      <c r="L117" s="75" t="n">
        <v>17.1847480773926</v>
      </c>
      <c r="M117" s="75" t="n">
        <v>17.8222480773926</v>
      </c>
      <c r="O117" s="75" t="n">
        <v>14.5144973754883</v>
      </c>
      <c r="P117" s="75" t="n">
        <v>18.8144973754883</v>
      </c>
      <c r="Q117" s="75" t="n">
        <v>23.1144973754883</v>
      </c>
      <c r="S117" s="75" t="n">
        <v>0.3</v>
      </c>
      <c r="T117" s="75" t="n">
        <v>0.3</v>
      </c>
      <c r="U117" s="75" t="n">
        <v>0.3</v>
      </c>
      <c r="W117" s="75" t="n">
        <v>0.161561207793254</v>
      </c>
      <c r="X117" s="75" t="n">
        <v>0.323122415586509</v>
      </c>
      <c r="Y117" s="75" t="n">
        <v>0.484683623379763</v>
      </c>
      <c r="AA117" s="75" t="n">
        <v>0.06</v>
      </c>
      <c r="AB117" s="75" t="n">
        <v>0.12</v>
      </c>
      <c r="AC117" s="75" t="n">
        <v>0.18</v>
      </c>
      <c r="AE117" s="75" t="n">
        <v>-0.75</v>
      </c>
      <c r="AF117" s="75" t="n">
        <v>1.5</v>
      </c>
      <c r="AG117" s="75" t="n">
        <v>0.75</v>
      </c>
      <c r="AI117" s="75" t="n">
        <v>-0.15</v>
      </c>
      <c r="AJ117" s="75" t="n">
        <v>0.3</v>
      </c>
      <c r="AK117" s="75" t="n">
        <v>0.2</v>
      </c>
      <c r="AM117" s="80" t="n">
        <v>37</v>
      </c>
      <c r="AN117" s="77" t="n">
        <v>0.4</v>
      </c>
      <c r="BE117" s="59" t="n">
        <v>40238</v>
      </c>
      <c r="BF117" s="76" t="n">
        <v>0.75</v>
      </c>
    </row>
    <row r="118" customFormat="false" ht="12.75" hidden="false" customHeight="false" outlineLevel="0" collapsed="false">
      <c r="A118" s="73" t="n">
        <v>39387</v>
      </c>
      <c r="B118" s="74" t="n">
        <v>32</v>
      </c>
      <c r="C118" s="74" t="n">
        <v>33.15</v>
      </c>
      <c r="D118" s="74" t="n">
        <v>34.3</v>
      </c>
      <c r="E118" s="69"/>
      <c r="F118" s="74" t="n">
        <v>28.9249980926514</v>
      </c>
      <c r="G118" s="74" t="n">
        <v>29.4999980926514</v>
      </c>
      <c r="H118" s="74" t="n">
        <v>30.0749980926514</v>
      </c>
      <c r="I118" s="65"/>
      <c r="J118" s="59" t="n">
        <v>40269</v>
      </c>
      <c r="K118" s="75" t="n">
        <v>17.3424987792969</v>
      </c>
      <c r="L118" s="75" t="n">
        <v>17.8674987792969</v>
      </c>
      <c r="M118" s="75" t="n">
        <v>18.3924987792969</v>
      </c>
      <c r="O118" s="75" t="n">
        <v>14.2849975585937</v>
      </c>
      <c r="P118" s="75" t="n">
        <v>18.5849975585937</v>
      </c>
      <c r="Q118" s="75" t="n">
        <v>22.8849975585937</v>
      </c>
      <c r="S118" s="75" t="n">
        <v>0.3</v>
      </c>
      <c r="T118" s="75" t="n">
        <v>0.3</v>
      </c>
      <c r="U118" s="75" t="n">
        <v>0.3</v>
      </c>
      <c r="W118" s="75" t="n">
        <v>0.133381927364198</v>
      </c>
      <c r="X118" s="75" t="n">
        <v>0.266763854728397</v>
      </c>
      <c r="Y118" s="75" t="n">
        <v>0.400145782092595</v>
      </c>
      <c r="AA118" s="75" t="n">
        <v>0.06</v>
      </c>
      <c r="AB118" s="75" t="n">
        <v>0.12</v>
      </c>
      <c r="AC118" s="75" t="n">
        <v>0.18</v>
      </c>
      <c r="AE118" s="75" t="n">
        <v>-0.25</v>
      </c>
      <c r="AF118" s="75" t="n">
        <v>1</v>
      </c>
      <c r="AG118" s="75" t="n">
        <v>0.3</v>
      </c>
      <c r="AI118" s="75" t="n">
        <v>-0.15</v>
      </c>
      <c r="AJ118" s="75" t="n">
        <v>0.3</v>
      </c>
      <c r="AK118" s="75" t="n">
        <v>0.2</v>
      </c>
      <c r="AM118" s="80" t="n">
        <v>38</v>
      </c>
      <c r="AN118" s="77" t="n">
        <v>0.4</v>
      </c>
      <c r="BE118" s="59" t="n">
        <v>40269</v>
      </c>
      <c r="BF118" s="76" t="n">
        <v>0.75</v>
      </c>
    </row>
    <row r="119" customFormat="false" ht="12.75" hidden="false" customHeight="false" outlineLevel="0" collapsed="false">
      <c r="A119" s="73" t="n">
        <v>39417</v>
      </c>
      <c r="B119" s="74" t="n">
        <v>32</v>
      </c>
      <c r="C119" s="74" t="n">
        <v>33.15</v>
      </c>
      <c r="D119" s="74" t="n">
        <v>34.3</v>
      </c>
      <c r="E119" s="69"/>
      <c r="F119" s="74" t="n">
        <v>28.9249980926514</v>
      </c>
      <c r="G119" s="74" t="n">
        <v>29.4999980926514</v>
      </c>
      <c r="H119" s="74" t="n">
        <v>30.0749980926514</v>
      </c>
      <c r="I119" s="65"/>
      <c r="J119" s="59" t="n">
        <v>40299</v>
      </c>
      <c r="K119" s="75" t="n">
        <v>16.122498550415</v>
      </c>
      <c r="L119" s="75" t="n">
        <v>17.982498550415</v>
      </c>
      <c r="M119" s="75" t="n">
        <v>19.842498550415</v>
      </c>
      <c r="O119" s="75" t="n">
        <v>14.8149982452393</v>
      </c>
      <c r="P119" s="75" t="n">
        <v>19.1149982452393</v>
      </c>
      <c r="Q119" s="75" t="n">
        <v>23.4149982452393</v>
      </c>
      <c r="S119" s="75" t="n">
        <v>0.3</v>
      </c>
      <c r="T119" s="75" t="n">
        <v>0.3</v>
      </c>
      <c r="U119" s="75" t="n">
        <v>0.3</v>
      </c>
      <c r="W119" s="75" t="n">
        <v>0.133381927364198</v>
      </c>
      <c r="X119" s="75" t="n">
        <v>0.266763854728397</v>
      </c>
      <c r="Y119" s="75" t="n">
        <v>0.400145782092595</v>
      </c>
      <c r="AA119" s="75" t="n">
        <v>0.06</v>
      </c>
      <c r="AB119" s="75" t="n">
        <v>0.12</v>
      </c>
      <c r="AC119" s="75" t="n">
        <v>0.18</v>
      </c>
      <c r="AE119" s="75" t="n">
        <v>-0.25</v>
      </c>
      <c r="AF119" s="75" t="n">
        <v>0.9</v>
      </c>
      <c r="AG119" s="75" t="n">
        <v>0.3</v>
      </c>
      <c r="AI119" s="75" t="n">
        <v>-0.15</v>
      </c>
      <c r="AJ119" s="75" t="n">
        <v>0.3</v>
      </c>
      <c r="AK119" s="75" t="n">
        <v>0.2</v>
      </c>
      <c r="AM119" s="80" t="n">
        <v>38</v>
      </c>
      <c r="AN119" s="77" t="n">
        <v>0.4</v>
      </c>
      <c r="BE119" s="59" t="n">
        <v>40299</v>
      </c>
      <c r="BF119" s="76" t="n">
        <v>0.75</v>
      </c>
    </row>
    <row r="120" customFormat="false" ht="12.75" hidden="false" customHeight="false" outlineLevel="0" collapsed="false">
      <c r="A120" s="73" t="n">
        <v>39448</v>
      </c>
      <c r="B120" s="74" t="n">
        <v>34.85</v>
      </c>
      <c r="C120" s="74" t="n">
        <v>36.15</v>
      </c>
      <c r="D120" s="74" t="n">
        <v>37.45</v>
      </c>
      <c r="E120" s="69"/>
      <c r="F120" s="74" t="n">
        <v>37.0000015258789</v>
      </c>
      <c r="G120" s="74" t="n">
        <v>37.6500015258789</v>
      </c>
      <c r="H120" s="74" t="n">
        <v>38.3000015258789</v>
      </c>
      <c r="I120" s="65"/>
      <c r="J120" s="59" t="n">
        <v>40330</v>
      </c>
      <c r="K120" s="75" t="n">
        <v>17.0762490081787</v>
      </c>
      <c r="L120" s="75" t="n">
        <v>22.4087490081787</v>
      </c>
      <c r="M120" s="75" t="n">
        <v>27.7412490081787</v>
      </c>
      <c r="O120" s="75" t="n">
        <v>13.5924983978271</v>
      </c>
      <c r="P120" s="75" t="n">
        <v>17.8924983978271</v>
      </c>
      <c r="Q120" s="75" t="n">
        <v>22.1924983978271</v>
      </c>
      <c r="S120" s="75" t="n">
        <v>0.3</v>
      </c>
      <c r="T120" s="75" t="n">
        <v>0.3</v>
      </c>
      <c r="U120" s="75" t="n">
        <v>0.3</v>
      </c>
      <c r="W120" s="75" t="n">
        <v>0.14277502084055</v>
      </c>
      <c r="X120" s="75" t="n">
        <v>0.285550041681101</v>
      </c>
      <c r="Y120" s="75" t="n">
        <v>0.428325062521651</v>
      </c>
      <c r="AA120" s="75" t="n">
        <v>0.06</v>
      </c>
      <c r="AB120" s="75" t="n">
        <v>0.12</v>
      </c>
      <c r="AC120" s="75" t="n">
        <v>0.18</v>
      </c>
      <c r="AE120" s="75" t="n">
        <v>-0.25</v>
      </c>
      <c r="AF120" s="75" t="n">
        <v>0.9</v>
      </c>
      <c r="AG120" s="75" t="n">
        <v>0.3</v>
      </c>
      <c r="AI120" s="75" t="n">
        <v>-0.15</v>
      </c>
      <c r="AJ120" s="75" t="n">
        <v>0.3</v>
      </c>
      <c r="AK120" s="75" t="n">
        <v>0.2</v>
      </c>
      <c r="AM120" s="80" t="n">
        <v>38</v>
      </c>
      <c r="AN120" s="77" t="n">
        <v>0.4</v>
      </c>
      <c r="BE120" s="59" t="n">
        <v>40330</v>
      </c>
      <c r="BF120" s="76" t="n">
        <v>0.75</v>
      </c>
    </row>
    <row r="121" customFormat="false" ht="12.75" hidden="false" customHeight="false" outlineLevel="0" collapsed="false">
      <c r="A121" s="73" t="n">
        <v>39479</v>
      </c>
      <c r="B121" s="74" t="n">
        <v>39.35</v>
      </c>
      <c r="C121" s="74" t="n">
        <v>40.65</v>
      </c>
      <c r="D121" s="74" t="n">
        <v>41.95</v>
      </c>
      <c r="E121" s="69"/>
      <c r="F121" s="74" t="n">
        <v>33.85</v>
      </c>
      <c r="G121" s="74" t="n">
        <v>34.5</v>
      </c>
      <c r="H121" s="74" t="n">
        <v>35.15</v>
      </c>
      <c r="I121" s="65"/>
      <c r="J121" s="59" t="n">
        <v>40360</v>
      </c>
      <c r="K121" s="75" t="n">
        <v>31.8612503051758</v>
      </c>
      <c r="L121" s="75" t="n">
        <v>35.6112503051758</v>
      </c>
      <c r="M121" s="75" t="n">
        <v>39.3612503051758</v>
      </c>
      <c r="O121" s="75" t="n">
        <v>22.7974983215332</v>
      </c>
      <c r="P121" s="75" t="n">
        <v>27.0974983215332</v>
      </c>
      <c r="Q121" s="75" t="n">
        <v>31.3974983215332</v>
      </c>
      <c r="S121" s="75" t="n">
        <v>0.3</v>
      </c>
      <c r="T121" s="75" t="n">
        <v>0.3</v>
      </c>
      <c r="U121" s="75" t="n">
        <v>0.3</v>
      </c>
      <c r="W121" s="75" t="n">
        <v>0.167497642870309</v>
      </c>
      <c r="X121" s="75" t="n">
        <v>0.334995285740618</v>
      </c>
      <c r="Y121" s="75" t="n">
        <v>0.502492928610926</v>
      </c>
      <c r="AA121" s="75" t="n">
        <v>0.06</v>
      </c>
      <c r="AB121" s="75" t="n">
        <v>0.12</v>
      </c>
      <c r="AC121" s="75" t="n">
        <v>0.18</v>
      </c>
      <c r="AE121" s="75" t="n">
        <v>-0.35</v>
      </c>
      <c r="AF121" s="75" t="n">
        <v>1.2</v>
      </c>
      <c r="AG121" s="75" t="n">
        <v>0.3</v>
      </c>
      <c r="AI121" s="75" t="n">
        <v>-0.15</v>
      </c>
      <c r="AJ121" s="75" t="n">
        <v>0.3</v>
      </c>
      <c r="AK121" s="75" t="n">
        <v>0.2</v>
      </c>
      <c r="AM121" s="80" t="n">
        <v>39</v>
      </c>
      <c r="AN121" s="77" t="n">
        <v>0.4</v>
      </c>
      <c r="BE121" s="59" t="n">
        <v>40360</v>
      </c>
      <c r="BF121" s="76" t="n">
        <v>0.75</v>
      </c>
    </row>
    <row r="122" customFormat="false" ht="12.75" hidden="false" customHeight="false" outlineLevel="0" collapsed="false">
      <c r="A122" s="73" t="n">
        <v>39508</v>
      </c>
      <c r="B122" s="74" t="n">
        <v>44.5</v>
      </c>
      <c r="C122" s="74" t="n">
        <v>45.25</v>
      </c>
      <c r="D122" s="74" t="n">
        <v>46</v>
      </c>
      <c r="E122" s="69"/>
      <c r="F122" s="74" t="n">
        <v>30.125</v>
      </c>
      <c r="G122" s="74" t="n">
        <v>30.5</v>
      </c>
      <c r="H122" s="74" t="n">
        <v>30.875</v>
      </c>
      <c r="I122" s="65"/>
      <c r="J122" s="59" t="n">
        <v>40391</v>
      </c>
      <c r="K122" s="75" t="n">
        <v>34.1224998474121</v>
      </c>
      <c r="L122" s="75" t="n">
        <v>37.8724998474121</v>
      </c>
      <c r="M122" s="75" t="n">
        <v>41.6224998474121</v>
      </c>
      <c r="O122" s="75" t="n">
        <v>24.2949996948242</v>
      </c>
      <c r="P122" s="75" t="n">
        <v>28.5949996948242</v>
      </c>
      <c r="Q122" s="75" t="n">
        <v>32.8949996948242</v>
      </c>
      <c r="S122" s="75" t="n">
        <v>0.8</v>
      </c>
      <c r="T122" s="75" t="n">
        <v>0.8</v>
      </c>
      <c r="U122" s="75" t="n">
        <v>0.8</v>
      </c>
      <c r="W122" s="75" t="n">
        <v>0.193648015108473</v>
      </c>
      <c r="X122" s="75" t="n">
        <v>0.387296030216946</v>
      </c>
      <c r="Y122" s="75" t="n">
        <v>0.580944045325418</v>
      </c>
      <c r="AA122" s="75" t="n">
        <v>0.06</v>
      </c>
      <c r="AB122" s="75" t="n">
        <v>0.12</v>
      </c>
      <c r="AC122" s="75" t="n">
        <v>0.18</v>
      </c>
      <c r="AE122" s="75" t="n">
        <v>-0.35</v>
      </c>
      <c r="AF122" s="75" t="n">
        <v>1.5</v>
      </c>
      <c r="AG122" s="75" t="n">
        <v>0.5</v>
      </c>
      <c r="AI122" s="75" t="n">
        <v>-0.15</v>
      </c>
      <c r="AJ122" s="75" t="n">
        <v>0.3</v>
      </c>
      <c r="AK122" s="75" t="n">
        <v>0.2</v>
      </c>
      <c r="AM122" s="80" t="n">
        <v>39</v>
      </c>
      <c r="AN122" s="77" t="n">
        <v>0.4</v>
      </c>
      <c r="BE122" s="59" t="n">
        <v>40391</v>
      </c>
      <c r="BF122" s="76" t="n">
        <v>0.75</v>
      </c>
    </row>
    <row r="123" customFormat="false" ht="12.75" hidden="false" customHeight="false" outlineLevel="0" collapsed="false">
      <c r="A123" s="73" t="n">
        <v>39539</v>
      </c>
      <c r="B123" s="74" t="n">
        <v>36.15</v>
      </c>
      <c r="C123" s="74" t="n">
        <v>36.75</v>
      </c>
      <c r="D123" s="74" t="n">
        <v>37.35</v>
      </c>
      <c r="E123" s="69"/>
      <c r="F123" s="74" t="n">
        <v>30.2</v>
      </c>
      <c r="G123" s="74" t="n">
        <v>30.5</v>
      </c>
      <c r="H123" s="74" t="n">
        <v>30.8</v>
      </c>
      <c r="I123" s="65"/>
      <c r="J123" s="59" t="n">
        <v>40422</v>
      </c>
      <c r="K123" s="75" t="n">
        <v>28.2999984741211</v>
      </c>
      <c r="L123" s="75" t="n">
        <v>29.4999984741211</v>
      </c>
      <c r="M123" s="75" t="n">
        <v>30.6999984741211</v>
      </c>
      <c r="O123" s="75" t="n">
        <v>25.1999984741211</v>
      </c>
      <c r="P123" s="75" t="n">
        <v>29.4999984741211</v>
      </c>
      <c r="Q123" s="75" t="n">
        <v>33.7999984741211</v>
      </c>
      <c r="S123" s="75" t="n">
        <v>0.8</v>
      </c>
      <c r="T123" s="75" t="n">
        <v>0.8</v>
      </c>
      <c r="U123" s="75" t="n">
        <v>0.8</v>
      </c>
      <c r="W123" s="75" t="n">
        <v>0.193648015108473</v>
      </c>
      <c r="X123" s="75" t="n">
        <v>0.387296030216946</v>
      </c>
      <c r="Y123" s="75" t="n">
        <v>0.580944045325418</v>
      </c>
      <c r="AA123" s="75" t="n">
        <v>0.06</v>
      </c>
      <c r="AB123" s="75" t="n">
        <v>0.12</v>
      </c>
      <c r="AC123" s="75" t="n">
        <v>0.18</v>
      </c>
      <c r="AE123" s="75" t="n">
        <v>-0.35</v>
      </c>
      <c r="AF123" s="75" t="n">
        <v>1.5</v>
      </c>
      <c r="AG123" s="75" t="n">
        <v>0.5</v>
      </c>
      <c r="AI123" s="75" t="n">
        <v>-0.15</v>
      </c>
      <c r="AJ123" s="75" t="n">
        <v>0.3</v>
      </c>
      <c r="AK123" s="75" t="n">
        <v>0.2</v>
      </c>
      <c r="AM123" s="80" t="n">
        <v>39</v>
      </c>
      <c r="AN123" s="77" t="n">
        <v>0.4</v>
      </c>
      <c r="BE123" s="59" t="n">
        <v>40422</v>
      </c>
      <c r="BF123" s="76" t="n">
        <v>0.75</v>
      </c>
    </row>
    <row r="124" customFormat="false" ht="12.75" hidden="false" customHeight="false" outlineLevel="0" collapsed="false">
      <c r="A124" s="73" t="n">
        <v>39569</v>
      </c>
      <c r="B124" s="74" t="n">
        <v>32.71</v>
      </c>
      <c r="C124" s="74" t="n">
        <v>34.75</v>
      </c>
      <c r="D124" s="74" t="n">
        <v>36.79</v>
      </c>
      <c r="E124" s="69"/>
      <c r="F124" s="74" t="n">
        <v>29.48</v>
      </c>
      <c r="G124" s="74" t="n">
        <v>30.5</v>
      </c>
      <c r="H124" s="74" t="n">
        <v>31.52</v>
      </c>
      <c r="I124" s="65"/>
      <c r="J124" s="59" t="n">
        <v>40452</v>
      </c>
      <c r="K124" s="75" t="n">
        <v>28.4124984741211</v>
      </c>
      <c r="L124" s="75" t="n">
        <v>29.4999984741211</v>
      </c>
      <c r="M124" s="75" t="n">
        <v>30.5874984741211</v>
      </c>
      <c r="O124" s="75" t="n">
        <v>25.1999984741211</v>
      </c>
      <c r="P124" s="75" t="n">
        <v>29.4999984741211</v>
      </c>
      <c r="Q124" s="75" t="n">
        <v>33.7999984741211</v>
      </c>
      <c r="S124" s="75" t="n">
        <v>0.8</v>
      </c>
      <c r="T124" s="75" t="n">
        <v>0.8</v>
      </c>
      <c r="U124" s="75" t="n">
        <v>0.8</v>
      </c>
      <c r="W124" s="75" t="n">
        <v>0.143376178823037</v>
      </c>
      <c r="X124" s="75" t="n">
        <v>0.286752357646074</v>
      </c>
      <c r="Y124" s="75" t="n">
        <v>0.430128536469111</v>
      </c>
      <c r="AA124" s="75" t="n">
        <v>0.06</v>
      </c>
      <c r="AB124" s="75" t="n">
        <v>0.12</v>
      </c>
      <c r="AC124" s="75" t="n">
        <v>0.18</v>
      </c>
      <c r="AE124" s="75" t="n">
        <v>-0.35</v>
      </c>
      <c r="AF124" s="75" t="n">
        <v>0.9</v>
      </c>
      <c r="AG124" s="75" t="n">
        <v>0.3</v>
      </c>
      <c r="AI124" s="75" t="n">
        <v>-0.15</v>
      </c>
      <c r="AJ124" s="75" t="n">
        <v>0.3</v>
      </c>
      <c r="AK124" s="75" t="n">
        <v>0.2</v>
      </c>
      <c r="AM124" s="80" t="n">
        <v>40</v>
      </c>
      <c r="AN124" s="77" t="n">
        <v>0.4</v>
      </c>
      <c r="BE124" s="59" t="n">
        <v>40452</v>
      </c>
      <c r="BF124" s="76" t="n">
        <v>0.75</v>
      </c>
    </row>
    <row r="125" customFormat="false" ht="12.75" hidden="false" customHeight="false" outlineLevel="0" collapsed="false">
      <c r="A125" s="73" t="n">
        <v>39600</v>
      </c>
      <c r="B125" s="74" t="n">
        <v>30.38</v>
      </c>
      <c r="C125" s="74" t="n">
        <v>36.25</v>
      </c>
      <c r="D125" s="74" t="n">
        <v>42.12</v>
      </c>
      <c r="E125" s="69"/>
      <c r="F125" s="74" t="n">
        <v>27.565</v>
      </c>
      <c r="G125" s="74" t="n">
        <v>30.5</v>
      </c>
      <c r="H125" s="74" t="n">
        <v>33.435</v>
      </c>
      <c r="I125" s="65"/>
      <c r="J125" s="59" t="n">
        <v>40483</v>
      </c>
      <c r="K125" s="75" t="n">
        <v>28.4124984741211</v>
      </c>
      <c r="L125" s="75" t="n">
        <v>29.4999984741211</v>
      </c>
      <c r="M125" s="75" t="n">
        <v>30.5874984741211</v>
      </c>
      <c r="O125" s="75" t="n">
        <v>25.1999984741211</v>
      </c>
      <c r="P125" s="75" t="n">
        <v>29.4999984741211</v>
      </c>
      <c r="Q125" s="75" t="n">
        <v>33.7999984741211</v>
      </c>
      <c r="S125" s="75" t="n">
        <v>0.8</v>
      </c>
      <c r="T125" s="75" t="n">
        <v>0.8</v>
      </c>
      <c r="U125" s="75" t="n">
        <v>0.8</v>
      </c>
      <c r="W125" s="75" t="n">
        <v>0.125341439348441</v>
      </c>
      <c r="X125" s="75" t="n">
        <v>0.250682878696882</v>
      </c>
      <c r="Y125" s="75" t="n">
        <v>0.376024318045323</v>
      </c>
      <c r="AA125" s="75" t="n">
        <v>0.06</v>
      </c>
      <c r="AB125" s="75" t="n">
        <v>0.12</v>
      </c>
      <c r="AC125" s="75" t="n">
        <v>0.18</v>
      </c>
      <c r="AE125" s="75" t="n">
        <v>-0.25</v>
      </c>
      <c r="AF125" s="75" t="n">
        <v>1</v>
      </c>
      <c r="AG125" s="75" t="n">
        <v>0.3</v>
      </c>
      <c r="AI125" s="75" t="n">
        <v>-0.15</v>
      </c>
      <c r="AJ125" s="75" t="n">
        <v>0.3</v>
      </c>
      <c r="AK125" s="75" t="n">
        <v>0.2</v>
      </c>
      <c r="AM125" s="80" t="n">
        <v>40</v>
      </c>
      <c r="AN125" s="77" t="n">
        <v>0.4</v>
      </c>
      <c r="BE125" s="59" t="n">
        <v>40483</v>
      </c>
      <c r="BF125" s="76" t="n">
        <v>0.75</v>
      </c>
    </row>
    <row r="126" customFormat="false" ht="12.75" hidden="false" customHeight="false" outlineLevel="0" collapsed="false">
      <c r="A126" s="73" t="n">
        <v>39630</v>
      </c>
      <c r="B126" s="74" t="n">
        <v>38.25</v>
      </c>
      <c r="C126" s="74" t="n">
        <v>43.25</v>
      </c>
      <c r="D126" s="74" t="n">
        <v>48.25</v>
      </c>
      <c r="E126" s="69"/>
      <c r="F126" s="74" t="n">
        <v>28</v>
      </c>
      <c r="G126" s="74" t="n">
        <v>30.5</v>
      </c>
      <c r="H126" s="74" t="n">
        <v>33</v>
      </c>
      <c r="I126" s="65"/>
      <c r="J126" s="59" t="n">
        <v>40513</v>
      </c>
      <c r="K126" s="75" t="n">
        <v>33.6625022888184</v>
      </c>
      <c r="L126" s="75" t="n">
        <v>34.7500022888184</v>
      </c>
      <c r="M126" s="75" t="n">
        <v>35.8375022888184</v>
      </c>
      <c r="O126" s="75" t="n">
        <v>30.4500022888184</v>
      </c>
      <c r="P126" s="75" t="n">
        <v>34.7500022888184</v>
      </c>
      <c r="Q126" s="75" t="n">
        <v>39.0500022888184</v>
      </c>
      <c r="S126" s="75" t="n">
        <v>1.2</v>
      </c>
      <c r="T126" s="75" t="n">
        <v>1.2</v>
      </c>
      <c r="U126" s="75" t="n">
        <v>1.2</v>
      </c>
      <c r="W126" s="75" t="n">
        <v>0.125341439348441</v>
      </c>
      <c r="X126" s="75" t="n">
        <v>0.250682878696882</v>
      </c>
      <c r="Y126" s="75" t="n">
        <v>0.376024318045323</v>
      </c>
      <c r="AA126" s="75" t="n">
        <v>0.06</v>
      </c>
      <c r="AB126" s="75" t="n">
        <v>0.12</v>
      </c>
      <c r="AC126" s="75" t="n">
        <v>0.18</v>
      </c>
      <c r="AE126" s="75" t="n">
        <v>-0.25</v>
      </c>
      <c r="AF126" s="75" t="n">
        <v>1</v>
      </c>
      <c r="AG126" s="75" t="n">
        <v>0.3</v>
      </c>
      <c r="AI126" s="75" t="n">
        <v>-0.15</v>
      </c>
      <c r="AJ126" s="75" t="n">
        <v>0.3</v>
      </c>
      <c r="AK126" s="75" t="n">
        <v>0.2</v>
      </c>
      <c r="AM126" s="80" t="n">
        <v>40</v>
      </c>
      <c r="AN126" s="77" t="n">
        <v>0.4</v>
      </c>
      <c r="BE126" s="59" t="n">
        <v>40513</v>
      </c>
      <c r="BF126" s="76" t="n">
        <v>0.75</v>
      </c>
    </row>
    <row r="127" customFormat="false" ht="12.75" hidden="false" customHeight="false" outlineLevel="0" collapsed="false">
      <c r="A127" s="73" t="n">
        <v>39661</v>
      </c>
      <c r="B127" s="74" t="n">
        <v>52.25</v>
      </c>
      <c r="C127" s="74" t="n">
        <v>57.25</v>
      </c>
      <c r="D127" s="74" t="n">
        <v>62.25</v>
      </c>
      <c r="E127" s="69"/>
      <c r="F127" s="74" t="n">
        <v>28</v>
      </c>
      <c r="G127" s="74" t="n">
        <v>30.5</v>
      </c>
      <c r="H127" s="74" t="n">
        <v>33</v>
      </c>
      <c r="I127" s="65"/>
      <c r="J127" s="59" t="n">
        <v>40544</v>
      </c>
      <c r="K127" s="75" t="n">
        <v>23.998747253418</v>
      </c>
      <c r="L127" s="75" t="n">
        <v>25.198747253418</v>
      </c>
      <c r="M127" s="75" t="n">
        <v>26.398747253418</v>
      </c>
      <c r="O127" s="75" t="n">
        <v>21.4024990081787</v>
      </c>
      <c r="P127" s="75" t="n">
        <v>25.7024990081787</v>
      </c>
      <c r="Q127" s="75" t="n">
        <v>30.0024990081787</v>
      </c>
      <c r="S127" s="75" t="n">
        <v>0.8</v>
      </c>
      <c r="T127" s="75" t="n">
        <v>0.8</v>
      </c>
      <c r="U127" s="75" t="n">
        <v>0.8</v>
      </c>
      <c r="W127" s="75" t="n">
        <v>0.125792307835306</v>
      </c>
      <c r="X127" s="75" t="n">
        <v>0.251584615670612</v>
      </c>
      <c r="Y127" s="75" t="n">
        <v>0.377376923505918</v>
      </c>
      <c r="AA127" s="75" t="n">
        <v>0.06</v>
      </c>
      <c r="AB127" s="75" t="n">
        <v>0.12</v>
      </c>
      <c r="AC127" s="75" t="n">
        <v>0.18</v>
      </c>
      <c r="AE127" s="75" t="n">
        <v>-0.25</v>
      </c>
      <c r="AF127" s="75" t="n">
        <v>1</v>
      </c>
      <c r="AG127" s="75" t="n">
        <v>0.35</v>
      </c>
      <c r="AI127" s="75" t="n">
        <v>-0.15</v>
      </c>
      <c r="AJ127" s="75" t="n">
        <v>0.3</v>
      </c>
      <c r="AK127" s="75" t="n">
        <v>0.2</v>
      </c>
      <c r="AM127" s="80" t="n">
        <v>41</v>
      </c>
      <c r="AN127" s="77" t="n">
        <v>0.4</v>
      </c>
      <c r="BE127" s="59" t="n">
        <v>40544</v>
      </c>
      <c r="BF127" s="76" t="n">
        <v>0.75</v>
      </c>
    </row>
    <row r="128" customFormat="false" ht="12.75" hidden="false" customHeight="false" outlineLevel="0" collapsed="false">
      <c r="A128" s="73" t="n">
        <v>39692</v>
      </c>
      <c r="B128" s="74" t="n">
        <v>61.25</v>
      </c>
      <c r="C128" s="74" t="n">
        <v>62.65</v>
      </c>
      <c r="D128" s="74" t="n">
        <v>64.05</v>
      </c>
      <c r="E128" s="69"/>
      <c r="F128" s="74" t="n">
        <v>29.8</v>
      </c>
      <c r="G128" s="74" t="n">
        <v>30.5</v>
      </c>
      <c r="H128" s="74" t="n">
        <v>31.2</v>
      </c>
      <c r="I128" s="65"/>
      <c r="J128" s="59" t="n">
        <v>40575</v>
      </c>
      <c r="K128" s="75" t="n">
        <v>22.996248626709</v>
      </c>
      <c r="L128" s="75" t="n">
        <v>24.196248626709</v>
      </c>
      <c r="M128" s="75" t="n">
        <v>25.396248626709</v>
      </c>
      <c r="O128" s="75" t="n">
        <v>19.3974979400635</v>
      </c>
      <c r="P128" s="75" t="n">
        <v>23.6974979400635</v>
      </c>
      <c r="Q128" s="75" t="n">
        <v>27.9974979400635</v>
      </c>
      <c r="S128" s="75" t="n">
        <v>0.3</v>
      </c>
      <c r="T128" s="75" t="n">
        <v>0.3</v>
      </c>
      <c r="U128" s="75" t="n">
        <v>0.3</v>
      </c>
      <c r="W128" s="75" t="n">
        <v>0.155098759481524</v>
      </c>
      <c r="X128" s="75" t="n">
        <v>0.310197518963048</v>
      </c>
      <c r="Y128" s="75" t="n">
        <v>0.465296278444573</v>
      </c>
      <c r="AA128" s="75" t="n">
        <v>0.06</v>
      </c>
      <c r="AB128" s="75" t="n">
        <v>0.12</v>
      </c>
      <c r="AC128" s="75" t="n">
        <v>0.18</v>
      </c>
      <c r="AE128" s="75" t="n">
        <v>-0.75</v>
      </c>
      <c r="AF128" s="75" t="n">
        <v>1.5</v>
      </c>
      <c r="AG128" s="75" t="n">
        <v>0.75</v>
      </c>
      <c r="AI128" s="75" t="n">
        <v>-0.15</v>
      </c>
      <c r="AJ128" s="75" t="n">
        <v>0.3</v>
      </c>
      <c r="AK128" s="75" t="n">
        <v>0.2</v>
      </c>
      <c r="AM128" s="80" t="n">
        <v>41</v>
      </c>
      <c r="AN128" s="77" t="n">
        <v>0.4</v>
      </c>
      <c r="BE128" s="59" t="n">
        <v>40575</v>
      </c>
      <c r="BF128" s="76" t="n">
        <v>0.75</v>
      </c>
    </row>
    <row r="129" customFormat="false" ht="12.75" hidden="false" customHeight="false" outlineLevel="0" collapsed="false">
      <c r="A129" s="73" t="n">
        <v>39722</v>
      </c>
      <c r="B129" s="74" t="n">
        <v>33.4</v>
      </c>
      <c r="C129" s="74" t="n">
        <v>34.65</v>
      </c>
      <c r="D129" s="74" t="n">
        <v>35.9</v>
      </c>
      <c r="E129" s="69"/>
      <c r="F129" s="74" t="n">
        <v>28.8749980926514</v>
      </c>
      <c r="G129" s="74" t="n">
        <v>29.4999980926514</v>
      </c>
      <c r="H129" s="74" t="n">
        <v>30.1249980926514</v>
      </c>
      <c r="I129" s="65"/>
      <c r="J129" s="59" t="n">
        <v>40603</v>
      </c>
      <c r="K129" s="75" t="n">
        <v>16.7097480773926</v>
      </c>
      <c r="L129" s="75" t="n">
        <v>17.3847480773926</v>
      </c>
      <c r="M129" s="75" t="n">
        <v>18.0597480773926</v>
      </c>
      <c r="O129" s="75" t="n">
        <v>14.7144973754883</v>
      </c>
      <c r="P129" s="75" t="n">
        <v>19.0144973754883</v>
      </c>
      <c r="Q129" s="75" t="n">
        <v>23.3144973754883</v>
      </c>
      <c r="S129" s="75" t="n">
        <v>0.3</v>
      </c>
      <c r="T129" s="75" t="n">
        <v>0.3</v>
      </c>
      <c r="U129" s="75" t="n">
        <v>0.3</v>
      </c>
      <c r="W129" s="75" t="n">
        <v>0.155098759481524</v>
      </c>
      <c r="X129" s="75" t="n">
        <v>0.310197518963048</v>
      </c>
      <c r="Y129" s="75" t="n">
        <v>0.465296278444573</v>
      </c>
      <c r="AA129" s="75" t="n">
        <v>0.06</v>
      </c>
      <c r="AB129" s="75" t="n">
        <v>0.12</v>
      </c>
      <c r="AC129" s="75" t="n">
        <v>0.18</v>
      </c>
      <c r="AE129" s="75" t="n">
        <v>-0.75</v>
      </c>
      <c r="AF129" s="75" t="n">
        <v>1.5</v>
      </c>
      <c r="AG129" s="75" t="n">
        <v>0.75</v>
      </c>
      <c r="AI129" s="75" t="n">
        <v>-0.15</v>
      </c>
      <c r="AJ129" s="75" t="n">
        <v>0.3</v>
      </c>
      <c r="AK129" s="75" t="n">
        <v>0.2</v>
      </c>
      <c r="AM129" s="80" t="n">
        <v>41</v>
      </c>
      <c r="AN129" s="77" t="n">
        <v>0.4</v>
      </c>
      <c r="BE129" s="59" t="n">
        <v>40603</v>
      </c>
      <c r="BF129" s="76" t="n">
        <v>0.75</v>
      </c>
    </row>
    <row r="130" customFormat="false" ht="12.75" hidden="false" customHeight="false" outlineLevel="0" collapsed="false">
      <c r="A130" s="73" t="n">
        <v>39753</v>
      </c>
      <c r="B130" s="74" t="n">
        <v>31.9</v>
      </c>
      <c r="C130" s="74" t="n">
        <v>33.15</v>
      </c>
      <c r="D130" s="74" t="n">
        <v>34.4</v>
      </c>
      <c r="E130" s="69"/>
      <c r="F130" s="74" t="n">
        <v>28.8749980926514</v>
      </c>
      <c r="G130" s="74" t="n">
        <v>29.4999980926514</v>
      </c>
      <c r="H130" s="74" t="n">
        <v>30.1249980926514</v>
      </c>
      <c r="I130" s="65"/>
      <c r="J130" s="59" t="n">
        <v>40634</v>
      </c>
      <c r="K130" s="75" t="n">
        <v>17.5049987792969</v>
      </c>
      <c r="L130" s="75" t="n">
        <v>18.0674987792969</v>
      </c>
      <c r="M130" s="75" t="n">
        <v>18.6299987792969</v>
      </c>
      <c r="O130" s="75" t="n">
        <v>14.4849975585937</v>
      </c>
      <c r="P130" s="75" t="n">
        <v>18.7849975585937</v>
      </c>
      <c r="Q130" s="75" t="n">
        <v>23.0849975585937</v>
      </c>
      <c r="S130" s="75" t="n">
        <v>0.3</v>
      </c>
      <c r="T130" s="75" t="n">
        <v>0.3</v>
      </c>
      <c r="U130" s="75" t="n">
        <v>0.3</v>
      </c>
      <c r="W130" s="75" t="n">
        <v>0.12804665026963</v>
      </c>
      <c r="X130" s="75" t="n">
        <v>0.256093300539261</v>
      </c>
      <c r="Y130" s="75" t="n">
        <v>0.384139950808891</v>
      </c>
      <c r="AA130" s="75" t="n">
        <v>0.06</v>
      </c>
      <c r="AB130" s="75" t="n">
        <v>0.12</v>
      </c>
      <c r="AC130" s="75" t="n">
        <v>0.18</v>
      </c>
      <c r="AE130" s="75" t="n">
        <v>-0.25</v>
      </c>
      <c r="AF130" s="75" t="n">
        <v>1</v>
      </c>
      <c r="AG130" s="75" t="n">
        <v>0.3</v>
      </c>
      <c r="AI130" s="75" t="n">
        <v>-0.15</v>
      </c>
      <c r="AJ130" s="75" t="n">
        <v>0.3</v>
      </c>
      <c r="AK130" s="75" t="n">
        <v>0.2</v>
      </c>
      <c r="AM130" s="80" t="n">
        <v>42</v>
      </c>
      <c r="AN130" s="77" t="n">
        <v>0.4</v>
      </c>
      <c r="BE130" s="59" t="n">
        <v>40634</v>
      </c>
      <c r="BF130" s="76" t="n">
        <v>0.75</v>
      </c>
    </row>
    <row r="131" customFormat="false" ht="12.75" hidden="false" customHeight="false" outlineLevel="0" collapsed="false">
      <c r="A131" s="73" t="n">
        <v>39783</v>
      </c>
      <c r="B131" s="74" t="n">
        <v>31.9</v>
      </c>
      <c r="C131" s="74" t="n">
        <v>33.15</v>
      </c>
      <c r="D131" s="74" t="n">
        <v>34.4</v>
      </c>
      <c r="E131" s="69"/>
      <c r="F131" s="74" t="n">
        <v>28.8749980926514</v>
      </c>
      <c r="G131" s="74" t="n">
        <v>29.4999980926514</v>
      </c>
      <c r="H131" s="74" t="n">
        <v>30.1249980926514</v>
      </c>
      <c r="I131" s="65"/>
      <c r="J131" s="59" t="n">
        <v>40664</v>
      </c>
      <c r="K131" s="75" t="n">
        <v>16.322498550415</v>
      </c>
      <c r="L131" s="75" t="n">
        <v>18.182498550415</v>
      </c>
      <c r="M131" s="75" t="n">
        <v>20.042498550415</v>
      </c>
      <c r="O131" s="75" t="n">
        <v>15.0149982452393</v>
      </c>
      <c r="P131" s="75" t="n">
        <v>19.3149982452393</v>
      </c>
      <c r="Q131" s="75" t="n">
        <v>23.6149982452393</v>
      </c>
      <c r="S131" s="75" t="n">
        <v>0.3</v>
      </c>
      <c r="T131" s="75" t="n">
        <v>0.3</v>
      </c>
      <c r="U131" s="75" t="n">
        <v>0.3</v>
      </c>
      <c r="W131" s="75" t="n">
        <v>0.12804665026963</v>
      </c>
      <c r="X131" s="75" t="n">
        <v>0.256093300539261</v>
      </c>
      <c r="Y131" s="75" t="n">
        <v>0.384139950808891</v>
      </c>
      <c r="AA131" s="75" t="n">
        <v>0.06</v>
      </c>
      <c r="AB131" s="75" t="n">
        <v>0.12</v>
      </c>
      <c r="AC131" s="75" t="n">
        <v>0.18</v>
      </c>
      <c r="AE131" s="75" t="n">
        <v>-0.25</v>
      </c>
      <c r="AF131" s="75" t="n">
        <v>0.9</v>
      </c>
      <c r="AG131" s="75" t="n">
        <v>0.3</v>
      </c>
      <c r="AI131" s="75" t="n">
        <v>-0.15</v>
      </c>
      <c r="AJ131" s="75" t="n">
        <v>0.3</v>
      </c>
      <c r="AK131" s="75" t="n">
        <v>0.2</v>
      </c>
      <c r="AM131" s="80" t="n">
        <v>42</v>
      </c>
      <c r="AN131" s="77" t="n">
        <v>0.4</v>
      </c>
      <c r="BE131" s="59" t="n">
        <v>40664</v>
      </c>
      <c r="BF131" s="76" t="n">
        <v>0.75</v>
      </c>
    </row>
    <row r="132" customFormat="false" ht="12.75" hidden="false" customHeight="false" outlineLevel="0" collapsed="false">
      <c r="A132" s="73" t="n">
        <v>39814</v>
      </c>
      <c r="B132" s="74" t="n">
        <v>34.85</v>
      </c>
      <c r="C132" s="74" t="n">
        <v>36.25</v>
      </c>
      <c r="D132" s="74" t="n">
        <v>37.65</v>
      </c>
      <c r="E132" s="69"/>
      <c r="F132" s="74" t="n">
        <v>37.1500015258789</v>
      </c>
      <c r="G132" s="74" t="n">
        <v>37.8500015258789</v>
      </c>
      <c r="H132" s="74" t="n">
        <v>38.5500015258789</v>
      </c>
      <c r="I132" s="65"/>
      <c r="J132" s="59" t="n">
        <v>40695</v>
      </c>
      <c r="K132" s="75" t="n">
        <v>17.2762490081787</v>
      </c>
      <c r="L132" s="75" t="n">
        <v>22.6087490081787</v>
      </c>
      <c r="M132" s="75" t="n">
        <v>27.9412490081787</v>
      </c>
      <c r="O132" s="75" t="n">
        <v>13.7924983978271</v>
      </c>
      <c r="P132" s="75" t="n">
        <v>18.0924983978271</v>
      </c>
      <c r="Q132" s="75" t="n">
        <v>22.3924983978271</v>
      </c>
      <c r="S132" s="75" t="n">
        <v>0.3</v>
      </c>
      <c r="T132" s="75" t="n">
        <v>0.3</v>
      </c>
      <c r="U132" s="75" t="n">
        <v>0.3</v>
      </c>
      <c r="W132" s="75" t="n">
        <v>0.137064020006928</v>
      </c>
      <c r="X132" s="75" t="n">
        <v>0.274128040013857</v>
      </c>
      <c r="Y132" s="75" t="n">
        <v>0.411192060020785</v>
      </c>
      <c r="AA132" s="75" t="n">
        <v>0.06</v>
      </c>
      <c r="AB132" s="75" t="n">
        <v>0.12</v>
      </c>
      <c r="AC132" s="75" t="n">
        <v>0.18</v>
      </c>
      <c r="AE132" s="75" t="n">
        <v>-0.25</v>
      </c>
      <c r="AF132" s="75" t="n">
        <v>0.9</v>
      </c>
      <c r="AG132" s="75" t="n">
        <v>0.3</v>
      </c>
      <c r="AI132" s="75" t="n">
        <v>-0.15</v>
      </c>
      <c r="AJ132" s="75" t="n">
        <v>0.3</v>
      </c>
      <c r="AK132" s="75" t="n">
        <v>0.2</v>
      </c>
      <c r="AM132" s="80" t="n">
        <v>42</v>
      </c>
      <c r="AN132" s="77" t="n">
        <v>0.4</v>
      </c>
      <c r="BE132" s="59" t="n">
        <v>40695</v>
      </c>
      <c r="BF132" s="76" t="n">
        <v>0.75</v>
      </c>
    </row>
    <row r="133" customFormat="false" ht="12.75" hidden="false" customHeight="false" outlineLevel="0" collapsed="false">
      <c r="A133" s="73" t="n">
        <v>39845</v>
      </c>
      <c r="B133" s="74" t="n">
        <v>39.35</v>
      </c>
      <c r="C133" s="74" t="n">
        <v>40.75</v>
      </c>
      <c r="D133" s="74" t="n">
        <v>42.15</v>
      </c>
      <c r="E133" s="69"/>
      <c r="F133" s="74" t="n">
        <v>34</v>
      </c>
      <c r="G133" s="74" t="n">
        <v>34.7</v>
      </c>
      <c r="H133" s="74" t="n">
        <v>35.4</v>
      </c>
      <c r="I133" s="65"/>
      <c r="J133" s="59" t="n">
        <v>40725</v>
      </c>
      <c r="K133" s="75" t="n">
        <v>32.0612503051758</v>
      </c>
      <c r="L133" s="75" t="n">
        <v>35.8112503051758</v>
      </c>
      <c r="M133" s="75" t="n">
        <v>39.5612503051758</v>
      </c>
      <c r="O133" s="75" t="n">
        <v>22.9974983215332</v>
      </c>
      <c r="P133" s="75" t="n">
        <v>27.2974983215332</v>
      </c>
      <c r="Q133" s="75" t="n">
        <v>31.5974983215332</v>
      </c>
      <c r="S133" s="75" t="n">
        <v>0.3</v>
      </c>
      <c r="T133" s="75" t="n">
        <v>0.3</v>
      </c>
      <c r="U133" s="75" t="n">
        <v>0.3</v>
      </c>
      <c r="W133" s="75" t="n">
        <v>0.160797737155496</v>
      </c>
      <c r="X133" s="75" t="n">
        <v>0.321595474310993</v>
      </c>
      <c r="Y133" s="75" t="n">
        <v>0.482393211466489</v>
      </c>
      <c r="AA133" s="75" t="n">
        <v>0.06</v>
      </c>
      <c r="AB133" s="75" t="n">
        <v>0.12</v>
      </c>
      <c r="AC133" s="75" t="n">
        <v>0.18</v>
      </c>
      <c r="AE133" s="75" t="n">
        <v>-0.35</v>
      </c>
      <c r="AF133" s="75" t="n">
        <v>1.2</v>
      </c>
      <c r="AG133" s="75" t="n">
        <v>0.3</v>
      </c>
      <c r="AI133" s="75" t="n">
        <v>-0.15</v>
      </c>
      <c r="AJ133" s="75" t="n">
        <v>0.3</v>
      </c>
      <c r="AK133" s="75" t="n">
        <v>0.2</v>
      </c>
      <c r="AM133" s="80" t="n">
        <v>43</v>
      </c>
      <c r="AN133" s="77" t="n">
        <v>0.4</v>
      </c>
      <c r="BE133" s="59" t="n">
        <v>40725</v>
      </c>
      <c r="BF133" s="76" t="n">
        <v>0.75</v>
      </c>
    </row>
    <row r="134" customFormat="false" ht="12.75" hidden="false" customHeight="false" outlineLevel="0" collapsed="false">
      <c r="A134" s="73" t="n">
        <v>39873</v>
      </c>
      <c r="B134" s="74" t="n">
        <v>44.55</v>
      </c>
      <c r="C134" s="74" t="n">
        <v>45.35</v>
      </c>
      <c r="D134" s="74" t="n">
        <v>46.15</v>
      </c>
      <c r="E134" s="69"/>
      <c r="F134" s="74" t="n">
        <v>30.3</v>
      </c>
      <c r="G134" s="74" t="n">
        <v>30.7</v>
      </c>
      <c r="H134" s="74" t="n">
        <v>31.1</v>
      </c>
      <c r="I134" s="65"/>
      <c r="J134" s="59" t="n">
        <v>40756</v>
      </c>
      <c r="K134" s="75" t="n">
        <v>34.3224998474121</v>
      </c>
      <c r="L134" s="75" t="n">
        <v>38.0724998474121</v>
      </c>
      <c r="M134" s="75" t="n">
        <v>41.8224998474121</v>
      </c>
      <c r="O134" s="75" t="n">
        <v>24.4949996948242</v>
      </c>
      <c r="P134" s="75" t="n">
        <v>28.7949996948242</v>
      </c>
      <c r="Q134" s="75" t="n">
        <v>33.0949996948242</v>
      </c>
      <c r="S134" s="75" t="n">
        <v>0.8</v>
      </c>
      <c r="T134" s="75" t="n">
        <v>0.8</v>
      </c>
      <c r="U134" s="75" t="n">
        <v>0.8</v>
      </c>
      <c r="W134" s="75" t="n">
        <v>0.185902094504134</v>
      </c>
      <c r="X134" s="75" t="n">
        <v>0.371804189008268</v>
      </c>
      <c r="Y134" s="75" t="n">
        <v>0.557706283512402</v>
      </c>
      <c r="AA134" s="75" t="n">
        <v>0.06</v>
      </c>
      <c r="AB134" s="75" t="n">
        <v>0.12</v>
      </c>
      <c r="AC134" s="75" t="n">
        <v>0.18</v>
      </c>
      <c r="AE134" s="75" t="n">
        <v>-0.35</v>
      </c>
      <c r="AF134" s="75" t="n">
        <v>1.5</v>
      </c>
      <c r="AG134" s="75" t="n">
        <v>0.5</v>
      </c>
      <c r="AI134" s="75" t="n">
        <v>-0.15</v>
      </c>
      <c r="AJ134" s="75" t="n">
        <v>0.3</v>
      </c>
      <c r="AK134" s="75" t="n">
        <v>0.2</v>
      </c>
      <c r="AM134" s="80" t="n">
        <v>43</v>
      </c>
      <c r="AN134" s="77" t="n">
        <v>0.4</v>
      </c>
      <c r="BE134" s="59" t="n">
        <v>40756</v>
      </c>
      <c r="BF134" s="76" t="n">
        <v>0.75</v>
      </c>
    </row>
    <row r="135" customFormat="false" ht="12.75" hidden="false" customHeight="false" outlineLevel="0" collapsed="false">
      <c r="A135" s="73" t="n">
        <v>39904</v>
      </c>
      <c r="B135" s="74" t="n">
        <v>36.2</v>
      </c>
      <c r="C135" s="74" t="n">
        <v>36.85</v>
      </c>
      <c r="D135" s="74" t="n">
        <v>37.5</v>
      </c>
      <c r="E135" s="69"/>
      <c r="F135" s="74" t="n">
        <v>30.375</v>
      </c>
      <c r="G135" s="74" t="n">
        <v>30.7</v>
      </c>
      <c r="H135" s="74" t="n">
        <v>31.025</v>
      </c>
      <c r="I135" s="65"/>
      <c r="J135" s="59" t="n">
        <v>40787</v>
      </c>
      <c r="K135" s="75" t="n">
        <v>28.4249984741211</v>
      </c>
      <c r="L135" s="75" t="n">
        <v>29.6999984741211</v>
      </c>
      <c r="M135" s="75" t="n">
        <v>30.9749984741211</v>
      </c>
      <c r="O135" s="75" t="n">
        <v>25.3999984741211</v>
      </c>
      <c r="P135" s="75" t="n">
        <v>29.6999984741211</v>
      </c>
      <c r="Q135" s="75" t="n">
        <v>33.9999984741211</v>
      </c>
      <c r="S135" s="75" t="n">
        <v>0.8</v>
      </c>
      <c r="T135" s="75" t="n">
        <v>0.8</v>
      </c>
      <c r="U135" s="75" t="n">
        <v>0.8</v>
      </c>
      <c r="W135" s="75" t="n">
        <v>0.185902094504134</v>
      </c>
      <c r="X135" s="75" t="n">
        <v>0.371804189008268</v>
      </c>
      <c r="Y135" s="75" t="n">
        <v>0.557706283512402</v>
      </c>
      <c r="AA135" s="75" t="n">
        <v>0.06</v>
      </c>
      <c r="AB135" s="75" t="n">
        <v>0.12</v>
      </c>
      <c r="AC135" s="75" t="n">
        <v>0.18</v>
      </c>
      <c r="AE135" s="75" t="n">
        <v>-0.35</v>
      </c>
      <c r="AF135" s="75" t="n">
        <v>1.5</v>
      </c>
      <c r="AG135" s="75" t="n">
        <v>0.5</v>
      </c>
      <c r="AI135" s="75" t="n">
        <v>-0.15</v>
      </c>
      <c r="AJ135" s="75" t="n">
        <v>0.3</v>
      </c>
      <c r="AK135" s="75" t="n">
        <v>0.2</v>
      </c>
      <c r="AM135" s="80" t="n">
        <v>43</v>
      </c>
      <c r="AN135" s="77" t="n">
        <v>0.4</v>
      </c>
      <c r="BE135" s="59" t="n">
        <v>40787</v>
      </c>
      <c r="BF135" s="76" t="n">
        <v>0.75</v>
      </c>
    </row>
    <row r="136" customFormat="false" ht="12.75" hidden="false" customHeight="false" outlineLevel="0" collapsed="false">
      <c r="A136" s="73" t="n">
        <v>39934</v>
      </c>
      <c r="B136" s="74" t="n">
        <v>32.6</v>
      </c>
      <c r="C136" s="74" t="n">
        <v>34.85</v>
      </c>
      <c r="D136" s="74" t="n">
        <v>37.1</v>
      </c>
      <c r="E136" s="69"/>
      <c r="F136" s="74" t="n">
        <v>29.575</v>
      </c>
      <c r="G136" s="74" t="n">
        <v>30.7</v>
      </c>
      <c r="H136" s="74" t="n">
        <v>31.825</v>
      </c>
      <c r="I136" s="65"/>
      <c r="J136" s="59" t="n">
        <v>40817</v>
      </c>
      <c r="K136" s="75" t="n">
        <v>28.5374984741211</v>
      </c>
      <c r="L136" s="75" t="n">
        <v>29.6999984741211</v>
      </c>
      <c r="M136" s="75" t="n">
        <v>30.8624984741211</v>
      </c>
      <c r="O136" s="75" t="n">
        <v>25.3999984741211</v>
      </c>
      <c r="P136" s="75" t="n">
        <v>29.6999984741211</v>
      </c>
      <c r="Q136" s="75" t="n">
        <v>33.9999984741211</v>
      </c>
      <c r="S136" s="75" t="n">
        <v>0.8</v>
      </c>
      <c r="T136" s="75" t="n">
        <v>0.8</v>
      </c>
      <c r="U136" s="75" t="n">
        <v>0.8</v>
      </c>
      <c r="W136" s="75" t="n">
        <v>0.137641131670115</v>
      </c>
      <c r="X136" s="75" t="n">
        <v>0.275282263340231</v>
      </c>
      <c r="Y136" s="75" t="n">
        <v>0.412923395010346</v>
      </c>
      <c r="AA136" s="75" t="n">
        <v>0.06</v>
      </c>
      <c r="AB136" s="75" t="n">
        <v>0.12</v>
      </c>
      <c r="AC136" s="75" t="n">
        <v>0.18</v>
      </c>
      <c r="AE136" s="75" t="n">
        <v>-0.35</v>
      </c>
      <c r="AF136" s="75" t="n">
        <v>0.9</v>
      </c>
      <c r="AG136" s="75" t="n">
        <v>0.3</v>
      </c>
      <c r="AI136" s="75" t="n">
        <v>-0.15</v>
      </c>
      <c r="AJ136" s="75" t="n">
        <v>0.3</v>
      </c>
      <c r="AK136" s="75" t="n">
        <v>0.2</v>
      </c>
      <c r="AM136" s="80" t="n">
        <v>44</v>
      </c>
      <c r="AN136" s="77" t="n">
        <v>0.4</v>
      </c>
      <c r="BE136" s="59" t="n">
        <v>40817</v>
      </c>
      <c r="BF136" s="76" t="n">
        <v>0.75</v>
      </c>
    </row>
    <row r="137" customFormat="false" ht="12.75" hidden="false" customHeight="false" outlineLevel="0" collapsed="false">
      <c r="A137" s="73" t="n">
        <v>39965</v>
      </c>
      <c r="B137" s="74" t="n">
        <v>30.29</v>
      </c>
      <c r="C137" s="74" t="n">
        <v>36.75</v>
      </c>
      <c r="D137" s="74" t="n">
        <v>43.21</v>
      </c>
      <c r="E137" s="69"/>
      <c r="F137" s="74" t="n">
        <v>27.47</v>
      </c>
      <c r="G137" s="74" t="n">
        <v>30.7</v>
      </c>
      <c r="H137" s="74" t="n">
        <v>33.93</v>
      </c>
      <c r="I137" s="65"/>
      <c r="J137" s="59" t="n">
        <v>40848</v>
      </c>
      <c r="K137" s="75" t="n">
        <v>28.5374984741211</v>
      </c>
      <c r="L137" s="75" t="n">
        <v>29.6999984741211</v>
      </c>
      <c r="M137" s="75" t="n">
        <v>30.8624984741211</v>
      </c>
      <c r="O137" s="75" t="n">
        <v>25.3999984741211</v>
      </c>
      <c r="P137" s="75" t="n">
        <v>29.6999984741211</v>
      </c>
      <c r="Q137" s="75" t="n">
        <v>33.9999984741211</v>
      </c>
      <c r="S137" s="75" t="n">
        <v>0.8</v>
      </c>
      <c r="T137" s="75" t="n">
        <v>0.8</v>
      </c>
      <c r="U137" s="75" t="n">
        <v>0.8</v>
      </c>
      <c r="W137" s="75" t="n">
        <v>0.120327781774503</v>
      </c>
      <c r="X137" s="75" t="n">
        <v>0.240655563549007</v>
      </c>
      <c r="Y137" s="75" t="n">
        <v>0.36098334532351</v>
      </c>
      <c r="AA137" s="75" t="n">
        <v>0.06</v>
      </c>
      <c r="AB137" s="75" t="n">
        <v>0.12</v>
      </c>
      <c r="AC137" s="75" t="n">
        <v>0.18</v>
      </c>
      <c r="AE137" s="75" t="n">
        <v>-0.25</v>
      </c>
      <c r="AF137" s="75" t="n">
        <v>1</v>
      </c>
      <c r="AG137" s="75" t="n">
        <v>0.3</v>
      </c>
      <c r="AI137" s="75" t="n">
        <v>-0.15</v>
      </c>
      <c r="AJ137" s="75" t="n">
        <v>0.3</v>
      </c>
      <c r="AK137" s="75" t="n">
        <v>0.2</v>
      </c>
      <c r="AM137" s="80" t="n">
        <v>44</v>
      </c>
      <c r="AN137" s="77" t="n">
        <v>0.4</v>
      </c>
      <c r="BE137" s="59" t="n">
        <v>40848</v>
      </c>
      <c r="BF137" s="76" t="n">
        <v>0.75</v>
      </c>
    </row>
    <row r="138" customFormat="false" ht="12.75" hidden="false" customHeight="false" outlineLevel="0" collapsed="false">
      <c r="A138" s="73" t="n">
        <v>39995</v>
      </c>
      <c r="B138" s="74" t="n">
        <v>39.25</v>
      </c>
      <c r="C138" s="74" t="n">
        <v>44.25</v>
      </c>
      <c r="D138" s="74" t="n">
        <v>49.25</v>
      </c>
      <c r="E138" s="69"/>
      <c r="F138" s="74" t="n">
        <v>28.2</v>
      </c>
      <c r="G138" s="74" t="n">
        <v>30.7</v>
      </c>
      <c r="H138" s="74" t="n">
        <v>33.2</v>
      </c>
      <c r="I138" s="65"/>
      <c r="J138" s="59" t="n">
        <v>40878</v>
      </c>
      <c r="K138" s="75" t="n">
        <v>33.7875022888184</v>
      </c>
      <c r="L138" s="75" t="n">
        <v>34.9500022888184</v>
      </c>
      <c r="M138" s="75" t="n">
        <v>36.1125022888184</v>
      </c>
      <c r="O138" s="75" t="n">
        <v>30.6500022888184</v>
      </c>
      <c r="P138" s="75" t="n">
        <v>34.9500022888184</v>
      </c>
      <c r="Q138" s="75" t="n">
        <v>39.2500022888184</v>
      </c>
      <c r="S138" s="75" t="n">
        <v>1.2</v>
      </c>
      <c r="T138" s="75" t="n">
        <v>1.2</v>
      </c>
      <c r="U138" s="75" t="n">
        <v>1.2</v>
      </c>
      <c r="W138" s="75" t="n">
        <v>0.120327781774503</v>
      </c>
      <c r="X138" s="75" t="n">
        <v>0.240655563549007</v>
      </c>
      <c r="Y138" s="75" t="n">
        <v>0.36098334532351</v>
      </c>
      <c r="AA138" s="75" t="n">
        <v>0.06</v>
      </c>
      <c r="AB138" s="75" t="n">
        <v>0.12</v>
      </c>
      <c r="AC138" s="75" t="n">
        <v>0.18</v>
      </c>
      <c r="AE138" s="75" t="n">
        <v>-0.25</v>
      </c>
      <c r="AF138" s="75" t="n">
        <v>1</v>
      </c>
      <c r="AG138" s="75" t="n">
        <v>0.3</v>
      </c>
      <c r="AI138" s="75" t="n">
        <v>-0.15</v>
      </c>
      <c r="AJ138" s="75" t="n">
        <v>0.3</v>
      </c>
      <c r="AK138" s="75" t="n">
        <v>0.2</v>
      </c>
      <c r="AM138" s="80" t="n">
        <v>44</v>
      </c>
      <c r="AN138" s="77" t="n">
        <v>0.4</v>
      </c>
      <c r="BE138" s="59" t="n">
        <v>40878</v>
      </c>
      <c r="BF138" s="76" t="n">
        <v>0.75</v>
      </c>
    </row>
    <row r="139" customFormat="false" ht="12.75" hidden="false" customHeight="false" outlineLevel="0" collapsed="false">
      <c r="A139" s="73" t="n">
        <v>40026</v>
      </c>
      <c r="B139" s="74" t="n">
        <v>53.25</v>
      </c>
      <c r="C139" s="74" t="n">
        <v>58.25</v>
      </c>
      <c r="D139" s="74" t="n">
        <v>63.25</v>
      </c>
      <c r="E139" s="69"/>
      <c r="F139" s="74" t="n">
        <v>28.2</v>
      </c>
      <c r="G139" s="74" t="n">
        <v>30.7</v>
      </c>
      <c r="H139" s="74" t="n">
        <v>33.2</v>
      </c>
      <c r="I139" s="65"/>
      <c r="J139" s="59" t="n">
        <v>40909</v>
      </c>
      <c r="K139" s="75" t="n">
        <v>24.123747253418</v>
      </c>
      <c r="L139" s="75" t="n">
        <v>25.398747253418</v>
      </c>
      <c r="M139" s="75" t="n">
        <v>26.673747253418</v>
      </c>
      <c r="O139" s="75" t="n">
        <v>21.6024990081787</v>
      </c>
      <c r="P139" s="75" t="n">
        <v>25.9024990081787</v>
      </c>
      <c r="Q139" s="75" t="n">
        <v>30.2024990081787</v>
      </c>
      <c r="S139" s="75" t="n">
        <v>0.8</v>
      </c>
      <c r="T139" s="75" t="n">
        <v>0.8</v>
      </c>
      <c r="U139" s="75" t="n">
        <v>0.8</v>
      </c>
      <c r="W139" s="75" t="n">
        <v>0.120760615521894</v>
      </c>
      <c r="X139" s="75" t="n">
        <v>0.241521231043787</v>
      </c>
      <c r="Y139" s="75" t="n">
        <v>0.362281846565681</v>
      </c>
      <c r="AA139" s="75" t="n">
        <v>0.06</v>
      </c>
      <c r="AB139" s="75" t="n">
        <v>0.12</v>
      </c>
      <c r="AC139" s="75" t="n">
        <v>0.18</v>
      </c>
      <c r="AE139" s="75" t="n">
        <v>-0.25</v>
      </c>
      <c r="AF139" s="75" t="n">
        <v>1</v>
      </c>
      <c r="AG139" s="75" t="n">
        <v>0.35</v>
      </c>
      <c r="AI139" s="75" t="n">
        <v>-0.15</v>
      </c>
      <c r="AJ139" s="75" t="n">
        <v>0.3</v>
      </c>
      <c r="AK139" s="75" t="n">
        <v>0.2</v>
      </c>
      <c r="AM139" s="80" t="n">
        <v>45</v>
      </c>
      <c r="AN139" s="77" t="n">
        <v>0.4</v>
      </c>
      <c r="BE139" s="59" t="n">
        <v>40909</v>
      </c>
      <c r="BF139" s="76" t="n">
        <v>0.75</v>
      </c>
    </row>
    <row r="140" customFormat="false" ht="12.75" hidden="false" customHeight="false" outlineLevel="0" collapsed="false">
      <c r="A140" s="73" t="n">
        <v>40057</v>
      </c>
      <c r="B140" s="74" t="n">
        <v>61.25</v>
      </c>
      <c r="C140" s="74" t="n">
        <v>62.75</v>
      </c>
      <c r="D140" s="74" t="n">
        <v>64.25</v>
      </c>
      <c r="E140" s="69"/>
      <c r="F140" s="74" t="n">
        <v>29.95</v>
      </c>
      <c r="G140" s="74" t="n">
        <v>30.7</v>
      </c>
      <c r="H140" s="74" t="n">
        <v>31.45</v>
      </c>
      <c r="I140" s="65"/>
      <c r="J140" s="59" t="n">
        <v>40940</v>
      </c>
      <c r="K140" s="75" t="n">
        <v>23.121248626709</v>
      </c>
      <c r="L140" s="75" t="n">
        <v>24.396248626709</v>
      </c>
      <c r="M140" s="75" t="n">
        <v>25.671248626709</v>
      </c>
      <c r="O140" s="75" t="n">
        <v>19.5974979400635</v>
      </c>
      <c r="P140" s="75" t="n">
        <v>23.8974979400635</v>
      </c>
      <c r="Q140" s="75" t="n">
        <v>28.1974979400635</v>
      </c>
      <c r="S140" s="75" t="n">
        <v>0.3</v>
      </c>
      <c r="T140" s="75" t="n">
        <v>0.3</v>
      </c>
      <c r="U140" s="75" t="n">
        <v>0.3</v>
      </c>
      <c r="W140" s="75" t="n">
        <v>0.148894809102263</v>
      </c>
      <c r="X140" s="75" t="n">
        <v>0.297789618204527</v>
      </c>
      <c r="Y140" s="75" t="n">
        <v>0.44668442730679</v>
      </c>
      <c r="AA140" s="75" t="n">
        <v>0.06</v>
      </c>
      <c r="AB140" s="75" t="n">
        <v>0.12</v>
      </c>
      <c r="AC140" s="75" t="n">
        <v>0.18</v>
      </c>
      <c r="AE140" s="75" t="n">
        <v>-0.75</v>
      </c>
      <c r="AF140" s="75" t="n">
        <v>1.5</v>
      </c>
      <c r="AG140" s="75" t="n">
        <v>0.75</v>
      </c>
      <c r="AI140" s="75" t="n">
        <v>-0.15</v>
      </c>
      <c r="AJ140" s="75" t="n">
        <v>0.3</v>
      </c>
      <c r="AK140" s="75" t="n">
        <v>0.2</v>
      </c>
      <c r="AM140" s="80" t="n">
        <v>45</v>
      </c>
      <c r="AN140" s="77" t="n">
        <v>0.4</v>
      </c>
      <c r="BE140" s="59" t="n">
        <v>40940</v>
      </c>
      <c r="BF140" s="76" t="n">
        <v>0.75</v>
      </c>
    </row>
    <row r="141" customFormat="false" ht="12.75" hidden="false" customHeight="false" outlineLevel="0" collapsed="false">
      <c r="A141" s="73" t="n">
        <v>40087</v>
      </c>
      <c r="B141" s="74" t="n">
        <v>33.4</v>
      </c>
      <c r="C141" s="74" t="n">
        <v>34.75</v>
      </c>
      <c r="D141" s="74" t="n">
        <v>36.1</v>
      </c>
      <c r="E141" s="69"/>
      <c r="F141" s="74" t="n">
        <v>29.0249980926514</v>
      </c>
      <c r="G141" s="74" t="n">
        <v>29.6999980926514</v>
      </c>
      <c r="H141" s="74" t="n">
        <v>30.3749980926514</v>
      </c>
      <c r="I141" s="65"/>
      <c r="J141" s="59" t="n">
        <v>40969</v>
      </c>
      <c r="K141" s="75" t="n">
        <v>16.8722480773926</v>
      </c>
      <c r="L141" s="75" t="n">
        <v>17.5847480773926</v>
      </c>
      <c r="M141" s="75" t="n">
        <v>18.2972480773926</v>
      </c>
      <c r="O141" s="75" t="n">
        <v>14.9144973754883</v>
      </c>
      <c r="P141" s="75" t="n">
        <v>19.2144973754883</v>
      </c>
      <c r="Q141" s="75" t="n">
        <v>23.5144973754883</v>
      </c>
      <c r="S141" s="75" t="n">
        <v>0.3</v>
      </c>
      <c r="T141" s="75" t="n">
        <v>0.3</v>
      </c>
      <c r="U141" s="75" t="n">
        <v>0.3</v>
      </c>
      <c r="W141" s="75" t="n">
        <v>0.148894809102263</v>
      </c>
      <c r="X141" s="75" t="n">
        <v>0.297789618204527</v>
      </c>
      <c r="Y141" s="75" t="n">
        <v>0.44668442730679</v>
      </c>
      <c r="AA141" s="75" t="n">
        <v>0.06</v>
      </c>
      <c r="AB141" s="75" t="n">
        <v>0.12</v>
      </c>
      <c r="AC141" s="75" t="n">
        <v>0.18</v>
      </c>
      <c r="AE141" s="75" t="n">
        <v>-0.75</v>
      </c>
      <c r="AF141" s="75" t="n">
        <v>1.5</v>
      </c>
      <c r="AG141" s="75" t="n">
        <v>0.75</v>
      </c>
      <c r="AI141" s="75" t="n">
        <v>-0.15</v>
      </c>
      <c r="AJ141" s="75" t="n">
        <v>0.3</v>
      </c>
      <c r="AK141" s="75" t="n">
        <v>0.2</v>
      </c>
      <c r="AM141" s="80" t="n">
        <v>45</v>
      </c>
      <c r="AN141" s="77" t="n">
        <v>0.4</v>
      </c>
      <c r="BE141" s="59" t="n">
        <v>40969</v>
      </c>
      <c r="BF141" s="76" t="n">
        <v>0.75</v>
      </c>
    </row>
    <row r="142" customFormat="false" ht="12.75" hidden="false" customHeight="false" outlineLevel="0" collapsed="false">
      <c r="A142" s="73" t="n">
        <v>40118</v>
      </c>
      <c r="B142" s="74" t="n">
        <v>31.9</v>
      </c>
      <c r="C142" s="74" t="n">
        <v>33.25</v>
      </c>
      <c r="D142" s="74" t="n">
        <v>34.6</v>
      </c>
      <c r="E142" s="69"/>
      <c r="F142" s="74" t="n">
        <v>29.0249980926514</v>
      </c>
      <c r="G142" s="74" t="n">
        <v>29.6999980926514</v>
      </c>
      <c r="H142" s="74" t="n">
        <v>30.3749980926514</v>
      </c>
      <c r="I142" s="65"/>
      <c r="J142" s="59" t="n">
        <v>41000</v>
      </c>
      <c r="K142" s="75" t="n">
        <v>17.6674987792969</v>
      </c>
      <c r="L142" s="75" t="n">
        <v>18.2674987792969</v>
      </c>
      <c r="M142" s="75" t="n">
        <v>18.8674987792969</v>
      </c>
      <c r="O142" s="75" t="n">
        <v>14.6849975585937</v>
      </c>
      <c r="P142" s="75" t="n">
        <v>18.9849975585937</v>
      </c>
      <c r="Q142" s="75" t="n">
        <v>23.2849975585937</v>
      </c>
      <c r="S142" s="75" t="n">
        <v>0.3</v>
      </c>
      <c r="T142" s="75" t="n">
        <v>0.3</v>
      </c>
      <c r="U142" s="75" t="n">
        <v>0.3</v>
      </c>
      <c r="W142" s="75" t="n">
        <v>0.122924784258845</v>
      </c>
      <c r="X142" s="75" t="n">
        <v>0.24584956851769</v>
      </c>
      <c r="Y142" s="75" t="n">
        <v>0.368774352776536</v>
      </c>
      <c r="AA142" s="75" t="n">
        <v>0.06</v>
      </c>
      <c r="AB142" s="75" t="n">
        <v>0.12</v>
      </c>
      <c r="AC142" s="75" t="n">
        <v>0.18</v>
      </c>
      <c r="AE142" s="75" t="n">
        <v>-0.25</v>
      </c>
      <c r="AF142" s="75" t="n">
        <v>1</v>
      </c>
      <c r="AG142" s="75" t="n">
        <v>0.3</v>
      </c>
      <c r="AI142" s="75" t="n">
        <v>-0.15</v>
      </c>
      <c r="AJ142" s="75" t="n">
        <v>0.3</v>
      </c>
      <c r="AK142" s="75" t="n">
        <v>0.2</v>
      </c>
      <c r="AM142" s="80" t="n">
        <v>46</v>
      </c>
      <c r="AN142" s="77" t="n">
        <v>0.4</v>
      </c>
      <c r="BE142" s="59" t="n">
        <v>41000</v>
      </c>
      <c r="BF142" s="76" t="n">
        <v>0.75</v>
      </c>
    </row>
    <row r="143" customFormat="false" ht="12.75" hidden="false" customHeight="false" outlineLevel="0" collapsed="false">
      <c r="A143" s="73" t="n">
        <v>40148</v>
      </c>
      <c r="B143" s="74" t="n">
        <v>31.9</v>
      </c>
      <c r="C143" s="74" t="n">
        <v>33.25</v>
      </c>
      <c r="D143" s="74" t="n">
        <v>34.6</v>
      </c>
      <c r="E143" s="69"/>
      <c r="F143" s="74" t="n">
        <v>29.0249980926514</v>
      </c>
      <c r="G143" s="74" t="n">
        <v>29.6999980926514</v>
      </c>
      <c r="H143" s="74" t="n">
        <v>30.3749980926514</v>
      </c>
      <c r="I143" s="65"/>
      <c r="J143" s="59" t="n">
        <v>41030</v>
      </c>
      <c r="K143" s="75" t="n">
        <v>16.522498550415</v>
      </c>
      <c r="L143" s="75" t="n">
        <v>18.382498550415</v>
      </c>
      <c r="M143" s="75" t="n">
        <v>20.242498550415</v>
      </c>
      <c r="O143" s="75" t="n">
        <v>15.2149982452393</v>
      </c>
      <c r="P143" s="75" t="n">
        <v>19.5149982452393</v>
      </c>
      <c r="Q143" s="75" t="n">
        <v>23.8149982452393</v>
      </c>
      <c r="S143" s="75" t="n">
        <v>0.3</v>
      </c>
      <c r="T143" s="75" t="n">
        <v>0.3</v>
      </c>
      <c r="U143" s="75" t="n">
        <v>0.3</v>
      </c>
      <c r="W143" s="75" t="n">
        <v>0.122924784258845</v>
      </c>
      <c r="X143" s="75" t="n">
        <v>0.24584956851769</v>
      </c>
      <c r="Y143" s="75" t="n">
        <v>0.368774352776536</v>
      </c>
      <c r="AA143" s="75" t="n">
        <v>0.06</v>
      </c>
      <c r="AB143" s="75" t="n">
        <v>0.12</v>
      </c>
      <c r="AC143" s="75" t="n">
        <v>0.18</v>
      </c>
      <c r="AE143" s="75" t="n">
        <v>-0.25</v>
      </c>
      <c r="AF143" s="75" t="n">
        <v>0.9</v>
      </c>
      <c r="AG143" s="75" t="n">
        <v>0.3</v>
      </c>
      <c r="AI143" s="75" t="n">
        <v>-0.15</v>
      </c>
      <c r="AJ143" s="75" t="n">
        <v>0.3</v>
      </c>
      <c r="AK143" s="75" t="n">
        <v>0.2</v>
      </c>
      <c r="AM143" s="80" t="n">
        <v>46</v>
      </c>
      <c r="AN143" s="77" t="n">
        <v>0.4</v>
      </c>
      <c r="BE143" s="59" t="n">
        <v>41030</v>
      </c>
      <c r="BF143" s="76" t="n">
        <v>0.75</v>
      </c>
    </row>
    <row r="144" customFormat="false" ht="12.75" hidden="false" customHeight="false" outlineLevel="0" collapsed="false">
      <c r="A144" s="73" t="n">
        <v>40179</v>
      </c>
      <c r="B144" s="74" t="n">
        <v>34.85</v>
      </c>
      <c r="C144" s="74" t="n">
        <v>36.35</v>
      </c>
      <c r="D144" s="74" t="n">
        <v>37.85</v>
      </c>
      <c r="E144" s="69"/>
      <c r="F144" s="74" t="n">
        <v>37.3000015258789</v>
      </c>
      <c r="G144" s="74" t="n">
        <v>38.0500015258789</v>
      </c>
      <c r="H144" s="74" t="n">
        <v>38.8000015258789</v>
      </c>
      <c r="I144" s="65"/>
      <c r="J144" s="59" t="n">
        <v>41061</v>
      </c>
      <c r="K144" s="75" t="n">
        <v>17.4762490081787</v>
      </c>
      <c r="L144" s="75" t="n">
        <v>22.8087490081787</v>
      </c>
      <c r="M144" s="75" t="n">
        <v>28.1412490081787</v>
      </c>
      <c r="O144" s="75" t="n">
        <v>13.9924983978271</v>
      </c>
      <c r="P144" s="75" t="n">
        <v>18.2924983978271</v>
      </c>
      <c r="Q144" s="75" t="n">
        <v>22.5924983978271</v>
      </c>
      <c r="S144" s="75" t="n">
        <v>0.3</v>
      </c>
      <c r="T144" s="75" t="n">
        <v>0.3</v>
      </c>
      <c r="U144" s="75" t="n">
        <v>0.3</v>
      </c>
      <c r="W144" s="75" t="n">
        <v>0.131581459206651</v>
      </c>
      <c r="X144" s="75" t="n">
        <v>0.263162918413302</v>
      </c>
      <c r="Y144" s="75" t="n">
        <v>0.394744377619954</v>
      </c>
      <c r="AA144" s="75" t="n">
        <v>0.06</v>
      </c>
      <c r="AB144" s="75" t="n">
        <v>0.12</v>
      </c>
      <c r="AC144" s="75" t="n">
        <v>0.18</v>
      </c>
      <c r="AE144" s="75" t="n">
        <v>-0.25</v>
      </c>
      <c r="AF144" s="75" t="n">
        <v>0.9</v>
      </c>
      <c r="AG144" s="75" t="n">
        <v>0.3</v>
      </c>
      <c r="AI144" s="75" t="n">
        <v>-0.15</v>
      </c>
      <c r="AJ144" s="75" t="n">
        <v>0.3</v>
      </c>
      <c r="AK144" s="75" t="n">
        <v>0.2</v>
      </c>
      <c r="AM144" s="80" t="n">
        <v>46</v>
      </c>
      <c r="AN144" s="77" t="n">
        <v>0.4</v>
      </c>
      <c r="BE144" s="59" t="n">
        <v>41061</v>
      </c>
      <c r="BF144" s="76" t="n">
        <v>0.75</v>
      </c>
    </row>
    <row r="145" customFormat="false" ht="12.75" hidden="false" customHeight="false" outlineLevel="0" collapsed="false">
      <c r="A145" s="73" t="n">
        <v>40210</v>
      </c>
      <c r="B145" s="74" t="n">
        <v>39.35</v>
      </c>
      <c r="C145" s="74" t="n">
        <v>40.85</v>
      </c>
      <c r="D145" s="74" t="n">
        <v>42.35</v>
      </c>
      <c r="E145" s="69"/>
      <c r="F145" s="74" t="n">
        <v>34.15</v>
      </c>
      <c r="G145" s="74" t="n">
        <v>34.9</v>
      </c>
      <c r="H145" s="74" t="n">
        <v>35.65</v>
      </c>
      <c r="I145" s="65"/>
      <c r="J145" s="59" t="n">
        <v>41091</v>
      </c>
      <c r="K145" s="75" t="n">
        <v>32.2612503051758</v>
      </c>
      <c r="L145" s="75" t="n">
        <v>36.0112503051758</v>
      </c>
      <c r="M145" s="75" t="n">
        <v>39.7612503051758</v>
      </c>
      <c r="O145" s="75" t="n">
        <v>23.1974983215332</v>
      </c>
      <c r="P145" s="75" t="n">
        <v>27.4974983215332</v>
      </c>
      <c r="Q145" s="75" t="n">
        <v>31.7974983215332</v>
      </c>
      <c r="S145" s="75" t="n">
        <v>0.3</v>
      </c>
      <c r="T145" s="75" t="n">
        <v>0.3</v>
      </c>
      <c r="U145" s="75" t="n">
        <v>0.3</v>
      </c>
      <c r="W145" s="75" t="n">
        <v>0.154365827669277</v>
      </c>
      <c r="X145" s="75" t="n">
        <v>0.308731655338553</v>
      </c>
      <c r="Y145" s="75" t="n">
        <v>0.46309748300783</v>
      </c>
      <c r="AA145" s="75" t="n">
        <v>0.06</v>
      </c>
      <c r="AB145" s="75" t="n">
        <v>0.12</v>
      </c>
      <c r="AC145" s="75" t="n">
        <v>0.18</v>
      </c>
      <c r="AE145" s="75" t="n">
        <v>-0.35</v>
      </c>
      <c r="AF145" s="75" t="n">
        <v>1.2</v>
      </c>
      <c r="AG145" s="75" t="n">
        <v>0.3</v>
      </c>
      <c r="AI145" s="75" t="n">
        <v>-0.15</v>
      </c>
      <c r="AJ145" s="75" t="n">
        <v>0.3</v>
      </c>
      <c r="AK145" s="75" t="n">
        <v>0.2</v>
      </c>
      <c r="AM145" s="80" t="n">
        <v>47</v>
      </c>
      <c r="AN145" s="77" t="n">
        <v>0.4</v>
      </c>
      <c r="BE145" s="59" t="n">
        <v>41091</v>
      </c>
      <c r="BF145" s="76" t="n">
        <v>0.75</v>
      </c>
    </row>
    <row r="146" customFormat="false" ht="12.75" hidden="false" customHeight="false" outlineLevel="0" collapsed="false">
      <c r="A146" s="73" t="n">
        <v>40238</v>
      </c>
      <c r="B146" s="74" t="n">
        <v>44.6</v>
      </c>
      <c r="C146" s="74" t="n">
        <v>45.45</v>
      </c>
      <c r="D146" s="74" t="n">
        <v>46.3</v>
      </c>
      <c r="E146" s="69"/>
      <c r="F146" s="74" t="n">
        <v>30.475</v>
      </c>
      <c r="G146" s="74" t="n">
        <v>30.9</v>
      </c>
      <c r="H146" s="74" t="n">
        <v>31.325</v>
      </c>
      <c r="I146" s="65"/>
      <c r="J146" s="59" t="n">
        <v>41122</v>
      </c>
      <c r="K146" s="75" t="n">
        <v>34.5224998474121</v>
      </c>
      <c r="L146" s="75" t="n">
        <v>38.2724998474121</v>
      </c>
      <c r="M146" s="75" t="n">
        <v>42.0224998474121</v>
      </c>
      <c r="O146" s="75" t="n">
        <v>24.6949996948242</v>
      </c>
      <c r="P146" s="75" t="n">
        <v>28.9949996948242</v>
      </c>
      <c r="Q146" s="75" t="n">
        <v>33.2949996948242</v>
      </c>
      <c r="S146" s="75" t="n">
        <v>0.8</v>
      </c>
      <c r="T146" s="75" t="n">
        <v>0.8</v>
      </c>
      <c r="U146" s="75" t="n">
        <v>0.8</v>
      </c>
      <c r="W146" s="75" t="n">
        <v>0.178466010723969</v>
      </c>
      <c r="X146" s="75" t="n">
        <v>0.356932021447937</v>
      </c>
      <c r="Y146" s="75" t="n">
        <v>0.535398032171906</v>
      </c>
      <c r="AA146" s="75" t="n">
        <v>0.06</v>
      </c>
      <c r="AB146" s="75" t="n">
        <v>0.12</v>
      </c>
      <c r="AC146" s="75" t="n">
        <v>0.18</v>
      </c>
      <c r="AE146" s="75" t="n">
        <v>-0.35</v>
      </c>
      <c r="AF146" s="75" t="n">
        <v>1.5</v>
      </c>
      <c r="AG146" s="75" t="n">
        <v>0.5</v>
      </c>
      <c r="AI146" s="75" t="n">
        <v>-0.15</v>
      </c>
      <c r="AJ146" s="75" t="n">
        <v>0.3</v>
      </c>
      <c r="AK146" s="75" t="n">
        <v>0.2</v>
      </c>
      <c r="AM146" s="80" t="n">
        <v>47</v>
      </c>
      <c r="AN146" s="77" t="n">
        <v>0.4</v>
      </c>
      <c r="BE146" s="59" t="n">
        <v>41122</v>
      </c>
      <c r="BF146" s="76" t="n">
        <v>0.75</v>
      </c>
    </row>
    <row r="147" customFormat="false" ht="12.75" hidden="false" customHeight="false" outlineLevel="0" collapsed="false">
      <c r="A147" s="73" t="n">
        <v>40269</v>
      </c>
      <c r="B147" s="74" t="n">
        <v>36.25</v>
      </c>
      <c r="C147" s="74" t="n">
        <v>36.95</v>
      </c>
      <c r="D147" s="74" t="n">
        <v>37.65</v>
      </c>
      <c r="E147" s="69"/>
      <c r="F147" s="74" t="n">
        <v>30.55</v>
      </c>
      <c r="G147" s="74" t="n">
        <v>30.9</v>
      </c>
      <c r="H147" s="74" t="n">
        <v>31.25</v>
      </c>
      <c r="I147" s="65"/>
      <c r="J147" s="59" t="n">
        <v>41153</v>
      </c>
      <c r="K147" s="75" t="n">
        <v>28.5499984741211</v>
      </c>
      <c r="L147" s="75" t="n">
        <v>29.8999984741211</v>
      </c>
      <c r="M147" s="75" t="n">
        <v>31.2499984741211</v>
      </c>
      <c r="O147" s="75" t="n">
        <v>25.5999984741211</v>
      </c>
      <c r="P147" s="75" t="n">
        <v>29.8999984741211</v>
      </c>
      <c r="Q147" s="75" t="n">
        <v>34.1999984741211</v>
      </c>
      <c r="S147" s="75" t="n">
        <v>0.8</v>
      </c>
      <c r="T147" s="75" t="n">
        <v>0.8</v>
      </c>
      <c r="U147" s="75" t="n">
        <v>0.8</v>
      </c>
      <c r="W147" s="75" t="n">
        <v>0.178466010723969</v>
      </c>
      <c r="X147" s="75" t="n">
        <v>0.356932021447937</v>
      </c>
      <c r="Y147" s="75" t="n">
        <v>0.535398032171906</v>
      </c>
      <c r="AA147" s="75" t="n">
        <v>0.06</v>
      </c>
      <c r="AB147" s="75" t="n">
        <v>0.12</v>
      </c>
      <c r="AC147" s="75" t="n">
        <v>0.18</v>
      </c>
      <c r="AE147" s="75" t="n">
        <v>-0.35</v>
      </c>
      <c r="AF147" s="75" t="n">
        <v>1.5</v>
      </c>
      <c r="AG147" s="75" t="n">
        <v>0.5</v>
      </c>
      <c r="AI147" s="75" t="n">
        <v>-0.15</v>
      </c>
      <c r="AJ147" s="75" t="n">
        <v>0.3</v>
      </c>
      <c r="AK147" s="75" t="n">
        <v>0.2</v>
      </c>
      <c r="AM147" s="80" t="n">
        <v>47</v>
      </c>
      <c r="AN147" s="77" t="n">
        <v>0.4</v>
      </c>
      <c r="BE147" s="59" t="n">
        <v>41153</v>
      </c>
      <c r="BF147" s="76" t="n">
        <v>0.75</v>
      </c>
    </row>
    <row r="148" customFormat="false" ht="12.75" hidden="false" customHeight="false" outlineLevel="0" collapsed="false">
      <c r="A148" s="73" t="n">
        <v>40299</v>
      </c>
      <c r="B148" s="74" t="n">
        <v>32.47</v>
      </c>
      <c r="C148" s="74" t="n">
        <v>34.95</v>
      </c>
      <c r="D148" s="74" t="n">
        <v>37.43</v>
      </c>
      <c r="E148" s="69"/>
      <c r="F148" s="74" t="n">
        <v>29.66</v>
      </c>
      <c r="G148" s="74" t="n">
        <v>30.9</v>
      </c>
      <c r="H148" s="74" t="n">
        <v>32.14</v>
      </c>
      <c r="I148" s="65"/>
      <c r="J148" s="59" t="n">
        <v>41183</v>
      </c>
      <c r="K148" s="75" t="n">
        <v>28.6624984741211</v>
      </c>
      <c r="L148" s="75" t="n">
        <v>29.8999984741211</v>
      </c>
      <c r="M148" s="75" t="n">
        <v>31.1374984741211</v>
      </c>
      <c r="O148" s="75" t="n">
        <v>25.5999984741211</v>
      </c>
      <c r="P148" s="75" t="n">
        <v>29.8999984741211</v>
      </c>
      <c r="Q148" s="75" t="n">
        <v>34.1999984741211</v>
      </c>
      <c r="S148" s="75" t="n">
        <v>0.8</v>
      </c>
      <c r="T148" s="75" t="n">
        <v>0.8</v>
      </c>
      <c r="U148" s="75" t="n">
        <v>0.8</v>
      </c>
      <c r="W148" s="75" t="n">
        <v>0.132135486403311</v>
      </c>
      <c r="X148" s="75" t="n">
        <v>0.264270972806622</v>
      </c>
      <c r="Y148" s="75" t="n">
        <v>0.396406459209932</v>
      </c>
      <c r="AA148" s="75" t="n">
        <v>0.06</v>
      </c>
      <c r="AB148" s="75" t="n">
        <v>0.12</v>
      </c>
      <c r="AC148" s="75" t="n">
        <v>0.18</v>
      </c>
      <c r="AE148" s="75" t="n">
        <v>-0.35</v>
      </c>
      <c r="AF148" s="75" t="n">
        <v>0.9</v>
      </c>
      <c r="AG148" s="75" t="n">
        <v>0.3</v>
      </c>
      <c r="AI148" s="75" t="n">
        <v>-0.15</v>
      </c>
      <c r="AJ148" s="75" t="n">
        <v>0.3</v>
      </c>
      <c r="AK148" s="75" t="n">
        <v>0.2</v>
      </c>
      <c r="AM148" s="80" t="n">
        <v>48</v>
      </c>
      <c r="AN148" s="77" t="n">
        <v>0.4</v>
      </c>
      <c r="BE148" s="59" t="n">
        <v>41183</v>
      </c>
      <c r="BF148" s="76" t="n">
        <v>0.75</v>
      </c>
    </row>
    <row r="149" customFormat="false" ht="12.75" hidden="false" customHeight="false" outlineLevel="0" collapsed="false">
      <c r="A149" s="73" t="n">
        <v>40330</v>
      </c>
      <c r="B149" s="74" t="n">
        <v>30.14</v>
      </c>
      <c r="C149" s="74" t="n">
        <v>37.25</v>
      </c>
      <c r="D149" s="74" t="n">
        <v>44.36</v>
      </c>
      <c r="E149" s="69"/>
      <c r="F149" s="74" t="n">
        <v>27.345</v>
      </c>
      <c r="G149" s="74" t="n">
        <v>30.9</v>
      </c>
      <c r="H149" s="74" t="n">
        <v>34.455</v>
      </c>
      <c r="I149" s="65"/>
      <c r="J149" s="59" t="n">
        <v>41214</v>
      </c>
      <c r="K149" s="75" t="n">
        <v>28.6624984741211</v>
      </c>
      <c r="L149" s="75" t="n">
        <v>29.8999984741211</v>
      </c>
      <c r="M149" s="75" t="n">
        <v>31.1374984741211</v>
      </c>
      <c r="O149" s="75" t="n">
        <v>25.5999984741211</v>
      </c>
      <c r="P149" s="75" t="n">
        <v>29.8999984741211</v>
      </c>
      <c r="Q149" s="75" t="n">
        <v>34.1999984741211</v>
      </c>
      <c r="S149" s="75" t="n">
        <v>0.8</v>
      </c>
      <c r="T149" s="75" t="n">
        <v>0.8</v>
      </c>
      <c r="U149" s="75" t="n">
        <v>0.8</v>
      </c>
      <c r="W149" s="75" t="n">
        <v>0.115514670503523</v>
      </c>
      <c r="X149" s="75" t="n">
        <v>0.231029341007047</v>
      </c>
      <c r="Y149" s="75" t="n">
        <v>0.34654401151057</v>
      </c>
      <c r="AA149" s="75" t="n">
        <v>0.06</v>
      </c>
      <c r="AB149" s="75" t="n">
        <v>0.12</v>
      </c>
      <c r="AC149" s="75" t="n">
        <v>0.18</v>
      </c>
      <c r="AE149" s="75" t="n">
        <v>-0.25</v>
      </c>
      <c r="AF149" s="75" t="n">
        <v>1</v>
      </c>
      <c r="AG149" s="75" t="n">
        <v>0.3</v>
      </c>
      <c r="AI149" s="75" t="n">
        <v>-0.15</v>
      </c>
      <c r="AJ149" s="75" t="n">
        <v>0.3</v>
      </c>
      <c r="AK149" s="75" t="n">
        <v>0.2</v>
      </c>
      <c r="AM149" s="80" t="n">
        <v>48</v>
      </c>
      <c r="AN149" s="77" t="n">
        <v>0.4</v>
      </c>
      <c r="BE149" s="59" t="n">
        <v>41214</v>
      </c>
      <c r="BF149" s="76" t="n">
        <v>0.75</v>
      </c>
    </row>
    <row r="150" customFormat="false" ht="12.75" hidden="false" customHeight="false" outlineLevel="0" collapsed="false">
      <c r="A150" s="73" t="n">
        <v>40360</v>
      </c>
      <c r="B150" s="74" t="n">
        <v>40.25</v>
      </c>
      <c r="C150" s="74" t="n">
        <v>45.25</v>
      </c>
      <c r="D150" s="74" t="n">
        <v>50.25</v>
      </c>
      <c r="E150" s="69"/>
      <c r="F150" s="74" t="n">
        <v>28.4</v>
      </c>
      <c r="G150" s="74" t="n">
        <v>30.9</v>
      </c>
      <c r="H150" s="74" t="n">
        <v>33.4</v>
      </c>
      <c r="I150" s="65"/>
      <c r="J150" s="59" t="n">
        <v>41244</v>
      </c>
      <c r="K150" s="75" t="n">
        <v>33.9125022888184</v>
      </c>
      <c r="L150" s="75" t="n">
        <v>35.1500022888184</v>
      </c>
      <c r="M150" s="75" t="n">
        <v>36.3875022888184</v>
      </c>
      <c r="O150" s="75" t="n">
        <v>30.8500022888184</v>
      </c>
      <c r="P150" s="75" t="n">
        <v>35.1500022888184</v>
      </c>
      <c r="Q150" s="75" t="n">
        <v>39.4500022888184</v>
      </c>
      <c r="S150" s="75" t="n">
        <v>1.2</v>
      </c>
      <c r="T150" s="75" t="n">
        <v>1.2</v>
      </c>
      <c r="U150" s="75" t="n">
        <v>1.2</v>
      </c>
      <c r="W150" s="75" t="n">
        <v>0.115514670503523</v>
      </c>
      <c r="X150" s="75" t="n">
        <v>0.231029341007047</v>
      </c>
      <c r="Y150" s="75" t="n">
        <v>0.34654401151057</v>
      </c>
      <c r="AA150" s="75" t="n">
        <v>0.06</v>
      </c>
      <c r="AB150" s="75" t="n">
        <v>0.12</v>
      </c>
      <c r="AC150" s="75" t="n">
        <v>0.18</v>
      </c>
      <c r="AE150" s="75" t="n">
        <v>-0.25</v>
      </c>
      <c r="AF150" s="75" t="n">
        <v>1</v>
      </c>
      <c r="AG150" s="75" t="n">
        <v>0.3</v>
      </c>
      <c r="AI150" s="75" t="n">
        <v>-0.15</v>
      </c>
      <c r="AJ150" s="75" t="n">
        <v>0.3</v>
      </c>
      <c r="AK150" s="75" t="n">
        <v>0.2</v>
      </c>
      <c r="AM150" s="80" t="n">
        <v>48</v>
      </c>
      <c r="AN150" s="77" t="n">
        <v>0.4</v>
      </c>
      <c r="BE150" s="59" t="n">
        <v>41244</v>
      </c>
      <c r="BF150" s="76" t="n">
        <v>0.75</v>
      </c>
    </row>
    <row r="151" customFormat="false" ht="12.75" hidden="false" customHeight="false" outlineLevel="0" collapsed="false">
      <c r="A151" s="73" t="n">
        <v>40391</v>
      </c>
      <c r="B151" s="74" t="n">
        <v>54.25</v>
      </c>
      <c r="C151" s="74" t="n">
        <v>59.25</v>
      </c>
      <c r="D151" s="74" t="n">
        <v>64.25</v>
      </c>
      <c r="E151" s="69"/>
      <c r="F151" s="74" t="n">
        <v>28.4</v>
      </c>
      <c r="G151" s="74" t="n">
        <v>30.9</v>
      </c>
      <c r="H151" s="74" t="n">
        <v>33.4</v>
      </c>
      <c r="I151" s="65"/>
      <c r="J151" s="59" t="n">
        <v>41275</v>
      </c>
      <c r="K151" s="75" t="n">
        <v>24.248747253418</v>
      </c>
      <c r="L151" s="75" t="n">
        <v>25.598747253418</v>
      </c>
      <c r="M151" s="75" t="n">
        <v>26.948747253418</v>
      </c>
      <c r="O151" s="75" t="n">
        <v>21.8024990081787</v>
      </c>
      <c r="P151" s="75" t="n">
        <v>26.1024990081787</v>
      </c>
      <c r="Q151" s="75" t="n">
        <v>30.4024990081787</v>
      </c>
      <c r="S151" s="75" t="n">
        <v>0.8</v>
      </c>
      <c r="T151" s="75" t="n">
        <v>0.8</v>
      </c>
      <c r="U151" s="75" t="n">
        <v>0.8</v>
      </c>
      <c r="W151" s="75" t="n">
        <v>0.115930190901018</v>
      </c>
      <c r="X151" s="75" t="n">
        <v>0.231860381802036</v>
      </c>
      <c r="Y151" s="75" t="n">
        <v>0.347790572703054</v>
      </c>
      <c r="AA151" s="75" t="n">
        <v>0.06</v>
      </c>
      <c r="AB151" s="75" t="n">
        <v>0.12</v>
      </c>
      <c r="AC151" s="75" t="n">
        <v>0.18</v>
      </c>
      <c r="AE151" s="75" t="n">
        <v>-0.25</v>
      </c>
      <c r="AF151" s="75" t="n">
        <v>1</v>
      </c>
      <c r="AG151" s="75" t="n">
        <v>0.35</v>
      </c>
      <c r="AI151" s="75" t="n">
        <v>-0.15</v>
      </c>
      <c r="AJ151" s="75" t="n">
        <v>0.3</v>
      </c>
      <c r="AK151" s="75" t="n">
        <v>0.2</v>
      </c>
      <c r="AM151" s="80" t="n">
        <v>49</v>
      </c>
      <c r="AN151" s="77" t="n">
        <v>0.4</v>
      </c>
      <c r="BE151" s="59" t="n">
        <v>41275</v>
      </c>
      <c r="BF151" s="76" t="n">
        <v>0.75</v>
      </c>
    </row>
    <row r="152" customFormat="false" ht="12.75" hidden="false" customHeight="false" outlineLevel="0" collapsed="false">
      <c r="A152" s="73" t="n">
        <v>40422</v>
      </c>
      <c r="B152" s="74" t="n">
        <v>61.25</v>
      </c>
      <c r="C152" s="74" t="n">
        <v>62.85</v>
      </c>
      <c r="D152" s="74" t="n">
        <v>64.45</v>
      </c>
      <c r="E152" s="69"/>
      <c r="F152" s="74" t="n">
        <v>30.1</v>
      </c>
      <c r="G152" s="74" t="n">
        <v>30.9</v>
      </c>
      <c r="H152" s="74" t="n">
        <v>31.7</v>
      </c>
      <c r="I152" s="65"/>
      <c r="J152" s="59" t="n">
        <v>41306</v>
      </c>
      <c r="K152" s="75" t="n">
        <v>23.246248626709</v>
      </c>
      <c r="L152" s="75" t="n">
        <v>24.596248626709</v>
      </c>
      <c r="M152" s="75" t="n">
        <v>25.946248626709</v>
      </c>
      <c r="O152" s="75" t="n">
        <v>19.7974979400635</v>
      </c>
      <c r="P152" s="75" t="n">
        <v>24.0974979400635</v>
      </c>
      <c r="Q152" s="75" t="n">
        <v>28.3974979400635</v>
      </c>
      <c r="S152" s="75" t="n">
        <v>0.3</v>
      </c>
      <c r="T152" s="75" t="n">
        <v>0.3</v>
      </c>
      <c r="U152" s="75" t="n">
        <v>0.3</v>
      </c>
      <c r="W152" s="75" t="n">
        <v>0.142939016738173</v>
      </c>
      <c r="X152" s="75" t="n">
        <v>0.285878033476345</v>
      </c>
      <c r="Y152" s="75" t="n">
        <v>0.428817050214518</v>
      </c>
      <c r="AA152" s="75" t="n">
        <v>0.06</v>
      </c>
      <c r="AB152" s="75" t="n">
        <v>0.12</v>
      </c>
      <c r="AC152" s="75" t="n">
        <v>0.18</v>
      </c>
      <c r="AE152" s="75" t="n">
        <v>-0.75</v>
      </c>
      <c r="AF152" s="75" t="n">
        <v>1.5</v>
      </c>
      <c r="AG152" s="75" t="n">
        <v>0.75</v>
      </c>
      <c r="AI152" s="75" t="n">
        <v>-0.15</v>
      </c>
      <c r="AJ152" s="75" t="n">
        <v>0.3</v>
      </c>
      <c r="AK152" s="75" t="n">
        <v>0.2</v>
      </c>
      <c r="AM152" s="80" t="n">
        <v>49</v>
      </c>
      <c r="AN152" s="77" t="n">
        <v>0.4</v>
      </c>
      <c r="BE152" s="59" t="n">
        <v>41306</v>
      </c>
      <c r="BF152" s="76" t="n">
        <v>0.75</v>
      </c>
    </row>
    <row r="153" customFormat="false" ht="12.75" hidden="false" customHeight="false" outlineLevel="0" collapsed="false">
      <c r="A153" s="73" t="n">
        <v>40452</v>
      </c>
      <c r="B153" s="74" t="n">
        <v>33.4</v>
      </c>
      <c r="C153" s="74" t="n">
        <v>34.85</v>
      </c>
      <c r="D153" s="74" t="n">
        <v>36.3</v>
      </c>
      <c r="E153" s="69"/>
      <c r="F153" s="74" t="n">
        <v>29.1749980926514</v>
      </c>
      <c r="G153" s="74" t="n">
        <v>29.8999980926514</v>
      </c>
      <c r="H153" s="74" t="n">
        <v>30.6249980926514</v>
      </c>
      <c r="I153" s="65"/>
      <c r="J153" s="59" t="n">
        <v>41334</v>
      </c>
      <c r="K153" s="75" t="n">
        <v>17.0347480773926</v>
      </c>
      <c r="L153" s="75" t="n">
        <v>17.7847480773926</v>
      </c>
      <c r="M153" s="75" t="n">
        <v>18.5347480773926</v>
      </c>
      <c r="O153" s="75" t="n">
        <v>15.1144973754883</v>
      </c>
      <c r="P153" s="75" t="n">
        <v>19.4144973754883</v>
      </c>
      <c r="Q153" s="75" t="n">
        <v>23.7144973754883</v>
      </c>
      <c r="S153" s="75" t="n">
        <v>0.3</v>
      </c>
      <c r="T153" s="75" t="n">
        <v>0.3</v>
      </c>
      <c r="U153" s="75" t="n">
        <v>0.3</v>
      </c>
      <c r="W153" s="75" t="n">
        <v>0.142939016738173</v>
      </c>
      <c r="X153" s="75" t="n">
        <v>0.285878033476345</v>
      </c>
      <c r="Y153" s="75" t="n">
        <v>0.428817050214518</v>
      </c>
      <c r="AA153" s="75" t="n">
        <v>0.06</v>
      </c>
      <c r="AB153" s="75" t="n">
        <v>0.12</v>
      </c>
      <c r="AC153" s="75" t="n">
        <v>0.18</v>
      </c>
      <c r="AE153" s="75" t="n">
        <v>-0.75</v>
      </c>
      <c r="AF153" s="75" t="n">
        <v>1.5</v>
      </c>
      <c r="AG153" s="75" t="n">
        <v>0.75</v>
      </c>
      <c r="AI153" s="75" t="n">
        <v>-0.15</v>
      </c>
      <c r="AJ153" s="75" t="n">
        <v>0.3</v>
      </c>
      <c r="AK153" s="75" t="n">
        <v>0.2</v>
      </c>
      <c r="AM153" s="80" t="n">
        <v>49</v>
      </c>
      <c r="AN153" s="77" t="n">
        <v>0.4</v>
      </c>
      <c r="BE153" s="59" t="n">
        <v>41334</v>
      </c>
      <c r="BF153" s="76" t="n">
        <v>0.75</v>
      </c>
    </row>
    <row r="154" customFormat="false" ht="12.75" hidden="false" customHeight="false" outlineLevel="0" collapsed="false">
      <c r="A154" s="73" t="n">
        <v>40483</v>
      </c>
      <c r="B154" s="74" t="n">
        <v>31.9</v>
      </c>
      <c r="C154" s="74" t="n">
        <v>33.35</v>
      </c>
      <c r="D154" s="74" t="n">
        <v>34.8</v>
      </c>
      <c r="E154" s="69"/>
      <c r="F154" s="74" t="n">
        <v>29.1749980926514</v>
      </c>
      <c r="G154" s="74" t="n">
        <v>29.8999980926514</v>
      </c>
      <c r="H154" s="74" t="n">
        <v>30.6249980926514</v>
      </c>
      <c r="I154" s="65"/>
      <c r="J154" s="59" t="n">
        <v>41365</v>
      </c>
      <c r="K154" s="75" t="n">
        <v>17.8299987792969</v>
      </c>
      <c r="L154" s="75" t="n">
        <v>18.4674987792969</v>
      </c>
      <c r="M154" s="75" t="n">
        <v>19.1049987792969</v>
      </c>
      <c r="O154" s="75" t="n">
        <v>14.8849975585937</v>
      </c>
      <c r="P154" s="75" t="n">
        <v>19.1849975585937</v>
      </c>
      <c r="Q154" s="75" t="n">
        <v>23.4849975585937</v>
      </c>
      <c r="S154" s="75" t="n">
        <v>0.3</v>
      </c>
      <c r="T154" s="75" t="n">
        <v>0.3</v>
      </c>
      <c r="U154" s="75" t="n">
        <v>0.3</v>
      </c>
      <c r="W154" s="75" t="n">
        <v>0.118007792888491</v>
      </c>
      <c r="X154" s="75" t="n">
        <v>0.236015585776983</v>
      </c>
      <c r="Y154" s="75" t="n">
        <v>0.354023378665474</v>
      </c>
      <c r="AA154" s="75" t="n">
        <v>0.06</v>
      </c>
      <c r="AB154" s="75" t="n">
        <v>0.12</v>
      </c>
      <c r="AC154" s="75" t="n">
        <v>0.18</v>
      </c>
      <c r="AE154" s="75" t="n">
        <v>-0.25</v>
      </c>
      <c r="AF154" s="75" t="n">
        <v>1</v>
      </c>
      <c r="AG154" s="75" t="n">
        <v>0.3</v>
      </c>
      <c r="AI154" s="75" t="n">
        <v>-0.15</v>
      </c>
      <c r="AJ154" s="75" t="n">
        <v>0.3</v>
      </c>
      <c r="AK154" s="75" t="n">
        <v>0.2</v>
      </c>
      <c r="AM154" s="80" t="n">
        <v>50</v>
      </c>
      <c r="AN154" s="77" t="n">
        <v>0.4</v>
      </c>
      <c r="BE154" s="59" t="n">
        <v>41365</v>
      </c>
      <c r="BF154" s="76" t="n">
        <v>0.75</v>
      </c>
    </row>
    <row r="155" customFormat="false" ht="12.75" hidden="false" customHeight="false" outlineLevel="0" collapsed="false">
      <c r="A155" s="73" t="n">
        <v>40513</v>
      </c>
      <c r="B155" s="74" t="n">
        <v>31.9</v>
      </c>
      <c r="C155" s="74" t="n">
        <v>33.35</v>
      </c>
      <c r="D155" s="74" t="n">
        <v>34.8</v>
      </c>
      <c r="E155" s="69"/>
      <c r="F155" s="74" t="n">
        <v>29.1749980926514</v>
      </c>
      <c r="G155" s="74" t="n">
        <v>29.8999980926514</v>
      </c>
      <c r="H155" s="74" t="n">
        <v>30.6249980926514</v>
      </c>
      <c r="I155" s="65"/>
      <c r="J155" s="59" t="n">
        <v>41395</v>
      </c>
      <c r="K155" s="75" t="n">
        <v>16.722498550415</v>
      </c>
      <c r="L155" s="75" t="n">
        <v>18.582498550415</v>
      </c>
      <c r="M155" s="75" t="n">
        <v>20.442498550415</v>
      </c>
      <c r="O155" s="75" t="n">
        <v>15.4149982452393</v>
      </c>
      <c r="P155" s="75" t="n">
        <v>19.7149982452393</v>
      </c>
      <c r="Q155" s="75" t="n">
        <v>24.0149982452393</v>
      </c>
      <c r="S155" s="75" t="n">
        <v>0.3</v>
      </c>
      <c r="T155" s="75" t="n">
        <v>0.3</v>
      </c>
      <c r="U155" s="75" t="n">
        <v>0.3</v>
      </c>
      <c r="W155" s="75" t="n">
        <v>0.118007792888491</v>
      </c>
      <c r="X155" s="75" t="n">
        <v>0.236015585776983</v>
      </c>
      <c r="Y155" s="75" t="n">
        <v>0.354023378665474</v>
      </c>
      <c r="AA155" s="75" t="n">
        <v>0.06</v>
      </c>
      <c r="AB155" s="75" t="n">
        <v>0.12</v>
      </c>
      <c r="AC155" s="75" t="n">
        <v>0.18</v>
      </c>
      <c r="AE155" s="75" t="n">
        <v>-0.25</v>
      </c>
      <c r="AF155" s="75" t="n">
        <v>0.9</v>
      </c>
      <c r="AG155" s="75" t="n">
        <v>0.3</v>
      </c>
      <c r="AI155" s="75" t="n">
        <v>-0.15</v>
      </c>
      <c r="AJ155" s="75" t="n">
        <v>0.3</v>
      </c>
      <c r="AK155" s="75" t="n">
        <v>0.2</v>
      </c>
      <c r="AM155" s="80" t="n">
        <v>50</v>
      </c>
      <c r="AN155" s="77" t="n">
        <v>0.4</v>
      </c>
      <c r="BE155" s="59" t="n">
        <v>41395</v>
      </c>
      <c r="BF155" s="76" t="n">
        <v>0.75</v>
      </c>
    </row>
    <row r="156" customFormat="false" ht="12.75" hidden="false" customHeight="false" outlineLevel="0" collapsed="false">
      <c r="A156" s="73" t="n">
        <v>40544</v>
      </c>
      <c r="B156" s="74" t="n">
        <v>34.85</v>
      </c>
      <c r="C156" s="74" t="n">
        <v>36.45</v>
      </c>
      <c r="D156" s="74" t="n">
        <v>38.05</v>
      </c>
      <c r="E156" s="69"/>
      <c r="F156" s="74" t="n">
        <v>37.4500015258789</v>
      </c>
      <c r="G156" s="74" t="n">
        <v>38.2500015258789</v>
      </c>
      <c r="H156" s="74" t="n">
        <v>39.0500015258789</v>
      </c>
      <c r="I156" s="65"/>
      <c r="J156" s="59" t="n">
        <v>41426</v>
      </c>
      <c r="K156" s="75" t="n">
        <v>17.6762490081787</v>
      </c>
      <c r="L156" s="75" t="n">
        <v>23.0087490081787</v>
      </c>
      <c r="M156" s="75" t="n">
        <v>28.3412490081787</v>
      </c>
      <c r="O156" s="75" t="n">
        <v>14.1924983978271</v>
      </c>
      <c r="P156" s="75" t="n">
        <v>18.4924983978271</v>
      </c>
      <c r="Q156" s="75" t="n">
        <v>22.7924983978271</v>
      </c>
      <c r="S156" s="75" t="n">
        <v>0.3</v>
      </c>
      <c r="T156" s="75" t="n">
        <v>0.3</v>
      </c>
      <c r="U156" s="75" t="n">
        <v>0.3</v>
      </c>
      <c r="W156" s="75" t="n">
        <v>0.126318200838385</v>
      </c>
      <c r="X156" s="75" t="n">
        <v>0.25263640167677</v>
      </c>
      <c r="Y156" s="75" t="n">
        <v>0.378954602515156</v>
      </c>
      <c r="AA156" s="75" t="n">
        <v>0.06</v>
      </c>
      <c r="AB156" s="75" t="n">
        <v>0.12</v>
      </c>
      <c r="AC156" s="75" t="n">
        <v>0.18</v>
      </c>
      <c r="AE156" s="75" t="n">
        <v>-0.25</v>
      </c>
      <c r="AF156" s="75" t="n">
        <v>0.9</v>
      </c>
      <c r="AG156" s="75" t="n">
        <v>0.3</v>
      </c>
      <c r="AI156" s="75" t="n">
        <v>-0.15</v>
      </c>
      <c r="AJ156" s="75" t="n">
        <v>0.3</v>
      </c>
      <c r="AK156" s="75" t="n">
        <v>0.2</v>
      </c>
      <c r="AM156" s="80" t="n">
        <v>50</v>
      </c>
      <c r="AN156" s="77" t="n">
        <v>0.4</v>
      </c>
      <c r="BE156" s="59" t="n">
        <v>41426</v>
      </c>
      <c r="BF156" s="76" t="n">
        <v>0.75</v>
      </c>
    </row>
    <row r="157" customFormat="false" ht="12.75" hidden="false" customHeight="false" outlineLevel="0" collapsed="false">
      <c r="A157" s="73" t="n">
        <v>40575</v>
      </c>
      <c r="B157" s="74" t="n">
        <v>39.35</v>
      </c>
      <c r="C157" s="74" t="n">
        <v>40.95</v>
      </c>
      <c r="D157" s="74" t="n">
        <v>42.55</v>
      </c>
      <c r="E157" s="69"/>
      <c r="F157" s="74" t="n">
        <v>34.3</v>
      </c>
      <c r="G157" s="74" t="n">
        <v>35.1</v>
      </c>
      <c r="H157" s="74" t="n">
        <v>35.9</v>
      </c>
      <c r="I157" s="65"/>
      <c r="J157" s="59" t="n">
        <v>41456</v>
      </c>
      <c r="K157" s="75" t="n">
        <v>32.4612503051758</v>
      </c>
      <c r="L157" s="75" t="n">
        <v>36.2112503051758</v>
      </c>
      <c r="M157" s="75" t="n">
        <v>39.9612503051758</v>
      </c>
      <c r="O157" s="75" t="n">
        <v>23.3974983215332</v>
      </c>
      <c r="P157" s="75" t="n">
        <v>27.6974983215332</v>
      </c>
      <c r="Q157" s="75" t="n">
        <v>31.9974983215332</v>
      </c>
      <c r="S157" s="75" t="n">
        <v>0.3</v>
      </c>
      <c r="T157" s="75" t="n">
        <v>0.3</v>
      </c>
      <c r="U157" s="75" t="n">
        <v>0.3</v>
      </c>
      <c r="W157" s="75" t="n">
        <v>0.148191194562506</v>
      </c>
      <c r="X157" s="75" t="n">
        <v>0.296382389125011</v>
      </c>
      <c r="Y157" s="75" t="n">
        <v>0.444573583687517</v>
      </c>
      <c r="AA157" s="75" t="n">
        <v>0.06</v>
      </c>
      <c r="AB157" s="75" t="n">
        <v>0.12</v>
      </c>
      <c r="AC157" s="75" t="n">
        <v>0.18</v>
      </c>
      <c r="AE157" s="75" t="n">
        <v>-0.35</v>
      </c>
      <c r="AF157" s="75" t="n">
        <v>1.2</v>
      </c>
      <c r="AG157" s="75" t="n">
        <v>0.3</v>
      </c>
      <c r="AI157" s="75" t="n">
        <v>-0.15</v>
      </c>
      <c r="AJ157" s="75" t="n">
        <v>0.3</v>
      </c>
      <c r="AK157" s="75" t="n">
        <v>0.2</v>
      </c>
      <c r="AM157" s="80" t="n">
        <v>51</v>
      </c>
      <c r="AN157" s="77" t="n">
        <v>0.4</v>
      </c>
      <c r="BE157" s="59" t="n">
        <v>41456</v>
      </c>
      <c r="BF157" s="76" t="n">
        <v>0.75</v>
      </c>
    </row>
    <row r="158" customFormat="false" ht="12.75" hidden="false" customHeight="false" outlineLevel="0" collapsed="false">
      <c r="A158" s="73" t="n">
        <v>40603</v>
      </c>
      <c r="B158" s="74" t="n">
        <v>44.65</v>
      </c>
      <c r="C158" s="74" t="n">
        <v>45.55</v>
      </c>
      <c r="D158" s="74" t="n">
        <v>46.45</v>
      </c>
      <c r="E158" s="69"/>
      <c r="F158" s="74" t="n">
        <v>30.65</v>
      </c>
      <c r="G158" s="74" t="n">
        <v>31.1</v>
      </c>
      <c r="H158" s="74" t="n">
        <v>31.55</v>
      </c>
      <c r="I158" s="65"/>
      <c r="J158" s="59" t="n">
        <v>41487</v>
      </c>
      <c r="K158" s="75" t="n">
        <v>34.7224998474121</v>
      </c>
      <c r="L158" s="75" t="n">
        <v>38.4724998474121</v>
      </c>
      <c r="M158" s="75" t="n">
        <v>42.2224998474121</v>
      </c>
      <c r="O158" s="75" t="n">
        <v>24.8949996948242</v>
      </c>
      <c r="P158" s="75" t="n">
        <v>29.1949996948242</v>
      </c>
      <c r="Q158" s="75" t="n">
        <v>33.4949996948242</v>
      </c>
      <c r="S158" s="75" t="n">
        <v>0.8</v>
      </c>
      <c r="T158" s="75" t="n">
        <v>0.8</v>
      </c>
      <c r="U158" s="75" t="n">
        <v>0.8</v>
      </c>
      <c r="W158" s="75" t="n">
        <v>0.17132737029501</v>
      </c>
      <c r="X158" s="75" t="n">
        <v>0.34265474059002</v>
      </c>
      <c r="Y158" s="75" t="n">
        <v>0.513982110885029</v>
      </c>
      <c r="AA158" s="75" t="n">
        <v>0.06</v>
      </c>
      <c r="AB158" s="75" t="n">
        <v>0.12</v>
      </c>
      <c r="AC158" s="75" t="n">
        <v>0.18</v>
      </c>
      <c r="AE158" s="75" t="n">
        <v>-0.35</v>
      </c>
      <c r="AF158" s="75" t="n">
        <v>1.5</v>
      </c>
      <c r="AG158" s="75" t="n">
        <v>0.5</v>
      </c>
      <c r="AI158" s="75" t="n">
        <v>-0.15</v>
      </c>
      <c r="AJ158" s="75" t="n">
        <v>0.3</v>
      </c>
      <c r="AK158" s="75" t="n">
        <v>0.2</v>
      </c>
      <c r="AM158" s="80" t="n">
        <v>51</v>
      </c>
      <c r="AN158" s="77" t="n">
        <v>0.4</v>
      </c>
      <c r="BE158" s="59" t="n">
        <v>41487</v>
      </c>
      <c r="BF158" s="76" t="n">
        <v>0.75</v>
      </c>
    </row>
    <row r="159" customFormat="false" ht="12.75" hidden="false" customHeight="false" outlineLevel="0" collapsed="false">
      <c r="A159" s="73" t="n">
        <v>40634</v>
      </c>
      <c r="B159" s="74" t="n">
        <v>36.3</v>
      </c>
      <c r="C159" s="74" t="n">
        <v>37.05</v>
      </c>
      <c r="D159" s="74" t="n">
        <v>37.8</v>
      </c>
      <c r="E159" s="69"/>
      <c r="F159" s="74" t="n">
        <v>30.725</v>
      </c>
      <c r="G159" s="74" t="n">
        <v>31.1</v>
      </c>
      <c r="H159" s="74" t="n">
        <v>31.475</v>
      </c>
      <c r="I159" s="65"/>
      <c r="J159" s="59" t="n">
        <v>41518</v>
      </c>
      <c r="K159" s="75" t="n">
        <v>28.6749984741211</v>
      </c>
      <c r="L159" s="75" t="n">
        <v>30.0999984741211</v>
      </c>
      <c r="M159" s="75" t="n">
        <v>31.5249984741211</v>
      </c>
      <c r="O159" s="75" t="n">
        <v>25.7999984741211</v>
      </c>
      <c r="P159" s="75" t="n">
        <v>30.0999984741211</v>
      </c>
      <c r="Q159" s="75" t="n">
        <v>34.3999984741211</v>
      </c>
      <c r="S159" s="75" t="n">
        <v>0.8</v>
      </c>
      <c r="T159" s="75" t="n">
        <v>0.8</v>
      </c>
      <c r="U159" s="75" t="n">
        <v>0.8</v>
      </c>
      <c r="W159" s="75" t="n">
        <v>0.17132737029501</v>
      </c>
      <c r="X159" s="75" t="n">
        <v>0.34265474059002</v>
      </c>
      <c r="Y159" s="75" t="n">
        <v>0.513982110885029</v>
      </c>
      <c r="AA159" s="75" t="n">
        <v>0.06</v>
      </c>
      <c r="AB159" s="75" t="n">
        <v>0.12</v>
      </c>
      <c r="AC159" s="75" t="n">
        <v>0.18</v>
      </c>
      <c r="AE159" s="75" t="n">
        <v>-0.35</v>
      </c>
      <c r="AF159" s="75" t="n">
        <v>1.5</v>
      </c>
      <c r="AG159" s="75" t="n">
        <v>0.5</v>
      </c>
      <c r="AI159" s="75" t="n">
        <v>-0.15</v>
      </c>
      <c r="AJ159" s="75" t="n">
        <v>0.3</v>
      </c>
      <c r="AK159" s="75" t="n">
        <v>0.2</v>
      </c>
      <c r="AM159" s="80" t="n">
        <v>51</v>
      </c>
      <c r="AN159" s="77" t="n">
        <v>0.4</v>
      </c>
      <c r="BE159" s="59" t="n">
        <v>41518</v>
      </c>
      <c r="BF159" s="76" t="n">
        <v>0.75</v>
      </c>
    </row>
    <row r="160" customFormat="false" ht="12.75" hidden="false" customHeight="false" outlineLevel="0" collapsed="false">
      <c r="A160" s="73" t="n">
        <v>40664</v>
      </c>
      <c r="B160" s="74" t="n">
        <v>32.57</v>
      </c>
      <c r="C160" s="74" t="n">
        <v>35.05</v>
      </c>
      <c r="D160" s="74" t="n">
        <v>37.53</v>
      </c>
      <c r="E160" s="69"/>
      <c r="F160" s="74" t="n">
        <v>29.86</v>
      </c>
      <c r="G160" s="74" t="n">
        <v>31.1</v>
      </c>
      <c r="H160" s="74" t="n">
        <v>32.34</v>
      </c>
      <c r="I160" s="65"/>
      <c r="J160" s="59" t="n">
        <v>41548</v>
      </c>
      <c r="K160" s="75" t="n">
        <v>28.7874984741211</v>
      </c>
      <c r="L160" s="75" t="n">
        <v>30.0999984741211</v>
      </c>
      <c r="M160" s="75" t="n">
        <v>31.4124984741211</v>
      </c>
      <c r="O160" s="75" t="n">
        <v>25.7999984741211</v>
      </c>
      <c r="P160" s="75" t="n">
        <v>30.0999984741211</v>
      </c>
      <c r="Q160" s="75" t="n">
        <v>34.3999984741211</v>
      </c>
      <c r="S160" s="75" t="n">
        <v>0.8</v>
      </c>
      <c r="T160" s="75" t="n">
        <v>0.8</v>
      </c>
      <c r="U160" s="75" t="n">
        <v>0.8</v>
      </c>
      <c r="W160" s="75" t="n">
        <v>0.126850066947178</v>
      </c>
      <c r="X160" s="75" t="n">
        <v>0.253700133894357</v>
      </c>
      <c r="Y160" s="75" t="n">
        <v>0.380550200841535</v>
      </c>
      <c r="AA160" s="75" t="n">
        <v>0.06</v>
      </c>
      <c r="AB160" s="75" t="n">
        <v>0.12</v>
      </c>
      <c r="AC160" s="75" t="n">
        <v>0.18</v>
      </c>
      <c r="AE160" s="75" t="n">
        <v>-0.35</v>
      </c>
      <c r="AF160" s="75" t="n">
        <v>0.9</v>
      </c>
      <c r="AG160" s="75" t="n">
        <v>0.3</v>
      </c>
      <c r="AI160" s="75" t="n">
        <v>-0.15</v>
      </c>
      <c r="AJ160" s="75" t="n">
        <v>0.3</v>
      </c>
      <c r="AK160" s="75" t="n">
        <v>0.2</v>
      </c>
      <c r="AM160" s="80" t="n">
        <v>52</v>
      </c>
      <c r="AN160" s="77" t="n">
        <v>0.4</v>
      </c>
      <c r="BE160" s="59" t="n">
        <v>41548</v>
      </c>
      <c r="BF160" s="76" t="n">
        <v>0.75</v>
      </c>
    </row>
    <row r="161" customFormat="false" ht="12.75" hidden="false" customHeight="false" outlineLevel="0" collapsed="false">
      <c r="A161" s="73" t="n">
        <v>40695</v>
      </c>
      <c r="B161" s="74" t="n">
        <v>30.64</v>
      </c>
      <c r="C161" s="74" t="n">
        <v>37.75</v>
      </c>
      <c r="D161" s="74" t="n">
        <v>44.86</v>
      </c>
      <c r="E161" s="69"/>
      <c r="F161" s="74" t="n">
        <v>27.545</v>
      </c>
      <c r="G161" s="74" t="n">
        <v>31.1</v>
      </c>
      <c r="H161" s="74" t="n">
        <v>34.655</v>
      </c>
      <c r="I161" s="65"/>
      <c r="J161" s="59" t="n">
        <v>41579</v>
      </c>
      <c r="K161" s="75" t="n">
        <v>28.7874984741211</v>
      </c>
      <c r="L161" s="75" t="n">
        <v>30.0999984741211</v>
      </c>
      <c r="M161" s="75" t="n">
        <v>31.4124984741211</v>
      </c>
      <c r="O161" s="75" t="n">
        <v>25.7999984741211</v>
      </c>
      <c r="P161" s="75" t="n">
        <v>30.0999984741211</v>
      </c>
      <c r="Q161" s="75" t="n">
        <v>34.3999984741211</v>
      </c>
      <c r="S161" s="75" t="n">
        <v>0.8</v>
      </c>
      <c r="T161" s="75" t="n">
        <v>0.8</v>
      </c>
      <c r="U161" s="75" t="n">
        <v>0.8</v>
      </c>
      <c r="W161" s="75" t="n">
        <v>0.110894083683382</v>
      </c>
      <c r="X161" s="75" t="n">
        <v>0.221788167366765</v>
      </c>
      <c r="Y161" s="75" t="n">
        <v>0.332682251050147</v>
      </c>
      <c r="AA161" s="75" t="n">
        <v>0.06</v>
      </c>
      <c r="AB161" s="75" t="n">
        <v>0.12</v>
      </c>
      <c r="AC161" s="75" t="n">
        <v>0.18</v>
      </c>
      <c r="AE161" s="75" t="n">
        <v>-0.25</v>
      </c>
      <c r="AF161" s="75" t="n">
        <v>1</v>
      </c>
      <c r="AG161" s="75" t="n">
        <v>0.3</v>
      </c>
      <c r="AI161" s="75" t="n">
        <v>-0.15</v>
      </c>
      <c r="AJ161" s="75" t="n">
        <v>0.3</v>
      </c>
      <c r="AK161" s="75" t="n">
        <v>0.2</v>
      </c>
      <c r="AM161" s="80" t="n">
        <v>52</v>
      </c>
      <c r="AN161" s="77" t="n">
        <v>0.4</v>
      </c>
      <c r="BE161" s="59" t="n">
        <v>41579</v>
      </c>
      <c r="BF161" s="76" t="n">
        <v>0.75</v>
      </c>
    </row>
    <row r="162" customFormat="false" ht="12.75" hidden="false" customHeight="false" outlineLevel="0" collapsed="false">
      <c r="A162" s="73" t="n">
        <v>40725</v>
      </c>
      <c r="B162" s="74" t="n">
        <v>41.25</v>
      </c>
      <c r="C162" s="74" t="n">
        <v>46.25</v>
      </c>
      <c r="D162" s="74" t="n">
        <v>51.25</v>
      </c>
      <c r="E162" s="69"/>
      <c r="F162" s="74" t="n">
        <v>28.6</v>
      </c>
      <c r="G162" s="74" t="n">
        <v>31.1</v>
      </c>
      <c r="H162" s="74" t="n">
        <v>33.6</v>
      </c>
      <c r="I162" s="65"/>
      <c r="J162" s="59" t="n">
        <v>41609</v>
      </c>
      <c r="K162" s="75" t="n">
        <v>34.0375022888184</v>
      </c>
      <c r="L162" s="75" t="n">
        <v>35.3500022888184</v>
      </c>
      <c r="M162" s="75" t="n">
        <v>36.6625022888184</v>
      </c>
      <c r="O162" s="75" t="n">
        <v>31.0500022888184</v>
      </c>
      <c r="P162" s="75" t="n">
        <v>35.3500022888184</v>
      </c>
      <c r="Q162" s="75" t="n">
        <v>39.6500022888184</v>
      </c>
      <c r="S162" s="75" t="n">
        <v>1.2</v>
      </c>
      <c r="T162" s="75" t="n">
        <v>1.2</v>
      </c>
      <c r="U162" s="75" t="n">
        <v>1.2</v>
      </c>
      <c r="W162" s="75" t="n">
        <v>0.110894083683382</v>
      </c>
      <c r="X162" s="75" t="n">
        <v>0.221788167366765</v>
      </c>
      <c r="Y162" s="75" t="n">
        <v>0.332682251050147</v>
      </c>
      <c r="AA162" s="75" t="n">
        <v>0.06</v>
      </c>
      <c r="AB162" s="75" t="n">
        <v>0.12</v>
      </c>
      <c r="AC162" s="75" t="n">
        <v>0.18</v>
      </c>
      <c r="AE162" s="75" t="n">
        <v>-0.25</v>
      </c>
      <c r="AF162" s="75" t="n">
        <v>1</v>
      </c>
      <c r="AG162" s="75" t="n">
        <v>0.3</v>
      </c>
      <c r="AI162" s="75" t="n">
        <v>-0.15</v>
      </c>
      <c r="AJ162" s="75" t="n">
        <v>0.3</v>
      </c>
      <c r="AK162" s="75" t="n">
        <v>0.2</v>
      </c>
      <c r="AM162" s="80" t="n">
        <v>52</v>
      </c>
      <c r="AN162" s="77" t="n">
        <v>0.4</v>
      </c>
      <c r="BE162" s="59" t="n">
        <v>41609</v>
      </c>
      <c r="BF162" s="76" t="n">
        <v>0.75</v>
      </c>
    </row>
    <row r="163" customFormat="false" ht="12.75" hidden="false" customHeight="false" outlineLevel="0" collapsed="false">
      <c r="A163" s="73" t="n">
        <v>40756</v>
      </c>
      <c r="B163" s="74" t="n">
        <v>55.25</v>
      </c>
      <c r="C163" s="74" t="n">
        <v>60.25</v>
      </c>
      <c r="D163" s="74" t="n">
        <v>65.25</v>
      </c>
      <c r="E163" s="69"/>
      <c r="F163" s="74" t="n">
        <v>28.6</v>
      </c>
      <c r="G163" s="74" t="n">
        <v>31.1</v>
      </c>
      <c r="H163" s="74" t="n">
        <v>33.6</v>
      </c>
      <c r="I163" s="65"/>
      <c r="J163" s="59" t="n">
        <v>41640</v>
      </c>
      <c r="K163" s="75" t="n">
        <v>24.373747253418</v>
      </c>
      <c r="L163" s="75" t="n">
        <v>25.798747253418</v>
      </c>
      <c r="M163" s="75" t="n">
        <v>27.223747253418</v>
      </c>
      <c r="O163" s="75" t="n">
        <v>22.0024990081787</v>
      </c>
      <c r="P163" s="75" t="n">
        <v>26.3024990081787</v>
      </c>
      <c r="Q163" s="75" t="n">
        <v>30.6024990081787</v>
      </c>
      <c r="S163" s="75" t="n">
        <v>0.8</v>
      </c>
      <c r="T163" s="75" t="n">
        <v>0.8</v>
      </c>
      <c r="U163" s="75" t="n">
        <v>0.8</v>
      </c>
      <c r="W163" s="75" t="n">
        <v>0.111292983264977</v>
      </c>
      <c r="X163" s="75" t="n">
        <v>0.222585966529955</v>
      </c>
      <c r="Y163" s="75" t="n">
        <v>0.333878949794932</v>
      </c>
      <c r="AA163" s="75" t="n">
        <v>0.06</v>
      </c>
      <c r="AB163" s="75" t="n">
        <v>0.12</v>
      </c>
      <c r="AC163" s="75" t="n">
        <v>0.18</v>
      </c>
      <c r="AE163" s="75" t="n">
        <v>-0.25</v>
      </c>
      <c r="AF163" s="75" t="n">
        <v>1</v>
      </c>
      <c r="AG163" s="75" t="n">
        <v>0.35</v>
      </c>
      <c r="AI163" s="75" t="n">
        <v>-0.15</v>
      </c>
      <c r="AJ163" s="75" t="n">
        <v>0.3</v>
      </c>
      <c r="AK163" s="75" t="n">
        <v>0.2</v>
      </c>
      <c r="AM163" s="80" t="n">
        <v>53</v>
      </c>
      <c r="AN163" s="77" t="n">
        <v>0.4</v>
      </c>
      <c r="BE163" s="59" t="n">
        <v>41640</v>
      </c>
      <c r="BF163" s="76" t="n">
        <v>0.75</v>
      </c>
    </row>
    <row r="164" customFormat="false" ht="12.75" hidden="false" customHeight="false" outlineLevel="0" collapsed="false">
      <c r="A164" s="73" t="n">
        <v>40787</v>
      </c>
      <c r="B164" s="74" t="n">
        <v>61.25</v>
      </c>
      <c r="C164" s="74" t="n">
        <v>62.95</v>
      </c>
      <c r="D164" s="74" t="n">
        <v>64.65</v>
      </c>
      <c r="E164" s="69"/>
      <c r="F164" s="74" t="n">
        <v>30.25</v>
      </c>
      <c r="G164" s="74" t="n">
        <v>31.1</v>
      </c>
      <c r="H164" s="74" t="n">
        <v>31.95</v>
      </c>
      <c r="I164" s="65"/>
      <c r="J164" s="59" t="n">
        <v>41671</v>
      </c>
      <c r="K164" s="75" t="n">
        <v>23.371248626709</v>
      </c>
      <c r="L164" s="75" t="n">
        <v>24.796248626709</v>
      </c>
      <c r="M164" s="75" t="n">
        <v>26.221248626709</v>
      </c>
      <c r="O164" s="75" t="n">
        <v>19.9974979400635</v>
      </c>
      <c r="P164" s="75" t="n">
        <v>24.2974979400635</v>
      </c>
      <c r="Q164" s="75" t="n">
        <v>28.5974979400635</v>
      </c>
      <c r="S164" s="75" t="n">
        <v>0.3</v>
      </c>
      <c r="T164" s="75" t="n">
        <v>0.3</v>
      </c>
      <c r="U164" s="75" t="n">
        <v>0.3</v>
      </c>
      <c r="W164" s="75" t="n">
        <v>0.137221456068646</v>
      </c>
      <c r="X164" s="75" t="n">
        <v>0.274442912137292</v>
      </c>
      <c r="Y164" s="75" t="n">
        <v>0.411664368205937</v>
      </c>
      <c r="AA164" s="75" t="n">
        <v>0.06</v>
      </c>
      <c r="AB164" s="75" t="n">
        <v>0.12</v>
      </c>
      <c r="AC164" s="75" t="n">
        <v>0.18</v>
      </c>
      <c r="AE164" s="75" t="n">
        <v>-0.75</v>
      </c>
      <c r="AF164" s="75" t="n">
        <v>1.5</v>
      </c>
      <c r="AG164" s="75" t="n">
        <v>0.75</v>
      </c>
      <c r="AI164" s="75" t="n">
        <v>-0.15</v>
      </c>
      <c r="AJ164" s="75" t="n">
        <v>0.3</v>
      </c>
      <c r="AK164" s="75" t="n">
        <v>0.2</v>
      </c>
      <c r="AM164" s="80" t="n">
        <v>53</v>
      </c>
      <c r="AN164" s="77" t="n">
        <v>0.4</v>
      </c>
      <c r="BE164" s="59" t="n">
        <v>41671</v>
      </c>
      <c r="BF164" s="76" t="n">
        <v>0.75</v>
      </c>
    </row>
    <row r="165" customFormat="false" ht="12.75" hidden="false" customHeight="false" outlineLevel="0" collapsed="false">
      <c r="A165" s="73" t="n">
        <v>40817</v>
      </c>
      <c r="B165" s="74" t="n">
        <v>33.4</v>
      </c>
      <c r="C165" s="74" t="n">
        <v>34.95</v>
      </c>
      <c r="D165" s="74" t="n">
        <v>36.5</v>
      </c>
      <c r="E165" s="69"/>
      <c r="F165" s="74" t="n">
        <v>29.3249980926514</v>
      </c>
      <c r="G165" s="74" t="n">
        <v>30.0999980926514</v>
      </c>
      <c r="H165" s="74" t="n">
        <v>30.8749980926514</v>
      </c>
      <c r="I165" s="65"/>
      <c r="J165" s="59" t="n">
        <v>41699</v>
      </c>
      <c r="K165" s="75" t="n">
        <v>17.1972480773926</v>
      </c>
      <c r="L165" s="75" t="n">
        <v>17.9847480773926</v>
      </c>
      <c r="M165" s="75" t="n">
        <v>18.7722480773926</v>
      </c>
      <c r="O165" s="75" t="n">
        <v>15.3144973754883</v>
      </c>
      <c r="P165" s="75" t="n">
        <v>19.6144973754883</v>
      </c>
      <c r="Q165" s="75" t="n">
        <v>23.9144973754883</v>
      </c>
      <c r="S165" s="75" t="n">
        <v>0.3</v>
      </c>
      <c r="T165" s="75" t="n">
        <v>0.3</v>
      </c>
      <c r="U165" s="75" t="n">
        <v>0.3</v>
      </c>
      <c r="W165" s="75" t="n">
        <v>0.137221456068646</v>
      </c>
      <c r="X165" s="75" t="n">
        <v>0.274442912137292</v>
      </c>
      <c r="Y165" s="75" t="n">
        <v>0.411664368205937</v>
      </c>
      <c r="AA165" s="75" t="n">
        <v>0.06</v>
      </c>
      <c r="AB165" s="75" t="n">
        <v>0.12</v>
      </c>
      <c r="AC165" s="75" t="n">
        <v>0.18</v>
      </c>
      <c r="AE165" s="75" t="n">
        <v>-0.75</v>
      </c>
      <c r="AF165" s="75" t="n">
        <v>1.5</v>
      </c>
      <c r="AG165" s="75" t="n">
        <v>0.75</v>
      </c>
      <c r="AI165" s="75" t="n">
        <v>-0.15</v>
      </c>
      <c r="AJ165" s="75" t="n">
        <v>0.3</v>
      </c>
      <c r="AK165" s="75" t="n">
        <v>0.2</v>
      </c>
      <c r="AM165" s="80" t="n">
        <v>53</v>
      </c>
      <c r="AN165" s="77" t="n">
        <v>0.4</v>
      </c>
      <c r="BE165" s="59" t="n">
        <v>41699</v>
      </c>
      <c r="BF165" s="76" t="n">
        <v>0.75</v>
      </c>
    </row>
    <row r="166" customFormat="false" ht="12.75" hidden="false" customHeight="false" outlineLevel="0" collapsed="false">
      <c r="A166" s="73" t="n">
        <v>40848</v>
      </c>
      <c r="B166" s="74" t="n">
        <v>31.9</v>
      </c>
      <c r="C166" s="74" t="n">
        <v>33.45</v>
      </c>
      <c r="D166" s="74" t="n">
        <v>35</v>
      </c>
      <c r="E166" s="69"/>
      <c r="F166" s="74" t="n">
        <v>29.3249980926514</v>
      </c>
      <c r="G166" s="74" t="n">
        <v>30.0999980926514</v>
      </c>
      <c r="H166" s="74" t="n">
        <v>30.8749980926514</v>
      </c>
      <c r="I166" s="65"/>
      <c r="J166" s="59" t="n">
        <v>41730</v>
      </c>
      <c r="K166" s="75" t="n">
        <v>17.9924987792969</v>
      </c>
      <c r="L166" s="75" t="n">
        <v>18.6674987792969</v>
      </c>
      <c r="M166" s="75" t="n">
        <v>19.3424987792969</v>
      </c>
      <c r="O166" s="75" t="n">
        <v>15.0849975585937</v>
      </c>
      <c r="P166" s="75" t="n">
        <v>19.3849975585937</v>
      </c>
      <c r="Q166" s="75" t="n">
        <v>23.6849975585937</v>
      </c>
      <c r="S166" s="75" t="n">
        <v>0.3</v>
      </c>
      <c r="T166" s="75" t="n">
        <v>0.3</v>
      </c>
      <c r="U166" s="75" t="n">
        <v>0.3</v>
      </c>
      <c r="W166" s="75" t="n">
        <v>0.113287481172952</v>
      </c>
      <c r="X166" s="75" t="n">
        <v>0.226574962345903</v>
      </c>
      <c r="Y166" s="75" t="n">
        <v>0.339862443518855</v>
      </c>
      <c r="AA166" s="75" t="n">
        <v>0.06</v>
      </c>
      <c r="AB166" s="75" t="n">
        <v>0.12</v>
      </c>
      <c r="AC166" s="75" t="n">
        <v>0.18</v>
      </c>
      <c r="AE166" s="75" t="n">
        <v>-0.25</v>
      </c>
      <c r="AF166" s="75" t="n">
        <v>1</v>
      </c>
      <c r="AG166" s="75" t="n">
        <v>0.3</v>
      </c>
      <c r="AI166" s="75" t="n">
        <v>-0.15</v>
      </c>
      <c r="AJ166" s="75" t="n">
        <v>0.3</v>
      </c>
      <c r="AK166" s="75" t="n">
        <v>0.2</v>
      </c>
      <c r="AM166" s="80" t="n">
        <v>54</v>
      </c>
      <c r="AN166" s="77" t="n">
        <v>0.4</v>
      </c>
      <c r="BE166" s="59" t="n">
        <v>41730</v>
      </c>
      <c r="BF166" s="76" t="n">
        <v>0.75</v>
      </c>
    </row>
    <row r="167" customFormat="false" ht="12.75" hidden="false" customHeight="false" outlineLevel="0" collapsed="false">
      <c r="A167" s="73" t="n">
        <v>40878</v>
      </c>
      <c r="B167" s="74" t="n">
        <v>31.9</v>
      </c>
      <c r="C167" s="74" t="n">
        <v>33.45</v>
      </c>
      <c r="D167" s="74" t="n">
        <v>35</v>
      </c>
      <c r="E167" s="69"/>
      <c r="F167" s="74" t="n">
        <v>29.3249980926514</v>
      </c>
      <c r="G167" s="74" t="n">
        <v>30.0999980926514</v>
      </c>
      <c r="H167" s="74" t="n">
        <v>30.8749980926514</v>
      </c>
      <c r="I167" s="65"/>
      <c r="J167" s="59" t="n">
        <v>41760</v>
      </c>
      <c r="K167" s="75" t="n">
        <v>16.922498550415</v>
      </c>
      <c r="L167" s="75" t="n">
        <v>18.782498550415</v>
      </c>
      <c r="M167" s="75" t="n">
        <v>20.642498550415</v>
      </c>
      <c r="O167" s="75" t="n">
        <v>15.6149982452393</v>
      </c>
      <c r="P167" s="75" t="n">
        <v>19.9149982452393</v>
      </c>
      <c r="Q167" s="75" t="n">
        <v>24.2149982452393</v>
      </c>
      <c r="S167" s="75" t="n">
        <v>0.3</v>
      </c>
      <c r="T167" s="75" t="n">
        <v>0.3</v>
      </c>
      <c r="U167" s="75" t="n">
        <v>0.3</v>
      </c>
      <c r="W167" s="75" t="n">
        <v>0.113287481172952</v>
      </c>
      <c r="X167" s="75" t="n">
        <v>0.226574962345903</v>
      </c>
      <c r="Y167" s="75" t="n">
        <v>0.339862443518855</v>
      </c>
      <c r="AA167" s="75" t="n">
        <v>0.06</v>
      </c>
      <c r="AB167" s="75" t="n">
        <v>0.12</v>
      </c>
      <c r="AC167" s="75" t="n">
        <v>0.18</v>
      </c>
      <c r="AE167" s="75" t="n">
        <v>-0.25</v>
      </c>
      <c r="AF167" s="75" t="n">
        <v>0.9</v>
      </c>
      <c r="AG167" s="75" t="n">
        <v>0.3</v>
      </c>
      <c r="AI167" s="75" t="n">
        <v>-0.15</v>
      </c>
      <c r="AJ167" s="75" t="n">
        <v>0.3</v>
      </c>
      <c r="AK167" s="75" t="n">
        <v>0.2</v>
      </c>
      <c r="AM167" s="80" t="n">
        <v>54</v>
      </c>
      <c r="AN167" s="77" t="n">
        <v>0.4</v>
      </c>
      <c r="BE167" s="59" t="n">
        <v>41760</v>
      </c>
      <c r="BF167" s="76" t="n">
        <v>0.75</v>
      </c>
    </row>
    <row r="168" customFormat="false" ht="12.75" hidden="false" customHeight="false" outlineLevel="0" collapsed="false">
      <c r="A168" s="73" t="n">
        <v>40909</v>
      </c>
      <c r="B168" s="74" t="n">
        <v>34.85</v>
      </c>
      <c r="C168" s="74" t="n">
        <v>36.55</v>
      </c>
      <c r="D168" s="74" t="n">
        <v>38.25</v>
      </c>
      <c r="E168" s="69"/>
      <c r="F168" s="74" t="n">
        <v>37.6000015258789</v>
      </c>
      <c r="G168" s="74" t="n">
        <v>38.4500015258789</v>
      </c>
      <c r="H168" s="74" t="n">
        <v>39.3000015258789</v>
      </c>
      <c r="I168" s="65"/>
      <c r="J168" s="59" t="n">
        <v>41791</v>
      </c>
      <c r="K168" s="75" t="n">
        <v>17.8762490081787</v>
      </c>
      <c r="L168" s="75" t="n">
        <v>23.2087490081787</v>
      </c>
      <c r="M168" s="75" t="n">
        <v>28.5412490081787</v>
      </c>
      <c r="O168" s="75" t="n">
        <v>14.3924983978271</v>
      </c>
      <c r="P168" s="75" t="n">
        <v>18.6924983978271</v>
      </c>
      <c r="Q168" s="75" t="n">
        <v>22.9924983978271</v>
      </c>
      <c r="S168" s="75" t="n">
        <v>0.3</v>
      </c>
      <c r="T168" s="75" t="n">
        <v>0.3</v>
      </c>
      <c r="U168" s="75" t="n">
        <v>0.3</v>
      </c>
      <c r="W168" s="75" t="n">
        <v>0.12126547280485</v>
      </c>
      <c r="X168" s="75" t="n">
        <v>0.2425309456097</v>
      </c>
      <c r="Y168" s="75" t="n">
        <v>0.363796418414549</v>
      </c>
      <c r="AA168" s="75" t="n">
        <v>0.06</v>
      </c>
      <c r="AB168" s="75" t="n">
        <v>0.12</v>
      </c>
      <c r="AC168" s="75" t="n">
        <v>0.18</v>
      </c>
      <c r="AE168" s="75" t="n">
        <v>-0.25</v>
      </c>
      <c r="AF168" s="75" t="n">
        <v>0.9</v>
      </c>
      <c r="AG168" s="75" t="n">
        <v>0.3</v>
      </c>
      <c r="AI168" s="75" t="n">
        <v>-0.15</v>
      </c>
      <c r="AJ168" s="75" t="n">
        <v>0.3</v>
      </c>
      <c r="AK168" s="75" t="n">
        <v>0.2</v>
      </c>
      <c r="AM168" s="80" t="n">
        <v>54</v>
      </c>
      <c r="AN168" s="77" t="n">
        <v>0.4</v>
      </c>
      <c r="BE168" s="59" t="n">
        <v>41791</v>
      </c>
      <c r="BF168" s="76" t="n">
        <v>0.75</v>
      </c>
    </row>
    <row r="169" customFormat="false" ht="12.75" hidden="false" customHeight="false" outlineLevel="0" collapsed="false">
      <c r="A169" s="73" t="n">
        <v>40940</v>
      </c>
      <c r="B169" s="74" t="n">
        <v>39.35</v>
      </c>
      <c r="C169" s="74" t="n">
        <v>41.05</v>
      </c>
      <c r="D169" s="74" t="n">
        <v>42.75</v>
      </c>
      <c r="E169" s="69"/>
      <c r="F169" s="74" t="n">
        <v>34.45</v>
      </c>
      <c r="G169" s="74" t="n">
        <v>35.3</v>
      </c>
      <c r="H169" s="74" t="n">
        <v>36.15</v>
      </c>
      <c r="I169" s="65"/>
      <c r="J169" s="59" t="n">
        <v>41821</v>
      </c>
      <c r="K169" s="75" t="n">
        <v>32.6612503051758</v>
      </c>
      <c r="L169" s="75" t="n">
        <v>36.4112503051758</v>
      </c>
      <c r="M169" s="75" t="n">
        <v>40.1612503051758</v>
      </c>
      <c r="O169" s="75" t="n">
        <v>23.5974983215332</v>
      </c>
      <c r="P169" s="75" t="n">
        <v>27.8974983215332</v>
      </c>
      <c r="Q169" s="75" t="n">
        <v>32.1974983215332</v>
      </c>
      <c r="S169" s="75" t="n">
        <v>0.3</v>
      </c>
      <c r="T169" s="75" t="n">
        <v>0.3</v>
      </c>
      <c r="U169" s="75" t="n">
        <v>0.3</v>
      </c>
      <c r="W169" s="75" t="n">
        <v>0.142263546780005</v>
      </c>
      <c r="X169" s="75" t="n">
        <v>0.284527093560011</v>
      </c>
      <c r="Y169" s="75" t="n">
        <v>0.426790640340016</v>
      </c>
      <c r="AA169" s="75" t="n">
        <v>0.06</v>
      </c>
      <c r="AB169" s="75" t="n">
        <v>0.12</v>
      </c>
      <c r="AC169" s="75" t="n">
        <v>0.18</v>
      </c>
      <c r="AE169" s="75" t="n">
        <v>-0.35</v>
      </c>
      <c r="AF169" s="75" t="n">
        <v>1.2</v>
      </c>
      <c r="AG169" s="75" t="n">
        <v>0.3</v>
      </c>
      <c r="AI169" s="75" t="n">
        <v>-0.15</v>
      </c>
      <c r="AJ169" s="75" t="n">
        <v>0.3</v>
      </c>
      <c r="AK169" s="75" t="n">
        <v>0.2</v>
      </c>
      <c r="AM169" s="80" t="n">
        <v>55</v>
      </c>
      <c r="AN169" s="77" t="n">
        <v>0.4</v>
      </c>
      <c r="BE169" s="59" t="n">
        <v>41821</v>
      </c>
      <c r="BF169" s="76" t="n">
        <v>0.75</v>
      </c>
    </row>
    <row r="170" customFormat="false" ht="12.75" hidden="false" customHeight="false" outlineLevel="0" collapsed="false">
      <c r="A170" s="73" t="n">
        <v>40969</v>
      </c>
      <c r="B170" s="74" t="n">
        <v>44.7</v>
      </c>
      <c r="C170" s="74" t="n">
        <v>45.65</v>
      </c>
      <c r="D170" s="74" t="n">
        <v>46.6</v>
      </c>
      <c r="E170" s="69"/>
      <c r="F170" s="74" t="n">
        <v>30.825</v>
      </c>
      <c r="G170" s="74" t="n">
        <v>31.3</v>
      </c>
      <c r="H170" s="74" t="n">
        <v>31.775</v>
      </c>
      <c r="I170" s="65"/>
      <c r="J170" s="59" t="n">
        <v>41852</v>
      </c>
      <c r="K170" s="75" t="n">
        <v>34.9224998474121</v>
      </c>
      <c r="L170" s="75" t="n">
        <v>38.6724998474121</v>
      </c>
      <c r="M170" s="75" t="n">
        <v>42.4224998474121</v>
      </c>
      <c r="O170" s="75" t="n">
        <v>25.0949996948242</v>
      </c>
      <c r="P170" s="75" t="n">
        <v>29.3949996948242</v>
      </c>
      <c r="Q170" s="75" t="n">
        <v>33.6949996948242</v>
      </c>
      <c r="S170" s="75" t="n">
        <v>0.8</v>
      </c>
      <c r="T170" s="75" t="n">
        <v>0.8</v>
      </c>
      <c r="U170" s="75" t="n">
        <v>0.8</v>
      </c>
      <c r="W170" s="75" t="n">
        <v>0.164474275483209</v>
      </c>
      <c r="X170" s="75" t="n">
        <v>0.328948550966419</v>
      </c>
      <c r="Y170" s="75" t="n">
        <v>0.493422826449628</v>
      </c>
      <c r="AA170" s="75" t="n">
        <v>0.06</v>
      </c>
      <c r="AB170" s="75" t="n">
        <v>0.12</v>
      </c>
      <c r="AC170" s="75" t="n">
        <v>0.18</v>
      </c>
      <c r="AE170" s="75" t="n">
        <v>-0.35</v>
      </c>
      <c r="AF170" s="75" t="n">
        <v>1.5</v>
      </c>
      <c r="AG170" s="75" t="n">
        <v>0.5</v>
      </c>
      <c r="AI170" s="75" t="n">
        <v>-0.15</v>
      </c>
      <c r="AJ170" s="75" t="n">
        <v>0.3</v>
      </c>
      <c r="AK170" s="75" t="n">
        <v>0.2</v>
      </c>
      <c r="AM170" s="80" t="n">
        <v>55</v>
      </c>
      <c r="AN170" s="77" t="n">
        <v>0.4</v>
      </c>
      <c r="BE170" s="59" t="n">
        <v>41852</v>
      </c>
      <c r="BF170" s="76" t="n">
        <v>0.75</v>
      </c>
    </row>
    <row r="171" customFormat="false" ht="12.75" hidden="false" customHeight="false" outlineLevel="0" collapsed="false">
      <c r="A171" s="73" t="n">
        <v>41000</v>
      </c>
      <c r="B171" s="74" t="n">
        <v>36.35</v>
      </c>
      <c r="C171" s="74" t="n">
        <v>37.15</v>
      </c>
      <c r="D171" s="74" t="n">
        <v>37.95</v>
      </c>
      <c r="E171" s="69"/>
      <c r="F171" s="74" t="n">
        <v>30.9</v>
      </c>
      <c r="G171" s="74" t="n">
        <v>31.3</v>
      </c>
      <c r="H171" s="74" t="n">
        <v>31.7</v>
      </c>
      <c r="I171" s="65"/>
      <c r="J171" s="59" t="n">
        <v>41883</v>
      </c>
      <c r="K171" s="75" t="n">
        <v>28.7999984741211</v>
      </c>
      <c r="L171" s="75" t="n">
        <v>30.2999984741211</v>
      </c>
      <c r="M171" s="75" t="n">
        <v>31.7999984741211</v>
      </c>
      <c r="O171" s="75" t="n">
        <v>25.9999984741211</v>
      </c>
      <c r="P171" s="75" t="n">
        <v>30.2999984741211</v>
      </c>
      <c r="Q171" s="75" t="n">
        <v>34.5999984741211</v>
      </c>
      <c r="S171" s="75" t="n">
        <v>0.8</v>
      </c>
      <c r="T171" s="75" t="n">
        <v>0.8</v>
      </c>
      <c r="U171" s="75" t="n">
        <v>0.8</v>
      </c>
      <c r="W171" s="75" t="n">
        <v>0.164474275483209</v>
      </c>
      <c r="X171" s="75" t="n">
        <v>0.328948550966419</v>
      </c>
      <c r="Y171" s="75" t="n">
        <v>0.493422826449628</v>
      </c>
      <c r="AA171" s="75" t="n">
        <v>0.06</v>
      </c>
      <c r="AB171" s="75" t="n">
        <v>0.12</v>
      </c>
      <c r="AC171" s="75" t="n">
        <v>0.18</v>
      </c>
      <c r="AE171" s="75" t="n">
        <v>-0.35</v>
      </c>
      <c r="AF171" s="75" t="n">
        <v>1.5</v>
      </c>
      <c r="AG171" s="75" t="n">
        <v>0.5</v>
      </c>
      <c r="AI171" s="75" t="n">
        <v>-0.15</v>
      </c>
      <c r="AJ171" s="75" t="n">
        <v>0.3</v>
      </c>
      <c r="AK171" s="75" t="n">
        <v>0.2</v>
      </c>
      <c r="AM171" s="80" t="n">
        <v>55</v>
      </c>
      <c r="AN171" s="77" t="n">
        <v>0.4</v>
      </c>
      <c r="BE171" s="59" t="n">
        <v>41883</v>
      </c>
      <c r="BF171" s="76" t="n">
        <v>0.75</v>
      </c>
    </row>
    <row r="172" customFormat="false" ht="12.75" hidden="false" customHeight="false" outlineLevel="0" collapsed="false">
      <c r="A172" s="73" t="n">
        <v>41030</v>
      </c>
      <c r="B172" s="74" t="n">
        <v>32.67</v>
      </c>
      <c r="C172" s="74" t="n">
        <v>35.15</v>
      </c>
      <c r="D172" s="74" t="n">
        <v>37.63</v>
      </c>
      <c r="E172" s="69"/>
      <c r="F172" s="74" t="n">
        <v>30.06</v>
      </c>
      <c r="G172" s="74" t="n">
        <v>31.3</v>
      </c>
      <c r="H172" s="74" t="n">
        <v>32.54</v>
      </c>
      <c r="I172" s="65"/>
      <c r="J172" s="59" t="n">
        <v>41913</v>
      </c>
      <c r="K172" s="75" t="n">
        <v>28.9124984741211</v>
      </c>
      <c r="L172" s="75" t="n">
        <v>30.2999984741211</v>
      </c>
      <c r="M172" s="75" t="n">
        <v>31.6874984741211</v>
      </c>
      <c r="O172" s="75" t="n">
        <v>25.9999984741211</v>
      </c>
      <c r="P172" s="75" t="n">
        <v>30.2999984741211</v>
      </c>
      <c r="Q172" s="75" t="n">
        <v>34.5999984741211</v>
      </c>
      <c r="S172" s="75" t="n">
        <v>0.8</v>
      </c>
      <c r="T172" s="75" t="n">
        <v>0.8</v>
      </c>
      <c r="U172" s="75" t="n">
        <v>0.8</v>
      </c>
      <c r="W172" s="75" t="n">
        <v>0.121776064269291</v>
      </c>
      <c r="X172" s="75" t="n">
        <v>0.243552128538582</v>
      </c>
      <c r="Y172" s="75" t="n">
        <v>0.365328192807874</v>
      </c>
      <c r="AA172" s="75" t="n">
        <v>0.06</v>
      </c>
      <c r="AB172" s="75" t="n">
        <v>0.12</v>
      </c>
      <c r="AC172" s="75" t="n">
        <v>0.18</v>
      </c>
      <c r="AE172" s="75" t="n">
        <v>-0.35</v>
      </c>
      <c r="AF172" s="75" t="n">
        <v>0.9</v>
      </c>
      <c r="AG172" s="75" t="n">
        <v>0.3</v>
      </c>
      <c r="AI172" s="75" t="n">
        <v>-0.15</v>
      </c>
      <c r="AJ172" s="75" t="n">
        <v>0.3</v>
      </c>
      <c r="AK172" s="75" t="n">
        <v>0.2</v>
      </c>
      <c r="AM172" s="80" t="n">
        <v>56</v>
      </c>
      <c r="AN172" s="77" t="n">
        <v>0.4</v>
      </c>
      <c r="BE172" s="59" t="n">
        <v>41913</v>
      </c>
      <c r="BF172" s="76" t="n">
        <v>0.75</v>
      </c>
    </row>
    <row r="173" customFormat="false" ht="12.75" hidden="false" customHeight="false" outlineLevel="0" collapsed="false">
      <c r="A173" s="73" t="n">
        <v>41061</v>
      </c>
      <c r="B173" s="74" t="n">
        <v>31.14</v>
      </c>
      <c r="C173" s="74" t="n">
        <v>38.25</v>
      </c>
      <c r="D173" s="74" t="n">
        <v>45.36</v>
      </c>
      <c r="E173" s="69"/>
      <c r="F173" s="74" t="n">
        <v>27.745</v>
      </c>
      <c r="G173" s="74" t="n">
        <v>31.3</v>
      </c>
      <c r="H173" s="74" t="n">
        <v>34.855</v>
      </c>
      <c r="I173" s="65"/>
      <c r="J173" s="59" t="n">
        <v>41944</v>
      </c>
      <c r="K173" s="75" t="n">
        <v>28.9124984741211</v>
      </c>
      <c r="L173" s="75" t="n">
        <v>30.2999984741211</v>
      </c>
      <c r="M173" s="75" t="n">
        <v>31.6874984741211</v>
      </c>
      <c r="O173" s="75" t="n">
        <v>25.9999984741211</v>
      </c>
      <c r="P173" s="75" t="n">
        <v>30.2999984741211</v>
      </c>
      <c r="Q173" s="75" t="n">
        <v>34.5999984741211</v>
      </c>
      <c r="S173" s="75" t="n">
        <v>0.8</v>
      </c>
      <c r="T173" s="75" t="n">
        <v>0.8</v>
      </c>
      <c r="U173" s="75" t="n">
        <v>0.8</v>
      </c>
      <c r="W173" s="75" t="n">
        <v>0.106458320336047</v>
      </c>
      <c r="X173" s="75" t="n">
        <v>0.212916640672094</v>
      </c>
      <c r="Y173" s="75" t="n">
        <v>0.319374961008141</v>
      </c>
      <c r="AA173" s="75" t="n">
        <v>0.06</v>
      </c>
      <c r="AB173" s="75" t="n">
        <v>0.12</v>
      </c>
      <c r="AC173" s="75" t="n">
        <v>0.18</v>
      </c>
      <c r="AE173" s="75" t="n">
        <v>-0.25</v>
      </c>
      <c r="AF173" s="75" t="n">
        <v>1</v>
      </c>
      <c r="AG173" s="75" t="n">
        <v>0.3</v>
      </c>
      <c r="AI173" s="75" t="n">
        <v>-0.15</v>
      </c>
      <c r="AJ173" s="75" t="n">
        <v>0.3</v>
      </c>
      <c r="AK173" s="75" t="n">
        <v>0.2</v>
      </c>
      <c r="AM173" s="80" t="n">
        <v>56</v>
      </c>
      <c r="AN173" s="77" t="n">
        <v>0.4</v>
      </c>
      <c r="BE173" s="59" t="n">
        <v>41944</v>
      </c>
      <c r="BF173" s="76" t="n">
        <v>0.75</v>
      </c>
    </row>
    <row r="174" customFormat="false" ht="12.75" hidden="false" customHeight="false" outlineLevel="0" collapsed="false">
      <c r="A174" s="73" t="n">
        <v>41091</v>
      </c>
      <c r="B174" s="74" t="n">
        <v>42.25</v>
      </c>
      <c r="C174" s="74" t="n">
        <v>47.25</v>
      </c>
      <c r="D174" s="74" t="n">
        <v>52.25</v>
      </c>
      <c r="E174" s="69"/>
      <c r="F174" s="74" t="n">
        <v>28.8</v>
      </c>
      <c r="G174" s="74" t="n">
        <v>31.3</v>
      </c>
      <c r="H174" s="74" t="n">
        <v>33.8</v>
      </c>
      <c r="I174" s="65"/>
      <c r="J174" s="59" t="n">
        <v>41974</v>
      </c>
      <c r="K174" s="75" t="n">
        <v>34.1625022888184</v>
      </c>
      <c r="L174" s="75" t="n">
        <v>35.5500022888184</v>
      </c>
      <c r="M174" s="75" t="n">
        <v>36.9375022888184</v>
      </c>
      <c r="O174" s="75" t="n">
        <v>31.2500022888184</v>
      </c>
      <c r="P174" s="75" t="n">
        <v>35.5500022888184</v>
      </c>
      <c r="Q174" s="75" t="n">
        <v>39.8500022888184</v>
      </c>
      <c r="S174" s="75" t="n">
        <v>1.2</v>
      </c>
      <c r="T174" s="75" t="n">
        <v>1.2</v>
      </c>
      <c r="U174" s="75" t="n">
        <v>1.2</v>
      </c>
      <c r="W174" s="75" t="n">
        <v>0.106458320336047</v>
      </c>
      <c r="X174" s="75" t="n">
        <v>0.212916640672094</v>
      </c>
      <c r="Y174" s="75" t="n">
        <v>0.319374961008141</v>
      </c>
      <c r="AA174" s="75" t="n">
        <v>0.06</v>
      </c>
      <c r="AB174" s="75" t="n">
        <v>0.12</v>
      </c>
      <c r="AC174" s="75" t="n">
        <v>0.18</v>
      </c>
      <c r="AE174" s="75" t="n">
        <v>-0.25</v>
      </c>
      <c r="AF174" s="75" t="n">
        <v>1</v>
      </c>
      <c r="AG174" s="75" t="n">
        <v>0.3</v>
      </c>
      <c r="AI174" s="75" t="n">
        <v>-0.15</v>
      </c>
      <c r="AJ174" s="75" t="n">
        <v>0.3</v>
      </c>
      <c r="AK174" s="75" t="n">
        <v>0.2</v>
      </c>
      <c r="AM174" s="80" t="n">
        <v>56</v>
      </c>
      <c r="AN174" s="77" t="n">
        <v>0.4</v>
      </c>
      <c r="BE174" s="59" t="n">
        <v>41974</v>
      </c>
      <c r="BF174" s="76" t="n">
        <v>0.75</v>
      </c>
    </row>
    <row r="175" customFormat="false" ht="12.75" hidden="false" customHeight="false" outlineLevel="0" collapsed="false">
      <c r="A175" s="73" t="n">
        <v>41122</v>
      </c>
      <c r="B175" s="74" t="n">
        <v>56.25</v>
      </c>
      <c r="C175" s="74" t="n">
        <v>61.25</v>
      </c>
      <c r="D175" s="74" t="n">
        <v>66.25</v>
      </c>
      <c r="E175" s="69"/>
      <c r="F175" s="74" t="n">
        <v>28.8</v>
      </c>
      <c r="G175" s="74" t="n">
        <v>31.3</v>
      </c>
      <c r="H175" s="74" t="n">
        <v>33.8</v>
      </c>
      <c r="I175" s="65"/>
      <c r="J175" s="59" t="n">
        <v>42005</v>
      </c>
      <c r="K175" s="75" t="n">
        <v>24.498747253418</v>
      </c>
      <c r="L175" s="75" t="n">
        <v>25.998747253418</v>
      </c>
      <c r="M175" s="75" t="n">
        <v>27.498747253418</v>
      </c>
      <c r="O175" s="75" t="n">
        <v>22.2024990081787</v>
      </c>
      <c r="P175" s="75" t="n">
        <v>26.5024990081787</v>
      </c>
      <c r="Q175" s="75" t="n">
        <v>30.8024990081787</v>
      </c>
      <c r="S175" s="75" t="n">
        <v>0.8</v>
      </c>
      <c r="T175" s="75" t="n">
        <v>0.8</v>
      </c>
      <c r="U175" s="75" t="n">
        <v>0.8</v>
      </c>
      <c r="W175" s="75" t="n">
        <v>0.106841263934378</v>
      </c>
      <c r="X175" s="75" t="n">
        <v>0.213682527868756</v>
      </c>
      <c r="Y175" s="75" t="n">
        <v>0.320523791803134</v>
      </c>
      <c r="AA175" s="75" t="n">
        <v>0.06</v>
      </c>
      <c r="AB175" s="75" t="n">
        <v>0.12</v>
      </c>
      <c r="AC175" s="75" t="n">
        <v>0.18</v>
      </c>
      <c r="AE175" s="75" t="n">
        <v>-0.25</v>
      </c>
      <c r="AF175" s="75" t="n">
        <v>1</v>
      </c>
      <c r="AG175" s="75" t="n">
        <v>0.35</v>
      </c>
      <c r="AI175" s="75" t="n">
        <v>-0.15</v>
      </c>
      <c r="AJ175" s="75" t="n">
        <v>0.3</v>
      </c>
      <c r="AK175" s="75" t="n">
        <v>0.2</v>
      </c>
      <c r="AM175" s="80" t="n">
        <v>57</v>
      </c>
      <c r="AN175" s="77" t="n">
        <v>0.4</v>
      </c>
      <c r="BE175" s="59" t="n">
        <v>42005</v>
      </c>
      <c r="BF175" s="76" t="n">
        <v>0.75</v>
      </c>
    </row>
    <row r="176" customFormat="false" ht="12.75" hidden="false" customHeight="false" outlineLevel="0" collapsed="false">
      <c r="A176" s="73" t="n">
        <v>41153</v>
      </c>
      <c r="B176" s="74" t="n">
        <v>61.25</v>
      </c>
      <c r="C176" s="74" t="n">
        <v>63.05</v>
      </c>
      <c r="D176" s="74" t="n">
        <v>64.85</v>
      </c>
      <c r="E176" s="69"/>
      <c r="F176" s="74" t="n">
        <v>30.4</v>
      </c>
      <c r="G176" s="74" t="n">
        <v>31.3</v>
      </c>
      <c r="H176" s="74" t="n">
        <v>32.2</v>
      </c>
      <c r="I176" s="65"/>
      <c r="J176" s="59" t="n">
        <v>42036</v>
      </c>
      <c r="K176" s="75" t="n">
        <v>23.496248626709</v>
      </c>
      <c r="L176" s="75" t="n">
        <v>24.996248626709</v>
      </c>
      <c r="M176" s="75" t="n">
        <v>26.496248626709</v>
      </c>
      <c r="O176" s="75" t="n">
        <v>20.1974979400635</v>
      </c>
      <c r="P176" s="75" t="n">
        <v>24.4974979400635</v>
      </c>
      <c r="Q176" s="75" t="n">
        <v>28.7974979400635</v>
      </c>
      <c r="S176" s="75" t="n">
        <v>0.3</v>
      </c>
      <c r="T176" s="75" t="n">
        <v>0.3</v>
      </c>
      <c r="U176" s="75" t="n">
        <v>0.3</v>
      </c>
      <c r="W176" s="75" t="n">
        <v>0.1317325978259</v>
      </c>
      <c r="X176" s="75" t="n">
        <v>0.2634651956518</v>
      </c>
      <c r="Y176" s="75" t="n">
        <v>0.3951977934777</v>
      </c>
      <c r="AA176" s="75" t="n">
        <v>0.06</v>
      </c>
      <c r="AB176" s="75" t="n">
        <v>0.12</v>
      </c>
      <c r="AC176" s="75" t="n">
        <v>0.18</v>
      </c>
      <c r="AE176" s="75" t="n">
        <v>-0.75</v>
      </c>
      <c r="AF176" s="75" t="n">
        <v>1.5</v>
      </c>
      <c r="AG176" s="75" t="n">
        <v>0.75</v>
      </c>
      <c r="AI176" s="75" t="n">
        <v>-0.15</v>
      </c>
      <c r="AJ176" s="75" t="n">
        <v>0.3</v>
      </c>
      <c r="AK176" s="75" t="n">
        <v>0.2</v>
      </c>
      <c r="AM176" s="80" t="n">
        <v>57</v>
      </c>
      <c r="AN176" s="77" t="n">
        <v>0.4</v>
      </c>
      <c r="BE176" s="59" t="n">
        <v>42036</v>
      </c>
      <c r="BF176" s="76" t="n">
        <v>0.75</v>
      </c>
    </row>
    <row r="177" customFormat="false" ht="12.75" hidden="false" customHeight="false" outlineLevel="0" collapsed="false">
      <c r="A177" s="73" t="n">
        <v>41183</v>
      </c>
      <c r="B177" s="74" t="n">
        <v>33.4</v>
      </c>
      <c r="C177" s="74" t="n">
        <v>35.05</v>
      </c>
      <c r="D177" s="74" t="n">
        <v>36.7</v>
      </c>
      <c r="E177" s="69"/>
      <c r="F177" s="74" t="n">
        <v>29.4749980926514</v>
      </c>
      <c r="G177" s="74" t="n">
        <v>30.2999980926514</v>
      </c>
      <c r="H177" s="74" t="n">
        <v>31.1249980926514</v>
      </c>
      <c r="I177" s="65"/>
      <c r="J177" s="59" t="n">
        <v>42064</v>
      </c>
      <c r="K177" s="75" t="n">
        <v>17.3597480773926</v>
      </c>
      <c r="L177" s="75" t="n">
        <v>18.1847480773926</v>
      </c>
      <c r="M177" s="75" t="n">
        <v>19.0097480773926</v>
      </c>
      <c r="O177" s="75" t="n">
        <v>15.5144973754883</v>
      </c>
      <c r="P177" s="75" t="n">
        <v>19.8144973754883</v>
      </c>
      <c r="Q177" s="75" t="n">
        <v>24.1144973754883</v>
      </c>
      <c r="S177" s="75" t="n">
        <v>0.3</v>
      </c>
      <c r="T177" s="75" t="n">
        <v>0.3</v>
      </c>
      <c r="U177" s="75" t="n">
        <v>0.3</v>
      </c>
      <c r="W177" s="75" t="n">
        <v>0.1317325978259</v>
      </c>
      <c r="X177" s="75" t="n">
        <v>0.2634651956518</v>
      </c>
      <c r="Y177" s="75" t="n">
        <v>0.3951977934777</v>
      </c>
      <c r="AA177" s="75" t="n">
        <v>0.06</v>
      </c>
      <c r="AB177" s="75" t="n">
        <v>0.12</v>
      </c>
      <c r="AC177" s="75" t="n">
        <v>0.18</v>
      </c>
      <c r="AE177" s="75" t="n">
        <v>-0.75</v>
      </c>
      <c r="AF177" s="75" t="n">
        <v>1.5</v>
      </c>
      <c r="AG177" s="75" t="n">
        <v>0.75</v>
      </c>
      <c r="AI177" s="75" t="n">
        <v>-0.15</v>
      </c>
      <c r="AJ177" s="75" t="n">
        <v>0.3</v>
      </c>
      <c r="AK177" s="75" t="n">
        <v>0.2</v>
      </c>
      <c r="AM177" s="80" t="n">
        <v>57</v>
      </c>
      <c r="AN177" s="77" t="n">
        <v>0.4</v>
      </c>
      <c r="BE177" s="59" t="n">
        <v>42064</v>
      </c>
      <c r="BF177" s="76" t="n">
        <v>0.75</v>
      </c>
    </row>
    <row r="178" customFormat="false" ht="12.75" hidden="false" customHeight="false" outlineLevel="0" collapsed="false">
      <c r="A178" s="73" t="n">
        <v>41214</v>
      </c>
      <c r="B178" s="74" t="n">
        <v>31.9</v>
      </c>
      <c r="C178" s="74" t="n">
        <v>33.55</v>
      </c>
      <c r="D178" s="74" t="n">
        <v>35.2</v>
      </c>
      <c r="E178" s="69"/>
      <c r="F178" s="74" t="n">
        <v>29.4749980926514</v>
      </c>
      <c r="G178" s="74" t="n">
        <v>30.2999980926514</v>
      </c>
      <c r="H178" s="74" t="n">
        <v>31.1249980926514</v>
      </c>
      <c r="I178" s="65"/>
      <c r="J178" s="59" t="n">
        <v>42095</v>
      </c>
      <c r="K178" s="75" t="n">
        <v>18.1549987792969</v>
      </c>
      <c r="L178" s="75" t="n">
        <v>18.8674987792969</v>
      </c>
      <c r="M178" s="75" t="n">
        <v>19.5799987792969</v>
      </c>
      <c r="O178" s="75" t="n">
        <v>15.2849975585937</v>
      </c>
      <c r="P178" s="75" t="n">
        <v>19.5849975585937</v>
      </c>
      <c r="Q178" s="75" t="n">
        <v>23.8849975585937</v>
      </c>
      <c r="S178" s="75" t="n">
        <v>0.3</v>
      </c>
      <c r="T178" s="75" t="n">
        <v>0.3</v>
      </c>
      <c r="U178" s="75" t="n">
        <v>0.3</v>
      </c>
      <c r="W178" s="75" t="n">
        <v>0.108755981926034</v>
      </c>
      <c r="X178" s="75" t="n">
        <v>0.217511963852067</v>
      </c>
      <c r="Y178" s="75" t="n">
        <v>0.326267945778101</v>
      </c>
      <c r="AA178" s="75" t="n">
        <v>0.06</v>
      </c>
      <c r="AB178" s="75" t="n">
        <v>0.12</v>
      </c>
      <c r="AC178" s="75" t="n">
        <v>0.18</v>
      </c>
      <c r="AE178" s="75" t="n">
        <v>-0.25</v>
      </c>
      <c r="AF178" s="75" t="n">
        <v>1</v>
      </c>
      <c r="AG178" s="75" t="n">
        <v>0.3</v>
      </c>
      <c r="AI178" s="75" t="n">
        <v>-0.15</v>
      </c>
      <c r="AJ178" s="75" t="n">
        <v>0.3</v>
      </c>
      <c r="AK178" s="75" t="n">
        <v>0.2</v>
      </c>
      <c r="AM178" s="80" t="n">
        <v>58</v>
      </c>
      <c r="AN178" s="77" t="n">
        <v>0.4</v>
      </c>
      <c r="BE178" s="59" t="n">
        <v>42095</v>
      </c>
      <c r="BF178" s="76" t="n">
        <v>0.75</v>
      </c>
    </row>
    <row r="179" customFormat="false" ht="12.75" hidden="false" customHeight="false" outlineLevel="0" collapsed="false">
      <c r="A179" s="73" t="n">
        <v>41244</v>
      </c>
      <c r="B179" s="74" t="n">
        <v>31.9</v>
      </c>
      <c r="C179" s="74" t="n">
        <v>33.55</v>
      </c>
      <c r="D179" s="74" t="n">
        <v>35.2</v>
      </c>
      <c r="E179" s="69"/>
      <c r="F179" s="74" t="n">
        <v>29.4749980926514</v>
      </c>
      <c r="G179" s="74" t="n">
        <v>30.2999980926514</v>
      </c>
      <c r="H179" s="74" t="n">
        <v>31.1249980926514</v>
      </c>
      <c r="I179" s="65"/>
      <c r="J179" s="59" t="n">
        <v>42125</v>
      </c>
      <c r="K179" s="75" t="n">
        <v>17.122498550415</v>
      </c>
      <c r="L179" s="75" t="n">
        <v>18.982498550415</v>
      </c>
      <c r="M179" s="75" t="n">
        <v>20.842498550415</v>
      </c>
      <c r="O179" s="75" t="n">
        <v>15.8149982452392</v>
      </c>
      <c r="P179" s="75" t="n">
        <v>20.1149982452393</v>
      </c>
      <c r="Q179" s="75" t="n">
        <v>24.4149982452393</v>
      </c>
      <c r="S179" s="75" t="n">
        <v>0.3</v>
      </c>
      <c r="T179" s="75" t="n">
        <v>0.3</v>
      </c>
      <c r="U179" s="75" t="n">
        <v>0.3</v>
      </c>
      <c r="W179" s="75" t="n">
        <v>0.108755981926034</v>
      </c>
      <c r="X179" s="75" t="n">
        <v>0.217511963852067</v>
      </c>
      <c r="Y179" s="75" t="n">
        <v>0.326267945778101</v>
      </c>
      <c r="AA179" s="75" t="n">
        <v>0.06</v>
      </c>
      <c r="AB179" s="75" t="n">
        <v>0.12</v>
      </c>
      <c r="AC179" s="75" t="n">
        <v>0.18</v>
      </c>
      <c r="AE179" s="75" t="n">
        <v>-0.25</v>
      </c>
      <c r="AF179" s="75" t="n">
        <v>0.9</v>
      </c>
      <c r="AG179" s="75" t="n">
        <v>0.3</v>
      </c>
      <c r="AI179" s="75" t="n">
        <v>-0.15</v>
      </c>
      <c r="AJ179" s="75" t="n">
        <v>0.3</v>
      </c>
      <c r="AK179" s="75" t="n">
        <v>0.2</v>
      </c>
      <c r="AM179" s="80" t="n">
        <v>58</v>
      </c>
      <c r="AN179" s="77" t="n">
        <v>0.4</v>
      </c>
      <c r="BE179" s="59" t="n">
        <v>42125</v>
      </c>
      <c r="BF179" s="76" t="n">
        <v>0.75</v>
      </c>
    </row>
    <row r="180" customFormat="false" ht="12.75" hidden="false" customHeight="false" outlineLevel="0" collapsed="false">
      <c r="A180" s="73" t="n">
        <v>41275</v>
      </c>
      <c r="B180" s="74" t="n">
        <v>34.85</v>
      </c>
      <c r="C180" s="74" t="n">
        <v>36.65</v>
      </c>
      <c r="D180" s="74" t="n">
        <v>38.45</v>
      </c>
      <c r="E180" s="69"/>
      <c r="F180" s="74" t="n">
        <v>37.7500015258789</v>
      </c>
      <c r="G180" s="74" t="n">
        <v>38.6500015258789</v>
      </c>
      <c r="H180" s="74" t="n">
        <v>39.5500015258789</v>
      </c>
      <c r="I180" s="65"/>
      <c r="J180" s="59" t="n">
        <v>42156</v>
      </c>
      <c r="K180" s="75" t="n">
        <v>18.0762490081787</v>
      </c>
      <c r="L180" s="75" t="n">
        <v>23.4087490081787</v>
      </c>
      <c r="M180" s="75" t="n">
        <v>28.7412490081787</v>
      </c>
      <c r="O180" s="75" t="n">
        <v>14.5924983978271</v>
      </c>
      <c r="P180" s="75" t="n">
        <v>18.8924983978271</v>
      </c>
      <c r="Q180" s="75" t="n">
        <v>23.1924983978271</v>
      </c>
      <c r="S180" s="75" t="n">
        <v>0.3</v>
      </c>
      <c r="T180" s="75" t="n">
        <v>0.3</v>
      </c>
      <c r="U180" s="75" t="n">
        <v>0.3</v>
      </c>
      <c r="W180" s="75" t="n">
        <v>0.116414853892656</v>
      </c>
      <c r="X180" s="75" t="n">
        <v>0.232829707785312</v>
      </c>
      <c r="Y180" s="75" t="n">
        <v>0.349244561677967</v>
      </c>
      <c r="AA180" s="75" t="n">
        <v>0.06</v>
      </c>
      <c r="AB180" s="75" t="n">
        <v>0.12</v>
      </c>
      <c r="AC180" s="75" t="n">
        <v>0.18</v>
      </c>
      <c r="AE180" s="75" t="n">
        <v>-0.25</v>
      </c>
      <c r="AF180" s="75" t="n">
        <v>0.9</v>
      </c>
      <c r="AG180" s="75" t="n">
        <v>0.3</v>
      </c>
      <c r="AI180" s="75" t="n">
        <v>-0.15</v>
      </c>
      <c r="AJ180" s="75" t="n">
        <v>0.3</v>
      </c>
      <c r="AK180" s="75" t="n">
        <v>0.2</v>
      </c>
      <c r="AM180" s="80" t="n">
        <v>58</v>
      </c>
      <c r="AN180" s="77" t="n">
        <v>0.4</v>
      </c>
      <c r="BE180" s="59" t="n">
        <v>42156</v>
      </c>
      <c r="BF180" s="76" t="n">
        <v>0.75</v>
      </c>
    </row>
    <row r="181" customFormat="false" ht="12.75" hidden="false" customHeight="false" outlineLevel="0" collapsed="false">
      <c r="A181" s="73" t="n">
        <v>41306</v>
      </c>
      <c r="B181" s="74" t="n">
        <v>39.35</v>
      </c>
      <c r="C181" s="74" t="n">
        <v>41.15</v>
      </c>
      <c r="D181" s="74" t="n">
        <v>42.95</v>
      </c>
      <c r="E181" s="69"/>
      <c r="F181" s="74" t="n">
        <v>34.6</v>
      </c>
      <c r="G181" s="74" t="n">
        <v>35.5</v>
      </c>
      <c r="H181" s="74" t="n">
        <v>36.4</v>
      </c>
      <c r="I181" s="65"/>
      <c r="J181" s="59" t="n">
        <v>42186</v>
      </c>
      <c r="K181" s="75" t="n">
        <v>32.8612503051758</v>
      </c>
      <c r="L181" s="75" t="n">
        <v>36.6112503051758</v>
      </c>
      <c r="M181" s="75" t="n">
        <v>40.3612503051758</v>
      </c>
      <c r="O181" s="75" t="n">
        <v>23.7974983215332</v>
      </c>
      <c r="P181" s="75" t="n">
        <v>28.0974983215332</v>
      </c>
      <c r="Q181" s="75" t="n">
        <v>32.3974983215332</v>
      </c>
      <c r="S181" s="75" t="n">
        <v>0.3</v>
      </c>
      <c r="T181" s="75" t="n">
        <v>0.3</v>
      </c>
      <c r="U181" s="75" t="n">
        <v>0.3</v>
      </c>
      <c r="W181" s="75" t="n">
        <v>0.136573004908805</v>
      </c>
      <c r="X181" s="75" t="n">
        <v>0.27314600981761</v>
      </c>
      <c r="Y181" s="75" t="n">
        <v>0.409719014726415</v>
      </c>
      <c r="AA181" s="75" t="n">
        <v>0.06</v>
      </c>
      <c r="AB181" s="75" t="n">
        <v>0.12</v>
      </c>
      <c r="AC181" s="75" t="n">
        <v>0.18</v>
      </c>
      <c r="AE181" s="75" t="n">
        <v>-0.35</v>
      </c>
      <c r="AF181" s="75" t="n">
        <v>1.2</v>
      </c>
      <c r="AG181" s="75" t="n">
        <v>0.3</v>
      </c>
      <c r="AI181" s="75" t="n">
        <v>-0.15</v>
      </c>
      <c r="AJ181" s="75" t="n">
        <v>0.3</v>
      </c>
      <c r="AK181" s="75" t="n">
        <v>0.2</v>
      </c>
      <c r="AM181" s="80" t="n">
        <v>59</v>
      </c>
      <c r="AN181" s="77" t="n">
        <v>0.4</v>
      </c>
      <c r="BE181" s="59" t="n">
        <v>42186</v>
      </c>
      <c r="BF181" s="76" t="n">
        <v>0.75</v>
      </c>
    </row>
    <row r="182" customFormat="false" ht="12.75" hidden="false" customHeight="false" outlineLevel="0" collapsed="false">
      <c r="A182" s="73" t="n">
        <v>41334</v>
      </c>
      <c r="B182" s="74" t="n">
        <v>44.75</v>
      </c>
      <c r="C182" s="74" t="n">
        <v>45.75</v>
      </c>
      <c r="D182" s="74" t="n">
        <v>46.75</v>
      </c>
      <c r="E182" s="69"/>
      <c r="F182" s="74" t="n">
        <v>31</v>
      </c>
      <c r="G182" s="74" t="n">
        <v>31.5</v>
      </c>
      <c r="H182" s="74" t="n">
        <v>32</v>
      </c>
      <c r="I182" s="65"/>
      <c r="J182" s="59" t="n">
        <v>42217</v>
      </c>
      <c r="K182" s="75" t="n">
        <v>35.1224998474121</v>
      </c>
      <c r="L182" s="75" t="n">
        <v>38.8724998474121</v>
      </c>
      <c r="M182" s="75" t="n">
        <v>42.6224998474121</v>
      </c>
      <c r="O182" s="75" t="n">
        <v>25.2949996948242</v>
      </c>
      <c r="P182" s="75" t="n">
        <v>29.5949996948242</v>
      </c>
      <c r="Q182" s="75" t="n">
        <v>33.8949996948242</v>
      </c>
      <c r="S182" s="75" t="n">
        <v>0.8</v>
      </c>
      <c r="T182" s="75" t="n">
        <v>0.8</v>
      </c>
      <c r="U182" s="75" t="n">
        <v>0.8</v>
      </c>
      <c r="W182" s="75" t="n">
        <v>0.157895304463881</v>
      </c>
      <c r="X182" s="75" t="n">
        <v>0.315790608927762</v>
      </c>
      <c r="Y182" s="75" t="n">
        <v>0.473685913391643</v>
      </c>
      <c r="AA182" s="75" t="n">
        <v>0.06</v>
      </c>
      <c r="AB182" s="75" t="n">
        <v>0.12</v>
      </c>
      <c r="AC182" s="75" t="n">
        <v>0.18</v>
      </c>
      <c r="AE182" s="75" t="n">
        <v>-0.35</v>
      </c>
      <c r="AF182" s="75" t="n">
        <v>1.5</v>
      </c>
      <c r="AG182" s="75" t="n">
        <v>0.5</v>
      </c>
      <c r="AI182" s="75" t="n">
        <v>-0.15</v>
      </c>
      <c r="AJ182" s="75" t="n">
        <v>0.3</v>
      </c>
      <c r="AK182" s="75" t="n">
        <v>0.2</v>
      </c>
      <c r="AM182" s="80" t="n">
        <v>59</v>
      </c>
      <c r="AN182" s="77" t="n">
        <v>0.4</v>
      </c>
      <c r="BE182" s="59" t="n">
        <v>42217</v>
      </c>
      <c r="BF182" s="76" t="n">
        <v>0.75</v>
      </c>
    </row>
    <row r="183" customFormat="false" ht="12.75" hidden="false" customHeight="false" outlineLevel="0" collapsed="false">
      <c r="A183" s="73" t="n">
        <v>41365</v>
      </c>
      <c r="B183" s="74" t="n">
        <v>36.4</v>
      </c>
      <c r="C183" s="74" t="n">
        <v>37.25</v>
      </c>
      <c r="D183" s="74" t="n">
        <v>38.1</v>
      </c>
      <c r="E183" s="69"/>
      <c r="F183" s="74" t="n">
        <v>31.075</v>
      </c>
      <c r="G183" s="74" t="n">
        <v>31.5</v>
      </c>
      <c r="H183" s="74" t="n">
        <v>31.925</v>
      </c>
      <c r="I183" s="65"/>
      <c r="J183" s="59" t="n">
        <v>42248</v>
      </c>
      <c r="K183" s="75" t="n">
        <v>28.9249984741211</v>
      </c>
      <c r="L183" s="75" t="n">
        <v>30.4999984741211</v>
      </c>
      <c r="M183" s="75" t="n">
        <v>32.0749984741211</v>
      </c>
      <c r="O183" s="75" t="n">
        <v>26.1999984741211</v>
      </c>
      <c r="P183" s="75" t="n">
        <v>30.4999984741211</v>
      </c>
      <c r="Q183" s="75" t="n">
        <v>34.7999984741211</v>
      </c>
      <c r="S183" s="75" t="n">
        <v>0.8</v>
      </c>
      <c r="T183" s="75" t="n">
        <v>0.8</v>
      </c>
      <c r="U183" s="75" t="n">
        <v>0.8</v>
      </c>
      <c r="W183" s="75" t="n">
        <v>0.157895304463881</v>
      </c>
      <c r="X183" s="75" t="n">
        <v>0.315790608927762</v>
      </c>
      <c r="Y183" s="75" t="n">
        <v>0.473685913391643</v>
      </c>
      <c r="AA183" s="75" t="n">
        <v>0.06</v>
      </c>
      <c r="AB183" s="75" t="n">
        <v>0.12</v>
      </c>
      <c r="AC183" s="75" t="n">
        <v>0.18</v>
      </c>
      <c r="AE183" s="75" t="n">
        <v>-0.35</v>
      </c>
      <c r="AF183" s="75" t="n">
        <v>1.5</v>
      </c>
      <c r="AG183" s="75" t="n">
        <v>0.5</v>
      </c>
      <c r="AI183" s="75" t="n">
        <v>-0.15</v>
      </c>
      <c r="AJ183" s="75" t="n">
        <v>0.3</v>
      </c>
      <c r="AK183" s="75" t="n">
        <v>0.2</v>
      </c>
      <c r="AM183" s="80" t="n">
        <v>59</v>
      </c>
      <c r="AN183" s="77" t="n">
        <v>0.4</v>
      </c>
      <c r="BE183" s="59" t="n">
        <v>42248</v>
      </c>
      <c r="BF183" s="76" t="n">
        <v>0.75</v>
      </c>
    </row>
    <row r="184" customFormat="false" ht="12.75" hidden="false" customHeight="false" outlineLevel="0" collapsed="false">
      <c r="A184" s="73" t="n">
        <v>41395</v>
      </c>
      <c r="B184" s="74" t="n">
        <v>32.77</v>
      </c>
      <c r="C184" s="74" t="n">
        <v>35.25</v>
      </c>
      <c r="D184" s="74" t="n">
        <v>37.73</v>
      </c>
      <c r="E184" s="69"/>
      <c r="F184" s="74" t="n">
        <v>30.26</v>
      </c>
      <c r="G184" s="74" t="n">
        <v>31.5</v>
      </c>
      <c r="H184" s="74" t="n">
        <v>32.74</v>
      </c>
      <c r="I184" s="65"/>
      <c r="J184" s="59" t="n">
        <v>42278</v>
      </c>
      <c r="K184" s="75" t="n">
        <v>29.0374984741211</v>
      </c>
      <c r="L184" s="75" t="n">
        <v>30.4999984741211</v>
      </c>
      <c r="M184" s="75" t="n">
        <v>31.9624984741211</v>
      </c>
      <c r="O184" s="75" t="n">
        <v>26.1999984741211</v>
      </c>
      <c r="P184" s="75" t="n">
        <v>30.4999984741211</v>
      </c>
      <c r="Q184" s="75" t="n">
        <v>34.7999984741211</v>
      </c>
      <c r="S184" s="75" t="n">
        <v>0.8</v>
      </c>
      <c r="T184" s="75" t="n">
        <v>0.8</v>
      </c>
      <c r="U184" s="75" t="n">
        <v>0.8</v>
      </c>
      <c r="W184" s="75" t="n">
        <v>0.11690502169852</v>
      </c>
      <c r="X184" s="75" t="n">
        <v>0.233810043397039</v>
      </c>
      <c r="Y184" s="75" t="n">
        <v>0.350715065095559</v>
      </c>
      <c r="AA184" s="75" t="n">
        <v>0.06</v>
      </c>
      <c r="AB184" s="75" t="n">
        <v>0.12</v>
      </c>
      <c r="AC184" s="75" t="n">
        <v>0.18</v>
      </c>
      <c r="AE184" s="75" t="n">
        <v>-0.35</v>
      </c>
      <c r="AF184" s="75" t="n">
        <v>0.9</v>
      </c>
      <c r="AG184" s="75" t="n">
        <v>0.3</v>
      </c>
      <c r="AI184" s="75" t="n">
        <v>-0.15</v>
      </c>
      <c r="AJ184" s="75" t="n">
        <v>0.3</v>
      </c>
      <c r="AK184" s="75" t="n">
        <v>0.2</v>
      </c>
      <c r="AM184" s="80" t="n">
        <v>60</v>
      </c>
      <c r="AN184" s="77" t="n">
        <v>0.4</v>
      </c>
      <c r="BE184" s="59" t="n">
        <v>42278</v>
      </c>
      <c r="BF184" s="76" t="n">
        <v>0.75</v>
      </c>
    </row>
    <row r="185" customFormat="false" ht="12.75" hidden="false" customHeight="false" outlineLevel="0" collapsed="false">
      <c r="A185" s="73" t="n">
        <v>41426</v>
      </c>
      <c r="B185" s="74" t="n">
        <v>31.64</v>
      </c>
      <c r="C185" s="74" t="n">
        <v>38.75</v>
      </c>
      <c r="D185" s="74" t="n">
        <v>45.86</v>
      </c>
      <c r="E185" s="69"/>
      <c r="F185" s="74" t="n">
        <v>27.945</v>
      </c>
      <c r="G185" s="74" t="n">
        <v>31.5</v>
      </c>
      <c r="H185" s="74" t="n">
        <v>35.055</v>
      </c>
      <c r="I185" s="65"/>
      <c r="J185" s="59" t="n">
        <v>42309</v>
      </c>
      <c r="K185" s="75" t="n">
        <v>29.0374984741211</v>
      </c>
      <c r="L185" s="75" t="n">
        <v>30.4999984741211</v>
      </c>
      <c r="M185" s="75" t="n">
        <v>31.9624984741211</v>
      </c>
      <c r="O185" s="75" t="n">
        <v>26.1999984741211</v>
      </c>
      <c r="P185" s="75" t="n">
        <v>30.4999984741211</v>
      </c>
      <c r="Q185" s="75" t="n">
        <v>34.7999984741211</v>
      </c>
      <c r="S185" s="75" t="n">
        <v>0.8</v>
      </c>
      <c r="T185" s="75" t="n">
        <v>0.8</v>
      </c>
      <c r="U185" s="75" t="n">
        <v>0.8</v>
      </c>
      <c r="W185" s="75" t="n">
        <v>0.102199987522605</v>
      </c>
      <c r="X185" s="75" t="n">
        <v>0.20439997504521</v>
      </c>
      <c r="Y185" s="75" t="n">
        <v>0.306599962567815</v>
      </c>
      <c r="AA185" s="75" t="n">
        <v>0.06</v>
      </c>
      <c r="AB185" s="75" t="n">
        <v>0.12</v>
      </c>
      <c r="AC185" s="75" t="n">
        <v>0.18</v>
      </c>
      <c r="AE185" s="75" t="n">
        <v>-0.25</v>
      </c>
      <c r="AF185" s="75" t="n">
        <v>1</v>
      </c>
      <c r="AG185" s="75" t="n">
        <v>0.3</v>
      </c>
      <c r="AI185" s="75" t="n">
        <v>-0.15</v>
      </c>
      <c r="AJ185" s="75" t="n">
        <v>0.3</v>
      </c>
      <c r="AK185" s="75" t="n">
        <v>0.2</v>
      </c>
      <c r="AM185" s="80" t="n">
        <v>60</v>
      </c>
      <c r="AN185" s="77" t="n">
        <v>0.4</v>
      </c>
      <c r="BE185" s="59" t="n">
        <v>42309</v>
      </c>
      <c r="BF185" s="76" t="n">
        <v>0.75</v>
      </c>
    </row>
    <row r="186" customFormat="false" ht="12.75" hidden="false" customHeight="false" outlineLevel="0" collapsed="false">
      <c r="A186" s="73" t="n">
        <v>41456</v>
      </c>
      <c r="B186" s="74" t="n">
        <v>43.25</v>
      </c>
      <c r="C186" s="74" t="n">
        <v>48.25</v>
      </c>
      <c r="D186" s="74" t="n">
        <v>53.25</v>
      </c>
      <c r="E186" s="69"/>
      <c r="F186" s="74" t="n">
        <v>29</v>
      </c>
      <c r="G186" s="74" t="n">
        <v>31.5</v>
      </c>
      <c r="H186" s="74" t="n">
        <v>34</v>
      </c>
      <c r="I186" s="65"/>
      <c r="J186" s="59" t="n">
        <v>42339</v>
      </c>
      <c r="K186" s="75" t="n">
        <v>34.2875022888184</v>
      </c>
      <c r="L186" s="75" t="n">
        <v>35.7500022888184</v>
      </c>
      <c r="M186" s="75" t="n">
        <v>37.2125022888184</v>
      </c>
      <c r="O186" s="75" t="n">
        <v>31.4500022888184</v>
      </c>
      <c r="P186" s="75" t="n">
        <v>35.7500022888184</v>
      </c>
      <c r="Q186" s="75" t="n">
        <v>40.0500022888184</v>
      </c>
      <c r="S186" s="75" t="n">
        <v>1.2</v>
      </c>
      <c r="T186" s="75" t="n">
        <v>1.2</v>
      </c>
      <c r="U186" s="75" t="n">
        <v>1.2</v>
      </c>
      <c r="W186" s="75" t="n">
        <v>0.102199987522605</v>
      </c>
      <c r="X186" s="75" t="n">
        <v>0.20439997504521</v>
      </c>
      <c r="Y186" s="75" t="n">
        <v>0.306599962567815</v>
      </c>
      <c r="AA186" s="75" t="n">
        <v>0.06</v>
      </c>
      <c r="AB186" s="75" t="n">
        <v>0.12</v>
      </c>
      <c r="AC186" s="75" t="n">
        <v>0.18</v>
      </c>
      <c r="AE186" s="75" t="n">
        <v>-0.25</v>
      </c>
      <c r="AF186" s="75" t="n">
        <v>1</v>
      </c>
      <c r="AG186" s="75" t="n">
        <v>0.3</v>
      </c>
      <c r="AI186" s="75" t="n">
        <v>-0.15</v>
      </c>
      <c r="AJ186" s="75" t="n">
        <v>0.3</v>
      </c>
      <c r="AK186" s="75" t="n">
        <v>0.2</v>
      </c>
      <c r="AM186" s="80" t="n">
        <v>60</v>
      </c>
      <c r="AN186" s="77" t="n">
        <v>0.4</v>
      </c>
      <c r="BE186" s="59" t="n">
        <v>42339</v>
      </c>
      <c r="BF186" s="76" t="n">
        <v>0.75</v>
      </c>
    </row>
    <row r="187" customFormat="false" ht="12.75" hidden="false" customHeight="false" outlineLevel="0" collapsed="false">
      <c r="A187" s="73" t="n">
        <v>41487</v>
      </c>
      <c r="B187" s="74" t="n">
        <v>57.25</v>
      </c>
      <c r="C187" s="74" t="n">
        <v>62.25</v>
      </c>
      <c r="D187" s="74" t="n">
        <v>67.25</v>
      </c>
      <c r="E187" s="69"/>
      <c r="F187" s="74" t="n">
        <v>29</v>
      </c>
      <c r="G187" s="74" t="n">
        <v>31.5</v>
      </c>
      <c r="H187" s="74" t="n">
        <v>34</v>
      </c>
      <c r="I187" s="65"/>
      <c r="J187" s="59" t="n">
        <v>42370</v>
      </c>
      <c r="K187" s="75" t="n">
        <v>24.623747253418</v>
      </c>
      <c r="L187" s="75" t="n">
        <v>26.198747253418</v>
      </c>
      <c r="M187" s="75" t="n">
        <v>27.773747253418</v>
      </c>
      <c r="O187" s="75" t="n">
        <v>22.4024990081787</v>
      </c>
      <c r="P187" s="75" t="n">
        <v>26.7024990081787</v>
      </c>
      <c r="Q187" s="75" t="n">
        <v>31.0024990081787</v>
      </c>
      <c r="S187" s="75" t="n">
        <v>0.8</v>
      </c>
      <c r="T187" s="75" t="n">
        <v>0.8</v>
      </c>
      <c r="U187" s="75" t="n">
        <v>0.8</v>
      </c>
      <c r="W187" s="75" t="n">
        <v>0.102567613377003</v>
      </c>
      <c r="X187" s="75" t="n">
        <v>0.205135226754006</v>
      </c>
      <c r="Y187" s="75" t="n">
        <v>0.307702840131009</v>
      </c>
      <c r="AA187" s="75" t="n">
        <v>0.06</v>
      </c>
      <c r="AB187" s="75" t="n">
        <v>0.12</v>
      </c>
      <c r="AC187" s="75" t="n">
        <v>0.18</v>
      </c>
      <c r="AE187" s="75" t="n">
        <v>-0.25</v>
      </c>
      <c r="AF187" s="75" t="n">
        <v>1</v>
      </c>
      <c r="AG187" s="75" t="n">
        <v>0.35</v>
      </c>
      <c r="AI187" s="75" t="n">
        <v>-0.15</v>
      </c>
      <c r="AJ187" s="75" t="n">
        <v>0.3</v>
      </c>
      <c r="AK187" s="75" t="n">
        <v>0.2</v>
      </c>
      <c r="AM187" s="80" t="n">
        <v>61</v>
      </c>
      <c r="AN187" s="77" t="n">
        <v>0.4</v>
      </c>
      <c r="BE187" s="59" t="n">
        <v>42370</v>
      </c>
      <c r="BF187" s="76" t="n">
        <v>0.75</v>
      </c>
    </row>
    <row r="188" customFormat="false" ht="12.75" hidden="false" customHeight="false" outlineLevel="0" collapsed="false">
      <c r="A188" s="73" t="n">
        <v>41518</v>
      </c>
      <c r="B188" s="74" t="n">
        <v>61.25</v>
      </c>
      <c r="C188" s="74" t="n">
        <v>63.15</v>
      </c>
      <c r="D188" s="74" t="n">
        <v>65.05</v>
      </c>
      <c r="E188" s="69"/>
      <c r="F188" s="74" t="n">
        <v>30.55</v>
      </c>
      <c r="G188" s="74" t="n">
        <v>31.5</v>
      </c>
      <c r="H188" s="74" t="n">
        <v>32.45</v>
      </c>
      <c r="I188" s="65"/>
      <c r="J188" s="59" t="n">
        <v>42401</v>
      </c>
      <c r="K188" s="75" t="n">
        <v>23.621248626709</v>
      </c>
      <c r="L188" s="75" t="n">
        <v>25.196248626709</v>
      </c>
      <c r="M188" s="75" t="n">
        <v>26.771248626709</v>
      </c>
      <c r="O188" s="75" t="n">
        <v>20.3974979400635</v>
      </c>
      <c r="P188" s="75" t="n">
        <v>24.6974979400635</v>
      </c>
      <c r="Q188" s="75" t="n">
        <v>28.9974979400635</v>
      </c>
      <c r="S188" s="75" t="n">
        <v>0.3</v>
      </c>
      <c r="T188" s="75" t="n">
        <v>0.3</v>
      </c>
      <c r="U188" s="75" t="n">
        <v>0.3</v>
      </c>
      <c r="W188" s="75" t="n">
        <v>0.126463293912864</v>
      </c>
      <c r="X188" s="75" t="n">
        <v>0.252926587825728</v>
      </c>
      <c r="Y188" s="75" t="n">
        <v>0.379389881738592</v>
      </c>
      <c r="AA188" s="75" t="n">
        <v>0.06</v>
      </c>
      <c r="AB188" s="75" t="n">
        <v>0.12</v>
      </c>
      <c r="AC188" s="75" t="n">
        <v>0.18</v>
      </c>
      <c r="AE188" s="75" t="n">
        <v>-0.75</v>
      </c>
      <c r="AF188" s="75" t="n">
        <v>1.5</v>
      </c>
      <c r="AG188" s="75" t="n">
        <v>0.75</v>
      </c>
      <c r="AI188" s="75" t="n">
        <v>-0.15</v>
      </c>
      <c r="AJ188" s="75" t="n">
        <v>0.3</v>
      </c>
      <c r="AK188" s="75" t="n">
        <v>0.2</v>
      </c>
      <c r="AM188" s="80" t="n">
        <v>61</v>
      </c>
      <c r="AN188" s="77" t="n">
        <v>0.4</v>
      </c>
      <c r="BE188" s="59" t="n">
        <v>42401</v>
      </c>
      <c r="BF188" s="76" t="n">
        <v>0.75</v>
      </c>
    </row>
    <row r="189" customFormat="false" ht="12.75" hidden="false" customHeight="false" outlineLevel="0" collapsed="false">
      <c r="A189" s="73" t="n">
        <v>41548</v>
      </c>
      <c r="B189" s="74" t="n">
        <v>33.4</v>
      </c>
      <c r="C189" s="74" t="n">
        <v>35.15</v>
      </c>
      <c r="D189" s="74" t="n">
        <v>36.9</v>
      </c>
      <c r="E189" s="69"/>
      <c r="F189" s="74" t="n">
        <v>29.6249980926514</v>
      </c>
      <c r="G189" s="74" t="n">
        <v>30.4999980926514</v>
      </c>
      <c r="H189" s="74" t="n">
        <v>31.3749980926514</v>
      </c>
      <c r="I189" s="65"/>
      <c r="J189" s="59" t="n">
        <v>42430</v>
      </c>
      <c r="K189" s="75" t="n">
        <v>17.5222480773926</v>
      </c>
      <c r="L189" s="75" t="n">
        <v>18.3847480773926</v>
      </c>
      <c r="M189" s="75" t="n">
        <v>19.2472480773926</v>
      </c>
      <c r="O189" s="75" t="n">
        <v>15.7144973754883</v>
      </c>
      <c r="P189" s="75" t="n">
        <v>20.0144973754883</v>
      </c>
      <c r="Q189" s="75" t="n">
        <v>24.3144973754883</v>
      </c>
      <c r="S189" s="75" t="n">
        <v>0.3</v>
      </c>
      <c r="T189" s="75" t="n">
        <v>0.3</v>
      </c>
      <c r="U189" s="75" t="n">
        <v>0.3</v>
      </c>
      <c r="W189" s="75" t="n">
        <v>0.126463293912864</v>
      </c>
      <c r="X189" s="75" t="n">
        <v>0.252926587825728</v>
      </c>
      <c r="Y189" s="75" t="n">
        <v>0.379389881738592</v>
      </c>
      <c r="AA189" s="75" t="n">
        <v>0.06</v>
      </c>
      <c r="AB189" s="75" t="n">
        <v>0.12</v>
      </c>
      <c r="AC189" s="75" t="n">
        <v>0.18</v>
      </c>
      <c r="AE189" s="75" t="n">
        <v>-0.75</v>
      </c>
      <c r="AF189" s="75" t="n">
        <v>1.5</v>
      </c>
      <c r="AG189" s="75" t="n">
        <v>0.75</v>
      </c>
      <c r="AI189" s="75" t="n">
        <v>-0.15</v>
      </c>
      <c r="AJ189" s="75" t="n">
        <v>0.3</v>
      </c>
      <c r="AK189" s="75" t="n">
        <v>0.2</v>
      </c>
      <c r="AM189" s="80" t="n">
        <v>61</v>
      </c>
      <c r="AN189" s="77" t="n">
        <v>0.4</v>
      </c>
      <c r="BE189" s="59" t="n">
        <v>42430</v>
      </c>
      <c r="BF189" s="76" t="n">
        <v>0.75</v>
      </c>
    </row>
    <row r="190" customFormat="false" ht="12.75" hidden="false" customHeight="false" outlineLevel="0" collapsed="false">
      <c r="A190" s="73" t="n">
        <v>41579</v>
      </c>
      <c r="B190" s="74" t="n">
        <v>31.9</v>
      </c>
      <c r="C190" s="74" t="n">
        <v>33.65</v>
      </c>
      <c r="D190" s="74" t="n">
        <v>35.4</v>
      </c>
      <c r="E190" s="69"/>
      <c r="F190" s="74" t="n">
        <v>29.6249980926514</v>
      </c>
      <c r="G190" s="74" t="n">
        <v>30.4999980926514</v>
      </c>
      <c r="H190" s="74" t="n">
        <v>31.3749980926514</v>
      </c>
      <c r="I190" s="65"/>
      <c r="J190" s="59" t="n">
        <v>42461</v>
      </c>
      <c r="K190" s="75" t="n">
        <v>18.3174987792969</v>
      </c>
      <c r="L190" s="75" t="n">
        <v>19.0674987792969</v>
      </c>
      <c r="M190" s="75" t="n">
        <v>19.8174987792969</v>
      </c>
      <c r="O190" s="75" t="n">
        <v>15.4849975585937</v>
      </c>
      <c r="P190" s="75" t="n">
        <v>19.7849975585937</v>
      </c>
      <c r="Q190" s="75" t="n">
        <v>24.0849975585937</v>
      </c>
      <c r="S190" s="75" t="n">
        <v>0.3</v>
      </c>
      <c r="T190" s="75" t="n">
        <v>0.3</v>
      </c>
      <c r="U190" s="75" t="n">
        <v>0.3</v>
      </c>
      <c r="W190" s="75" t="n">
        <v>0.104405742648992</v>
      </c>
      <c r="X190" s="75" t="n">
        <v>0.208811485297985</v>
      </c>
      <c r="Y190" s="75" t="n">
        <v>0.313217227946977</v>
      </c>
      <c r="AA190" s="75" t="n">
        <v>0.06</v>
      </c>
      <c r="AB190" s="75" t="n">
        <v>0.12</v>
      </c>
      <c r="AC190" s="75" t="n">
        <v>0.18</v>
      </c>
      <c r="AE190" s="75" t="n">
        <v>-0.25</v>
      </c>
      <c r="AF190" s="75" t="n">
        <v>1</v>
      </c>
      <c r="AG190" s="75" t="n">
        <v>0.3</v>
      </c>
      <c r="AI190" s="75" t="n">
        <v>-0.15</v>
      </c>
      <c r="AJ190" s="75" t="n">
        <v>0.3</v>
      </c>
      <c r="AK190" s="75" t="n">
        <v>0.2</v>
      </c>
      <c r="AM190" s="80" t="n">
        <v>62</v>
      </c>
      <c r="AN190" s="77" t="n">
        <v>0.4</v>
      </c>
      <c r="BE190" s="59" t="n">
        <v>42461</v>
      </c>
      <c r="BF190" s="76" t="n">
        <v>0.75</v>
      </c>
    </row>
    <row r="191" customFormat="false" ht="12.75" hidden="false" customHeight="false" outlineLevel="0" collapsed="false">
      <c r="A191" s="73" t="n">
        <v>41609</v>
      </c>
      <c r="B191" s="74" t="n">
        <v>31.9</v>
      </c>
      <c r="C191" s="74" t="n">
        <v>33.65</v>
      </c>
      <c r="D191" s="74" t="n">
        <v>35.4</v>
      </c>
      <c r="E191" s="69"/>
      <c r="F191" s="74" t="n">
        <v>29.6249980926514</v>
      </c>
      <c r="G191" s="74" t="n">
        <v>30.4999980926514</v>
      </c>
      <c r="H191" s="74" t="n">
        <v>31.3749980926514</v>
      </c>
      <c r="I191" s="65"/>
      <c r="J191" s="59" t="n">
        <v>42491</v>
      </c>
      <c r="K191" s="75" t="n">
        <v>17.322498550415</v>
      </c>
      <c r="L191" s="75" t="n">
        <v>19.182498550415</v>
      </c>
      <c r="M191" s="75" t="n">
        <v>21.042498550415</v>
      </c>
      <c r="O191" s="75" t="n">
        <v>16.0149982452392</v>
      </c>
      <c r="P191" s="75" t="n">
        <v>20.3149982452393</v>
      </c>
      <c r="Q191" s="75" t="n">
        <v>24.6149982452393</v>
      </c>
      <c r="S191" s="75" t="n">
        <v>0.3</v>
      </c>
      <c r="T191" s="75" t="n">
        <v>0.3</v>
      </c>
      <c r="U191" s="75" t="n">
        <v>0.3</v>
      </c>
      <c r="W191" s="75" t="n">
        <v>0.104405742648992</v>
      </c>
      <c r="X191" s="75" t="n">
        <v>0.208811485297985</v>
      </c>
      <c r="Y191" s="75" t="n">
        <v>0.313217227946977</v>
      </c>
      <c r="AA191" s="75" t="n">
        <v>0.06</v>
      </c>
      <c r="AB191" s="75" t="n">
        <v>0.12</v>
      </c>
      <c r="AC191" s="75" t="n">
        <v>0.18</v>
      </c>
      <c r="AE191" s="75" t="n">
        <v>-0.25</v>
      </c>
      <c r="AF191" s="75" t="n">
        <v>0.9</v>
      </c>
      <c r="AG191" s="75" t="n">
        <v>0.3</v>
      </c>
      <c r="AI191" s="75" t="n">
        <v>-0.15</v>
      </c>
      <c r="AJ191" s="75" t="n">
        <v>0.3</v>
      </c>
      <c r="AK191" s="75" t="n">
        <v>0.2</v>
      </c>
      <c r="AM191" s="80" t="n">
        <v>62</v>
      </c>
      <c r="AN191" s="77" t="n">
        <v>0.4</v>
      </c>
      <c r="BE191" s="59" t="n">
        <v>42491</v>
      </c>
      <c r="BF191" s="76" t="n">
        <v>0.75</v>
      </c>
    </row>
    <row r="192" customFormat="false" ht="12.75" hidden="false" customHeight="false" outlineLevel="0" collapsed="false">
      <c r="A192" s="73" t="n">
        <v>41640</v>
      </c>
      <c r="B192" s="74" t="n">
        <v>34.85</v>
      </c>
      <c r="C192" s="74" t="n">
        <v>36.75</v>
      </c>
      <c r="D192" s="74" t="n">
        <v>38.65</v>
      </c>
      <c r="E192" s="69"/>
      <c r="F192" s="74" t="n">
        <v>37.9000015258789</v>
      </c>
      <c r="G192" s="74" t="n">
        <v>38.8500015258789</v>
      </c>
      <c r="H192" s="74" t="n">
        <v>39.8000015258789</v>
      </c>
      <c r="I192" s="65"/>
      <c r="J192" s="59" t="n">
        <v>42522</v>
      </c>
      <c r="K192" s="75" t="n">
        <v>18.2762490081787</v>
      </c>
      <c r="L192" s="75" t="n">
        <v>23.6087490081787</v>
      </c>
      <c r="M192" s="75" t="n">
        <v>28.9412490081787</v>
      </c>
      <c r="O192" s="75" t="n">
        <v>14.7924983978271</v>
      </c>
      <c r="P192" s="75" t="n">
        <v>19.0924983978271</v>
      </c>
      <c r="Q192" s="75" t="n">
        <v>23.3924983978271</v>
      </c>
      <c r="S192" s="75" t="n">
        <v>0.3</v>
      </c>
      <c r="T192" s="75" t="n">
        <v>0.3</v>
      </c>
      <c r="U192" s="75" t="n">
        <v>0.3</v>
      </c>
      <c r="W192" s="75" t="n">
        <v>0.11175825973695</v>
      </c>
      <c r="X192" s="75" t="n">
        <v>0.223516519473899</v>
      </c>
      <c r="Y192" s="75" t="n">
        <v>0.335274779210849</v>
      </c>
      <c r="AA192" s="75" t="n">
        <v>0.06</v>
      </c>
      <c r="AB192" s="75" t="n">
        <v>0.12</v>
      </c>
      <c r="AC192" s="75" t="n">
        <v>0.18</v>
      </c>
      <c r="AE192" s="75" t="n">
        <v>-0.25</v>
      </c>
      <c r="AF192" s="75" t="n">
        <v>0.9</v>
      </c>
      <c r="AG192" s="75" t="n">
        <v>0.3</v>
      </c>
      <c r="AI192" s="75" t="n">
        <v>-0.15</v>
      </c>
      <c r="AJ192" s="75" t="n">
        <v>0.3</v>
      </c>
      <c r="AK192" s="75" t="n">
        <v>0.2</v>
      </c>
      <c r="AM192" s="80" t="n">
        <v>62</v>
      </c>
      <c r="AN192" s="77" t="n">
        <v>0.4</v>
      </c>
      <c r="BE192" s="59" t="n">
        <v>42522</v>
      </c>
      <c r="BF192" s="76" t="n">
        <v>0.75</v>
      </c>
    </row>
    <row r="193" customFormat="false" ht="12.75" hidden="false" customHeight="false" outlineLevel="0" collapsed="false">
      <c r="A193" s="73" t="n">
        <v>41671</v>
      </c>
      <c r="B193" s="74" t="n">
        <v>39.35</v>
      </c>
      <c r="C193" s="74" t="n">
        <v>41.25</v>
      </c>
      <c r="D193" s="74" t="n">
        <v>43.15</v>
      </c>
      <c r="E193" s="69"/>
      <c r="F193" s="74" t="n">
        <v>34.75</v>
      </c>
      <c r="G193" s="74" t="n">
        <v>35.7</v>
      </c>
      <c r="H193" s="74" t="n">
        <v>36.65</v>
      </c>
      <c r="I193" s="65"/>
      <c r="J193" s="59" t="n">
        <v>42552</v>
      </c>
      <c r="K193" s="75" t="n">
        <v>33.0612503051758</v>
      </c>
      <c r="L193" s="75" t="n">
        <v>36.8112503051758</v>
      </c>
      <c r="M193" s="75" t="n">
        <v>40.5612503051758</v>
      </c>
      <c r="O193" s="75" t="n">
        <v>23.9974983215332</v>
      </c>
      <c r="P193" s="75" t="n">
        <v>28.2974983215332</v>
      </c>
      <c r="Q193" s="75" t="n">
        <v>32.5974983215332</v>
      </c>
      <c r="S193" s="75" t="n">
        <v>0.3</v>
      </c>
      <c r="T193" s="75" t="n">
        <v>0.3</v>
      </c>
      <c r="U193" s="75" t="n">
        <v>0.3</v>
      </c>
      <c r="W193" s="75" t="n">
        <v>0.131110084712453</v>
      </c>
      <c r="X193" s="75" t="n">
        <v>0.262220169424906</v>
      </c>
      <c r="Y193" s="75" t="n">
        <v>0.393330254137359</v>
      </c>
      <c r="AA193" s="75" t="n">
        <v>0.06</v>
      </c>
      <c r="AB193" s="75" t="n">
        <v>0.12</v>
      </c>
      <c r="AC193" s="75" t="n">
        <v>0.18</v>
      </c>
      <c r="AE193" s="75" t="n">
        <v>-0.35</v>
      </c>
      <c r="AF193" s="75" t="n">
        <v>1.2</v>
      </c>
      <c r="AG193" s="75" t="n">
        <v>0.3</v>
      </c>
      <c r="AI193" s="75" t="n">
        <v>-0.15</v>
      </c>
      <c r="AJ193" s="75" t="n">
        <v>0.3</v>
      </c>
      <c r="AK193" s="75" t="n">
        <v>0.2</v>
      </c>
      <c r="AM193" s="80" t="n">
        <v>63</v>
      </c>
      <c r="AN193" s="77" t="n">
        <v>0.4</v>
      </c>
      <c r="BE193" s="59" t="n">
        <v>42552</v>
      </c>
      <c r="BF193" s="76" t="n">
        <v>0.75</v>
      </c>
    </row>
    <row r="194" customFormat="false" ht="12.75" hidden="false" customHeight="false" outlineLevel="0" collapsed="false">
      <c r="A194" s="73" t="n">
        <v>41699</v>
      </c>
      <c r="B194" s="74" t="n">
        <v>44.8</v>
      </c>
      <c r="C194" s="74" t="n">
        <v>45.85</v>
      </c>
      <c r="D194" s="74" t="n">
        <v>46.9</v>
      </c>
      <c r="E194" s="69"/>
      <c r="F194" s="74" t="n">
        <v>31.175</v>
      </c>
      <c r="G194" s="74" t="n">
        <v>31.7</v>
      </c>
      <c r="H194" s="74" t="n">
        <v>32.225</v>
      </c>
      <c r="I194" s="65"/>
      <c r="J194" s="59" t="n">
        <v>42583</v>
      </c>
      <c r="K194" s="75" t="n">
        <v>35.3224998474121</v>
      </c>
      <c r="L194" s="75" t="n">
        <v>39.0724998474121</v>
      </c>
      <c r="M194" s="75" t="n">
        <v>42.8224998474121</v>
      </c>
      <c r="O194" s="75" t="n">
        <v>25.4949996948242</v>
      </c>
      <c r="P194" s="75" t="n">
        <v>29.7949996948242</v>
      </c>
      <c r="Q194" s="75" t="n">
        <v>34.0949996948242</v>
      </c>
      <c r="S194" s="75" t="n">
        <v>0.8</v>
      </c>
      <c r="T194" s="75" t="n">
        <v>0.8</v>
      </c>
      <c r="U194" s="75" t="n">
        <v>0.8</v>
      </c>
      <c r="W194" s="75" t="n">
        <v>0.151579492285326</v>
      </c>
      <c r="X194" s="75" t="n">
        <v>0.303158984570652</v>
      </c>
      <c r="Y194" s="75" t="n">
        <v>0.454738476855977</v>
      </c>
      <c r="AA194" s="75" t="n">
        <v>0.06</v>
      </c>
      <c r="AB194" s="75" t="n">
        <v>0.12</v>
      </c>
      <c r="AC194" s="75" t="n">
        <v>0.18</v>
      </c>
      <c r="AE194" s="75" t="n">
        <v>-0.35</v>
      </c>
      <c r="AF194" s="75" t="n">
        <v>1.5</v>
      </c>
      <c r="AG194" s="75" t="n">
        <v>0.5</v>
      </c>
      <c r="AI194" s="75" t="n">
        <v>-0.15</v>
      </c>
      <c r="AJ194" s="75" t="n">
        <v>0.3</v>
      </c>
      <c r="AK194" s="75" t="n">
        <v>0.2</v>
      </c>
      <c r="AM194" s="80" t="n">
        <v>63</v>
      </c>
      <c r="AN194" s="77" t="n">
        <v>0.4</v>
      </c>
      <c r="BE194" s="59" t="n">
        <v>42583</v>
      </c>
      <c r="BF194" s="76" t="n">
        <v>0.75</v>
      </c>
    </row>
    <row r="195" customFormat="false" ht="12.75" hidden="false" customHeight="false" outlineLevel="0" collapsed="false">
      <c r="A195" s="73" t="n">
        <v>41730</v>
      </c>
      <c r="B195" s="74" t="n">
        <v>36.45</v>
      </c>
      <c r="C195" s="74" t="n">
        <v>37.35</v>
      </c>
      <c r="D195" s="74" t="n">
        <v>38.25</v>
      </c>
      <c r="E195" s="69"/>
      <c r="F195" s="74" t="n">
        <v>31.25</v>
      </c>
      <c r="G195" s="74" t="n">
        <v>31.7</v>
      </c>
      <c r="H195" s="74" t="n">
        <v>32.15</v>
      </c>
      <c r="I195" s="65"/>
      <c r="J195" s="59" t="n">
        <v>42614</v>
      </c>
      <c r="K195" s="75" t="n">
        <v>29.0499984741211</v>
      </c>
      <c r="L195" s="75" t="n">
        <v>30.6999984741211</v>
      </c>
      <c r="M195" s="75" t="n">
        <v>32.3499984741211</v>
      </c>
      <c r="O195" s="75" t="n">
        <v>26.3999984741211</v>
      </c>
      <c r="P195" s="75" t="n">
        <v>30.6999984741211</v>
      </c>
      <c r="Q195" s="75" t="n">
        <v>34.9999984741211</v>
      </c>
      <c r="S195" s="75" t="n">
        <v>0.8</v>
      </c>
      <c r="T195" s="75" t="n">
        <v>0.8</v>
      </c>
      <c r="U195" s="75" t="n">
        <v>0.8</v>
      </c>
      <c r="W195" s="75" t="n">
        <v>0.151579492285326</v>
      </c>
      <c r="X195" s="75" t="n">
        <v>0.303158984570652</v>
      </c>
      <c r="Y195" s="75" t="n">
        <v>0.454738476855977</v>
      </c>
      <c r="AA195" s="75" t="n">
        <v>0.06</v>
      </c>
      <c r="AB195" s="75" t="n">
        <v>0.12</v>
      </c>
      <c r="AC195" s="75" t="n">
        <v>0.18</v>
      </c>
      <c r="AE195" s="75" t="n">
        <v>-0.35</v>
      </c>
      <c r="AF195" s="75" t="n">
        <v>1.5</v>
      </c>
      <c r="AG195" s="75" t="n">
        <v>0.5</v>
      </c>
      <c r="AI195" s="75" t="n">
        <v>-0.15</v>
      </c>
      <c r="AJ195" s="75" t="n">
        <v>0.3</v>
      </c>
      <c r="AK195" s="75" t="n">
        <v>0.2</v>
      </c>
      <c r="AM195" s="80" t="n">
        <v>63</v>
      </c>
      <c r="AN195" s="77" t="n">
        <v>0.4</v>
      </c>
      <c r="BE195" s="59" t="n">
        <v>42614</v>
      </c>
      <c r="BF195" s="76" t="n">
        <v>0.75</v>
      </c>
    </row>
    <row r="196" customFormat="false" ht="12.75" hidden="false" customHeight="false" outlineLevel="0" collapsed="false">
      <c r="A196" s="73" t="n">
        <v>41760</v>
      </c>
      <c r="B196" s="74" t="n">
        <v>32.87</v>
      </c>
      <c r="C196" s="74" t="n">
        <v>35.35</v>
      </c>
      <c r="D196" s="74" t="n">
        <v>37.83</v>
      </c>
      <c r="E196" s="69"/>
      <c r="F196" s="74" t="n">
        <v>30.46</v>
      </c>
      <c r="G196" s="74" t="n">
        <v>31.7</v>
      </c>
      <c r="H196" s="74" t="n">
        <v>32.94</v>
      </c>
      <c r="I196" s="65"/>
      <c r="J196" s="59" t="n">
        <v>42644</v>
      </c>
      <c r="K196" s="75" t="n">
        <v>29.1624984741211</v>
      </c>
      <c r="L196" s="75" t="n">
        <v>30.6999984741211</v>
      </c>
      <c r="M196" s="75" t="n">
        <v>32.2374984741211</v>
      </c>
      <c r="O196" s="75" t="n">
        <v>26.3999984741211</v>
      </c>
      <c r="P196" s="75" t="n">
        <v>30.6999984741211</v>
      </c>
      <c r="Q196" s="75" t="n">
        <v>34.9999984741211</v>
      </c>
      <c r="S196" s="75" t="n">
        <v>0.8</v>
      </c>
      <c r="T196" s="75" t="n">
        <v>0.8</v>
      </c>
      <c r="U196" s="75" t="n">
        <v>0.8</v>
      </c>
      <c r="W196" s="75" t="n">
        <v>0.112228820830579</v>
      </c>
      <c r="X196" s="75" t="n">
        <v>0.224457641661158</v>
      </c>
      <c r="Y196" s="75" t="n">
        <v>0.336686462491736</v>
      </c>
      <c r="AA196" s="75" t="n">
        <v>0.06</v>
      </c>
      <c r="AB196" s="75" t="n">
        <v>0.12</v>
      </c>
      <c r="AC196" s="75" t="n">
        <v>0.18</v>
      </c>
      <c r="AE196" s="75" t="n">
        <v>-0.35</v>
      </c>
      <c r="AF196" s="75" t="n">
        <v>0.9</v>
      </c>
      <c r="AG196" s="75" t="n">
        <v>0.3</v>
      </c>
      <c r="AI196" s="75" t="n">
        <v>-0.15</v>
      </c>
      <c r="AJ196" s="75" t="n">
        <v>0.3</v>
      </c>
      <c r="AK196" s="75" t="n">
        <v>0.2</v>
      </c>
      <c r="AM196" s="80" t="n">
        <v>64</v>
      </c>
      <c r="AN196" s="77" t="n">
        <v>0.4</v>
      </c>
      <c r="BE196" s="59" t="n">
        <v>42644</v>
      </c>
      <c r="BF196" s="76" t="n">
        <v>0.75</v>
      </c>
    </row>
    <row r="197" customFormat="false" ht="12.75" hidden="false" customHeight="false" outlineLevel="0" collapsed="false">
      <c r="A197" s="73" t="n">
        <v>41791</v>
      </c>
      <c r="B197" s="74" t="n">
        <v>32.14</v>
      </c>
      <c r="C197" s="74" t="n">
        <v>39.25</v>
      </c>
      <c r="D197" s="74" t="n">
        <v>46.36</v>
      </c>
      <c r="E197" s="69"/>
      <c r="F197" s="74" t="n">
        <v>28.145</v>
      </c>
      <c r="G197" s="74" t="n">
        <v>31.7</v>
      </c>
      <c r="H197" s="74" t="n">
        <v>35.255</v>
      </c>
      <c r="I197" s="65"/>
      <c r="J197" s="59" t="n">
        <v>42675</v>
      </c>
      <c r="K197" s="75" t="n">
        <v>29.1624984741211</v>
      </c>
      <c r="L197" s="75" t="n">
        <v>30.6999984741211</v>
      </c>
      <c r="M197" s="75" t="n">
        <v>32.2374984741211</v>
      </c>
      <c r="O197" s="75" t="n">
        <v>26.3999984741211</v>
      </c>
      <c r="P197" s="75" t="n">
        <v>30.6999984741211</v>
      </c>
      <c r="Q197" s="75" t="n">
        <v>34.9999984741211</v>
      </c>
      <c r="S197" s="75" t="n">
        <v>0.8</v>
      </c>
      <c r="T197" s="75" t="n">
        <v>0.8</v>
      </c>
      <c r="U197" s="75" t="n">
        <v>0.8</v>
      </c>
      <c r="W197" s="75" t="n">
        <v>0.0981119880217009</v>
      </c>
      <c r="X197" s="75" t="n">
        <v>0.196223976043402</v>
      </c>
      <c r="Y197" s="75" t="n">
        <v>0.294335964065103</v>
      </c>
      <c r="AA197" s="75" t="n">
        <v>0.06</v>
      </c>
      <c r="AB197" s="75" t="n">
        <v>0.12</v>
      </c>
      <c r="AC197" s="75" t="n">
        <v>0.18</v>
      </c>
      <c r="AE197" s="75" t="n">
        <v>-0.25</v>
      </c>
      <c r="AF197" s="75" t="n">
        <v>1</v>
      </c>
      <c r="AG197" s="75" t="n">
        <v>0.3</v>
      </c>
      <c r="AI197" s="75" t="n">
        <v>-0.15</v>
      </c>
      <c r="AJ197" s="75" t="n">
        <v>0.3</v>
      </c>
      <c r="AK197" s="75" t="n">
        <v>0.2</v>
      </c>
      <c r="AM197" s="80" t="n">
        <v>64</v>
      </c>
      <c r="AN197" s="77" t="n">
        <v>0.4</v>
      </c>
      <c r="BE197" s="59" t="n">
        <v>42675</v>
      </c>
      <c r="BF197" s="76" t="n">
        <v>0.75</v>
      </c>
    </row>
    <row r="198" customFormat="false" ht="12.75" hidden="false" customHeight="false" outlineLevel="0" collapsed="false">
      <c r="A198" s="73" t="n">
        <v>41821</v>
      </c>
      <c r="B198" s="74" t="n">
        <v>44.25</v>
      </c>
      <c r="C198" s="74" t="n">
        <v>49.25</v>
      </c>
      <c r="D198" s="74" t="n">
        <v>54.25</v>
      </c>
      <c r="E198" s="69"/>
      <c r="F198" s="74" t="n">
        <v>29.2</v>
      </c>
      <c r="G198" s="74" t="n">
        <v>31.7</v>
      </c>
      <c r="H198" s="74" t="n">
        <v>34.2</v>
      </c>
      <c r="I198" s="65"/>
      <c r="J198" s="59" t="n">
        <v>42705</v>
      </c>
      <c r="K198" s="75" t="n">
        <v>34.4125022888184</v>
      </c>
      <c r="L198" s="75" t="n">
        <v>35.9500022888184</v>
      </c>
      <c r="M198" s="75" t="n">
        <v>37.4875022888184</v>
      </c>
      <c r="O198" s="75" t="n">
        <v>31.6500022888184</v>
      </c>
      <c r="P198" s="75" t="n">
        <v>35.9500022888184</v>
      </c>
      <c r="Q198" s="75" t="n">
        <v>40.2500022888184</v>
      </c>
      <c r="S198" s="75" t="n">
        <v>1.2</v>
      </c>
      <c r="T198" s="75" t="n">
        <v>1.2</v>
      </c>
      <c r="U198" s="75" t="n">
        <v>1.2</v>
      </c>
      <c r="W198" s="75" t="n">
        <v>0.0981119880217009</v>
      </c>
      <c r="X198" s="75" t="n">
        <v>0.196223976043402</v>
      </c>
      <c r="Y198" s="75" t="n">
        <v>0.294335964065103</v>
      </c>
      <c r="AA198" s="75" t="n">
        <v>0.06</v>
      </c>
      <c r="AB198" s="75" t="n">
        <v>0.12</v>
      </c>
      <c r="AC198" s="75" t="n">
        <v>0.18</v>
      </c>
      <c r="AE198" s="75" t="n">
        <v>-0.25</v>
      </c>
      <c r="AF198" s="75" t="n">
        <v>1</v>
      </c>
      <c r="AG198" s="75" t="n">
        <v>0.3</v>
      </c>
      <c r="AI198" s="75" t="n">
        <v>-0.15</v>
      </c>
      <c r="AJ198" s="75" t="n">
        <v>0.3</v>
      </c>
      <c r="AK198" s="75" t="n">
        <v>0.2</v>
      </c>
      <c r="AM198" s="80" t="n">
        <v>64</v>
      </c>
      <c r="AN198" s="77" t="n">
        <v>0.4</v>
      </c>
      <c r="BE198" s="59" t="n">
        <v>42705</v>
      </c>
      <c r="BF198" s="76" t="n">
        <v>0.75</v>
      </c>
    </row>
    <row r="199" customFormat="false" ht="12.75" hidden="false" customHeight="false" outlineLevel="0" collapsed="false">
      <c r="A199" s="73" t="n">
        <v>41852</v>
      </c>
      <c r="B199" s="74" t="n">
        <v>58.25</v>
      </c>
      <c r="C199" s="74" t="n">
        <v>63.25</v>
      </c>
      <c r="D199" s="74" t="n">
        <v>68.25</v>
      </c>
      <c r="E199" s="69"/>
      <c r="F199" s="74" t="n">
        <v>29.2</v>
      </c>
      <c r="G199" s="74" t="n">
        <v>31.7</v>
      </c>
      <c r="H199" s="74" t="n">
        <v>34.2</v>
      </c>
      <c r="I199" s="65"/>
      <c r="J199" s="59" t="n">
        <v>42736</v>
      </c>
      <c r="K199" s="75" t="n">
        <v>24.748747253418</v>
      </c>
      <c r="L199" s="75" t="n">
        <v>26.398747253418</v>
      </c>
      <c r="M199" s="75" t="n">
        <v>28.048747253418</v>
      </c>
      <c r="O199" s="75" t="n">
        <v>22.6024990081787</v>
      </c>
      <c r="P199" s="75" t="n">
        <v>26.9024990081787</v>
      </c>
      <c r="Q199" s="75" t="n">
        <v>31.2024990081787</v>
      </c>
      <c r="S199" s="75" t="n">
        <v>0.8</v>
      </c>
      <c r="T199" s="75" t="n">
        <v>0.8</v>
      </c>
      <c r="U199" s="75" t="n">
        <v>0.8</v>
      </c>
      <c r="W199" s="75" t="n">
        <v>0.0984649088419229</v>
      </c>
      <c r="X199" s="75" t="n">
        <v>0.196929817683846</v>
      </c>
      <c r="Y199" s="75" t="n">
        <v>0.295394726525769</v>
      </c>
      <c r="AA199" s="75" t="n">
        <v>0.06</v>
      </c>
      <c r="AB199" s="75" t="n">
        <v>0.12</v>
      </c>
      <c r="AC199" s="75" t="n">
        <v>0.18</v>
      </c>
      <c r="AE199" s="75" t="n">
        <v>-0.25</v>
      </c>
      <c r="AF199" s="75" t="n">
        <v>1</v>
      </c>
      <c r="AG199" s="75" t="n">
        <v>0.35</v>
      </c>
      <c r="AI199" s="75" t="n">
        <v>-0.15</v>
      </c>
      <c r="AJ199" s="75" t="n">
        <v>0.3</v>
      </c>
      <c r="AK199" s="75" t="n">
        <v>0.2</v>
      </c>
      <c r="AM199" s="80" t="n">
        <v>65</v>
      </c>
      <c r="AN199" s="77" t="n">
        <v>0.4</v>
      </c>
      <c r="BE199" s="59" t="n">
        <v>42736</v>
      </c>
      <c r="BF199" s="76" t="n">
        <v>0.75</v>
      </c>
    </row>
    <row r="200" customFormat="false" ht="12.75" hidden="false" customHeight="false" outlineLevel="0" collapsed="false">
      <c r="A200" s="73" t="n">
        <v>41883</v>
      </c>
      <c r="B200" s="74" t="n">
        <v>61.25</v>
      </c>
      <c r="C200" s="74" t="n">
        <v>63.25</v>
      </c>
      <c r="D200" s="74" t="n">
        <v>65.25</v>
      </c>
      <c r="E200" s="69"/>
      <c r="F200" s="74" t="n">
        <v>30.7</v>
      </c>
      <c r="G200" s="74" t="n">
        <v>31.7</v>
      </c>
      <c r="H200" s="74" t="n">
        <v>32.7</v>
      </c>
      <c r="I200" s="65"/>
      <c r="J200" s="59" t="n">
        <v>42767</v>
      </c>
      <c r="K200" s="75" t="n">
        <v>23.746248626709</v>
      </c>
      <c r="L200" s="75" t="n">
        <v>25.396248626709</v>
      </c>
      <c r="M200" s="75" t="n">
        <v>27.046248626709</v>
      </c>
      <c r="O200" s="75" t="n">
        <v>20.5974979400635</v>
      </c>
      <c r="P200" s="75" t="n">
        <v>24.8974979400635</v>
      </c>
      <c r="Q200" s="75" t="n">
        <v>29.1974979400635</v>
      </c>
      <c r="S200" s="75" t="n">
        <v>0.3</v>
      </c>
      <c r="T200" s="75" t="n">
        <v>0.3</v>
      </c>
      <c r="U200" s="75" t="n">
        <v>0.3</v>
      </c>
      <c r="W200" s="75" t="n">
        <v>0.121404762156349</v>
      </c>
      <c r="X200" s="75" t="n">
        <v>0.242809524312699</v>
      </c>
      <c r="Y200" s="75" t="n">
        <v>0.364214286469048</v>
      </c>
      <c r="AA200" s="75" t="n">
        <v>0.06</v>
      </c>
      <c r="AB200" s="75" t="n">
        <v>0.12</v>
      </c>
      <c r="AC200" s="75" t="n">
        <v>0.18</v>
      </c>
      <c r="AE200" s="75" t="n">
        <v>-0.75</v>
      </c>
      <c r="AF200" s="75" t="n">
        <v>1.5</v>
      </c>
      <c r="AG200" s="75" t="n">
        <v>0.75</v>
      </c>
      <c r="AI200" s="75" t="n">
        <v>-0.15</v>
      </c>
      <c r="AJ200" s="75" t="n">
        <v>0.3</v>
      </c>
      <c r="AK200" s="75" t="n">
        <v>0.2</v>
      </c>
      <c r="AM200" s="80" t="n">
        <v>65</v>
      </c>
      <c r="AN200" s="77" t="n">
        <v>0.4</v>
      </c>
      <c r="BE200" s="59" t="n">
        <v>42767</v>
      </c>
      <c r="BF200" s="76" t="n">
        <v>0.75</v>
      </c>
    </row>
    <row r="201" customFormat="false" ht="12.75" hidden="false" customHeight="false" outlineLevel="0" collapsed="false">
      <c r="A201" s="73" t="n">
        <v>41913</v>
      </c>
      <c r="B201" s="74" t="n">
        <v>33.4</v>
      </c>
      <c r="C201" s="74" t="n">
        <v>35.25</v>
      </c>
      <c r="D201" s="74" t="n">
        <v>37.1</v>
      </c>
      <c r="E201" s="69"/>
      <c r="F201" s="74" t="n">
        <v>29.7749980926514</v>
      </c>
      <c r="G201" s="74" t="n">
        <v>30.6999980926514</v>
      </c>
      <c r="H201" s="74" t="n">
        <v>31.6249980926514</v>
      </c>
      <c r="I201" s="65"/>
      <c r="J201" s="59" t="n">
        <v>42795</v>
      </c>
      <c r="K201" s="75" t="n">
        <v>17.6847480773926</v>
      </c>
      <c r="L201" s="75" t="n">
        <v>18.5847480773926</v>
      </c>
      <c r="M201" s="75" t="n">
        <v>19.4847480773926</v>
      </c>
      <c r="O201" s="75" t="n">
        <v>15.9144973754883</v>
      </c>
      <c r="P201" s="75" t="n">
        <v>20.2144973754883</v>
      </c>
      <c r="Q201" s="75" t="n">
        <v>24.5144973754883</v>
      </c>
      <c r="S201" s="75" t="n">
        <v>0.3</v>
      </c>
      <c r="T201" s="75" t="n">
        <v>0.3</v>
      </c>
      <c r="U201" s="75" t="n">
        <v>0.3</v>
      </c>
      <c r="W201" s="75" t="n">
        <v>0.121404762156349</v>
      </c>
      <c r="X201" s="75" t="n">
        <v>0.242809524312699</v>
      </c>
      <c r="Y201" s="75" t="n">
        <v>0.364214286469048</v>
      </c>
      <c r="AA201" s="75" t="n">
        <v>0.06</v>
      </c>
      <c r="AB201" s="75" t="n">
        <v>0.12</v>
      </c>
      <c r="AC201" s="75" t="n">
        <v>0.18</v>
      </c>
      <c r="AE201" s="75" t="n">
        <v>-0.75</v>
      </c>
      <c r="AF201" s="75" t="n">
        <v>1.5</v>
      </c>
      <c r="AG201" s="75" t="n">
        <v>0.75</v>
      </c>
      <c r="AI201" s="75" t="n">
        <v>-0.15</v>
      </c>
      <c r="AJ201" s="75" t="n">
        <v>0.3</v>
      </c>
      <c r="AK201" s="75" t="n">
        <v>0.2</v>
      </c>
      <c r="AM201" s="80" t="n">
        <v>65</v>
      </c>
      <c r="AN201" s="77" t="n">
        <v>0.4</v>
      </c>
      <c r="BE201" s="59" t="n">
        <v>42795</v>
      </c>
      <c r="BF201" s="76" t="n">
        <v>0.75</v>
      </c>
    </row>
    <row r="202" customFormat="false" ht="12.75" hidden="false" customHeight="false" outlineLevel="0" collapsed="false">
      <c r="A202" s="73" t="n">
        <v>41944</v>
      </c>
      <c r="B202" s="74" t="n">
        <v>31.9</v>
      </c>
      <c r="C202" s="74" t="n">
        <v>33.75</v>
      </c>
      <c r="D202" s="74" t="n">
        <v>35.6</v>
      </c>
      <c r="E202" s="69"/>
      <c r="F202" s="74" t="n">
        <v>29.7749980926514</v>
      </c>
      <c r="G202" s="74" t="n">
        <v>30.6999980926514</v>
      </c>
      <c r="H202" s="74" t="n">
        <v>31.6249980926514</v>
      </c>
      <c r="I202" s="65"/>
      <c r="J202" s="59" t="n">
        <v>42826</v>
      </c>
      <c r="K202" s="75" t="n">
        <v>18.4799987792969</v>
      </c>
      <c r="L202" s="75" t="n">
        <v>19.2674987792969</v>
      </c>
      <c r="M202" s="75" t="n">
        <v>20.0549987792969</v>
      </c>
      <c r="O202" s="75" t="n">
        <v>15.6849975585937</v>
      </c>
      <c r="P202" s="75" t="n">
        <v>19.9849975585937</v>
      </c>
      <c r="Q202" s="75" t="n">
        <v>24.2849975585937</v>
      </c>
      <c r="S202" s="75" t="n">
        <v>0.3</v>
      </c>
      <c r="T202" s="75" t="n">
        <v>0.3</v>
      </c>
      <c r="U202" s="75" t="n">
        <v>0.3</v>
      </c>
      <c r="W202" s="75" t="n">
        <v>0.100229512943033</v>
      </c>
      <c r="X202" s="75" t="n">
        <v>0.200459025886065</v>
      </c>
      <c r="Y202" s="75" t="n">
        <v>0.300688538829098</v>
      </c>
      <c r="AA202" s="75" t="n">
        <v>0.06</v>
      </c>
      <c r="AB202" s="75" t="n">
        <v>0.12</v>
      </c>
      <c r="AC202" s="75" t="n">
        <v>0.18</v>
      </c>
      <c r="AE202" s="75" t="n">
        <v>-0.25</v>
      </c>
      <c r="AF202" s="75" t="n">
        <v>1</v>
      </c>
      <c r="AG202" s="75" t="n">
        <v>0.3</v>
      </c>
      <c r="AI202" s="75" t="n">
        <v>-0.15</v>
      </c>
      <c r="AJ202" s="75" t="n">
        <v>0.3</v>
      </c>
      <c r="AK202" s="75" t="n">
        <v>0.2</v>
      </c>
      <c r="AM202" s="80" t="n">
        <v>66</v>
      </c>
      <c r="AN202" s="77" t="n">
        <v>0.4</v>
      </c>
      <c r="BE202" s="59" t="n">
        <v>42826</v>
      </c>
      <c r="BF202" s="76" t="n">
        <v>0.75</v>
      </c>
    </row>
    <row r="203" customFormat="false" ht="12.75" hidden="false" customHeight="false" outlineLevel="0" collapsed="false">
      <c r="A203" s="73" t="n">
        <v>41974</v>
      </c>
      <c r="B203" s="74" t="n">
        <v>31.9</v>
      </c>
      <c r="C203" s="74" t="n">
        <v>33.75</v>
      </c>
      <c r="D203" s="74" t="n">
        <v>35.6</v>
      </c>
      <c r="E203" s="69"/>
      <c r="F203" s="74" t="n">
        <v>29.7749980926514</v>
      </c>
      <c r="G203" s="74" t="n">
        <v>30.6999980926514</v>
      </c>
      <c r="H203" s="74" t="n">
        <v>31.6249980926514</v>
      </c>
      <c r="I203" s="65"/>
      <c r="J203" s="59" t="n">
        <v>42856</v>
      </c>
      <c r="K203" s="75" t="n">
        <v>17.522498550415</v>
      </c>
      <c r="L203" s="75" t="n">
        <v>19.382498550415</v>
      </c>
      <c r="M203" s="75" t="n">
        <v>21.242498550415</v>
      </c>
      <c r="O203" s="75" t="n">
        <v>16.2149982452392</v>
      </c>
      <c r="P203" s="75" t="n">
        <v>20.5149982452392</v>
      </c>
      <c r="Q203" s="75" t="n">
        <v>24.8149982452393</v>
      </c>
      <c r="S203" s="75" t="n">
        <v>0.3</v>
      </c>
      <c r="T203" s="75" t="n">
        <v>0.3</v>
      </c>
      <c r="U203" s="75" t="n">
        <v>0.3</v>
      </c>
      <c r="W203" s="75" t="n">
        <v>0.100229512943033</v>
      </c>
      <c r="X203" s="75" t="n">
        <v>0.200459025886065</v>
      </c>
      <c r="Y203" s="75" t="n">
        <v>0.300688538829098</v>
      </c>
      <c r="AA203" s="75" t="n">
        <v>0.06</v>
      </c>
      <c r="AB203" s="75" t="n">
        <v>0.12</v>
      </c>
      <c r="AC203" s="75" t="n">
        <v>0.18</v>
      </c>
      <c r="AE203" s="75" t="n">
        <v>-0.25</v>
      </c>
      <c r="AF203" s="75" t="n">
        <v>0.9</v>
      </c>
      <c r="AG203" s="75" t="n">
        <v>0.3</v>
      </c>
      <c r="AI203" s="75" t="n">
        <v>-0.15</v>
      </c>
      <c r="AJ203" s="75" t="n">
        <v>0.3</v>
      </c>
      <c r="AK203" s="75" t="n">
        <v>0.2</v>
      </c>
      <c r="AM203" s="80" t="n">
        <v>66</v>
      </c>
      <c r="AN203" s="77" t="n">
        <v>0.4</v>
      </c>
      <c r="BE203" s="59" t="n">
        <v>42856</v>
      </c>
      <c r="BF203" s="76" t="n">
        <v>0.75</v>
      </c>
    </row>
    <row r="204" customFormat="false" ht="12.75" hidden="false" customHeight="false" outlineLevel="0" collapsed="false">
      <c r="A204" s="73" t="n">
        <v>42005</v>
      </c>
      <c r="B204" s="74" t="n">
        <v>34.85</v>
      </c>
      <c r="C204" s="74" t="n">
        <v>36.85</v>
      </c>
      <c r="D204" s="74" t="n">
        <v>38.85</v>
      </c>
      <c r="E204" s="69"/>
      <c r="F204" s="74" t="n">
        <v>38.0500015258789</v>
      </c>
      <c r="G204" s="74" t="n">
        <v>39.0500015258789</v>
      </c>
      <c r="H204" s="74" t="n">
        <v>40.0500015258789</v>
      </c>
      <c r="I204" s="65"/>
      <c r="J204" s="59" t="n">
        <v>42887</v>
      </c>
      <c r="K204" s="75" t="n">
        <v>18.4762490081787</v>
      </c>
      <c r="L204" s="75" t="n">
        <v>23.8087490081787</v>
      </c>
      <c r="M204" s="75" t="n">
        <v>29.1412490081787</v>
      </c>
      <c r="O204" s="75" t="n">
        <v>14.9924983978271</v>
      </c>
      <c r="P204" s="75" t="n">
        <v>19.2924983978271</v>
      </c>
      <c r="Q204" s="75" t="n">
        <v>23.5924983978271</v>
      </c>
      <c r="S204" s="75" t="n">
        <v>0.3</v>
      </c>
      <c r="T204" s="75" t="n">
        <v>0.3</v>
      </c>
      <c r="U204" s="75" t="n">
        <v>0.3</v>
      </c>
      <c r="W204" s="75" t="n">
        <v>0.107287929347472</v>
      </c>
      <c r="X204" s="75" t="n">
        <v>0.214575858694943</v>
      </c>
      <c r="Y204" s="75" t="n">
        <v>0.321863788042415</v>
      </c>
      <c r="AA204" s="75" t="n">
        <v>0.06</v>
      </c>
      <c r="AB204" s="75" t="n">
        <v>0.12</v>
      </c>
      <c r="AC204" s="75" t="n">
        <v>0.18</v>
      </c>
      <c r="AE204" s="75" t="n">
        <v>-0.25</v>
      </c>
      <c r="AF204" s="75" t="n">
        <v>0.9</v>
      </c>
      <c r="AG204" s="75" t="n">
        <v>0.3</v>
      </c>
      <c r="AI204" s="75" t="n">
        <v>-0.15</v>
      </c>
      <c r="AJ204" s="75" t="n">
        <v>0.3</v>
      </c>
      <c r="AK204" s="75" t="n">
        <v>0.2</v>
      </c>
      <c r="AM204" s="80" t="n">
        <v>66</v>
      </c>
      <c r="AN204" s="77" t="n">
        <v>0.4</v>
      </c>
      <c r="BE204" s="59" t="n">
        <v>42887</v>
      </c>
      <c r="BF204" s="76" t="n">
        <v>0.75</v>
      </c>
    </row>
    <row r="205" customFormat="false" ht="12.75" hidden="false" customHeight="false" outlineLevel="0" collapsed="false">
      <c r="A205" s="73" t="n">
        <v>42036</v>
      </c>
      <c r="B205" s="74" t="n">
        <v>39.35</v>
      </c>
      <c r="C205" s="74" t="n">
        <v>41.35</v>
      </c>
      <c r="D205" s="74" t="n">
        <v>43.35</v>
      </c>
      <c r="E205" s="69"/>
      <c r="F205" s="74" t="n">
        <v>34.9</v>
      </c>
      <c r="G205" s="74" t="n">
        <v>35.9</v>
      </c>
      <c r="H205" s="74" t="n">
        <v>36.9</v>
      </c>
      <c r="I205" s="65"/>
      <c r="J205" s="59" t="n">
        <v>42917</v>
      </c>
      <c r="K205" s="75" t="n">
        <v>33.2612503051758</v>
      </c>
      <c r="L205" s="75" t="n">
        <v>37.0112503051758</v>
      </c>
      <c r="M205" s="75" t="n">
        <v>40.7612503051758</v>
      </c>
      <c r="O205" s="75" t="n">
        <v>24.1974983215332</v>
      </c>
      <c r="P205" s="75" t="n">
        <v>28.4974983215332</v>
      </c>
      <c r="Q205" s="75" t="n">
        <v>32.7974983215332</v>
      </c>
      <c r="S205" s="75" t="n">
        <v>0.3</v>
      </c>
      <c r="T205" s="75" t="n">
        <v>0.3</v>
      </c>
      <c r="U205" s="75" t="n">
        <v>0.3</v>
      </c>
      <c r="W205" s="75" t="n">
        <v>0.125865681323955</v>
      </c>
      <c r="X205" s="75" t="n">
        <v>0.251731362647909</v>
      </c>
      <c r="Y205" s="75" t="n">
        <v>0.377597043971864</v>
      </c>
      <c r="AA205" s="75" t="n">
        <v>0.06</v>
      </c>
      <c r="AB205" s="75" t="n">
        <v>0.12</v>
      </c>
      <c r="AC205" s="75" t="n">
        <v>0.18</v>
      </c>
      <c r="AE205" s="75" t="n">
        <v>-0.35</v>
      </c>
      <c r="AF205" s="75" t="n">
        <v>1.2</v>
      </c>
      <c r="AG205" s="75" t="n">
        <v>0.3</v>
      </c>
      <c r="AI205" s="75" t="n">
        <v>-0.15</v>
      </c>
      <c r="AJ205" s="75" t="n">
        <v>0.3</v>
      </c>
      <c r="AK205" s="75" t="n">
        <v>0.2</v>
      </c>
      <c r="AM205" s="80" t="n">
        <v>67</v>
      </c>
      <c r="AN205" s="77" t="n">
        <v>0.4</v>
      </c>
      <c r="BE205" s="59" t="n">
        <v>42917</v>
      </c>
      <c r="BF205" s="76" t="n">
        <v>0.75</v>
      </c>
    </row>
    <row r="206" customFormat="false" ht="12.75" hidden="false" customHeight="false" outlineLevel="0" collapsed="false">
      <c r="A206" s="73" t="n">
        <v>42064</v>
      </c>
      <c r="B206" s="74" t="n">
        <v>44.85</v>
      </c>
      <c r="C206" s="74" t="n">
        <v>45.95</v>
      </c>
      <c r="D206" s="74" t="n">
        <v>47.05</v>
      </c>
      <c r="E206" s="69"/>
      <c r="F206" s="74" t="n">
        <v>31.35</v>
      </c>
      <c r="G206" s="74" t="n">
        <v>31.9</v>
      </c>
      <c r="H206" s="74" t="n">
        <v>32.45</v>
      </c>
      <c r="I206" s="65"/>
      <c r="J206" s="59" t="n">
        <v>42948</v>
      </c>
      <c r="K206" s="75" t="n">
        <v>35.5224998474122</v>
      </c>
      <c r="L206" s="75" t="n">
        <v>39.2724998474122</v>
      </c>
      <c r="M206" s="75" t="n">
        <v>43.0224998474122</v>
      </c>
      <c r="O206" s="75" t="n">
        <v>25.6949996948242</v>
      </c>
      <c r="P206" s="75" t="n">
        <v>29.9949996948242</v>
      </c>
      <c r="Q206" s="75" t="n">
        <v>34.2949996948242</v>
      </c>
      <c r="S206" s="75" t="n">
        <v>0.8</v>
      </c>
      <c r="T206" s="75" t="n">
        <v>0.8</v>
      </c>
      <c r="U206" s="75" t="n">
        <v>0.8</v>
      </c>
      <c r="W206" s="75" t="n">
        <v>0.145516312593913</v>
      </c>
      <c r="X206" s="75" t="n">
        <v>0.291032625187825</v>
      </c>
      <c r="Y206" s="75" t="n">
        <v>0.436548937781738</v>
      </c>
      <c r="AA206" s="75" t="n">
        <v>0.06</v>
      </c>
      <c r="AB206" s="75" t="n">
        <v>0.12</v>
      </c>
      <c r="AC206" s="75" t="n">
        <v>0.18</v>
      </c>
      <c r="AE206" s="75" t="n">
        <v>-0.35</v>
      </c>
      <c r="AF206" s="75" t="n">
        <v>1.5</v>
      </c>
      <c r="AG206" s="75" t="n">
        <v>0.5</v>
      </c>
      <c r="AI206" s="75" t="n">
        <v>-0.15</v>
      </c>
      <c r="AJ206" s="75" t="n">
        <v>0.3</v>
      </c>
      <c r="AK206" s="75" t="n">
        <v>0.2</v>
      </c>
      <c r="AM206" s="80" t="n">
        <v>67</v>
      </c>
      <c r="AN206" s="77" t="n">
        <v>0.4</v>
      </c>
      <c r="BE206" s="59" t="n">
        <v>42948</v>
      </c>
      <c r="BF206" s="76" t="n">
        <v>0.75</v>
      </c>
    </row>
    <row r="207" customFormat="false" ht="12.75" hidden="false" customHeight="false" outlineLevel="0" collapsed="false">
      <c r="A207" s="73" t="n">
        <v>42095</v>
      </c>
      <c r="B207" s="74" t="n">
        <v>36.5</v>
      </c>
      <c r="C207" s="74" t="n">
        <v>37.45</v>
      </c>
      <c r="D207" s="74" t="n">
        <v>38.4</v>
      </c>
      <c r="E207" s="69"/>
      <c r="F207" s="74" t="n">
        <v>31.425</v>
      </c>
      <c r="G207" s="74" t="n">
        <v>31.9</v>
      </c>
      <c r="H207" s="74" t="n">
        <v>32.375</v>
      </c>
      <c r="I207" s="65"/>
      <c r="J207" s="59" t="n">
        <v>42979</v>
      </c>
      <c r="K207" s="75" t="n">
        <v>29.1749984741211</v>
      </c>
      <c r="L207" s="75" t="n">
        <v>30.8999984741211</v>
      </c>
      <c r="M207" s="75" t="n">
        <v>32.6249984741211</v>
      </c>
      <c r="O207" s="75" t="n">
        <v>26.5999984741211</v>
      </c>
      <c r="P207" s="75" t="n">
        <v>30.8999984741211</v>
      </c>
      <c r="Q207" s="75" t="n">
        <v>35.1999984741211</v>
      </c>
      <c r="S207" s="75" t="n">
        <v>0.8</v>
      </c>
      <c r="T207" s="75" t="n">
        <v>0.8</v>
      </c>
      <c r="U207" s="75" t="n">
        <v>0.8</v>
      </c>
      <c r="W207" s="75" t="n">
        <v>0.145516312593913</v>
      </c>
      <c r="X207" s="75" t="n">
        <v>0.291032625187825</v>
      </c>
      <c r="Y207" s="75" t="n">
        <v>0.436548937781738</v>
      </c>
      <c r="AA207" s="75" t="n">
        <v>0.06</v>
      </c>
      <c r="AB207" s="75" t="n">
        <v>0.12</v>
      </c>
      <c r="AC207" s="75" t="n">
        <v>0.18</v>
      </c>
      <c r="AE207" s="75" t="n">
        <v>-0.35</v>
      </c>
      <c r="AF207" s="75" t="n">
        <v>1.5</v>
      </c>
      <c r="AG207" s="75" t="n">
        <v>0.5</v>
      </c>
      <c r="AI207" s="75" t="n">
        <v>-0.15</v>
      </c>
      <c r="AJ207" s="75" t="n">
        <v>0.3</v>
      </c>
      <c r="AK207" s="75" t="n">
        <v>0.2</v>
      </c>
      <c r="AM207" s="80" t="n">
        <v>67</v>
      </c>
      <c r="AN207" s="77" t="n">
        <v>0.4</v>
      </c>
      <c r="BE207" s="59" t="n">
        <v>42979</v>
      </c>
      <c r="BF207" s="76" t="n">
        <v>0.75</v>
      </c>
    </row>
    <row r="208" customFormat="false" ht="12.75" hidden="false" customHeight="false" outlineLevel="0" collapsed="false">
      <c r="A208" s="73" t="n">
        <v>42125</v>
      </c>
      <c r="B208" s="74" t="n">
        <v>32.97</v>
      </c>
      <c r="C208" s="74" t="n">
        <v>35.45</v>
      </c>
      <c r="D208" s="74" t="n">
        <v>37.93</v>
      </c>
      <c r="E208" s="69"/>
      <c r="F208" s="74" t="n">
        <v>30.66</v>
      </c>
      <c r="G208" s="74" t="n">
        <v>31.9</v>
      </c>
      <c r="H208" s="74" t="n">
        <v>33.14</v>
      </c>
      <c r="I208" s="65"/>
      <c r="J208" s="59" t="n">
        <v>43009</v>
      </c>
      <c r="K208" s="75" t="n">
        <v>29.2874984741211</v>
      </c>
      <c r="L208" s="75" t="n">
        <v>30.8999984741211</v>
      </c>
      <c r="M208" s="75" t="n">
        <v>32.5124984741211</v>
      </c>
      <c r="O208" s="75" t="n">
        <v>26.5999984741211</v>
      </c>
      <c r="P208" s="75" t="n">
        <v>30.8999984741211</v>
      </c>
      <c r="Q208" s="75" t="n">
        <v>35.1999984741211</v>
      </c>
      <c r="S208" s="75" t="n">
        <v>0.8</v>
      </c>
      <c r="T208" s="75" t="n">
        <v>0.8</v>
      </c>
      <c r="U208" s="75" t="n">
        <v>0.8</v>
      </c>
      <c r="W208" s="75" t="n">
        <v>0.107739667997356</v>
      </c>
      <c r="X208" s="75" t="n">
        <v>0.215479335994711</v>
      </c>
      <c r="Y208" s="75" t="n">
        <v>0.323219003992067</v>
      </c>
      <c r="AA208" s="75" t="n">
        <v>0.06</v>
      </c>
      <c r="AB208" s="75" t="n">
        <v>0.12</v>
      </c>
      <c r="AC208" s="75" t="n">
        <v>0.18</v>
      </c>
      <c r="AE208" s="75" t="n">
        <v>-0.35</v>
      </c>
      <c r="AF208" s="75" t="n">
        <v>0.9</v>
      </c>
      <c r="AG208" s="75" t="n">
        <v>0.3</v>
      </c>
      <c r="AI208" s="75" t="n">
        <v>-0.15</v>
      </c>
      <c r="AJ208" s="75" t="n">
        <v>0.3</v>
      </c>
      <c r="AK208" s="75" t="n">
        <v>0.2</v>
      </c>
      <c r="AM208" s="80" t="n">
        <v>68</v>
      </c>
      <c r="AN208" s="77" t="n">
        <v>0.4</v>
      </c>
      <c r="BE208" s="59" t="n">
        <v>43009</v>
      </c>
      <c r="BF208" s="76" t="n">
        <v>0.75</v>
      </c>
    </row>
    <row r="209" customFormat="false" ht="12.75" hidden="false" customHeight="false" outlineLevel="0" collapsed="false">
      <c r="A209" s="73" t="n">
        <v>42156</v>
      </c>
      <c r="B209" s="74" t="n">
        <v>32.64</v>
      </c>
      <c r="C209" s="74" t="n">
        <v>39.75</v>
      </c>
      <c r="D209" s="74" t="n">
        <v>46.86</v>
      </c>
      <c r="E209" s="69"/>
      <c r="F209" s="74" t="n">
        <v>28.345</v>
      </c>
      <c r="G209" s="74" t="n">
        <v>31.9</v>
      </c>
      <c r="H209" s="74" t="n">
        <v>35.455</v>
      </c>
      <c r="I209" s="65"/>
      <c r="J209" s="59" t="n">
        <v>43040</v>
      </c>
      <c r="K209" s="75" t="n">
        <v>29.2874984741211</v>
      </c>
      <c r="L209" s="75" t="n">
        <v>30.8999984741211</v>
      </c>
      <c r="M209" s="75" t="n">
        <v>32.5124984741211</v>
      </c>
      <c r="O209" s="75" t="n">
        <v>26.5999984741211</v>
      </c>
      <c r="P209" s="75" t="n">
        <v>30.8999984741211</v>
      </c>
      <c r="Q209" s="75" t="n">
        <v>35.1999984741211</v>
      </c>
      <c r="S209" s="75" t="n">
        <v>0.8</v>
      </c>
      <c r="T209" s="75" t="n">
        <v>0.8</v>
      </c>
      <c r="U209" s="75" t="n">
        <v>0.8</v>
      </c>
      <c r="W209" s="75" t="n">
        <v>0.0941875085008329</v>
      </c>
      <c r="X209" s="75" t="n">
        <v>0.188375017001666</v>
      </c>
      <c r="Y209" s="75" t="n">
        <v>0.282562525502499</v>
      </c>
      <c r="AA209" s="75" t="n">
        <v>0.06</v>
      </c>
      <c r="AB209" s="75" t="n">
        <v>0.12</v>
      </c>
      <c r="AC209" s="75" t="n">
        <v>0.18</v>
      </c>
      <c r="AE209" s="75" t="n">
        <v>-0.25</v>
      </c>
      <c r="AF209" s="75" t="n">
        <v>1</v>
      </c>
      <c r="AG209" s="75" t="n">
        <v>0.3</v>
      </c>
      <c r="AI209" s="75" t="n">
        <v>-0.15</v>
      </c>
      <c r="AJ209" s="75" t="n">
        <v>0.3</v>
      </c>
      <c r="AK209" s="75" t="n">
        <v>0.2</v>
      </c>
      <c r="AM209" s="80" t="n">
        <v>68</v>
      </c>
      <c r="AN209" s="77" t="n">
        <v>0.4</v>
      </c>
      <c r="BE209" s="59" t="n">
        <v>43040</v>
      </c>
      <c r="BF209" s="76" t="n">
        <v>0.75</v>
      </c>
    </row>
    <row r="210" customFormat="false" ht="12.75" hidden="false" customHeight="false" outlineLevel="0" collapsed="false">
      <c r="A210" s="73" t="n">
        <v>42186</v>
      </c>
      <c r="B210" s="74" t="n">
        <v>45.25</v>
      </c>
      <c r="C210" s="74" t="n">
        <v>50.25</v>
      </c>
      <c r="D210" s="74" t="n">
        <v>55.25</v>
      </c>
      <c r="E210" s="69"/>
      <c r="F210" s="74" t="n">
        <v>29.4</v>
      </c>
      <c r="G210" s="74" t="n">
        <v>31.9</v>
      </c>
      <c r="H210" s="74" t="n">
        <v>34.4</v>
      </c>
      <c r="I210" s="65"/>
      <c r="J210" s="59" t="n">
        <v>43070</v>
      </c>
      <c r="K210" s="75" t="n">
        <v>34.5375022888184</v>
      </c>
      <c r="L210" s="75" t="n">
        <v>36.1500022888184</v>
      </c>
      <c r="M210" s="75" t="n">
        <v>37.7625022888184</v>
      </c>
      <c r="O210" s="75" t="n">
        <v>31.8500022888184</v>
      </c>
      <c r="P210" s="75" t="n">
        <v>36.1500022888184</v>
      </c>
      <c r="Q210" s="75" t="n">
        <v>40.4500022888184</v>
      </c>
      <c r="S210" s="75" t="n">
        <v>1.2</v>
      </c>
      <c r="T210" s="75" t="n">
        <v>1.2</v>
      </c>
      <c r="U210" s="75" t="n">
        <v>1.2</v>
      </c>
      <c r="W210" s="75" t="n">
        <v>0.0941875085008329</v>
      </c>
      <c r="X210" s="75" t="n">
        <v>0.188375017001666</v>
      </c>
      <c r="Y210" s="75" t="n">
        <v>0.282562525502499</v>
      </c>
      <c r="AA210" s="75" t="n">
        <v>0.06</v>
      </c>
      <c r="AB210" s="75" t="n">
        <v>0.12</v>
      </c>
      <c r="AC210" s="75" t="n">
        <v>0.18</v>
      </c>
      <c r="AE210" s="75" t="n">
        <v>-0.25</v>
      </c>
      <c r="AF210" s="75" t="n">
        <v>1</v>
      </c>
      <c r="AG210" s="75" t="n">
        <v>0.3</v>
      </c>
      <c r="AI210" s="75" t="n">
        <v>-0.15</v>
      </c>
      <c r="AJ210" s="75" t="n">
        <v>0.3</v>
      </c>
      <c r="AK210" s="75" t="n">
        <v>0.2</v>
      </c>
      <c r="AM210" s="80" t="n">
        <v>68</v>
      </c>
      <c r="AN210" s="77" t="n">
        <v>0.4</v>
      </c>
      <c r="BE210" s="59" t="n">
        <v>43070</v>
      </c>
      <c r="BF210" s="76" t="n">
        <v>0.75</v>
      </c>
    </row>
    <row r="211" customFormat="false" ht="12.75" hidden="false" customHeight="false" outlineLevel="0" collapsed="false">
      <c r="A211" s="73" t="n">
        <v>42217</v>
      </c>
      <c r="B211" s="74" t="n">
        <v>59.25</v>
      </c>
      <c r="C211" s="74" t="n">
        <v>64.25</v>
      </c>
      <c r="D211" s="74" t="n">
        <v>69.25</v>
      </c>
      <c r="E211" s="69"/>
      <c r="F211" s="74" t="n">
        <v>29.4</v>
      </c>
      <c r="G211" s="74" t="n">
        <v>31.9</v>
      </c>
      <c r="H211" s="74" t="n">
        <v>34.4</v>
      </c>
      <c r="I211" s="65"/>
      <c r="J211" s="59" t="n">
        <v>43101</v>
      </c>
      <c r="K211" s="75" t="n">
        <v>24.948747253418</v>
      </c>
      <c r="L211" s="75" t="n">
        <v>26.598747253418</v>
      </c>
      <c r="M211" s="75" t="n">
        <v>28.248747253418</v>
      </c>
      <c r="O211" s="75" t="n">
        <v>22.8024990081787</v>
      </c>
      <c r="P211" s="75" t="n">
        <v>27.1024990081787</v>
      </c>
      <c r="Q211" s="75" t="n">
        <v>31.4024990081787</v>
      </c>
      <c r="S211" s="75" t="n">
        <v>0.8</v>
      </c>
      <c r="T211" s="75" t="n">
        <v>0.8</v>
      </c>
      <c r="U211" s="75" t="n">
        <v>0.8</v>
      </c>
      <c r="W211" s="75" t="n">
        <v>0.094526312488246</v>
      </c>
      <c r="X211" s="75" t="n">
        <v>0.189052624976492</v>
      </c>
      <c r="Y211" s="75" t="n">
        <v>0.283578937464738</v>
      </c>
      <c r="AA211" s="75" t="n">
        <v>0.06</v>
      </c>
      <c r="AB211" s="75" t="n">
        <v>0.12</v>
      </c>
      <c r="AC211" s="75" t="n">
        <v>0.18</v>
      </c>
      <c r="AE211" s="75" t="n">
        <v>-0.25</v>
      </c>
      <c r="AF211" s="75" t="n">
        <v>1</v>
      </c>
      <c r="AG211" s="75" t="n">
        <v>0.3</v>
      </c>
      <c r="AI211" s="75" t="n">
        <v>-0.15</v>
      </c>
      <c r="AJ211" s="75" t="n">
        <v>0.3</v>
      </c>
      <c r="AK211" s="75" t="n">
        <v>0.2</v>
      </c>
      <c r="AM211" s="80" t="n">
        <v>69</v>
      </c>
      <c r="AN211" s="77" t="n">
        <v>0.4</v>
      </c>
      <c r="BE211" s="59" t="n">
        <v>43101</v>
      </c>
      <c r="BF211" s="76" t="n">
        <v>0.75</v>
      </c>
    </row>
    <row r="212" customFormat="false" ht="12.75" hidden="false" customHeight="false" outlineLevel="0" collapsed="false">
      <c r="A212" s="73" t="n">
        <v>42248</v>
      </c>
      <c r="B212" s="74" t="n">
        <v>61.25</v>
      </c>
      <c r="C212" s="74" t="n">
        <v>63.35</v>
      </c>
      <c r="D212" s="74" t="n">
        <v>65.45</v>
      </c>
      <c r="E212" s="69"/>
      <c r="F212" s="74" t="n">
        <v>30.85</v>
      </c>
      <c r="G212" s="74" t="n">
        <v>31.9</v>
      </c>
      <c r="H212" s="74" t="n">
        <v>32.95</v>
      </c>
      <c r="I212" s="65"/>
      <c r="J212" s="59" t="n">
        <v>43132</v>
      </c>
      <c r="K212" s="75" t="n">
        <v>23.946248626709</v>
      </c>
      <c r="L212" s="75" t="n">
        <v>25.596248626709</v>
      </c>
      <c r="M212" s="75" t="n">
        <v>27.246248626709</v>
      </c>
      <c r="O212" s="75" t="n">
        <v>20.7974979400635</v>
      </c>
      <c r="P212" s="75" t="n">
        <v>25.0974979400635</v>
      </c>
      <c r="Q212" s="75" t="n">
        <v>29.3974979400635</v>
      </c>
      <c r="S212" s="75" t="n">
        <v>0.3</v>
      </c>
      <c r="T212" s="75" t="n">
        <v>0.3</v>
      </c>
      <c r="U212" s="75" t="n">
        <v>0.3</v>
      </c>
      <c r="W212" s="75" t="n">
        <v>0.116548571670095</v>
      </c>
      <c r="X212" s="75" t="n">
        <v>0.233097143340191</v>
      </c>
      <c r="Y212" s="75" t="n">
        <v>0.349645715010286</v>
      </c>
      <c r="AA212" s="75" t="n">
        <v>0.06</v>
      </c>
      <c r="AB212" s="75" t="n">
        <v>0.12</v>
      </c>
      <c r="AC212" s="75" t="n">
        <v>0.18</v>
      </c>
      <c r="AE212" s="75" t="n">
        <v>-0.75</v>
      </c>
      <c r="AF212" s="75" t="n">
        <v>1.5</v>
      </c>
      <c r="AG212" s="75" t="n">
        <v>0.75</v>
      </c>
      <c r="AI212" s="75" t="n">
        <v>-0.15</v>
      </c>
      <c r="AJ212" s="75" t="n">
        <v>0.3</v>
      </c>
      <c r="AK212" s="75" t="n">
        <v>0.2</v>
      </c>
      <c r="AM212" s="80" t="n">
        <v>69</v>
      </c>
      <c r="AN212" s="77" t="n">
        <v>0.4</v>
      </c>
      <c r="BE212" s="59" t="n">
        <v>43132</v>
      </c>
      <c r="BF212" s="76" t="n">
        <v>0.75</v>
      </c>
    </row>
    <row r="213" customFormat="false" ht="12.75" hidden="false" customHeight="false" outlineLevel="0" collapsed="false">
      <c r="A213" s="73" t="n">
        <v>42278</v>
      </c>
      <c r="B213" s="74" t="n">
        <v>33.4</v>
      </c>
      <c r="C213" s="74" t="n">
        <v>35.35</v>
      </c>
      <c r="D213" s="74" t="n">
        <v>37.3</v>
      </c>
      <c r="E213" s="69"/>
      <c r="F213" s="74" t="n">
        <v>29.9249980926514</v>
      </c>
      <c r="G213" s="74" t="n">
        <v>30.8999980926514</v>
      </c>
      <c r="H213" s="74" t="n">
        <v>31.8749980926514</v>
      </c>
      <c r="I213" s="65"/>
      <c r="J213" s="59" t="n">
        <v>43160</v>
      </c>
      <c r="K213" s="75" t="n">
        <v>17.8847480773926</v>
      </c>
      <c r="L213" s="75" t="n">
        <v>18.7847480773926</v>
      </c>
      <c r="M213" s="75" t="n">
        <v>19.6847480773926</v>
      </c>
      <c r="O213" s="75" t="n">
        <v>16.1144973754883</v>
      </c>
      <c r="P213" s="75" t="n">
        <v>20.4144973754883</v>
      </c>
      <c r="Q213" s="75" t="n">
        <v>24.7144973754883</v>
      </c>
      <c r="S213" s="75" t="n">
        <v>0.3</v>
      </c>
      <c r="T213" s="75" t="n">
        <v>0.3</v>
      </c>
      <c r="U213" s="75" t="n">
        <v>0.3</v>
      </c>
      <c r="W213" s="75" t="n">
        <v>0.116548571670095</v>
      </c>
      <c r="X213" s="75" t="n">
        <v>0.233097143340191</v>
      </c>
      <c r="Y213" s="75" t="n">
        <v>0.349645715010286</v>
      </c>
      <c r="AA213" s="75" t="n">
        <v>0.06</v>
      </c>
      <c r="AB213" s="75" t="n">
        <v>0.12</v>
      </c>
      <c r="AC213" s="75" t="n">
        <v>0.18</v>
      </c>
      <c r="AE213" s="75" t="n">
        <v>-0.75</v>
      </c>
      <c r="AF213" s="75" t="n">
        <v>1.5</v>
      </c>
      <c r="AG213" s="75" t="n">
        <v>0.75</v>
      </c>
      <c r="AI213" s="75" t="n">
        <v>-0.15</v>
      </c>
      <c r="AJ213" s="75" t="n">
        <v>0.3</v>
      </c>
      <c r="AK213" s="75" t="n">
        <v>0.2</v>
      </c>
      <c r="AM213" s="80" t="n">
        <v>69</v>
      </c>
      <c r="AN213" s="77" t="n">
        <v>0.4</v>
      </c>
      <c r="BE213" s="59" t="n">
        <v>43160</v>
      </c>
      <c r="BF213" s="76" t="n">
        <v>0.75</v>
      </c>
    </row>
    <row r="214" customFormat="false" ht="12.75" hidden="false" customHeight="false" outlineLevel="0" collapsed="false">
      <c r="A214" s="73" t="n">
        <v>42309</v>
      </c>
      <c r="B214" s="74" t="n">
        <v>31.9</v>
      </c>
      <c r="C214" s="74" t="n">
        <v>33.85</v>
      </c>
      <c r="D214" s="74" t="n">
        <v>35.8</v>
      </c>
      <c r="E214" s="69"/>
      <c r="F214" s="74" t="n">
        <v>29.9249980926514</v>
      </c>
      <c r="G214" s="74" t="n">
        <v>30.8999980926514</v>
      </c>
      <c r="H214" s="74" t="n">
        <v>31.8749980926514</v>
      </c>
      <c r="I214" s="65"/>
      <c r="J214" s="59" t="n">
        <v>43191</v>
      </c>
      <c r="K214" s="75" t="n">
        <v>18.6799987792969</v>
      </c>
      <c r="L214" s="75" t="n">
        <v>19.4674987792969</v>
      </c>
      <c r="M214" s="75" t="n">
        <v>20.2549987792969</v>
      </c>
      <c r="O214" s="75" t="n">
        <v>15.8849975585937</v>
      </c>
      <c r="P214" s="75" t="n">
        <v>20.1849975585937</v>
      </c>
      <c r="Q214" s="75" t="n">
        <v>24.4849975585937</v>
      </c>
      <c r="S214" s="75" t="n">
        <v>0.3</v>
      </c>
      <c r="T214" s="75" t="n">
        <v>0.3</v>
      </c>
      <c r="U214" s="75" t="n">
        <v>0.3</v>
      </c>
      <c r="W214" s="75" t="n">
        <v>0.0962203324253113</v>
      </c>
      <c r="X214" s="75" t="n">
        <v>0.192440664850623</v>
      </c>
      <c r="Y214" s="75" t="n">
        <v>0.288660997275934</v>
      </c>
      <c r="AA214" s="75" t="n">
        <v>0.06</v>
      </c>
      <c r="AB214" s="75" t="n">
        <v>0.12</v>
      </c>
      <c r="AC214" s="75" t="n">
        <v>0.18</v>
      </c>
      <c r="AE214" s="75" t="n">
        <v>-0.25</v>
      </c>
      <c r="AF214" s="75" t="n">
        <v>1</v>
      </c>
      <c r="AG214" s="75" t="n">
        <v>0.3</v>
      </c>
      <c r="AI214" s="75" t="n">
        <v>-0.15</v>
      </c>
      <c r="AJ214" s="75" t="n">
        <v>0.3</v>
      </c>
      <c r="AK214" s="75" t="n">
        <v>0.2</v>
      </c>
      <c r="AM214" s="80" t="n">
        <v>70</v>
      </c>
      <c r="AN214" s="77" t="n">
        <v>0.4</v>
      </c>
      <c r="BE214" s="59" t="n">
        <v>43191</v>
      </c>
      <c r="BF214" s="76" t="n">
        <v>0.75</v>
      </c>
    </row>
    <row r="215" customFormat="false" ht="12.75" hidden="false" customHeight="false" outlineLevel="0" collapsed="false">
      <c r="A215" s="73" t="n">
        <v>42339</v>
      </c>
      <c r="B215" s="74" t="n">
        <v>31.9</v>
      </c>
      <c r="C215" s="74" t="n">
        <v>33.85</v>
      </c>
      <c r="D215" s="74" t="n">
        <v>35.8</v>
      </c>
      <c r="E215" s="69"/>
      <c r="F215" s="74" t="n">
        <v>29.9249980926514</v>
      </c>
      <c r="G215" s="74" t="n">
        <v>30.8999980926514</v>
      </c>
      <c r="H215" s="74" t="n">
        <v>31.8749980926514</v>
      </c>
      <c r="I215" s="65"/>
      <c r="J215" s="59" t="n">
        <v>43221</v>
      </c>
      <c r="K215" s="75" t="n">
        <v>17.722498550415</v>
      </c>
      <c r="L215" s="75" t="n">
        <v>19.582498550415</v>
      </c>
      <c r="M215" s="75" t="n">
        <v>21.442498550415</v>
      </c>
      <c r="O215" s="75" t="n">
        <v>16.4149982452392</v>
      </c>
      <c r="P215" s="75" t="n">
        <v>20.7149982452392</v>
      </c>
      <c r="Q215" s="75" t="n">
        <v>25.0149982452392</v>
      </c>
      <c r="S215" s="75" t="n">
        <v>0.3</v>
      </c>
      <c r="T215" s="75" t="n">
        <v>0.3</v>
      </c>
      <c r="U215" s="75" t="n">
        <v>0.3</v>
      </c>
      <c r="W215" s="75" t="n">
        <v>0.0962203324253113</v>
      </c>
      <c r="X215" s="75" t="n">
        <v>0.192440664850623</v>
      </c>
      <c r="Y215" s="75" t="n">
        <v>0.288660997275934</v>
      </c>
      <c r="AA215" s="75" t="n">
        <v>0.06</v>
      </c>
      <c r="AB215" s="75" t="n">
        <v>0.12</v>
      </c>
      <c r="AC215" s="75" t="n">
        <v>0.18</v>
      </c>
      <c r="AE215" s="75" t="n">
        <v>-0.25</v>
      </c>
      <c r="AF215" s="75" t="n">
        <v>0.9</v>
      </c>
      <c r="AG215" s="75" t="n">
        <v>0.3</v>
      </c>
      <c r="AI215" s="75" t="n">
        <v>-0.15</v>
      </c>
      <c r="AJ215" s="75" t="n">
        <v>0.3</v>
      </c>
      <c r="AK215" s="75" t="n">
        <v>0.2</v>
      </c>
      <c r="AM215" s="80" t="n">
        <v>70</v>
      </c>
      <c r="AN215" s="77" t="n">
        <v>0.4</v>
      </c>
      <c r="BE215" s="59" t="n">
        <v>43221</v>
      </c>
      <c r="BF215" s="76" t="n">
        <v>0.75</v>
      </c>
    </row>
    <row r="216" customFormat="false" ht="12.75" hidden="false" customHeight="false" outlineLevel="0" collapsed="false">
      <c r="A216" s="73" t="n">
        <v>42370</v>
      </c>
      <c r="B216" s="74" t="n">
        <v>34.85</v>
      </c>
      <c r="C216" s="74" t="n">
        <v>36.95</v>
      </c>
      <c r="D216" s="74" t="n">
        <v>39.05</v>
      </c>
      <c r="E216" s="69"/>
      <c r="F216" s="74" t="n">
        <v>38.2000015258789</v>
      </c>
      <c r="G216" s="74" t="n">
        <v>39.2500015258789</v>
      </c>
      <c r="H216" s="74" t="n">
        <v>40.3000015258789</v>
      </c>
      <c r="I216" s="65"/>
      <c r="J216" s="59" t="n">
        <v>43252</v>
      </c>
      <c r="K216" s="75" t="n">
        <v>18.6762490081787</v>
      </c>
      <c r="L216" s="75" t="n">
        <v>24.0087490081787</v>
      </c>
      <c r="M216" s="75" t="n">
        <v>29.3412490081787</v>
      </c>
      <c r="O216" s="75" t="n">
        <v>15.1924983978271</v>
      </c>
      <c r="P216" s="75" t="n">
        <v>19.4924983978271</v>
      </c>
      <c r="Q216" s="75" t="n">
        <v>23.7924983978271</v>
      </c>
      <c r="S216" s="75" t="n">
        <v>0.3</v>
      </c>
      <c r="T216" s="75" t="n">
        <v>0.3</v>
      </c>
      <c r="U216" s="75" t="n">
        <v>0.3</v>
      </c>
      <c r="W216" s="75" t="n">
        <v>0.102996412173573</v>
      </c>
      <c r="X216" s="75" t="n">
        <v>0.205992824347145</v>
      </c>
      <c r="Y216" s="75" t="n">
        <v>0.308989236520718</v>
      </c>
      <c r="AA216" s="75" t="n">
        <v>0.06</v>
      </c>
      <c r="AB216" s="75" t="n">
        <v>0.12</v>
      </c>
      <c r="AC216" s="75" t="n">
        <v>0.18</v>
      </c>
      <c r="AE216" s="75" t="n">
        <v>-0.25</v>
      </c>
      <c r="AF216" s="75" t="n">
        <v>0.9</v>
      </c>
      <c r="AG216" s="75" t="n">
        <v>0.3</v>
      </c>
      <c r="AI216" s="75" t="n">
        <v>-0.15</v>
      </c>
      <c r="AJ216" s="75" t="n">
        <v>0.3</v>
      </c>
      <c r="AK216" s="75" t="n">
        <v>0.2</v>
      </c>
      <c r="AM216" s="80" t="n">
        <v>70</v>
      </c>
      <c r="AN216" s="77" t="n">
        <v>0.4</v>
      </c>
      <c r="BE216" s="59" t="n">
        <v>43252</v>
      </c>
      <c r="BF216" s="76" t="n">
        <v>0.75</v>
      </c>
    </row>
    <row r="217" customFormat="false" ht="12.75" hidden="false" customHeight="false" outlineLevel="0" collapsed="false">
      <c r="A217" s="73" t="n">
        <v>42401</v>
      </c>
      <c r="B217" s="74" t="n">
        <v>39.35</v>
      </c>
      <c r="C217" s="74" t="n">
        <v>41.45</v>
      </c>
      <c r="D217" s="74" t="n">
        <v>43.55</v>
      </c>
      <c r="E217" s="69"/>
      <c r="F217" s="74" t="n">
        <v>35.05</v>
      </c>
      <c r="G217" s="74" t="n">
        <v>36.1</v>
      </c>
      <c r="H217" s="74" t="n">
        <v>37.15</v>
      </c>
      <c r="I217" s="65"/>
      <c r="J217" s="59" t="n">
        <v>43282</v>
      </c>
      <c r="K217" s="75" t="n">
        <v>33.4612503051758</v>
      </c>
      <c r="L217" s="75" t="n">
        <v>37.2112503051758</v>
      </c>
      <c r="M217" s="75" t="n">
        <v>40.9612503051758</v>
      </c>
      <c r="O217" s="75" t="n">
        <v>24.3974983215332</v>
      </c>
      <c r="P217" s="75" t="n">
        <v>28.6974983215332</v>
      </c>
      <c r="Q217" s="75" t="n">
        <v>32.9974983215332</v>
      </c>
      <c r="S217" s="75" t="n">
        <v>0.3</v>
      </c>
      <c r="T217" s="75" t="n">
        <v>0.3</v>
      </c>
      <c r="U217" s="75" t="n">
        <v>0.3</v>
      </c>
      <c r="W217" s="75" t="n">
        <v>0.120831054070997</v>
      </c>
      <c r="X217" s="75" t="n">
        <v>0.241662108141993</v>
      </c>
      <c r="Y217" s="75" t="n">
        <v>0.36249316221299</v>
      </c>
      <c r="AA217" s="75" t="n">
        <v>0.06</v>
      </c>
      <c r="AB217" s="75" t="n">
        <v>0.12</v>
      </c>
      <c r="AC217" s="75" t="n">
        <v>0.18</v>
      </c>
      <c r="AE217" s="75" t="n">
        <v>-0.25</v>
      </c>
      <c r="AF217" s="75" t="n">
        <v>1.2</v>
      </c>
      <c r="AG217" s="75" t="n">
        <v>0.3</v>
      </c>
      <c r="AI217" s="75" t="n">
        <v>-0.15</v>
      </c>
      <c r="AJ217" s="75" t="n">
        <v>0.3</v>
      </c>
      <c r="AK217" s="75" t="n">
        <v>0.2</v>
      </c>
      <c r="AM217" s="80" t="n">
        <v>71</v>
      </c>
      <c r="AN217" s="77" t="n">
        <v>0.4</v>
      </c>
      <c r="BE217" s="59" t="n">
        <v>43282</v>
      </c>
      <c r="BF217" s="76" t="n">
        <v>0.75</v>
      </c>
    </row>
    <row r="218" customFormat="false" ht="12.75" hidden="false" customHeight="false" outlineLevel="0" collapsed="false">
      <c r="A218" s="73" t="n">
        <v>42430</v>
      </c>
      <c r="B218" s="74" t="n">
        <v>44.9</v>
      </c>
      <c r="C218" s="74" t="n">
        <v>46.05</v>
      </c>
      <c r="D218" s="74" t="n">
        <v>47.2</v>
      </c>
      <c r="E218" s="69"/>
      <c r="F218" s="74" t="n">
        <v>31.525</v>
      </c>
      <c r="G218" s="74" t="n">
        <v>32.1</v>
      </c>
      <c r="H218" s="74" t="n">
        <v>32.675</v>
      </c>
      <c r="I218" s="65"/>
      <c r="J218" s="59" t="n">
        <v>43313</v>
      </c>
      <c r="K218" s="75" t="n">
        <v>35.7224998474122</v>
      </c>
      <c r="L218" s="75" t="n">
        <v>39.4724998474122</v>
      </c>
      <c r="M218" s="75" t="n">
        <v>43.2224998474122</v>
      </c>
      <c r="O218" s="75" t="n">
        <v>25.8949996948242</v>
      </c>
      <c r="P218" s="75" t="n">
        <v>30.1949996948242</v>
      </c>
      <c r="Q218" s="75" t="n">
        <v>34.4949996948242</v>
      </c>
      <c r="S218" s="75" t="n">
        <v>0.8</v>
      </c>
      <c r="T218" s="75" t="n">
        <v>0.8</v>
      </c>
      <c r="U218" s="75" t="n">
        <v>0.8</v>
      </c>
      <c r="W218" s="75" t="n">
        <v>0.139695660090156</v>
      </c>
      <c r="X218" s="75" t="n">
        <v>0.279391320180312</v>
      </c>
      <c r="Y218" s="75" t="n">
        <v>0.419086980270469</v>
      </c>
      <c r="AA218" s="75" t="n">
        <v>0.06</v>
      </c>
      <c r="AB218" s="75" t="n">
        <v>0.12</v>
      </c>
      <c r="AC218" s="75" t="n">
        <v>0.18</v>
      </c>
      <c r="AE218" s="75" t="n">
        <v>-0.25</v>
      </c>
      <c r="AF218" s="75" t="n">
        <v>1.5</v>
      </c>
      <c r="AG218" s="75" t="n">
        <v>0.3</v>
      </c>
      <c r="AI218" s="75" t="n">
        <v>-0.15</v>
      </c>
      <c r="AJ218" s="75" t="n">
        <v>0.3</v>
      </c>
      <c r="AK218" s="75" t="n">
        <v>0.2</v>
      </c>
      <c r="AM218" s="80" t="n">
        <v>71</v>
      </c>
      <c r="AN218" s="77" t="n">
        <v>0.4</v>
      </c>
      <c r="BE218" s="59" t="n">
        <v>43313</v>
      </c>
      <c r="BF218" s="76" t="n">
        <v>0.75</v>
      </c>
    </row>
    <row r="219" customFormat="false" ht="12.75" hidden="false" customHeight="false" outlineLevel="0" collapsed="false">
      <c r="A219" s="73" t="n">
        <v>42461</v>
      </c>
      <c r="B219" s="74" t="n">
        <v>36.55</v>
      </c>
      <c r="C219" s="74" t="n">
        <v>37.55</v>
      </c>
      <c r="D219" s="74" t="n">
        <v>38.55</v>
      </c>
      <c r="E219" s="69"/>
      <c r="F219" s="74" t="n">
        <v>31.6</v>
      </c>
      <c r="G219" s="74" t="n">
        <v>32.1</v>
      </c>
      <c r="H219" s="74" t="n">
        <v>32.6</v>
      </c>
      <c r="I219" s="65"/>
      <c r="J219" s="59" t="n">
        <v>43344</v>
      </c>
      <c r="K219" s="75" t="n">
        <v>29.3749984741211</v>
      </c>
      <c r="L219" s="75" t="n">
        <v>31.0999984741211</v>
      </c>
      <c r="M219" s="75" t="n">
        <v>32.8249984741211</v>
      </c>
      <c r="O219" s="75" t="n">
        <v>26.7999984741211</v>
      </c>
      <c r="P219" s="75" t="n">
        <v>31.0999984741211</v>
      </c>
      <c r="Q219" s="75" t="n">
        <v>35.3999984741211</v>
      </c>
      <c r="S219" s="75" t="n">
        <v>0.8</v>
      </c>
      <c r="T219" s="75" t="n">
        <v>0.8</v>
      </c>
      <c r="U219" s="75" t="n">
        <v>0.8</v>
      </c>
      <c r="W219" s="75" t="n">
        <v>0.139695660090156</v>
      </c>
      <c r="X219" s="75" t="n">
        <v>0.279391320180312</v>
      </c>
      <c r="Y219" s="75" t="n">
        <v>0.419086980270469</v>
      </c>
      <c r="AA219" s="75" t="n">
        <v>0.06</v>
      </c>
      <c r="AB219" s="75" t="n">
        <v>0.12</v>
      </c>
      <c r="AC219" s="75" t="n">
        <v>0.18</v>
      </c>
      <c r="AE219" s="75" t="n">
        <v>-0.25</v>
      </c>
      <c r="AF219" s="75" t="n">
        <v>1.5</v>
      </c>
      <c r="AG219" s="75" t="n">
        <v>0.3</v>
      </c>
      <c r="AI219" s="75" t="n">
        <v>-0.15</v>
      </c>
      <c r="AJ219" s="75" t="n">
        <v>0.3</v>
      </c>
      <c r="AK219" s="75" t="n">
        <v>0.2</v>
      </c>
      <c r="AM219" s="80" t="n">
        <v>71</v>
      </c>
      <c r="AN219" s="77" t="n">
        <v>0.4</v>
      </c>
      <c r="BE219" s="59" t="n">
        <v>43344</v>
      </c>
      <c r="BF219" s="76" t="n">
        <v>0.75</v>
      </c>
    </row>
    <row r="220" customFormat="false" ht="12.75" hidden="false" customHeight="false" outlineLevel="0" collapsed="false">
      <c r="A220" s="73" t="n">
        <v>42491</v>
      </c>
      <c r="B220" s="74" t="n">
        <v>33.07</v>
      </c>
      <c r="C220" s="74" t="n">
        <v>35.55</v>
      </c>
      <c r="D220" s="74" t="n">
        <v>38.03</v>
      </c>
      <c r="E220" s="69"/>
      <c r="F220" s="74" t="n">
        <v>30.86</v>
      </c>
      <c r="G220" s="74" t="n">
        <v>32.1</v>
      </c>
      <c r="H220" s="74" t="n">
        <v>33.34</v>
      </c>
      <c r="I220" s="65"/>
      <c r="J220" s="59" t="n">
        <v>43374</v>
      </c>
      <c r="K220" s="75" t="n">
        <v>29.4874984741211</v>
      </c>
      <c r="L220" s="75" t="n">
        <v>31.0999984741211</v>
      </c>
      <c r="M220" s="75" t="n">
        <v>32.7124984741211</v>
      </c>
      <c r="O220" s="75" t="n">
        <v>26.7999984741211</v>
      </c>
      <c r="P220" s="75" t="n">
        <v>31.0999984741211</v>
      </c>
      <c r="Q220" s="75" t="n">
        <v>35.3999984741211</v>
      </c>
      <c r="S220" s="75" t="n">
        <v>0.8</v>
      </c>
      <c r="T220" s="75" t="n">
        <v>0.8</v>
      </c>
      <c r="U220" s="75" t="n">
        <v>0.8</v>
      </c>
      <c r="W220" s="75" t="n">
        <v>0.103430081277461</v>
      </c>
      <c r="X220" s="75" t="n">
        <v>0.206860162554923</v>
      </c>
      <c r="Y220" s="75" t="n">
        <v>0.310290243832384</v>
      </c>
      <c r="AA220" s="75" t="n">
        <v>0.06</v>
      </c>
      <c r="AB220" s="75" t="n">
        <v>0.12</v>
      </c>
      <c r="AC220" s="75" t="n">
        <v>0.18</v>
      </c>
      <c r="AE220" s="75" t="n">
        <v>-0.25</v>
      </c>
      <c r="AF220" s="75" t="n">
        <v>0.9</v>
      </c>
      <c r="AG220" s="75" t="n">
        <v>0.3</v>
      </c>
      <c r="AI220" s="75" t="n">
        <v>-0.15</v>
      </c>
      <c r="AJ220" s="75" t="n">
        <v>0.3</v>
      </c>
      <c r="AK220" s="75" t="n">
        <v>0.2</v>
      </c>
      <c r="AM220" s="80" t="n">
        <v>72</v>
      </c>
      <c r="AN220" s="77" t="n">
        <v>0.4</v>
      </c>
      <c r="BE220" s="59" t="n">
        <v>43374</v>
      </c>
      <c r="BF220" s="76" t="n">
        <v>0.75</v>
      </c>
    </row>
    <row r="221" customFormat="false" ht="12.75" hidden="false" customHeight="false" outlineLevel="0" collapsed="false">
      <c r="A221" s="73" t="n">
        <v>42522</v>
      </c>
      <c r="B221" s="74" t="n">
        <v>33.14</v>
      </c>
      <c r="C221" s="74" t="n">
        <v>40.25</v>
      </c>
      <c r="D221" s="74" t="n">
        <v>47.36</v>
      </c>
      <c r="E221" s="69"/>
      <c r="F221" s="74" t="n">
        <v>28.545</v>
      </c>
      <c r="G221" s="74" t="n">
        <v>32.1</v>
      </c>
      <c r="H221" s="74" t="n">
        <v>35.655</v>
      </c>
      <c r="I221" s="65"/>
      <c r="J221" s="59" t="n">
        <v>43405</v>
      </c>
      <c r="K221" s="75" t="n">
        <v>29.4874984741211</v>
      </c>
      <c r="L221" s="75" t="n">
        <v>31.0999984741211</v>
      </c>
      <c r="M221" s="75" t="n">
        <v>32.7124984741211</v>
      </c>
      <c r="O221" s="75" t="n">
        <v>26.7999984741211</v>
      </c>
      <c r="P221" s="75" t="n">
        <v>31.0999984741211</v>
      </c>
      <c r="Q221" s="75" t="n">
        <v>35.3999984741211</v>
      </c>
      <c r="S221" s="75" t="n">
        <v>0.8</v>
      </c>
      <c r="T221" s="75" t="n">
        <v>0.8</v>
      </c>
      <c r="U221" s="75" t="n">
        <v>0.8</v>
      </c>
      <c r="W221" s="75" t="n">
        <v>0.0904200081607996</v>
      </c>
      <c r="X221" s="75" t="n">
        <v>0.180840016321599</v>
      </c>
      <c r="Y221" s="75" t="n">
        <v>0.271260024482399</v>
      </c>
      <c r="AA221" s="75" t="n">
        <v>0.06</v>
      </c>
      <c r="AB221" s="75" t="n">
        <v>0.12</v>
      </c>
      <c r="AC221" s="75" t="n">
        <v>0.18</v>
      </c>
      <c r="AE221" s="75" t="n">
        <v>-0.25</v>
      </c>
      <c r="AF221" s="75" t="n">
        <v>1</v>
      </c>
      <c r="AG221" s="75" t="n">
        <v>0.3</v>
      </c>
      <c r="AI221" s="75" t="n">
        <v>-0.15</v>
      </c>
      <c r="AJ221" s="75" t="n">
        <v>0.3</v>
      </c>
      <c r="AK221" s="75" t="n">
        <v>0.2</v>
      </c>
      <c r="AM221" s="80" t="n">
        <v>72</v>
      </c>
      <c r="AN221" s="77" t="n">
        <v>0.4</v>
      </c>
      <c r="BE221" s="59" t="n">
        <v>43405</v>
      </c>
      <c r="BF221" s="76" t="n">
        <v>0.75</v>
      </c>
    </row>
    <row r="222" customFormat="false" ht="12.75" hidden="false" customHeight="false" outlineLevel="0" collapsed="false">
      <c r="A222" s="73" t="n">
        <v>42552</v>
      </c>
      <c r="B222" s="74" t="n">
        <v>46.25</v>
      </c>
      <c r="C222" s="74" t="n">
        <v>51.25</v>
      </c>
      <c r="D222" s="74" t="n">
        <v>56.25</v>
      </c>
      <c r="E222" s="69"/>
      <c r="F222" s="74" t="n">
        <v>29.6</v>
      </c>
      <c r="G222" s="74" t="n">
        <v>32.1</v>
      </c>
      <c r="H222" s="74" t="n">
        <v>34.6</v>
      </c>
      <c r="I222" s="65"/>
      <c r="J222" s="59" t="n">
        <v>43435</v>
      </c>
      <c r="K222" s="75" t="n">
        <v>34.7375022888184</v>
      </c>
      <c r="L222" s="75" t="n">
        <v>36.3500022888184</v>
      </c>
      <c r="M222" s="75" t="n">
        <v>37.9625022888184</v>
      </c>
      <c r="O222" s="75" t="n">
        <v>32.0500022888184</v>
      </c>
      <c r="P222" s="75" t="n">
        <v>36.3500022888184</v>
      </c>
      <c r="Q222" s="75" t="n">
        <v>40.6500022888184</v>
      </c>
      <c r="S222" s="75" t="n">
        <v>1.2</v>
      </c>
      <c r="T222" s="75" t="n">
        <v>1.2</v>
      </c>
      <c r="U222" s="75" t="n">
        <v>1.2</v>
      </c>
      <c r="W222" s="75" t="n">
        <v>0.0904200081607996</v>
      </c>
      <c r="X222" s="75" t="n">
        <v>0.180840016321599</v>
      </c>
      <c r="Y222" s="75" t="n">
        <v>0.271260024482399</v>
      </c>
      <c r="AA222" s="75" t="n">
        <v>0.06</v>
      </c>
      <c r="AB222" s="75" t="n">
        <v>0.12</v>
      </c>
      <c r="AC222" s="75" t="n">
        <v>0.18</v>
      </c>
      <c r="AE222" s="75" t="n">
        <v>-0.25</v>
      </c>
      <c r="AF222" s="75" t="n">
        <v>1</v>
      </c>
      <c r="AG222" s="75" t="n">
        <v>0.3</v>
      </c>
      <c r="AI222" s="75" t="n">
        <v>-0.15</v>
      </c>
      <c r="AJ222" s="75" t="n">
        <v>0.3</v>
      </c>
      <c r="AK222" s="75" t="n">
        <v>0.2</v>
      </c>
      <c r="AM222" s="80" t="n">
        <v>72</v>
      </c>
      <c r="AN222" s="77" t="n">
        <v>0.4</v>
      </c>
      <c r="BE222" s="59" t="n">
        <v>43435</v>
      </c>
      <c r="BF222" s="76" t="n">
        <v>0.75</v>
      </c>
    </row>
    <row r="223" customFormat="false" ht="12.75" hidden="false" customHeight="false" outlineLevel="0" collapsed="false">
      <c r="A223" s="73" t="n">
        <v>42583</v>
      </c>
      <c r="B223" s="74" t="n">
        <v>60.25</v>
      </c>
      <c r="C223" s="74" t="n">
        <v>65.25</v>
      </c>
      <c r="D223" s="74" t="n">
        <v>70.25</v>
      </c>
      <c r="E223" s="69"/>
      <c r="F223" s="74" t="n">
        <v>29.6</v>
      </c>
      <c r="G223" s="74" t="n">
        <v>32.1</v>
      </c>
      <c r="H223" s="74" t="n">
        <v>34.6</v>
      </c>
      <c r="I223" s="65"/>
      <c r="J223" s="59" t="n">
        <v>43466</v>
      </c>
      <c r="K223" s="75" t="n">
        <v>25.148747253418</v>
      </c>
      <c r="L223" s="75" t="n">
        <v>26.798747253418</v>
      </c>
      <c r="M223" s="75" t="n">
        <v>28.448747253418</v>
      </c>
      <c r="O223" s="75" t="n">
        <v>23.0024990081787</v>
      </c>
      <c r="P223" s="75" t="n">
        <v>27.3024990081787</v>
      </c>
      <c r="Q223" s="75" t="n">
        <v>31.6024990081787</v>
      </c>
      <c r="S223" s="75" t="n">
        <v>0.8</v>
      </c>
      <c r="T223" s="75" t="n">
        <v>0.8</v>
      </c>
      <c r="U223" s="75" t="n">
        <v>0.8</v>
      </c>
      <c r="W223" s="75" t="n">
        <v>0.0907452599887161</v>
      </c>
      <c r="X223" s="75" t="n">
        <v>0.181490519977432</v>
      </c>
      <c r="Y223" s="75" t="n">
        <v>0.272235779966148</v>
      </c>
      <c r="AA223" s="75" t="n">
        <v>0.06</v>
      </c>
      <c r="AB223" s="75" t="n">
        <v>0.12</v>
      </c>
      <c r="AC223" s="75" t="n">
        <v>0.18</v>
      </c>
      <c r="AE223" s="75" t="n">
        <v>-0.25</v>
      </c>
      <c r="AF223" s="75" t="n">
        <v>1</v>
      </c>
      <c r="AG223" s="75" t="n">
        <v>0.3</v>
      </c>
      <c r="AI223" s="75" t="n">
        <v>-0.15</v>
      </c>
      <c r="AJ223" s="75" t="n">
        <v>0.3</v>
      </c>
      <c r="AK223" s="75" t="n">
        <v>0.2</v>
      </c>
      <c r="AM223" s="80" t="n">
        <v>73</v>
      </c>
      <c r="AN223" s="77" t="n">
        <v>0.4</v>
      </c>
      <c r="BE223" s="59" t="n">
        <v>43466</v>
      </c>
      <c r="BF223" s="76" t="n">
        <v>0.75</v>
      </c>
    </row>
    <row r="224" customFormat="false" ht="12.75" hidden="false" customHeight="false" outlineLevel="0" collapsed="false">
      <c r="A224" s="73" t="n">
        <v>42614</v>
      </c>
      <c r="B224" s="74" t="n">
        <v>61.25</v>
      </c>
      <c r="C224" s="74" t="n">
        <v>63.45</v>
      </c>
      <c r="D224" s="74" t="n">
        <v>65.65</v>
      </c>
      <c r="E224" s="69"/>
      <c r="F224" s="74" t="n">
        <v>31</v>
      </c>
      <c r="G224" s="74" t="n">
        <v>32.1</v>
      </c>
      <c r="H224" s="74" t="n">
        <v>33.2</v>
      </c>
      <c r="I224" s="65"/>
      <c r="J224" s="59" t="n">
        <v>43497</v>
      </c>
      <c r="K224" s="75" t="n">
        <v>24.146248626709</v>
      </c>
      <c r="L224" s="75" t="n">
        <v>25.796248626709</v>
      </c>
      <c r="M224" s="75" t="n">
        <v>27.446248626709</v>
      </c>
      <c r="O224" s="75" t="n">
        <v>20.9974979400635</v>
      </c>
      <c r="P224" s="75" t="n">
        <v>25.2974979400635</v>
      </c>
      <c r="Q224" s="75" t="n">
        <v>29.5974979400635</v>
      </c>
      <c r="S224" s="75" t="n">
        <v>0.3</v>
      </c>
      <c r="T224" s="75" t="n">
        <v>0.3</v>
      </c>
      <c r="U224" s="75" t="n">
        <v>0.3</v>
      </c>
      <c r="W224" s="75" t="n">
        <v>0.111886628803292</v>
      </c>
      <c r="X224" s="75" t="n">
        <v>0.223773257606583</v>
      </c>
      <c r="Y224" s="75" t="n">
        <v>0.335659886409875</v>
      </c>
      <c r="AA224" s="75" t="n">
        <v>0.06</v>
      </c>
      <c r="AB224" s="75" t="n">
        <v>0.12</v>
      </c>
      <c r="AC224" s="75" t="n">
        <v>0.18</v>
      </c>
      <c r="AE224" s="75" t="n">
        <v>-0.25</v>
      </c>
      <c r="AF224" s="75" t="n">
        <v>1.25</v>
      </c>
      <c r="AG224" s="75" t="n">
        <v>0.3</v>
      </c>
      <c r="AI224" s="75" t="n">
        <v>-0.15</v>
      </c>
      <c r="AJ224" s="75" t="n">
        <v>0.3</v>
      </c>
      <c r="AK224" s="75" t="n">
        <v>0.2</v>
      </c>
      <c r="AM224" s="80" t="n">
        <v>73</v>
      </c>
      <c r="AN224" s="77" t="n">
        <v>0.4</v>
      </c>
      <c r="BE224" s="59" t="n">
        <v>43497</v>
      </c>
      <c r="BF224" s="76" t="n">
        <v>0.75</v>
      </c>
    </row>
    <row r="225" customFormat="false" ht="12.75" hidden="false" customHeight="false" outlineLevel="0" collapsed="false">
      <c r="A225" s="73" t="n">
        <v>42644</v>
      </c>
      <c r="B225" s="74" t="n">
        <v>33.4</v>
      </c>
      <c r="C225" s="74" t="n">
        <v>35.45</v>
      </c>
      <c r="D225" s="74" t="n">
        <v>37.5</v>
      </c>
      <c r="E225" s="69"/>
      <c r="F225" s="74" t="n">
        <v>30.0749980926514</v>
      </c>
      <c r="G225" s="74" t="n">
        <v>31.0999980926514</v>
      </c>
      <c r="H225" s="74" t="n">
        <v>32.1249980926514</v>
      </c>
      <c r="I225" s="65"/>
      <c r="J225" s="59" t="n">
        <v>43525</v>
      </c>
      <c r="K225" s="75" t="n">
        <v>18.0847480773926</v>
      </c>
      <c r="L225" s="75" t="n">
        <v>18.9847480773926</v>
      </c>
      <c r="M225" s="75" t="n">
        <v>19.8847480773926</v>
      </c>
      <c r="O225" s="75" t="n">
        <v>16.3144973754883</v>
      </c>
      <c r="P225" s="75" t="n">
        <v>20.6144973754883</v>
      </c>
      <c r="Q225" s="75" t="n">
        <v>24.9144973754883</v>
      </c>
      <c r="S225" s="75" t="n">
        <v>0.3</v>
      </c>
      <c r="T225" s="75" t="n">
        <v>0.3</v>
      </c>
      <c r="U225" s="75" t="n">
        <v>0.3</v>
      </c>
      <c r="W225" s="75" t="n">
        <v>0.111886628803292</v>
      </c>
      <c r="X225" s="75" t="n">
        <v>0.223773257606583</v>
      </c>
      <c r="Y225" s="75" t="n">
        <v>0.335659886409875</v>
      </c>
      <c r="AA225" s="75" t="n">
        <v>0.06</v>
      </c>
      <c r="AB225" s="75" t="n">
        <v>0.12</v>
      </c>
      <c r="AC225" s="75" t="n">
        <v>0.18</v>
      </c>
      <c r="AE225" s="75" t="n">
        <v>-0.25</v>
      </c>
      <c r="AF225" s="75" t="n">
        <v>1.25</v>
      </c>
      <c r="AG225" s="75" t="n">
        <v>0.3</v>
      </c>
      <c r="AI225" s="75" t="n">
        <v>-0.15</v>
      </c>
      <c r="AJ225" s="75" t="n">
        <v>0.3</v>
      </c>
      <c r="AK225" s="75" t="n">
        <v>0.2</v>
      </c>
      <c r="AM225" s="80" t="n">
        <v>73</v>
      </c>
      <c r="AN225" s="77" t="n">
        <v>0.4</v>
      </c>
      <c r="BE225" s="59" t="n">
        <v>43525</v>
      </c>
      <c r="BF225" s="76" t="n">
        <v>0.75</v>
      </c>
    </row>
    <row r="226" customFormat="false" ht="12.75" hidden="false" customHeight="false" outlineLevel="0" collapsed="false">
      <c r="A226" s="73" t="n">
        <v>42675</v>
      </c>
      <c r="B226" s="74" t="n">
        <v>31.9</v>
      </c>
      <c r="C226" s="74" t="n">
        <v>33.95</v>
      </c>
      <c r="D226" s="74" t="n">
        <v>36</v>
      </c>
      <c r="E226" s="69"/>
      <c r="F226" s="74" t="n">
        <v>30.0749980926514</v>
      </c>
      <c r="G226" s="74" t="n">
        <v>31.0999980926514</v>
      </c>
      <c r="H226" s="74" t="n">
        <v>32.1249980926514</v>
      </c>
      <c r="I226" s="65"/>
      <c r="J226" s="59" t="n">
        <v>43556</v>
      </c>
      <c r="K226" s="75" t="n">
        <v>18.8799987792969</v>
      </c>
      <c r="L226" s="75" t="n">
        <v>19.6674987792969</v>
      </c>
      <c r="M226" s="75" t="n">
        <v>20.4549987792969</v>
      </c>
      <c r="O226" s="75" t="n">
        <v>16.0849975585937</v>
      </c>
      <c r="P226" s="75" t="n">
        <v>20.3849975585937</v>
      </c>
      <c r="Q226" s="75" t="n">
        <v>24.6849975585937</v>
      </c>
      <c r="S226" s="75" t="n">
        <v>0.3</v>
      </c>
      <c r="T226" s="75" t="n">
        <v>0.3</v>
      </c>
      <c r="U226" s="75" t="n">
        <v>0.3</v>
      </c>
      <c r="W226" s="75" t="n">
        <v>0.0923715191282988</v>
      </c>
      <c r="X226" s="75" t="n">
        <v>0.184743038256598</v>
      </c>
      <c r="Y226" s="75" t="n">
        <v>0.277114557384897</v>
      </c>
      <c r="AA226" s="75" t="n">
        <v>0.06</v>
      </c>
      <c r="AB226" s="75" t="n">
        <v>0.12</v>
      </c>
      <c r="AC226" s="75" t="n">
        <v>0.18</v>
      </c>
      <c r="AE226" s="75" t="n">
        <v>-0.25</v>
      </c>
      <c r="AF226" s="75" t="n">
        <v>1.25</v>
      </c>
      <c r="AG226" s="75" t="n">
        <v>0.3</v>
      </c>
      <c r="AI226" s="75" t="n">
        <v>-0.15</v>
      </c>
      <c r="AJ226" s="75" t="n">
        <v>0.3</v>
      </c>
      <c r="AK226" s="75" t="n">
        <v>0.2</v>
      </c>
      <c r="AM226" s="80" t="n">
        <v>74</v>
      </c>
      <c r="AN226" s="77" t="n">
        <v>0.4</v>
      </c>
      <c r="BE226" s="59" t="n">
        <v>43556</v>
      </c>
      <c r="BF226" s="76" t="n">
        <v>0.75</v>
      </c>
    </row>
    <row r="227" customFormat="false" ht="12.75" hidden="false" customHeight="false" outlineLevel="0" collapsed="false">
      <c r="A227" s="73" t="n">
        <v>42705</v>
      </c>
      <c r="B227" s="74" t="n">
        <v>31.9</v>
      </c>
      <c r="C227" s="74" t="n">
        <v>33.95</v>
      </c>
      <c r="D227" s="74" t="n">
        <v>36</v>
      </c>
      <c r="E227" s="69"/>
      <c r="F227" s="74" t="n">
        <v>30.0749980926514</v>
      </c>
      <c r="G227" s="74" t="n">
        <v>31.0999980926514</v>
      </c>
      <c r="H227" s="74" t="n">
        <v>32.1249980926514</v>
      </c>
      <c r="I227" s="65"/>
      <c r="J227" s="59" t="n">
        <v>43586</v>
      </c>
      <c r="K227" s="75" t="n">
        <v>17.922498550415</v>
      </c>
      <c r="L227" s="75" t="n">
        <v>19.782498550415</v>
      </c>
      <c r="M227" s="75" t="n">
        <v>21.642498550415</v>
      </c>
      <c r="O227" s="75" t="n">
        <v>16.6149982452392</v>
      </c>
      <c r="P227" s="75" t="n">
        <v>20.9149982452392</v>
      </c>
      <c r="Q227" s="75" t="n">
        <v>25.2149982452392</v>
      </c>
      <c r="S227" s="75" t="n">
        <v>0.3</v>
      </c>
      <c r="T227" s="75" t="n">
        <v>0.3</v>
      </c>
      <c r="U227" s="75" t="n">
        <v>0.3</v>
      </c>
      <c r="W227" s="75" t="n">
        <v>0.0923715191282988</v>
      </c>
      <c r="X227" s="75" t="n">
        <v>0.184743038256598</v>
      </c>
      <c r="Y227" s="75" t="n">
        <v>0.277114557384897</v>
      </c>
      <c r="AA227" s="75" t="n">
        <v>0.06</v>
      </c>
      <c r="AB227" s="75" t="n">
        <v>0.12</v>
      </c>
      <c r="AC227" s="75" t="n">
        <v>0.18</v>
      </c>
      <c r="AE227" s="75" t="n">
        <v>-0.25</v>
      </c>
      <c r="AF227" s="75" t="n">
        <v>1.25</v>
      </c>
      <c r="AG227" s="75" t="n">
        <v>0.3</v>
      </c>
      <c r="AI227" s="75" t="n">
        <v>-0.15</v>
      </c>
      <c r="AJ227" s="75" t="n">
        <v>0.3</v>
      </c>
      <c r="AK227" s="75" t="n">
        <v>0.2</v>
      </c>
      <c r="AM227" s="80" t="n">
        <v>74</v>
      </c>
      <c r="AN227" s="77" t="n">
        <v>0.4</v>
      </c>
      <c r="BE227" s="59" t="n">
        <v>43586</v>
      </c>
      <c r="BF227" s="76" t="n">
        <v>0.75</v>
      </c>
    </row>
    <row r="228" customFormat="false" ht="12.75" hidden="false" customHeight="false" outlineLevel="0" collapsed="false">
      <c r="A228" s="73" t="n">
        <v>42736</v>
      </c>
      <c r="B228" s="74" t="n">
        <v>34.85</v>
      </c>
      <c r="C228" s="74" t="n">
        <v>37.05</v>
      </c>
      <c r="D228" s="74" t="n">
        <v>39.25</v>
      </c>
      <c r="E228" s="69"/>
      <c r="F228" s="74" t="n">
        <v>38.3500015258789</v>
      </c>
      <c r="G228" s="74" t="n">
        <v>39.4500015258789</v>
      </c>
      <c r="H228" s="74" t="n">
        <v>40.5500015258789</v>
      </c>
      <c r="I228" s="65"/>
      <c r="J228" s="59" t="n">
        <v>43617</v>
      </c>
      <c r="K228" s="75" t="n">
        <v>18.8762490081787</v>
      </c>
      <c r="L228" s="75" t="n">
        <v>24.2087490081787</v>
      </c>
      <c r="M228" s="75" t="n">
        <v>29.5412490081787</v>
      </c>
      <c r="O228" s="75" t="n">
        <v>15.3924983978271</v>
      </c>
      <c r="P228" s="75" t="n">
        <v>19.6924983978271</v>
      </c>
      <c r="Q228" s="75" t="n">
        <v>23.9924983978271</v>
      </c>
      <c r="S228" s="75" t="n">
        <v>0.3</v>
      </c>
      <c r="T228" s="75" t="n">
        <v>0.3</v>
      </c>
      <c r="U228" s="75" t="n">
        <v>0.3</v>
      </c>
      <c r="W228" s="75" t="n">
        <v>0.0988765556866298</v>
      </c>
      <c r="X228" s="75" t="n">
        <v>0.19775311137326</v>
      </c>
      <c r="Y228" s="75" t="n">
        <v>0.296629667059889</v>
      </c>
      <c r="AA228" s="75" t="n">
        <v>0.06</v>
      </c>
      <c r="AB228" s="75" t="n">
        <v>0.12</v>
      </c>
      <c r="AC228" s="75" t="n">
        <v>0.18</v>
      </c>
      <c r="AE228" s="75" t="n">
        <v>-0.25</v>
      </c>
      <c r="AF228" s="75" t="n">
        <v>1.25</v>
      </c>
      <c r="AG228" s="75" t="n">
        <v>0.3</v>
      </c>
      <c r="AI228" s="75" t="n">
        <v>-0.15</v>
      </c>
      <c r="AJ228" s="75" t="n">
        <v>0.3</v>
      </c>
      <c r="AK228" s="75" t="n">
        <v>0.2</v>
      </c>
      <c r="AM228" s="80" t="n">
        <v>74</v>
      </c>
      <c r="AN228" s="77" t="n">
        <v>0.4</v>
      </c>
      <c r="BE228" s="59" t="n">
        <v>43617</v>
      </c>
      <c r="BF228" s="76" t="n">
        <v>0.75</v>
      </c>
    </row>
    <row r="229" customFormat="false" ht="12.75" hidden="false" customHeight="false" outlineLevel="0" collapsed="false">
      <c r="A229" s="73" t="n">
        <v>42767</v>
      </c>
      <c r="B229" s="74" t="n">
        <v>39.35</v>
      </c>
      <c r="C229" s="74" t="n">
        <v>41.55</v>
      </c>
      <c r="D229" s="74" t="n">
        <v>43.75</v>
      </c>
      <c r="E229" s="69"/>
      <c r="F229" s="74" t="n">
        <v>35.2</v>
      </c>
      <c r="G229" s="74" t="n">
        <v>36.3</v>
      </c>
      <c r="H229" s="74" t="n">
        <v>37.4</v>
      </c>
      <c r="I229" s="65"/>
      <c r="J229" s="59" t="n">
        <v>43647</v>
      </c>
      <c r="K229" s="75" t="n">
        <v>33.6612503051758</v>
      </c>
      <c r="L229" s="75" t="n">
        <v>37.4112503051758</v>
      </c>
      <c r="M229" s="75" t="n">
        <v>41.1612503051758</v>
      </c>
      <c r="O229" s="75" t="n">
        <v>24.5974983215332</v>
      </c>
      <c r="P229" s="75" t="n">
        <v>28.8974983215332</v>
      </c>
      <c r="Q229" s="75" t="n">
        <v>33.1974983215332</v>
      </c>
      <c r="S229" s="75" t="n">
        <v>0.3</v>
      </c>
      <c r="T229" s="75" t="n">
        <v>0.3</v>
      </c>
      <c r="U229" s="75" t="n">
        <v>0.3</v>
      </c>
      <c r="W229" s="75" t="n">
        <v>0.115997811908157</v>
      </c>
      <c r="X229" s="75" t="n">
        <v>0.231995623816313</v>
      </c>
      <c r="Y229" s="75" t="n">
        <v>0.34799343572447</v>
      </c>
      <c r="AA229" s="75" t="n">
        <v>0.06</v>
      </c>
      <c r="AB229" s="75" t="n">
        <v>0.12</v>
      </c>
      <c r="AC229" s="75" t="n">
        <v>0.18</v>
      </c>
      <c r="AE229" s="75" t="n">
        <v>-0.25</v>
      </c>
      <c r="AF229" s="75" t="n">
        <v>1.25</v>
      </c>
      <c r="AG229" s="75" t="n">
        <v>0.3</v>
      </c>
      <c r="AI229" s="75" t="n">
        <v>-0.15</v>
      </c>
      <c r="AJ229" s="75" t="n">
        <v>0.3</v>
      </c>
      <c r="AK229" s="75" t="n">
        <v>0.2</v>
      </c>
      <c r="AM229" s="80" t="n">
        <v>74</v>
      </c>
      <c r="AN229" s="77" t="n">
        <v>0.4</v>
      </c>
      <c r="BE229" s="59" t="n">
        <v>43647</v>
      </c>
      <c r="BF229" s="76" t="n">
        <v>0.75</v>
      </c>
    </row>
    <row r="230" customFormat="false" ht="12.75" hidden="false" customHeight="false" outlineLevel="0" collapsed="false">
      <c r="A230" s="73" t="n">
        <v>42795</v>
      </c>
      <c r="B230" s="74" t="n">
        <v>44.95</v>
      </c>
      <c r="C230" s="74" t="n">
        <v>46.15</v>
      </c>
      <c r="D230" s="74" t="n">
        <v>47.35</v>
      </c>
      <c r="E230" s="69"/>
      <c r="F230" s="74" t="n">
        <v>31.7</v>
      </c>
      <c r="G230" s="74" t="n">
        <v>32.3</v>
      </c>
      <c r="H230" s="74" t="n">
        <v>32.9</v>
      </c>
      <c r="I230" s="65"/>
      <c r="J230" s="59" t="n">
        <v>43678</v>
      </c>
      <c r="K230" s="75" t="n">
        <v>35.9224998474122</v>
      </c>
      <c r="L230" s="75" t="n">
        <v>39.6724998474122</v>
      </c>
      <c r="M230" s="75" t="n">
        <v>43.4224998474122</v>
      </c>
      <c r="O230" s="75" t="n">
        <v>26.0949996948242</v>
      </c>
      <c r="P230" s="75" t="n">
        <v>30.3949996948242</v>
      </c>
      <c r="Q230" s="75" t="n">
        <v>34.6949996948242</v>
      </c>
      <c r="S230" s="75" t="n">
        <v>0.8</v>
      </c>
      <c r="T230" s="75" t="n">
        <v>0.8</v>
      </c>
      <c r="U230" s="75" t="n">
        <v>0.8</v>
      </c>
      <c r="W230" s="75" t="n">
        <v>0.13410783368655</v>
      </c>
      <c r="X230" s="75" t="n">
        <v>0.2682156673731</v>
      </c>
      <c r="Y230" s="75" t="n">
        <v>0.40232350105965</v>
      </c>
      <c r="AA230" s="75" t="n">
        <v>0.06</v>
      </c>
      <c r="AB230" s="75" t="n">
        <v>0.12</v>
      </c>
      <c r="AC230" s="75" t="n">
        <v>0.18</v>
      </c>
      <c r="AE230" s="75" t="n">
        <v>-0.25</v>
      </c>
      <c r="AF230" s="75" t="n">
        <v>1.25</v>
      </c>
      <c r="AG230" s="75" t="n">
        <v>0.3</v>
      </c>
      <c r="AI230" s="75" t="n">
        <v>-0.15</v>
      </c>
      <c r="AJ230" s="75" t="n">
        <v>0.3</v>
      </c>
      <c r="AK230" s="75" t="n">
        <v>0.2</v>
      </c>
      <c r="AM230" s="80" t="n">
        <v>74</v>
      </c>
      <c r="AN230" s="77" t="n">
        <v>0.4</v>
      </c>
      <c r="BE230" s="59" t="n">
        <v>43678</v>
      </c>
      <c r="BF230" s="76" t="n">
        <v>0.75</v>
      </c>
    </row>
    <row r="231" customFormat="false" ht="12.75" hidden="false" customHeight="false" outlineLevel="0" collapsed="false">
      <c r="A231" s="73" t="n">
        <v>42826</v>
      </c>
      <c r="B231" s="74" t="n">
        <v>36.6</v>
      </c>
      <c r="C231" s="74" t="n">
        <v>37.65</v>
      </c>
      <c r="D231" s="74" t="n">
        <v>38.7</v>
      </c>
      <c r="E231" s="69"/>
      <c r="F231" s="74" t="n">
        <v>31.775</v>
      </c>
      <c r="G231" s="74" t="n">
        <v>32.3</v>
      </c>
      <c r="H231" s="74" t="n">
        <v>32.825</v>
      </c>
      <c r="I231" s="65"/>
    </row>
    <row r="232" customFormat="false" ht="12.75" hidden="false" customHeight="false" outlineLevel="0" collapsed="false">
      <c r="A232" s="73" t="n">
        <v>42856</v>
      </c>
      <c r="B232" s="74" t="n">
        <v>33.17</v>
      </c>
      <c r="C232" s="74" t="n">
        <v>35.65</v>
      </c>
      <c r="D232" s="74" t="n">
        <v>38.13</v>
      </c>
      <c r="E232" s="69"/>
      <c r="F232" s="74" t="n">
        <v>31.06</v>
      </c>
      <c r="G232" s="74" t="n">
        <v>32.3</v>
      </c>
      <c r="H232" s="74" t="n">
        <v>33.54</v>
      </c>
      <c r="I232" s="65"/>
    </row>
    <row r="233" customFormat="false" ht="12.75" hidden="false" customHeight="false" outlineLevel="0" collapsed="false">
      <c r="A233" s="73" t="n">
        <v>42887</v>
      </c>
      <c r="B233" s="74" t="n">
        <v>33.64</v>
      </c>
      <c r="C233" s="74" t="n">
        <v>40.75</v>
      </c>
      <c r="D233" s="74" t="n">
        <v>47.86</v>
      </c>
      <c r="E233" s="69"/>
      <c r="F233" s="74" t="n">
        <v>28.745</v>
      </c>
      <c r="G233" s="74" t="n">
        <v>32.3</v>
      </c>
      <c r="H233" s="74" t="n">
        <v>35.855</v>
      </c>
      <c r="I233" s="65"/>
    </row>
    <row r="234" customFormat="false" ht="12.75" hidden="false" customHeight="false" outlineLevel="0" collapsed="false">
      <c r="A234" s="73" t="n">
        <v>42917</v>
      </c>
      <c r="B234" s="74" t="n">
        <v>47.25</v>
      </c>
      <c r="C234" s="74" t="n">
        <v>52.25</v>
      </c>
      <c r="D234" s="74" t="n">
        <v>57.25</v>
      </c>
      <c r="E234" s="69"/>
      <c r="F234" s="74" t="n">
        <v>29.8</v>
      </c>
      <c r="G234" s="74" t="n">
        <v>32.3</v>
      </c>
      <c r="H234" s="74" t="n">
        <v>34.8</v>
      </c>
      <c r="I234" s="65"/>
    </row>
    <row r="235" customFormat="false" ht="12.75" hidden="false" customHeight="false" outlineLevel="0" collapsed="false">
      <c r="A235" s="73" t="n">
        <v>42948</v>
      </c>
      <c r="B235" s="74" t="n">
        <v>61.25</v>
      </c>
      <c r="C235" s="74" t="n">
        <v>66.25</v>
      </c>
      <c r="D235" s="74" t="n">
        <v>71.25</v>
      </c>
      <c r="E235" s="69"/>
      <c r="F235" s="74" t="n">
        <v>29.8</v>
      </c>
      <c r="G235" s="74" t="n">
        <v>32.3</v>
      </c>
      <c r="H235" s="74" t="n">
        <v>34.8</v>
      </c>
      <c r="I235" s="65"/>
    </row>
    <row r="236" customFormat="false" ht="12.75" hidden="false" customHeight="false" outlineLevel="0" collapsed="false">
      <c r="A236" s="73" t="n">
        <v>42979</v>
      </c>
      <c r="B236" s="74" t="n">
        <v>61.25</v>
      </c>
      <c r="C236" s="74" t="n">
        <v>63.55</v>
      </c>
      <c r="D236" s="74" t="n">
        <v>65.85</v>
      </c>
      <c r="E236" s="69"/>
      <c r="F236" s="74" t="n">
        <v>31.15</v>
      </c>
      <c r="G236" s="74" t="n">
        <v>32.3</v>
      </c>
      <c r="H236" s="74" t="n">
        <v>33.45</v>
      </c>
      <c r="I236" s="65"/>
    </row>
    <row r="237" customFormat="false" ht="12.75" hidden="false" customHeight="false" outlineLevel="0" collapsed="false">
      <c r="A237" s="73" t="n">
        <v>43009</v>
      </c>
      <c r="B237" s="74" t="n">
        <v>33.4</v>
      </c>
      <c r="C237" s="74" t="n">
        <v>35.55</v>
      </c>
      <c r="D237" s="74" t="n">
        <v>37.7</v>
      </c>
      <c r="E237" s="69"/>
      <c r="F237" s="74" t="n">
        <v>30.2249980926514</v>
      </c>
      <c r="G237" s="74" t="n">
        <v>31.2999980926514</v>
      </c>
      <c r="H237" s="74" t="n">
        <v>32.3749980926514</v>
      </c>
      <c r="I237" s="65"/>
    </row>
    <row r="238" customFormat="false" ht="12.75" hidden="false" customHeight="false" outlineLevel="0" collapsed="false">
      <c r="A238" s="73" t="n">
        <v>43040</v>
      </c>
      <c r="B238" s="74" t="n">
        <v>31.9</v>
      </c>
      <c r="C238" s="74" t="n">
        <v>34.05</v>
      </c>
      <c r="D238" s="74" t="n">
        <v>36.2</v>
      </c>
      <c r="E238" s="69"/>
      <c r="F238" s="74" t="n">
        <v>30.2249980926514</v>
      </c>
      <c r="G238" s="74" t="n">
        <v>31.2999980926514</v>
      </c>
      <c r="H238" s="74" t="n">
        <v>32.3749980926514</v>
      </c>
      <c r="I238" s="65"/>
    </row>
    <row r="239" customFormat="false" ht="12.75" hidden="false" customHeight="false" outlineLevel="0" collapsed="false">
      <c r="A239" s="73" t="n">
        <v>43070</v>
      </c>
      <c r="B239" s="74" t="n">
        <v>31.9</v>
      </c>
      <c r="C239" s="74" t="n">
        <v>34.05</v>
      </c>
      <c r="D239" s="74" t="n">
        <v>36.2</v>
      </c>
      <c r="E239" s="69"/>
      <c r="F239" s="74" t="n">
        <v>30.2249980926514</v>
      </c>
      <c r="G239" s="74" t="n">
        <v>31.2999980926514</v>
      </c>
      <c r="H239" s="74" t="n">
        <v>32.3749980926514</v>
      </c>
      <c r="I239" s="65"/>
    </row>
    <row r="240" customFormat="false" ht="12.75" hidden="false" customHeight="false" outlineLevel="0" collapsed="false">
      <c r="A240" s="73" t="n">
        <v>43101</v>
      </c>
      <c r="B240" s="74" t="n">
        <v>34.95</v>
      </c>
      <c r="C240" s="74" t="n">
        <v>37.15</v>
      </c>
      <c r="D240" s="74" t="n">
        <v>39.35</v>
      </c>
      <c r="E240" s="69"/>
      <c r="F240" s="74" t="n">
        <v>38.5500015258789</v>
      </c>
      <c r="G240" s="74" t="n">
        <v>39.6500015258789</v>
      </c>
      <c r="H240" s="74" t="n">
        <v>40.7500015258789</v>
      </c>
      <c r="I240" s="65"/>
    </row>
    <row r="241" customFormat="false" ht="12.75" hidden="false" customHeight="false" outlineLevel="0" collapsed="false">
      <c r="A241" s="73" t="n">
        <v>43132</v>
      </c>
      <c r="B241" s="74" t="n">
        <v>39.45</v>
      </c>
      <c r="C241" s="74" t="n">
        <v>41.65</v>
      </c>
      <c r="D241" s="74" t="n">
        <v>43.85</v>
      </c>
      <c r="E241" s="69"/>
      <c r="F241" s="74" t="n">
        <v>35.4</v>
      </c>
      <c r="G241" s="74" t="n">
        <v>36.5</v>
      </c>
      <c r="H241" s="74" t="n">
        <v>37.6</v>
      </c>
      <c r="I241" s="65"/>
    </row>
    <row r="242" customFormat="false" ht="12.75" hidden="false" customHeight="false" outlineLevel="0" collapsed="false">
      <c r="A242" s="73" t="n">
        <v>43160</v>
      </c>
      <c r="B242" s="74" t="n">
        <v>45.05</v>
      </c>
      <c r="C242" s="74" t="n">
        <v>46.25</v>
      </c>
      <c r="D242" s="74" t="n">
        <v>47.45</v>
      </c>
      <c r="E242" s="69"/>
      <c r="F242" s="74" t="n">
        <v>31.9</v>
      </c>
      <c r="G242" s="74" t="n">
        <v>32.5</v>
      </c>
      <c r="H242" s="74" t="n">
        <v>33.1</v>
      </c>
      <c r="I242" s="65"/>
    </row>
    <row r="243" customFormat="false" ht="12.75" hidden="false" customHeight="false" outlineLevel="0" collapsed="false">
      <c r="A243" s="73" t="n">
        <v>43191</v>
      </c>
      <c r="B243" s="74" t="n">
        <v>36.7</v>
      </c>
      <c r="C243" s="74" t="n">
        <v>37.75</v>
      </c>
      <c r="D243" s="74" t="n">
        <v>38.8</v>
      </c>
      <c r="E243" s="69"/>
      <c r="F243" s="74" t="n">
        <v>31.975</v>
      </c>
      <c r="G243" s="74" t="n">
        <v>32.5</v>
      </c>
      <c r="H243" s="74" t="n">
        <v>33.025</v>
      </c>
      <c r="I243" s="65"/>
    </row>
    <row r="244" customFormat="false" ht="12.75" hidden="false" customHeight="false" outlineLevel="0" collapsed="false">
      <c r="A244" s="73" t="n">
        <v>43221</v>
      </c>
      <c r="B244" s="74" t="n">
        <v>33.27</v>
      </c>
      <c r="C244" s="74" t="n">
        <v>35.75</v>
      </c>
      <c r="D244" s="74" t="n">
        <v>38.23</v>
      </c>
      <c r="E244" s="69"/>
      <c r="F244" s="74" t="n">
        <v>31.26</v>
      </c>
      <c r="G244" s="74" t="n">
        <v>32.5</v>
      </c>
      <c r="H244" s="74" t="n">
        <v>33.74</v>
      </c>
      <c r="I244" s="65"/>
    </row>
    <row r="245" customFormat="false" ht="12.75" hidden="false" customHeight="false" outlineLevel="0" collapsed="false">
      <c r="A245" s="73" t="n">
        <v>43252</v>
      </c>
      <c r="B245" s="74" t="n">
        <v>34.14</v>
      </c>
      <c r="C245" s="74" t="n">
        <v>41.25</v>
      </c>
      <c r="D245" s="74" t="n">
        <v>48.36</v>
      </c>
      <c r="E245" s="69"/>
      <c r="F245" s="74" t="n">
        <v>28.945</v>
      </c>
      <c r="G245" s="74" t="n">
        <v>32.5</v>
      </c>
      <c r="H245" s="74" t="n">
        <v>36.055</v>
      </c>
      <c r="I245" s="65"/>
    </row>
    <row r="246" customFormat="false" ht="12.75" hidden="false" customHeight="false" outlineLevel="0" collapsed="false">
      <c r="A246" s="73" t="n">
        <v>43282</v>
      </c>
      <c r="B246" s="74" t="n">
        <v>48.25</v>
      </c>
      <c r="C246" s="74" t="n">
        <v>53.25</v>
      </c>
      <c r="D246" s="74" t="n">
        <v>58.25</v>
      </c>
      <c r="E246" s="83"/>
      <c r="F246" s="74" t="n">
        <v>30</v>
      </c>
      <c r="G246" s="74" t="n">
        <v>32.5</v>
      </c>
      <c r="H246" s="74" t="n">
        <v>35</v>
      </c>
      <c r="I246" s="65"/>
    </row>
    <row r="247" customFormat="false" ht="12.75" hidden="false" customHeight="false" outlineLevel="0" collapsed="false">
      <c r="A247" s="73" t="n">
        <v>43313</v>
      </c>
      <c r="B247" s="74" t="n">
        <v>62.25</v>
      </c>
      <c r="C247" s="74" t="n">
        <v>67.25</v>
      </c>
      <c r="D247" s="74" t="n">
        <v>72.25</v>
      </c>
      <c r="E247" s="83"/>
      <c r="F247" s="74" t="n">
        <v>30</v>
      </c>
      <c r="G247" s="74" t="n">
        <v>32.5</v>
      </c>
      <c r="H247" s="74" t="n">
        <v>35</v>
      </c>
      <c r="I247" s="65"/>
    </row>
    <row r="248" customFormat="false" ht="12.75" hidden="false" customHeight="false" outlineLevel="0" collapsed="false">
      <c r="A248" s="73" t="n">
        <v>43344</v>
      </c>
      <c r="B248" s="74" t="n">
        <v>61.35</v>
      </c>
      <c r="C248" s="74" t="n">
        <v>63.65</v>
      </c>
      <c r="D248" s="74" t="n">
        <v>65.95</v>
      </c>
      <c r="E248" s="83"/>
      <c r="F248" s="74" t="n">
        <v>31.35</v>
      </c>
      <c r="G248" s="74" t="n">
        <v>32.5</v>
      </c>
      <c r="H248" s="74" t="n">
        <v>33.65</v>
      </c>
      <c r="I248" s="65"/>
    </row>
    <row r="249" customFormat="false" ht="12.75" hidden="false" customHeight="false" outlineLevel="0" collapsed="false">
      <c r="A249" s="73" t="n">
        <v>43374</v>
      </c>
      <c r="B249" s="74" t="n">
        <v>33.5</v>
      </c>
      <c r="C249" s="74" t="n">
        <v>35.65</v>
      </c>
      <c r="D249" s="74" t="n">
        <v>37.8</v>
      </c>
      <c r="E249" s="83"/>
      <c r="F249" s="74" t="n">
        <v>30.4249980926514</v>
      </c>
      <c r="G249" s="74" t="n">
        <v>31.4999980926514</v>
      </c>
      <c r="H249" s="74" t="n">
        <v>32.5749980926514</v>
      </c>
      <c r="I249" s="65"/>
    </row>
    <row r="250" customFormat="false" ht="12.75" hidden="false" customHeight="false" outlineLevel="0" collapsed="false">
      <c r="A250" s="73" t="n">
        <v>43405</v>
      </c>
      <c r="B250" s="74" t="n">
        <v>32</v>
      </c>
      <c r="C250" s="74" t="n">
        <v>34.15</v>
      </c>
      <c r="D250" s="74" t="n">
        <v>36.3</v>
      </c>
      <c r="E250" s="83"/>
      <c r="F250" s="74" t="n">
        <v>30.4249980926514</v>
      </c>
      <c r="G250" s="74" t="n">
        <v>31.4999980926514</v>
      </c>
      <c r="H250" s="74" t="n">
        <v>32.5749980926514</v>
      </c>
      <c r="I250" s="65"/>
    </row>
    <row r="251" customFormat="false" ht="12.75" hidden="false" customHeight="false" outlineLevel="0" collapsed="false">
      <c r="A251" s="73" t="n">
        <v>43435</v>
      </c>
      <c r="B251" s="74" t="n">
        <v>32</v>
      </c>
      <c r="C251" s="74" t="n">
        <v>34.15</v>
      </c>
      <c r="D251" s="74" t="n">
        <v>36.3</v>
      </c>
      <c r="E251" s="83"/>
      <c r="F251" s="74" t="n">
        <v>30.4249980926514</v>
      </c>
      <c r="G251" s="74" t="n">
        <v>31.4999980926514</v>
      </c>
      <c r="H251" s="74" t="n">
        <v>32.5749980926514</v>
      </c>
      <c r="I251" s="65"/>
    </row>
    <row r="252" customFormat="false" ht="12.75" hidden="false" customHeight="false" outlineLevel="0" collapsed="false">
      <c r="A252" s="73" t="n">
        <v>43466</v>
      </c>
      <c r="B252" s="74" t="n">
        <v>35.05</v>
      </c>
      <c r="C252" s="74" t="n">
        <v>37.25</v>
      </c>
      <c r="D252" s="74" t="n">
        <v>39.45</v>
      </c>
      <c r="E252" s="83"/>
      <c r="F252" s="74" t="n">
        <v>38.7500015258789</v>
      </c>
      <c r="G252" s="74" t="n">
        <v>39.8500015258789</v>
      </c>
      <c r="H252" s="74" t="n">
        <v>40.9500015258789</v>
      </c>
      <c r="I252" s="65"/>
    </row>
    <row r="253" customFormat="false" ht="12.75" hidden="false" customHeight="false" outlineLevel="0" collapsed="false">
      <c r="A253" s="73" t="n">
        <v>43497</v>
      </c>
      <c r="B253" s="74" t="n">
        <v>39.55</v>
      </c>
      <c r="C253" s="74" t="n">
        <v>41.75</v>
      </c>
      <c r="D253" s="74" t="n">
        <v>43.95</v>
      </c>
      <c r="E253" s="83"/>
      <c r="F253" s="74" t="n">
        <v>35.6</v>
      </c>
      <c r="G253" s="74" t="n">
        <v>36.7</v>
      </c>
      <c r="H253" s="74" t="n">
        <v>37.8</v>
      </c>
      <c r="I253" s="65"/>
    </row>
    <row r="254" customFormat="false" ht="12.75" hidden="false" customHeight="false" outlineLevel="0" collapsed="false">
      <c r="A254" s="73" t="n">
        <v>43525</v>
      </c>
      <c r="B254" s="74" t="n">
        <v>45.15</v>
      </c>
      <c r="C254" s="74" t="n">
        <v>46.35</v>
      </c>
      <c r="D254" s="74" t="n">
        <v>47.55</v>
      </c>
      <c r="E254" s="83"/>
      <c r="F254" s="74" t="n">
        <v>32.1</v>
      </c>
      <c r="G254" s="74" t="n">
        <v>32.7</v>
      </c>
      <c r="H254" s="74" t="n">
        <v>33.3</v>
      </c>
      <c r="I254" s="65"/>
    </row>
    <row r="255" customFormat="false" ht="12.75" hidden="false" customHeight="false" outlineLevel="0" collapsed="false">
      <c r="A255" s="73" t="n">
        <v>43556</v>
      </c>
      <c r="B255" s="74" t="n">
        <v>36.8</v>
      </c>
      <c r="C255" s="74" t="n">
        <v>37.85</v>
      </c>
      <c r="D255" s="74" t="n">
        <v>38.9</v>
      </c>
      <c r="E255" s="83"/>
      <c r="F255" s="74" t="n">
        <v>32.175</v>
      </c>
      <c r="G255" s="74" t="n">
        <v>32.7</v>
      </c>
      <c r="H255" s="74" t="n">
        <v>33.225</v>
      </c>
      <c r="I255" s="65"/>
    </row>
    <row r="256" customFormat="false" ht="12.75" hidden="false" customHeight="false" outlineLevel="0" collapsed="false">
      <c r="A256" s="73" t="n">
        <v>43586</v>
      </c>
      <c r="B256" s="74" t="n">
        <v>33.37</v>
      </c>
      <c r="C256" s="74" t="n">
        <v>35.85</v>
      </c>
      <c r="D256" s="74" t="n">
        <v>38.33</v>
      </c>
      <c r="E256" s="83"/>
      <c r="F256" s="74" t="n">
        <v>31.46</v>
      </c>
      <c r="G256" s="74" t="n">
        <v>32.7</v>
      </c>
      <c r="H256" s="74" t="n">
        <v>33.94</v>
      </c>
      <c r="I256" s="65"/>
    </row>
    <row r="257" customFormat="false" ht="12.75" hidden="false" customHeight="false" outlineLevel="0" collapsed="false">
      <c r="A257" s="73" t="n">
        <v>43617</v>
      </c>
      <c r="B257" s="74" t="n">
        <v>34.64</v>
      </c>
      <c r="C257" s="74" t="n">
        <v>41.75</v>
      </c>
      <c r="D257" s="74" t="n">
        <v>48.86</v>
      </c>
      <c r="E257" s="83"/>
      <c r="F257" s="74" t="n">
        <v>29.145</v>
      </c>
      <c r="G257" s="74" t="n">
        <v>32.7</v>
      </c>
      <c r="H257" s="74" t="n">
        <v>36.255</v>
      </c>
      <c r="I257" s="65"/>
    </row>
    <row r="258" customFormat="false" ht="12.75" hidden="false" customHeight="false" outlineLevel="0" collapsed="false">
      <c r="A258" s="73" t="n">
        <v>43647</v>
      </c>
      <c r="B258" s="74" t="n">
        <v>49.25</v>
      </c>
      <c r="C258" s="74" t="n">
        <v>54.25</v>
      </c>
      <c r="D258" s="74" t="n">
        <v>59.25</v>
      </c>
      <c r="E258" s="83"/>
      <c r="F258" s="74" t="n">
        <v>30.2</v>
      </c>
      <c r="G258" s="74" t="n">
        <v>32.7</v>
      </c>
      <c r="H258" s="74" t="n">
        <v>35.2</v>
      </c>
      <c r="I258" s="65"/>
    </row>
    <row r="259" customFormat="false" ht="12.75" hidden="false" customHeight="false" outlineLevel="0" collapsed="false">
      <c r="A259" s="73" t="n">
        <v>43678</v>
      </c>
      <c r="B259" s="74" t="n">
        <v>63.25</v>
      </c>
      <c r="C259" s="74" t="n">
        <v>68.25</v>
      </c>
      <c r="D259" s="74" t="n">
        <v>73.25</v>
      </c>
      <c r="E259" s="83"/>
      <c r="F259" s="74" t="n">
        <v>30.2</v>
      </c>
      <c r="G259" s="74" t="n">
        <v>32.7</v>
      </c>
      <c r="H259" s="74" t="n">
        <v>35.2</v>
      </c>
      <c r="I259" s="65"/>
    </row>
  </sheetData>
  <mergeCells count="1">
    <mergeCell ref="AP6:BC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2000-12-05T20:12:55Z</dcterms:created>
  <dc:creator>tbusby</dc:creator>
  <dc:description>- Oracle 8i ODBC QueryFix Applied</dc:description>
  <dc:language>en-US</dc:language>
  <cp:lastModifiedBy>rconcan</cp:lastModifiedBy>
  <cp:lastPrinted>2001-02-05T13:56:11Z</cp:lastPrinted>
  <cp:revision>0</cp:revision>
  <dc:subject/>
  <dc:title/>
</cp:coreProperties>
</file>