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_a" sheetId="1" state="visible" r:id="rId3"/>
    <sheet name="roma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<sst xmlns="http://schemas.openxmlformats.org/spreadsheetml/2006/main" count="32" uniqueCount="17">
  <si>
    <t xml:space="preserve">Year</t>
  </si>
  <si>
    <t xml:space="preserve">Investment</t>
  </si>
  <si>
    <t xml:space="preserve">Rent</t>
  </si>
  <si>
    <t xml:space="preserve">Expenses</t>
  </si>
  <si>
    <t xml:space="preserve">Debt Serv</t>
  </si>
  <si>
    <t xml:space="preserve">Cash Flow</t>
  </si>
  <si>
    <t xml:space="preserve">IRR</t>
  </si>
  <si>
    <t xml:space="preserve">Sales Price</t>
  </si>
  <si>
    <t xml:space="preserve">Debt</t>
  </si>
  <si>
    <t xml:space="preserve">Loan Amount</t>
  </si>
  <si>
    <t xml:space="preserve">Rate</t>
  </si>
  <si>
    <t xml:space="preserve">Term</t>
  </si>
  <si>
    <t xml:space="preserve">Payment</t>
  </si>
  <si>
    <t xml:space="preserve">Down Payment</t>
  </si>
  <si>
    <t xml:space="preserve">Closing Cost</t>
  </si>
  <si>
    <t xml:space="preserve">Cash to Close</t>
  </si>
  <si>
    <t xml:space="preserve">Closing Cost(2.5%)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</si>
</sst>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12.85"/>
    <col collapsed="false" customWidth="true" hidden="false" outlineLevel="0" max="26" min="4" style="0" width="10.28"/>
  </cols>
  <sheetData>
    <row r="2" customFormat="false" ht="12.75" hidden="false" customHeight="false" outlineLevel="0" collapsed="false">
      <c r="A2" s="0" t="s">
        <v>0</v>
      </c>
      <c r="B2" s="0" t="n">
        <v>1</v>
      </c>
      <c r="C2" s="0" t="n">
        <v>2</v>
      </c>
      <c r="D2" s="0" t="n">
        <v>3</v>
      </c>
      <c r="E2" s="0" t="n">
        <v>4</v>
      </c>
      <c r="F2" s="0" t="n">
        <v>5</v>
      </c>
      <c r="G2" s="0" t="n">
        <v>6</v>
      </c>
      <c r="H2" s="0" t="n">
        <v>7</v>
      </c>
      <c r="I2" s="0" t="n">
        <v>8</v>
      </c>
      <c r="J2" s="0" t="n">
        <v>9</v>
      </c>
      <c r="K2" s="0" t="n">
        <v>10</v>
      </c>
      <c r="L2" s="0" t="n">
        <v>11</v>
      </c>
      <c r="M2" s="0" t="n">
        <v>12</v>
      </c>
      <c r="N2" s="0" t="n">
        <v>13</v>
      </c>
      <c r="O2" s="0" t="n">
        <v>14</v>
      </c>
      <c r="P2" s="0" t="n">
        <v>15</v>
      </c>
      <c r="Q2" s="0" t="n">
        <v>16</v>
      </c>
      <c r="R2" s="0" t="n">
        <v>17</v>
      </c>
      <c r="S2" s="0" t="n">
        <v>18</v>
      </c>
      <c r="T2" s="0" t="n">
        <v>19</v>
      </c>
      <c r="U2" s="0" t="n">
        <v>20</v>
      </c>
      <c r="V2" s="0" t="n">
        <v>21</v>
      </c>
      <c r="W2" s="0" t="n">
        <v>22</v>
      </c>
      <c r="X2" s="0" t="n">
        <v>23</v>
      </c>
      <c r="Y2" s="0" t="n">
        <v>24</v>
      </c>
      <c r="Z2" s="0" t="n">
        <v>25</v>
      </c>
    </row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2.75" hidden="false" customHeight="false" outlineLevel="0" collapsed="false">
      <c r="A4" s="0" t="s">
        <v>1</v>
      </c>
      <c r="B4" s="1" t="n">
        <f aca="false">-C24</f>
        <v>-261900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 t="n">
        <v>1350000</v>
      </c>
    </row>
    <row r="5" customFormat="false" ht="12.75" hidden="false" customHeight="false" outlineLevel="0" collapsed="false">
      <c r="A5" s="0" t="s">
        <v>2</v>
      </c>
      <c r="B5" s="1" t="n">
        <v>98394</v>
      </c>
      <c r="C5" s="1" t="n">
        <v>98394</v>
      </c>
      <c r="D5" s="1" t="n">
        <v>98394</v>
      </c>
      <c r="E5" s="1" t="n">
        <v>98394</v>
      </c>
      <c r="F5" s="1" t="n">
        <v>98394</v>
      </c>
      <c r="G5" s="1" t="n">
        <v>98394</v>
      </c>
      <c r="H5" s="1" t="n">
        <v>98394</v>
      </c>
      <c r="I5" s="1" t="n">
        <v>98394</v>
      </c>
      <c r="J5" s="1" t="n">
        <v>98394</v>
      </c>
      <c r="K5" s="1" t="n">
        <v>98394</v>
      </c>
      <c r="L5" s="1" t="n">
        <v>98394</v>
      </c>
      <c r="M5" s="1" t="n">
        <v>98394</v>
      </c>
      <c r="N5" s="1" t="n">
        <v>98394</v>
      </c>
      <c r="O5" s="1" t="n">
        <v>98394</v>
      </c>
      <c r="P5" s="1" t="n">
        <v>98394</v>
      </c>
      <c r="Q5" s="1" t="n">
        <v>98394</v>
      </c>
      <c r="R5" s="1" t="n">
        <v>98394</v>
      </c>
      <c r="S5" s="1" t="n">
        <v>98394</v>
      </c>
      <c r="T5" s="1" t="n">
        <v>98394</v>
      </c>
      <c r="U5" s="1" t="n">
        <v>98394</v>
      </c>
      <c r="V5" s="1" t="n">
        <v>98394</v>
      </c>
      <c r="W5" s="1" t="n">
        <v>98394</v>
      </c>
      <c r="X5" s="1" t="n">
        <v>98394</v>
      </c>
      <c r="Y5" s="1" t="n">
        <v>98394</v>
      </c>
      <c r="Z5" s="1" t="n">
        <v>98394</v>
      </c>
    </row>
    <row r="6" customFormat="false" ht="12.75" hidden="false" customHeight="false" outlineLevel="0" collapsed="false">
      <c r="A6" s="0" t="s">
        <v>3</v>
      </c>
      <c r="B6" s="1" t="n">
        <v>-10000</v>
      </c>
      <c r="C6" s="1" t="n">
        <f aca="false">B6</f>
        <v>-10000</v>
      </c>
      <c r="D6" s="1" t="n">
        <f aca="false">C6</f>
        <v>-10000</v>
      </c>
      <c r="E6" s="1" t="n">
        <f aca="false">D6</f>
        <v>-10000</v>
      </c>
      <c r="F6" s="1" t="n">
        <f aca="false">E6</f>
        <v>-10000</v>
      </c>
      <c r="G6" s="1" t="n">
        <f aca="false">F6</f>
        <v>-10000</v>
      </c>
      <c r="H6" s="1" t="n">
        <f aca="false">G6</f>
        <v>-10000</v>
      </c>
      <c r="I6" s="1" t="n">
        <f aca="false">H6</f>
        <v>-10000</v>
      </c>
      <c r="J6" s="1" t="n">
        <f aca="false">I6</f>
        <v>-10000</v>
      </c>
      <c r="K6" s="1" t="n">
        <f aca="false">J6</f>
        <v>-10000</v>
      </c>
      <c r="L6" s="1" t="n">
        <f aca="false">K6</f>
        <v>-10000</v>
      </c>
      <c r="M6" s="1" t="n">
        <f aca="false">L6</f>
        <v>-10000</v>
      </c>
      <c r="N6" s="1" t="n">
        <f aca="false">M6</f>
        <v>-10000</v>
      </c>
      <c r="O6" s="1" t="n">
        <f aca="false">N6</f>
        <v>-10000</v>
      </c>
      <c r="P6" s="1" t="n">
        <f aca="false">O6</f>
        <v>-10000</v>
      </c>
      <c r="Q6" s="1" t="n">
        <f aca="false">P6</f>
        <v>-10000</v>
      </c>
      <c r="R6" s="1" t="n">
        <f aca="false">Q6</f>
        <v>-10000</v>
      </c>
      <c r="S6" s="1" t="n">
        <f aca="false">R6</f>
        <v>-10000</v>
      </c>
      <c r="T6" s="1" t="n">
        <f aca="false">S6</f>
        <v>-10000</v>
      </c>
      <c r="U6" s="1" t="n">
        <f aca="false">T6</f>
        <v>-10000</v>
      </c>
      <c r="V6" s="1" t="n">
        <f aca="false">U6</f>
        <v>-10000</v>
      </c>
      <c r="W6" s="1" t="n">
        <f aca="false">V6</f>
        <v>-10000</v>
      </c>
      <c r="X6" s="1" t="n">
        <f aca="false">W6</f>
        <v>-10000</v>
      </c>
      <c r="Y6" s="1" t="n">
        <f aca="false">X6</f>
        <v>-10000</v>
      </c>
      <c r="Z6" s="1" t="n">
        <f aca="false">Y6</f>
        <v>-10000</v>
      </c>
    </row>
    <row r="7" customFormat="false" ht="12.75" hidden="false" customHeight="false" outlineLevel="0" collapsed="false">
      <c r="A7" s="0" t="s">
        <v>4</v>
      </c>
      <c r="B7" s="1" t="n">
        <f aca="false">$C$20*12</f>
        <v>-80769.3302216737</v>
      </c>
      <c r="C7" s="1" t="n">
        <f aca="false">$C$20*12</f>
        <v>-80769.3302216737</v>
      </c>
      <c r="D7" s="1" t="n">
        <f aca="false">$C$20*12</f>
        <v>-80769.3302216737</v>
      </c>
      <c r="E7" s="1" t="n">
        <f aca="false">$C$20*12</f>
        <v>-80769.3302216737</v>
      </c>
      <c r="F7" s="1" t="n">
        <f aca="false">$C$20*12</f>
        <v>-80769.3302216737</v>
      </c>
      <c r="G7" s="1" t="n">
        <f aca="false">$C$20*12</f>
        <v>-80769.3302216737</v>
      </c>
      <c r="H7" s="1" t="n">
        <f aca="false">$C$20*12</f>
        <v>-80769.3302216737</v>
      </c>
      <c r="I7" s="1" t="n">
        <f aca="false">$C$20*12</f>
        <v>-80769.3302216737</v>
      </c>
      <c r="J7" s="1" t="n">
        <f aca="false">$C$20*12</f>
        <v>-80769.3302216737</v>
      </c>
      <c r="K7" s="1" t="n">
        <f aca="false">$C$20*12</f>
        <v>-80769.3302216737</v>
      </c>
      <c r="L7" s="1" t="n">
        <f aca="false">$C$20*12</f>
        <v>-80769.3302216737</v>
      </c>
      <c r="M7" s="1" t="n">
        <f aca="false">$C$20*12</f>
        <v>-80769.3302216737</v>
      </c>
      <c r="N7" s="1" t="n">
        <f aca="false">$C$20*12</f>
        <v>-80769.3302216737</v>
      </c>
      <c r="O7" s="1" t="n">
        <f aca="false">$C$20*12</f>
        <v>-80769.3302216737</v>
      </c>
      <c r="P7" s="1" t="n">
        <f aca="false">$C$20*12</f>
        <v>-80769.3302216737</v>
      </c>
      <c r="Q7" s="1" t="n">
        <f aca="false">$C$20*12</f>
        <v>-80769.3302216737</v>
      </c>
      <c r="R7" s="1" t="n">
        <f aca="false">$C$20*12</f>
        <v>-80769.3302216737</v>
      </c>
      <c r="S7" s="1" t="n">
        <f aca="false">$C$20*12</f>
        <v>-80769.3302216737</v>
      </c>
      <c r="T7" s="1" t="n">
        <f aca="false">$C$20*12</f>
        <v>-80769.3302216737</v>
      </c>
      <c r="U7" s="1" t="n">
        <f aca="false">$C$20*12</f>
        <v>-80769.3302216737</v>
      </c>
      <c r="V7" s="1" t="n">
        <f aca="false">$C$20*12</f>
        <v>-80769.3302216737</v>
      </c>
      <c r="W7" s="1" t="n">
        <f aca="false">$C$20*12</f>
        <v>-80769.3302216737</v>
      </c>
      <c r="X7" s="1" t="n">
        <f aca="false">$C$20*12</f>
        <v>-80769.3302216737</v>
      </c>
      <c r="Y7" s="1" t="n">
        <f aca="false">$C$20*12</f>
        <v>-80769.3302216737</v>
      </c>
      <c r="Z7" s="1" t="n">
        <f aca="false">$C$20*12</f>
        <v>-80769.3302216737</v>
      </c>
    </row>
    <row r="8" customFormat="false" ht="12.75" hidden="false" customHeight="false" outlineLevel="0" collapsed="false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2.75" hidden="false" customHeight="false" outlineLevel="0" collapsed="false">
      <c r="A9" s="0" t="s">
        <v>5</v>
      </c>
      <c r="B9" s="1" t="n">
        <f aca="false">SUM(B4:B8)</f>
        <v>-254275.330221674</v>
      </c>
      <c r="C9" s="1" t="n">
        <f aca="false">SUM(C4:C8)</f>
        <v>7624.66977832632</v>
      </c>
      <c r="D9" s="1" t="n">
        <f aca="false">SUM(D4:D8)</f>
        <v>7624.66977832632</v>
      </c>
      <c r="E9" s="1" t="n">
        <f aca="false">SUM(E4:E8)</f>
        <v>7624.66977832632</v>
      </c>
      <c r="F9" s="1" t="n">
        <f aca="false">SUM(F4:F8)</f>
        <v>7624.66977832632</v>
      </c>
      <c r="G9" s="1" t="n">
        <f aca="false">SUM(G4:G8)</f>
        <v>7624.66977832632</v>
      </c>
      <c r="H9" s="1" t="n">
        <f aca="false">SUM(H4:H8)</f>
        <v>7624.66977832632</v>
      </c>
      <c r="I9" s="1" t="n">
        <f aca="false">SUM(I4:I8)</f>
        <v>7624.66977832632</v>
      </c>
      <c r="J9" s="1" t="n">
        <f aca="false">SUM(J4:J8)</f>
        <v>7624.66977832632</v>
      </c>
      <c r="K9" s="1" t="n">
        <f aca="false">SUM(K4:K8)</f>
        <v>7624.66977832632</v>
      </c>
      <c r="L9" s="1" t="n">
        <f aca="false">SUM(L4:L8)</f>
        <v>7624.66977832632</v>
      </c>
      <c r="M9" s="1" t="n">
        <f aca="false">SUM(M4:M8)</f>
        <v>7624.66977832632</v>
      </c>
      <c r="N9" s="1" t="n">
        <f aca="false">SUM(N4:N8)</f>
        <v>7624.66977832632</v>
      </c>
      <c r="O9" s="1" t="n">
        <f aca="false">SUM(O4:O8)</f>
        <v>7624.66977832632</v>
      </c>
      <c r="P9" s="1" t="n">
        <f aca="false">SUM(P4:P8)</f>
        <v>7624.66977832632</v>
      </c>
      <c r="Q9" s="1" t="n">
        <f aca="false">SUM(Q4:Q8)</f>
        <v>7624.66977832632</v>
      </c>
      <c r="R9" s="1" t="n">
        <f aca="false">SUM(R4:R8)</f>
        <v>7624.66977832632</v>
      </c>
      <c r="S9" s="1" t="n">
        <f aca="false">SUM(S4:S8)</f>
        <v>7624.66977832632</v>
      </c>
      <c r="T9" s="1" t="n">
        <f aca="false">SUM(T4:T8)</f>
        <v>7624.66977832632</v>
      </c>
      <c r="U9" s="1" t="n">
        <f aca="false">SUM(U4:U8)</f>
        <v>7624.66977832632</v>
      </c>
      <c r="V9" s="1" t="n">
        <f aca="false">SUM(V4:V8)</f>
        <v>7624.66977832632</v>
      </c>
      <c r="W9" s="1" t="n">
        <f aca="false">SUM(W4:W8)</f>
        <v>7624.66977832632</v>
      </c>
      <c r="X9" s="1" t="n">
        <f aca="false">SUM(X4:X8)</f>
        <v>7624.66977832632</v>
      </c>
      <c r="Y9" s="1" t="n">
        <f aca="false">SUM(Y4:Y8)</f>
        <v>7624.66977832632</v>
      </c>
      <c r="Z9" s="1" t="n">
        <f aca="false">SUM(Z4:Z8)</f>
        <v>1357624.66977833</v>
      </c>
    </row>
    <row r="10" customFormat="false" ht="12.75" hidden="false" customHeight="false" outlineLevel="0" collapsed="false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2.75" hidden="false" customHeight="false" outlineLevel="0" collapsed="false">
      <c r="A11" s="0" t="s">
        <v>6</v>
      </c>
      <c r="B11" s="2" t="n">
        <f aca="false">IRR(B9:Z9,0.05)</f>
        <v>0.0878370131943904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2.75" hidden="false" customHeight="false" outlineLevel="0" collapsed="false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2.75" hidden="false" customHeight="false" outlineLevel="0" collapsed="false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2.75" hidden="false" customHeight="false" outlineLevel="0" collapsed="false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2.75" hidden="false" customHeight="false" outlineLevel="0" collapsed="false">
      <c r="A15" s="0" t="s">
        <v>7</v>
      </c>
      <c r="B15" s="1"/>
      <c r="C15" s="1" t="n">
        <v>1164000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2.75" hidden="false" customHeight="false" outlineLevel="0" collapsed="false">
      <c r="A16" s="0" t="s">
        <v>8</v>
      </c>
      <c r="B16" s="1"/>
      <c r="C16" s="3" t="n">
        <v>0.8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2.75" hidden="false" customHeight="false" outlineLevel="0" collapsed="false">
      <c r="A17" s="0" t="s">
        <v>9</v>
      </c>
      <c r="B17" s="1"/>
      <c r="C17" s="1" t="n">
        <f aca="false">C15*C16</f>
        <v>931200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2.75" hidden="false" customHeight="false" outlineLevel="0" collapsed="false">
      <c r="A18" s="0" t="s">
        <v>10</v>
      </c>
      <c r="B18" s="1"/>
      <c r="C18" s="4" t="n">
        <v>0.0725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2.75" hidden="false" customHeight="false" outlineLevel="0" collapsed="false">
      <c r="A19" s="0" t="s">
        <v>11</v>
      </c>
      <c r="B19" s="1"/>
      <c r="C19" s="1" t="n">
        <v>25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2.75" hidden="false" customHeight="false" outlineLevel="0" collapsed="false">
      <c r="A20" s="0" t="s">
        <v>12</v>
      </c>
      <c r="B20" s="1"/>
      <c r="C20" s="1" t="n">
        <f aca="false">PMT(C18/12,C19*12,C17)</f>
        <v>-6730.77751847281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2.75" hidden="false" customHeight="false" outlineLevel="0" collapsed="false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2.75" hidden="false" customHeight="false" outlineLevel="0" collapsed="false">
      <c r="A22" s="0" t="s">
        <v>13</v>
      </c>
      <c r="B22" s="1"/>
      <c r="C22" s="1" t="n">
        <f aca="false">C15-C17</f>
        <v>232800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2.75" hidden="false" customHeight="false" outlineLevel="0" collapsed="false">
      <c r="A23" s="0" t="s">
        <v>14</v>
      </c>
      <c r="B23" s="1"/>
      <c r="C23" s="1" t="n">
        <f aca="false">C15*0.025</f>
        <v>29100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2.75" hidden="false" customHeight="false" outlineLevel="0" collapsed="false">
      <c r="A24" s="0" t="s">
        <v>15</v>
      </c>
      <c r="B24" s="1"/>
      <c r="C24" s="1" t="n">
        <f aca="false">C23+C22</f>
        <v>261900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0" t="n">
        <v>2002</v>
      </c>
      <c r="C2" s="0" t="n">
        <v>2003</v>
      </c>
      <c r="D2" s="0" t="n">
        <v>2004</v>
      </c>
      <c r="E2" s="0" t="n">
        <v>2005</v>
      </c>
      <c r="F2" s="0" t="n">
        <v>2006</v>
      </c>
      <c r="G2" s="0" t="n">
        <v>2007</v>
      </c>
      <c r="H2" s="0" t="n">
        <v>2008</v>
      </c>
      <c r="I2" s="0" t="n">
        <v>2009</v>
      </c>
      <c r="J2" s="0" t="n">
        <v>2010</v>
      </c>
      <c r="K2" s="0" t="n">
        <v>2011</v>
      </c>
      <c r="L2" s="0" t="n">
        <v>2012</v>
      </c>
      <c r="M2" s="0" t="n">
        <v>2013</v>
      </c>
      <c r="N2" s="0" t="n">
        <v>2014</v>
      </c>
      <c r="O2" s="0" t="n">
        <v>2015</v>
      </c>
      <c r="P2" s="0" t="n">
        <v>2016</v>
      </c>
      <c r="Q2" s="0" t="n">
        <v>2017</v>
      </c>
      <c r="R2" s="0" t="n">
        <v>2018</v>
      </c>
      <c r="S2" s="0" t="n">
        <v>2019</v>
      </c>
      <c r="T2" s="0" t="n">
        <v>2020</v>
      </c>
      <c r="U2" s="0" t="n">
        <v>2021</v>
      </c>
      <c r="V2" s="0" t="n">
        <v>2022</v>
      </c>
      <c r="W2" s="0" t="n">
        <v>2023</v>
      </c>
      <c r="X2" s="0" t="n">
        <v>2024</v>
      </c>
      <c r="Y2" s="0" t="n">
        <v>2025</v>
      </c>
      <c r="Z2" s="0" t="n">
        <v>2026</v>
      </c>
    </row>
    <row r="3" customFormat="false" ht="12.75" hidden="false" customHeight="false" outlineLevel="0" collapsed="false">
      <c r="A3" s="0" t="s">
        <v>0</v>
      </c>
      <c r="B3" s="0" t="n">
        <v>1</v>
      </c>
      <c r="C3" s="0" t="n">
        <v>2</v>
      </c>
      <c r="D3" s="0" t="n">
        <v>3</v>
      </c>
      <c r="E3" s="0" t="n">
        <v>4</v>
      </c>
      <c r="F3" s="0" t="n">
        <v>5</v>
      </c>
      <c r="G3" s="0" t="n">
        <v>6</v>
      </c>
      <c r="H3" s="0" t="n">
        <v>7</v>
      </c>
      <c r="I3" s="0" t="n">
        <v>8</v>
      </c>
      <c r="J3" s="0" t="n">
        <v>9</v>
      </c>
      <c r="K3" s="0" t="n">
        <v>10</v>
      </c>
      <c r="L3" s="0" t="n">
        <v>11</v>
      </c>
      <c r="M3" s="0" t="n">
        <v>12</v>
      </c>
      <c r="N3" s="0" t="n">
        <v>13</v>
      </c>
      <c r="O3" s="0" t="n">
        <v>14</v>
      </c>
      <c r="P3" s="0" t="n">
        <v>15</v>
      </c>
      <c r="Q3" s="0" t="n">
        <v>16</v>
      </c>
      <c r="R3" s="0" t="n">
        <v>17</v>
      </c>
      <c r="S3" s="0" t="n">
        <v>18</v>
      </c>
      <c r="T3" s="0" t="n">
        <v>19</v>
      </c>
      <c r="U3" s="0" t="n">
        <v>20</v>
      </c>
      <c r="V3" s="0" t="n">
        <v>21</v>
      </c>
      <c r="W3" s="0" t="n">
        <v>22</v>
      </c>
      <c r="X3" s="0" t="n">
        <v>23</v>
      </c>
      <c r="Y3" s="0" t="n">
        <v>24</v>
      </c>
      <c r="Z3" s="0" t="n">
        <v>25</v>
      </c>
    </row>
    <row r="5" customFormat="false" ht="12.75" hidden="false" customHeight="false" outlineLevel="0" collapsed="false">
      <c r="A5" s="0" t="s">
        <v>1</v>
      </c>
      <c r="B5" s="1" t="n">
        <f aca="false">-C25</f>
        <v>-220000</v>
      </c>
      <c r="Z5" s="1" t="n">
        <v>800000</v>
      </c>
    </row>
    <row r="6" customFormat="false" ht="12.75" hidden="false" customHeight="false" outlineLevel="0" collapsed="false">
      <c r="A6" s="0" t="s">
        <v>2</v>
      </c>
      <c r="B6" s="1" t="n">
        <v>85000</v>
      </c>
      <c r="C6" s="1" t="n">
        <f aca="false">B6</f>
        <v>85000</v>
      </c>
      <c r="D6" s="1" t="n">
        <f aca="false">C6</f>
        <v>85000</v>
      </c>
      <c r="E6" s="1" t="n">
        <f aca="false">D6</f>
        <v>85000</v>
      </c>
      <c r="F6" s="1" t="n">
        <f aca="false">E6</f>
        <v>85000</v>
      </c>
      <c r="G6" s="1" t="n">
        <f aca="false">F6</f>
        <v>85000</v>
      </c>
      <c r="H6" s="1" t="n">
        <f aca="false">G6</f>
        <v>85000</v>
      </c>
      <c r="I6" s="1" t="n">
        <f aca="false">H6</f>
        <v>85000</v>
      </c>
      <c r="J6" s="1" t="n">
        <f aca="false">I6</f>
        <v>85000</v>
      </c>
      <c r="K6" s="1" t="n">
        <v>115000</v>
      </c>
      <c r="L6" s="1" t="n">
        <f aca="false">K6</f>
        <v>115000</v>
      </c>
      <c r="M6" s="1" t="n">
        <f aca="false">L6</f>
        <v>115000</v>
      </c>
      <c r="N6" s="1" t="n">
        <f aca="false">M6</f>
        <v>115000</v>
      </c>
      <c r="O6" s="1" t="n">
        <f aca="false">N6</f>
        <v>115000</v>
      </c>
      <c r="P6" s="1" t="n">
        <f aca="false">O6</f>
        <v>115000</v>
      </c>
      <c r="Q6" s="1" t="n">
        <v>125000</v>
      </c>
      <c r="R6" s="1" t="n">
        <f aca="false">Q6</f>
        <v>125000</v>
      </c>
      <c r="S6" s="1" t="n">
        <f aca="false">R6</f>
        <v>125000</v>
      </c>
      <c r="T6" s="1" t="n">
        <f aca="false">S6</f>
        <v>125000</v>
      </c>
      <c r="U6" s="1" t="n">
        <f aca="false">T6</f>
        <v>125000</v>
      </c>
      <c r="V6" s="1" t="n">
        <f aca="false">U6</f>
        <v>125000</v>
      </c>
      <c r="W6" s="1" t="n">
        <f aca="false">V6</f>
        <v>125000</v>
      </c>
      <c r="X6" s="1" t="n">
        <f aca="false">W6</f>
        <v>125000</v>
      </c>
      <c r="Y6" s="1" t="n">
        <f aca="false">X6</f>
        <v>125000</v>
      </c>
      <c r="Z6" s="1" t="n">
        <f aca="false">Y6</f>
        <v>125000</v>
      </c>
    </row>
    <row r="7" customFormat="false" ht="12.75" hidden="false" customHeight="false" outlineLevel="0" collapsed="false">
      <c r="A7" s="0" t="s">
        <v>3</v>
      </c>
      <c r="B7" s="1" t="n">
        <f aca="false">B6*0.1</f>
        <v>8500</v>
      </c>
      <c r="C7" s="1" t="n">
        <f aca="false">B7</f>
        <v>8500</v>
      </c>
      <c r="D7" s="1" t="n">
        <f aca="false">C7</f>
        <v>8500</v>
      </c>
      <c r="E7" s="1" t="n">
        <f aca="false">D7</f>
        <v>8500</v>
      </c>
      <c r="F7" s="1" t="n">
        <f aca="false">E7</f>
        <v>8500</v>
      </c>
      <c r="G7" s="1" t="n">
        <f aca="false">F7</f>
        <v>8500</v>
      </c>
      <c r="H7" s="1" t="n">
        <f aca="false">G7</f>
        <v>8500</v>
      </c>
      <c r="I7" s="1" t="n">
        <f aca="false">H7</f>
        <v>8500</v>
      </c>
      <c r="J7" s="1" t="n">
        <f aca="false">I7</f>
        <v>8500</v>
      </c>
      <c r="K7" s="1" t="n">
        <f aca="false">J7</f>
        <v>8500</v>
      </c>
      <c r="L7" s="1" t="n">
        <f aca="false">K7</f>
        <v>8500</v>
      </c>
      <c r="M7" s="1" t="n">
        <f aca="false">L7</f>
        <v>8500</v>
      </c>
      <c r="N7" s="1" t="n">
        <f aca="false">M7</f>
        <v>8500</v>
      </c>
      <c r="O7" s="1" t="n">
        <f aca="false">N7</f>
        <v>8500</v>
      </c>
      <c r="P7" s="1" t="n">
        <f aca="false">O7</f>
        <v>8500</v>
      </c>
      <c r="Q7" s="1" t="n">
        <f aca="false">P7</f>
        <v>8500</v>
      </c>
      <c r="R7" s="1" t="n">
        <f aca="false">Q7</f>
        <v>8500</v>
      </c>
      <c r="S7" s="1" t="n">
        <f aca="false">R7</f>
        <v>8500</v>
      </c>
      <c r="T7" s="1" t="n">
        <f aca="false">S7</f>
        <v>8500</v>
      </c>
      <c r="U7" s="1" t="n">
        <f aca="false">T7</f>
        <v>8500</v>
      </c>
      <c r="V7" s="1" t="n">
        <f aca="false">U7</f>
        <v>8500</v>
      </c>
      <c r="W7" s="1" t="n">
        <f aca="false">V7</f>
        <v>8500</v>
      </c>
      <c r="X7" s="1" t="n">
        <f aca="false">W7</f>
        <v>8500</v>
      </c>
      <c r="Y7" s="1" t="n">
        <f aca="false">X7</f>
        <v>8500</v>
      </c>
      <c r="Z7" s="1" t="n">
        <f aca="false">Y7</f>
        <v>8500</v>
      </c>
    </row>
    <row r="8" customFormat="false" ht="12.75" hidden="false" customHeight="false" outlineLevel="0" collapsed="false">
      <c r="A8" s="0" t="s">
        <v>4</v>
      </c>
      <c r="B8" s="1" t="n">
        <f aca="false">$C$21*12</f>
        <v>-56907.0709140727</v>
      </c>
      <c r="C8" s="1" t="n">
        <f aca="false">$C$21*12</f>
        <v>-56907.0709140727</v>
      </c>
      <c r="D8" s="1" t="n">
        <f aca="false">$C$21*12</f>
        <v>-56907.0709140727</v>
      </c>
      <c r="E8" s="1" t="n">
        <f aca="false">$C$21*12</f>
        <v>-56907.0709140727</v>
      </c>
      <c r="F8" s="1" t="n">
        <f aca="false">$C$21*12</f>
        <v>-56907.0709140727</v>
      </c>
      <c r="G8" s="1" t="n">
        <f aca="false">$C$21*12</f>
        <v>-56907.0709140727</v>
      </c>
      <c r="H8" s="1" t="n">
        <f aca="false">$C$21*12</f>
        <v>-56907.0709140727</v>
      </c>
      <c r="I8" s="1" t="n">
        <f aca="false">$C$21*12</f>
        <v>-56907.0709140727</v>
      </c>
      <c r="J8" s="1" t="n">
        <f aca="false">$C$21*12</f>
        <v>-56907.0709140727</v>
      </c>
      <c r="K8" s="1" t="n">
        <f aca="false">$C$21*12</f>
        <v>-56907.0709140727</v>
      </c>
      <c r="L8" s="1" t="n">
        <f aca="false">$C$21*12</f>
        <v>-56907.0709140727</v>
      </c>
      <c r="M8" s="1" t="n">
        <f aca="false">$C$21*12</f>
        <v>-56907.0709140727</v>
      </c>
      <c r="N8" s="1" t="n">
        <f aca="false">$C$21*12</f>
        <v>-56907.0709140727</v>
      </c>
      <c r="O8" s="1" t="n">
        <f aca="false">$C$21*12</f>
        <v>-56907.0709140727</v>
      </c>
      <c r="P8" s="1" t="n">
        <f aca="false">$C$21*12</f>
        <v>-56907.0709140727</v>
      </c>
      <c r="Q8" s="1" t="n">
        <f aca="false">$C$21*12</f>
        <v>-56907.0709140727</v>
      </c>
      <c r="R8" s="1" t="n">
        <f aca="false">$C$21*12</f>
        <v>-56907.0709140727</v>
      </c>
      <c r="S8" s="1" t="n">
        <f aca="false">$C$21*12</f>
        <v>-56907.0709140727</v>
      </c>
      <c r="T8" s="1" t="n">
        <f aca="false">$C$21*12</f>
        <v>-56907.0709140727</v>
      </c>
      <c r="U8" s="1" t="n">
        <f aca="false">$C$21*12</f>
        <v>-56907.0709140727</v>
      </c>
    </row>
    <row r="10" customFormat="false" ht="12.75" hidden="false" customHeight="false" outlineLevel="0" collapsed="false">
      <c r="A10" s="0" t="s">
        <v>5</v>
      </c>
      <c r="B10" s="1" t="n">
        <f aca="false">SUM(B5:B9)</f>
        <v>-183407.070914073</v>
      </c>
      <c r="C10" s="1" t="n">
        <f aca="false">SUM(C5:C9)</f>
        <v>36592.9290859273</v>
      </c>
      <c r="D10" s="1" t="n">
        <f aca="false">SUM(D5:D9)</f>
        <v>36592.9290859273</v>
      </c>
      <c r="E10" s="1" t="n">
        <f aca="false">SUM(E5:E9)</f>
        <v>36592.9290859273</v>
      </c>
      <c r="F10" s="1" t="n">
        <f aca="false">SUM(F5:F9)</f>
        <v>36592.9290859273</v>
      </c>
      <c r="G10" s="1" t="n">
        <f aca="false">SUM(G5:G9)</f>
        <v>36592.9290859273</v>
      </c>
      <c r="H10" s="1" t="n">
        <f aca="false">SUM(H5:H9)</f>
        <v>36592.9290859273</v>
      </c>
      <c r="I10" s="1" t="n">
        <f aca="false">SUM(I5:I9)</f>
        <v>36592.9290859273</v>
      </c>
      <c r="J10" s="1" t="n">
        <f aca="false">SUM(J5:J9)</f>
        <v>36592.9290859273</v>
      </c>
      <c r="K10" s="1" t="n">
        <f aca="false">SUM(K5:K9)</f>
        <v>66592.9290859273</v>
      </c>
      <c r="L10" s="1" t="n">
        <f aca="false">SUM(L5:L9)</f>
        <v>66592.9290859273</v>
      </c>
      <c r="M10" s="1" t="n">
        <f aca="false">SUM(M5:M9)</f>
        <v>66592.9290859273</v>
      </c>
      <c r="N10" s="1" t="n">
        <f aca="false">SUM(N5:N9)</f>
        <v>66592.9290859273</v>
      </c>
      <c r="O10" s="1" t="n">
        <f aca="false">SUM(O5:O9)</f>
        <v>66592.9290859273</v>
      </c>
      <c r="P10" s="1" t="n">
        <f aca="false">SUM(P5:P9)</f>
        <v>66592.9290859273</v>
      </c>
      <c r="Q10" s="1" t="n">
        <f aca="false">SUM(Q5:Q9)</f>
        <v>76592.9290859273</v>
      </c>
      <c r="R10" s="1" t="n">
        <f aca="false">SUM(R5:R9)</f>
        <v>76592.9290859273</v>
      </c>
      <c r="S10" s="1" t="n">
        <f aca="false">SUM(S5:S9)</f>
        <v>76592.9290859273</v>
      </c>
      <c r="T10" s="1" t="n">
        <f aca="false">SUM(T5:T9)</f>
        <v>76592.9290859273</v>
      </c>
      <c r="U10" s="1" t="n">
        <f aca="false">SUM(U5:U9)</f>
        <v>76592.9290859273</v>
      </c>
      <c r="V10" s="1" t="n">
        <f aca="false">SUM(V5:V9)</f>
        <v>133500</v>
      </c>
      <c r="W10" s="1" t="n">
        <f aca="false">SUM(W5:W9)</f>
        <v>133500</v>
      </c>
      <c r="X10" s="1" t="n">
        <f aca="false">SUM(X5:X9)</f>
        <v>133500</v>
      </c>
      <c r="Y10" s="1" t="n">
        <f aca="false">SUM(Y5:Y9)</f>
        <v>133500</v>
      </c>
      <c r="Z10" s="1" t="n">
        <f aca="false">SUM(Z5:Z9)</f>
        <v>933500</v>
      </c>
    </row>
    <row r="12" customFormat="false" ht="12.75" hidden="false" customHeight="false" outlineLevel="0" collapsed="false">
      <c r="A12" s="0" t="s">
        <v>6</v>
      </c>
      <c r="B12" s="2" t="n">
        <f aca="false">IRR(B10:Z10,0.2)</f>
        <v>0.238855788931201</v>
      </c>
    </row>
    <row r="16" customFormat="false" ht="12.75" hidden="false" customHeight="false" outlineLevel="0" collapsed="false">
      <c r="A16" s="0" t="s">
        <v>7</v>
      </c>
      <c r="C16" s="1" t="n">
        <v>800000</v>
      </c>
    </row>
    <row r="17" customFormat="false" ht="12.75" hidden="false" customHeight="false" outlineLevel="0" collapsed="false">
      <c r="A17" s="0" t="s">
        <v>8</v>
      </c>
      <c r="C17" s="3" t="n">
        <v>0.75</v>
      </c>
    </row>
    <row r="18" customFormat="false" ht="12.75" hidden="false" customHeight="false" outlineLevel="0" collapsed="false">
      <c r="A18" s="0" t="s">
        <v>9</v>
      </c>
      <c r="C18" s="1" t="n">
        <f aca="false">C16*C17</f>
        <v>600000</v>
      </c>
    </row>
    <row r="19" customFormat="false" ht="12.75" hidden="false" customHeight="false" outlineLevel="0" collapsed="false">
      <c r="A19" s="0" t="s">
        <v>10</v>
      </c>
      <c r="C19" s="4" t="n">
        <v>0.0725</v>
      </c>
    </row>
    <row r="20" customFormat="false" ht="12.75" hidden="false" customHeight="false" outlineLevel="0" collapsed="false">
      <c r="A20" s="0" t="s">
        <v>11</v>
      </c>
      <c r="C20" s="1" t="n">
        <v>20</v>
      </c>
    </row>
    <row r="21" customFormat="false" ht="12.75" hidden="false" customHeight="false" outlineLevel="0" collapsed="false">
      <c r="A21" s="0" t="s">
        <v>12</v>
      </c>
      <c r="C21" s="1" t="n">
        <f aca="false">PMT(C19/12,C20*12,C18)</f>
        <v>-4742.25590950606</v>
      </c>
    </row>
    <row r="23" customFormat="false" ht="12.75" hidden="false" customHeight="false" outlineLevel="0" collapsed="false">
      <c r="A23" s="0" t="s">
        <v>13</v>
      </c>
      <c r="C23" s="1" t="n">
        <f aca="false">C16-C18</f>
        <v>200000</v>
      </c>
    </row>
    <row r="24" customFormat="false" ht="12.75" hidden="false" customHeight="false" outlineLevel="0" collapsed="false">
      <c r="A24" s="0" t="s">
        <v>16</v>
      </c>
      <c r="C24" s="1" t="n">
        <f aca="false">C16*0.025</f>
        <v>20000</v>
      </c>
    </row>
    <row r="25" customFormat="false" ht="12.75" hidden="false" customHeight="false" outlineLevel="0" collapsed="false">
      <c r="A25" s="0" t="s">
        <v>15</v>
      </c>
      <c r="C25" s="1" t="n">
        <f aca="false">C24+C23</f>
        <v>220000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2001-11-07T16:59:38Z</dcterms:created>
  <dc:creator>pallen</dc:creator>
  <dc:description/>
  <dc:language>en-US</dc:language>
  <cp:lastModifiedBy>pallen</cp:lastModifiedBy>
  <dcterms:modified xsi:type="dcterms:W3CDTF">2001-11-07T18:22:07Z</dcterms:modified>
  <cp:revision>0</cp:revision>
  <dc:subject/>
  <dc:title/>
</cp:coreProperties>
</file>