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externalReferences>
    <externalReference r:id="rId4"/>
  </externalReferences>
  <definedNames>
    <definedName function="false" hidden="false" localSheetId="0" name="_xlnm.Print_Area" vbProcedure="false">Physical!$A$1:$N$30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<sst xmlns="http://schemas.openxmlformats.org/spreadsheetml/2006/main" count="72" uniqueCount="39">
  <si>
    <t xml:space="preserve">INTRACENTRAL1</t>
  </si>
  <si>
    <t xml:space="preserve">TOTAL</t>
  </si>
  <si>
    <t xml:space="preserve">THIRD PARTY SALES</t>
  </si>
  <si>
    <t xml:space="preserve">TOTAL $'s</t>
  </si>
  <si>
    <t xml:space="preserve">MMBTU</t>
  </si>
  <si>
    <t xml:space="preserve">AVG PRICE</t>
  </si>
  <si>
    <t xml:space="preserve">THIRD PARTY PURCHASES</t>
  </si>
  <si>
    <t xml:space="preserve">Sales</t>
  </si>
  <si>
    <t xml:space="preserve">Purchases</t>
  </si>
  <si>
    <t xml:space="preserve">AFFILIATE &amp;</t>
  </si>
  <si>
    <t xml:space="preserve">INTERDESK SALES</t>
  </si>
  <si>
    <t xml:space="preserve">INTERDESK PURCHASES</t>
  </si>
  <si>
    <t xml:space="preserve">Canada</t>
  </si>
  <si>
    <t xml:space="preserve">HPLR-Texas Desk</t>
  </si>
  <si>
    <t xml:space="preserve">LGM-Northeast</t>
  </si>
  <si>
    <t xml:space="preserve">Central Desk</t>
  </si>
  <si>
    <t xml:space="preserve">Denver Desk</t>
  </si>
  <si>
    <t xml:space="preserve">Market East Desk</t>
  </si>
  <si>
    <t xml:space="preserve">Northeast Desk</t>
  </si>
  <si>
    <t xml:space="preserve">Ontario Desk</t>
  </si>
  <si>
    <t xml:space="preserve">Peoples Desk</t>
  </si>
  <si>
    <t xml:space="preserve">Sithe Desk</t>
  </si>
  <si>
    <t xml:space="preserve">Texas Desk</t>
  </si>
  <si>
    <t xml:space="preserve">West Desk</t>
  </si>
  <si>
    <t xml:space="preserve">Midwest Desk</t>
  </si>
  <si>
    <t xml:space="preserve">Storage Desk</t>
  </si>
  <si>
    <t xml:space="preserve">CPR Fuels</t>
  </si>
  <si>
    <t xml:space="preserve">EMW - Desk</t>
  </si>
  <si>
    <t xml:space="preserve">CPR Imbalance</t>
  </si>
  <si>
    <t xml:space="preserve">CPR Cash Out</t>
  </si>
  <si>
    <t xml:space="preserve">CPR Pipeline Exchange</t>
  </si>
  <si>
    <t xml:space="preserve">CPR Storage</t>
  </si>
  <si>
    <t xml:space="preserve">Gross Affilliate Sales</t>
  </si>
  <si>
    <t xml:space="preserve">Gross Affilliate Purchases</t>
  </si>
  <si>
    <t xml:space="preserve">TOTAL SALES</t>
  </si>
  <si>
    <t xml:space="preserve">TOTAL PURCHASES</t>
  </si>
  <si>
    <t xml:space="preserve">This line is used exclusively for calculating Unaccounted For</t>
  </si>
  <si>
    <t xml:space="preserve">Long Term Firm WACOG</t>
  </si>
  <si>
    <t xml:space="preserve">Unaccounted For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</si>
</sst>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\$#,##0;[RED]\$#,##0"/>
    <numFmt numFmtId="175" formatCode="#,##0;[RED]#,##0"/>
    <numFmt numFmtId="176" formatCode="_(* #,##0_);_(* \(#,##0\);_(* \-??_);_(@_)"/>
    <numFmt numFmtId="177" formatCode="_(\$* #,##0_);_(\$* \(#,##0\);_(\$* \-??_);_(@_)"/>
    <numFmt numFmtId="178" formatCode="\$#,##0.0000_);[RED]&quot;($&quot;#,##0.0000\)"/>
    <numFmt numFmtId="179" formatCode="\$#,##0.000_);[RED]&quot;($&quot;#,##0.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G Reconciliation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JET DAILY POSITION" xfId="32"/>
    <cellStyle name="Comma [0]_JET ROLL" xfId="33"/>
    <cellStyle name="Comma [0]_L" xfId="34"/>
    <cellStyle name="Comma [0]_N" xfId="35"/>
    <cellStyle name="Comma [0]_New and Improved Rollforward" xfId="36"/>
    <cellStyle name="Comma [0]_NewDPR" xfId="37"/>
    <cellStyle name="Comma [0]_NewDPR_1" xfId="38"/>
    <cellStyle name="Comma [0]_NewRoll" xfId="39"/>
    <cellStyle name="Comma [0]_NewRoll (2)" xfId="40"/>
    <cellStyle name="Comma [0]_NewRoll (2)_0894PlantBks" xfId="41"/>
    <cellStyle name="Comma [0]_NewRoll (2)_NewDPR" xfId="42"/>
    <cellStyle name="Comma [0]_Post_ID" xfId="43"/>
    <cellStyle name="Comma [0]_RESID DAILY POSITION" xfId="44"/>
    <cellStyle name="Comma [0]_RESID ORIGINATION" xfId="45"/>
    <cellStyle name="Comma [0]_RESID ROLL" xfId="46"/>
    <cellStyle name="Comma [0]_ROLL" xfId="47"/>
    <cellStyle name="Comma [0]_WPRD DAILY POSITION" xfId="48"/>
    <cellStyle name="Comma [0]_WPRD ROLL" xfId="49"/>
    <cellStyle name="Comma [0]_WTI DAILY POSITION" xfId="50"/>
    <cellStyle name="Comma [0]_WTI DAILY POSITION (2)" xfId="51"/>
    <cellStyle name="Comma [0]_WTI Origination" xfId="52"/>
    <cellStyle name="Comma [0]_WTI ROLL" xfId="53"/>
    <cellStyle name="Comma [0]_WTI ROLL (2)" xfId="54"/>
    <cellStyle name="Comma_0894PlantBks" xfId="55"/>
    <cellStyle name="Comma_CG Reconciliation" xfId="56"/>
    <cellStyle name="Comma_conrep" xfId="57"/>
    <cellStyle name="Comma_conversion" xfId="58"/>
    <cellStyle name="Comma_Crude Origination" xfId="59"/>
    <cellStyle name="Comma_Crude Prod Report" xfId="60"/>
    <cellStyle name="Comma_Crude Prod Roll" xfId="61"/>
    <cellStyle name="Comma_DAILY POSITION REPORT" xfId="62"/>
    <cellStyle name="Comma_DAILY POSITION REPORT_1" xfId="63"/>
    <cellStyle name="Comma_EXPLAIN" xfId="64"/>
    <cellStyle name="Comma_HEAT DAILY POSITION" xfId="65"/>
    <cellStyle name="Comma_HEAT ROLL" xfId="66"/>
    <cellStyle name="Comma_JET DAILY POSITION" xfId="67"/>
    <cellStyle name="Comma_JET ROLL" xfId="68"/>
    <cellStyle name="Comma_L" xfId="69"/>
    <cellStyle name="Comma_N" xfId="70"/>
    <cellStyle name="Comma_New and Improved Rollforward" xfId="71"/>
    <cellStyle name="Comma_NewDPR" xfId="72"/>
    <cellStyle name="Comma_NewDPR_1" xfId="73"/>
    <cellStyle name="Comma_NewRoll" xfId="74"/>
    <cellStyle name="Comma_NewRoll (2)" xfId="75"/>
    <cellStyle name="Comma_NewRoll (2)_0894PlantBks" xfId="76"/>
    <cellStyle name="Comma_NewRoll (2)_NewDPR" xfId="77"/>
    <cellStyle name="Comma_Post_ID" xfId="78"/>
    <cellStyle name="Comma_Report" xfId="79"/>
    <cellStyle name="Comma_RESID DAILY POSITION" xfId="80"/>
    <cellStyle name="Comma_RESID ORIGINATION" xfId="81"/>
    <cellStyle name="Comma_RESID ROLL" xfId="82"/>
    <cellStyle name="Comma_ROLL" xfId="83"/>
    <cellStyle name="Comma_WPRD DAILY POSITION" xfId="84"/>
    <cellStyle name="Comma_WPRD ROLL" xfId="85"/>
    <cellStyle name="Comma_WTI DAILY POSITION" xfId="86"/>
    <cellStyle name="Comma_WTI DAILY POSITION (2)" xfId="87"/>
    <cellStyle name="Comma_WTI Origination" xfId="88"/>
    <cellStyle name="Comma_WTI ROLL" xfId="89"/>
    <cellStyle name="Comma_WTI ROLL (2)" xfId="90"/>
    <cellStyle name="Currency [0]_0894PlantBks" xfId="91"/>
    <cellStyle name="Currency [0]_CG Reconciliation" xfId="92"/>
    <cellStyle name="Currency [0]_conrep" xfId="93"/>
    <cellStyle name="Currency [0]_conversion" xfId="94"/>
    <cellStyle name="Currency [0]_Crude Origination" xfId="95"/>
    <cellStyle name="Currency [0]_Crude Prod Report" xfId="96"/>
    <cellStyle name="Currency [0]_Crude Prod Roll" xfId="97"/>
    <cellStyle name="Currency [0]_DAILY POSITION REPORT" xfId="98"/>
    <cellStyle name="Currency [0]_DAILY POSITION REPORT_1" xfId="99"/>
    <cellStyle name="Currency [0]_EXPLAIN" xfId="100"/>
    <cellStyle name="Currency [0]_HEAT DAILY POSITION" xfId="101"/>
    <cellStyle name="Currency [0]_HEAT ROLL" xfId="102"/>
    <cellStyle name="Currency [0]_JET DAILY POSITION" xfId="103"/>
    <cellStyle name="Currency [0]_JET ROLL" xfId="104"/>
    <cellStyle name="Currency [0]_L" xfId="105"/>
    <cellStyle name="Currency [0]_N" xfId="106"/>
    <cellStyle name="Currency [0]_New and Improved Rollforward" xfId="107"/>
    <cellStyle name="Currency [0]_NewDPR" xfId="108"/>
    <cellStyle name="Currency [0]_NewDPR_1" xfId="109"/>
    <cellStyle name="Currency [0]_NewRoll" xfId="110"/>
    <cellStyle name="Currency [0]_NewRoll (2)" xfId="111"/>
    <cellStyle name="Currency [0]_NewRoll (2)_0894PlantBks" xfId="112"/>
    <cellStyle name="Currency [0]_NewRoll (2)_NewDPR" xfId="113"/>
    <cellStyle name="Currency [0]_Post_ID" xfId="114"/>
    <cellStyle name="Currency [0]_RESID DAILY POSITION" xfId="115"/>
    <cellStyle name="Currency [0]_RESID ORIGINATION" xfId="116"/>
    <cellStyle name="Currency [0]_RESID ROLL" xfId="117"/>
    <cellStyle name="Currency [0]_ROLL" xfId="118"/>
    <cellStyle name="Currency [0]_WPRD DAILY POSITION" xfId="119"/>
    <cellStyle name="Currency [0]_WPRD ROLL" xfId="120"/>
    <cellStyle name="Currency [0]_WTI DAILY POSITION" xfId="121"/>
    <cellStyle name="Currency [0]_WTI DAILY POSITION (2)" xfId="122"/>
    <cellStyle name="Currency [0]_WTI Origination" xfId="123"/>
    <cellStyle name="Currency [0]_WTI ROLL" xfId="124"/>
    <cellStyle name="Currency [0]_WTI ROLL (2)" xfId="125"/>
    <cellStyle name="Currency_0894PlantBks" xfId="126"/>
    <cellStyle name="Currency_CG Reconciliation" xfId="127"/>
    <cellStyle name="Currency_conrep" xfId="128"/>
    <cellStyle name="Currency_conversion" xfId="129"/>
    <cellStyle name="Currency_Crude Origination" xfId="130"/>
    <cellStyle name="Currency_Crude Prod Report" xfId="131"/>
    <cellStyle name="Currency_Crude Prod Roll" xfId="132"/>
    <cellStyle name="Currency_DAILY POSITION REPORT" xfId="133"/>
    <cellStyle name="Currency_DAILY POSITION REPORT_1" xfId="134"/>
    <cellStyle name="Currency_EXPLAIN" xfId="135"/>
    <cellStyle name="Currency_HEAT DAILY POSITION" xfId="136"/>
    <cellStyle name="Currency_HEAT ROLL" xfId="137"/>
    <cellStyle name="Currency_JET DAILY POSITION" xfId="138"/>
    <cellStyle name="Currency_JET ROLL" xfId="139"/>
    <cellStyle name="Currency_L" xfId="140"/>
    <cellStyle name="Currency_N" xfId="141"/>
    <cellStyle name="Currency_New and Improved Rollforward" xfId="142"/>
    <cellStyle name="Currency_NewDPR" xfId="143"/>
    <cellStyle name="Currency_NewDPR_1" xfId="144"/>
    <cellStyle name="Currency_NewRoll" xfId="145"/>
    <cellStyle name="Currency_NewRoll (2)" xfId="146"/>
    <cellStyle name="Currency_NewRoll (2)_0894PlantBks" xfId="147"/>
    <cellStyle name="Currency_NewRoll (2)_NewDPR" xfId="148"/>
    <cellStyle name="Currency_Post_ID" xfId="149"/>
    <cellStyle name="Currency_RESID DAILY POSITION" xfId="150"/>
    <cellStyle name="Currency_RESID ORIGINATION" xfId="151"/>
    <cellStyle name="Currency_RESID ROLL" xfId="152"/>
    <cellStyle name="Currency_ROLL" xfId="153"/>
    <cellStyle name="Currency_TopPage multi Post ID" xfId="154"/>
    <cellStyle name="Currency_WPRD DAILY POSITION" xfId="155"/>
    <cellStyle name="Currency_WPRD ROLL" xfId="156"/>
    <cellStyle name="Currency_WTI DAILY POSITION" xfId="157"/>
    <cellStyle name="Currency_WTI DAILY POSITION (2)" xfId="158"/>
    <cellStyle name="Currency_WTI Origination" xfId="159"/>
    <cellStyle name="Currency_WTI ROLL" xfId="160"/>
    <cellStyle name="Currency_WTI ROLL (2)" xfId="161"/>
    <cellStyle name="Normal_0294ORG.XLS" xfId="162"/>
    <cellStyle name="Normal_0594ORG" xfId="163"/>
    <cellStyle name="Normal_0694ORG" xfId="164"/>
    <cellStyle name="Normal_B" xfId="165"/>
    <cellStyle name="Normal_Big April 1996 " xfId="166"/>
    <cellStyle name="Normal_Gas Bench" xfId="167"/>
    <cellStyle name="Normal_L" xfId="168"/>
    <cellStyle name="Normal_Liquids Book Origination" xfId="169"/>
    <cellStyle name="Normal_N" xfId="170"/>
    <cellStyle name="Normal_New Summary" xfId="171"/>
    <cellStyle name="Normal_Report -Benchmark Change (2)" xfId="172"/>
    <cellStyle name="Normal_WTI Origination" xfId="17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1intra/1REPORT/2000/1200phy/Last%20Day/IntraCentral1-1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d"/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Roll-19"/>
      <sheetName val="Roll-20"/>
      <sheetName val="WeaponX"/>
      <sheetName val="Midcon North-Phy"/>
      <sheetName val="Phys Sum-Mid North"/>
      <sheetName val="Midcon South-Phy"/>
      <sheetName val="Phys Sum-Mid South"/>
      <sheetName val="Gulf NGPL-Phy"/>
      <sheetName val="Phys Sum-Gulf NGPL"/>
      <sheetName val="NGPL Storage"/>
      <sheetName val="Mgmt"/>
      <sheetName val="Total Physical"/>
      <sheetName val="DeskLevel"/>
      <sheetName val="OA Flash"/>
      <sheetName val="Orig Sched"/>
      <sheetName val="NGPL Rec"/>
      <sheetName val="Mid N Rec"/>
      <sheetName val="Mid S Rec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D5">
            <v>122550526</v>
          </cell>
          <cell r="E5">
            <v>17029411</v>
          </cell>
        </row>
        <row r="5">
          <cell r="K5">
            <v>170580885</v>
          </cell>
          <cell r="L5">
            <v>25006979</v>
          </cell>
        </row>
        <row r="9">
          <cell r="D9">
            <v>701207</v>
          </cell>
          <cell r="E9">
            <v>94000</v>
          </cell>
        </row>
        <row r="9">
          <cell r="K9">
            <v>36775</v>
          </cell>
          <cell r="L9">
            <v>5000</v>
          </cell>
        </row>
        <row r="10">
          <cell r="D10">
            <v>1874481</v>
          </cell>
          <cell r="E10">
            <v>305937</v>
          </cell>
        </row>
        <row r="10">
          <cell r="K10">
            <v>2560605</v>
          </cell>
          <cell r="L10">
            <v>464998</v>
          </cell>
        </row>
        <row r="12">
          <cell r="D12">
            <v>40140486</v>
          </cell>
          <cell r="E12">
            <v>4340028</v>
          </cell>
        </row>
        <row r="12">
          <cell r="K12">
            <v>30617543</v>
          </cell>
          <cell r="L12">
            <v>3830088</v>
          </cell>
        </row>
        <row r="14">
          <cell r="D14">
            <v>55880660</v>
          </cell>
          <cell r="E14">
            <v>8010341</v>
          </cell>
        </row>
        <row r="14">
          <cell r="K14">
            <v>580320</v>
          </cell>
          <cell r="L14">
            <v>68215</v>
          </cell>
        </row>
        <row r="17">
          <cell r="D17">
            <v>50700</v>
          </cell>
          <cell r="E17">
            <v>315098</v>
          </cell>
        </row>
        <row r="17">
          <cell r="K17">
            <v>2790428</v>
          </cell>
          <cell r="L17">
            <v>718793</v>
          </cell>
        </row>
        <row r="22">
          <cell r="D22">
            <v>365799</v>
          </cell>
          <cell r="E22">
            <v>39910</v>
          </cell>
        </row>
        <row r="23">
          <cell r="D23">
            <v>110445</v>
          </cell>
          <cell r="E23">
            <v>28501</v>
          </cell>
        </row>
        <row r="23">
          <cell r="K23">
            <v>122606</v>
          </cell>
          <cell r="L23">
            <v>21643</v>
          </cell>
        </row>
        <row r="27">
          <cell r="D27">
            <v>99123778</v>
          </cell>
          <cell r="E27">
            <v>13133815</v>
          </cell>
        </row>
        <row r="27">
          <cell r="K27">
            <v>36708277</v>
          </cell>
          <cell r="L27">
            <v>5108737</v>
          </cell>
        </row>
      </sheetData>
      <sheetData sheetId="26"/>
      <sheetData sheetId="27">
        <row r="5">
          <cell r="D5">
            <v>98834377</v>
          </cell>
          <cell r="E5">
            <v>14060257</v>
          </cell>
        </row>
        <row r="5">
          <cell r="K5">
            <v>94313027</v>
          </cell>
          <cell r="L5">
            <v>14253052</v>
          </cell>
        </row>
        <row r="12">
          <cell r="D12">
            <v>7678574</v>
          </cell>
          <cell r="E12">
            <v>863660</v>
          </cell>
        </row>
        <row r="12">
          <cell r="K12">
            <v>7477856</v>
          </cell>
          <cell r="L12">
            <v>833655</v>
          </cell>
        </row>
        <row r="15">
          <cell r="D15">
            <v>17506602</v>
          </cell>
          <cell r="E15">
            <v>2781993</v>
          </cell>
        </row>
        <row r="15">
          <cell r="K15">
            <v>21588502</v>
          </cell>
          <cell r="L15">
            <v>2522100</v>
          </cell>
        </row>
        <row r="17">
          <cell r="K17">
            <v>122398</v>
          </cell>
          <cell r="L17">
            <v>13700</v>
          </cell>
        </row>
        <row r="22">
          <cell r="D22">
            <v>40069</v>
          </cell>
          <cell r="E22">
            <v>4394</v>
          </cell>
        </row>
        <row r="23">
          <cell r="D23">
            <v>1</v>
          </cell>
          <cell r="E23">
            <v>115766</v>
          </cell>
        </row>
        <row r="23">
          <cell r="L23">
            <v>114251</v>
          </cell>
        </row>
        <row r="26">
          <cell r="K26">
            <v>694378</v>
          </cell>
          <cell r="L26">
            <v>118192</v>
          </cell>
        </row>
        <row r="27">
          <cell r="D27">
            <v>25225246</v>
          </cell>
          <cell r="E27">
            <v>3765813</v>
          </cell>
        </row>
        <row r="27">
          <cell r="K27">
            <v>29883134</v>
          </cell>
          <cell r="L27">
            <v>3601898</v>
          </cell>
        </row>
      </sheetData>
      <sheetData sheetId="28"/>
      <sheetData sheetId="29">
        <row r="5">
          <cell r="D5">
            <v>114711242</v>
          </cell>
          <cell r="E5">
            <v>15586193</v>
          </cell>
        </row>
        <row r="5">
          <cell r="K5">
            <v>94161893</v>
          </cell>
          <cell r="L5">
            <v>14335129</v>
          </cell>
        </row>
        <row r="9">
          <cell r="D9">
            <v>684000</v>
          </cell>
          <cell r="E9">
            <v>85500</v>
          </cell>
        </row>
        <row r="9">
          <cell r="K9">
            <v>299471</v>
          </cell>
          <cell r="L9">
            <v>32160</v>
          </cell>
        </row>
        <row r="12">
          <cell r="D12">
            <v>3914433</v>
          </cell>
          <cell r="E12">
            <v>503422</v>
          </cell>
        </row>
        <row r="12">
          <cell r="K12">
            <v>2299916</v>
          </cell>
          <cell r="L12">
            <v>278731</v>
          </cell>
        </row>
        <row r="19">
          <cell r="K19">
            <v>7560330</v>
          </cell>
          <cell r="L19">
            <v>966826</v>
          </cell>
        </row>
        <row r="25">
          <cell r="D25">
            <v>143584</v>
          </cell>
          <cell r="E25">
            <v>23487</v>
          </cell>
        </row>
        <row r="25">
          <cell r="K25">
            <v>3550161</v>
          </cell>
          <cell r="L25">
            <v>613244</v>
          </cell>
        </row>
        <row r="27">
          <cell r="D27">
            <v>4742017</v>
          </cell>
          <cell r="E27">
            <v>612409</v>
          </cell>
        </row>
        <row r="27">
          <cell r="K27">
            <v>13709878</v>
          </cell>
          <cell r="L27">
            <v>1890961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3.56"/>
    <col collapsed="false" customWidth="true" hidden="false" outlineLevel="0" max="5" min="4" style="1" width="15.85"/>
    <col collapsed="false" customWidth="true" hidden="false" outlineLevel="0" max="6" min="6" style="1" width="11.85"/>
    <col collapsed="false" customWidth="true" hidden="false" outlineLevel="0" max="7" min="7" style="1" width="3.85"/>
    <col collapsed="false" customWidth="true" hidden="false" outlineLevel="0" max="8" min="8" style="1" width="7.42"/>
    <col collapsed="false" customWidth="true" hidden="false" outlineLevel="0" max="9" min="9" style="1" width="10.71"/>
    <col collapsed="false" customWidth="true" hidden="false" outlineLevel="0" max="10" min="10" style="1" width="15.28"/>
    <col collapsed="false" customWidth="true" hidden="false" outlineLevel="0" max="11" min="11" style="1" width="14.41"/>
    <col collapsed="false" customWidth="true" hidden="false" outlineLevel="0" max="12" min="12" style="1" width="14.14"/>
    <col collapsed="false" customWidth="true" hidden="false" outlineLevel="0" max="13" min="13" style="1" width="11.7"/>
    <col collapsed="false" customWidth="false" hidden="false" outlineLevel="0" max="257" min="14" style="1" width="9.14"/>
  </cols>
  <sheetData>
    <row r="1" customFormat="false" ht="18.75" hidden="false" customHeight="false" outlineLevel="0" collapsed="false">
      <c r="A1" s="2"/>
      <c r="B1" s="3" t="s">
        <v>0</v>
      </c>
      <c r="C1" s="4"/>
      <c r="D1" s="5"/>
      <c r="E1" s="6"/>
      <c r="F1" s="2"/>
      <c r="G1" s="2"/>
      <c r="H1" s="2"/>
      <c r="I1" s="7"/>
      <c r="J1" s="8"/>
      <c r="K1" s="9"/>
      <c r="L1" s="9"/>
      <c r="M1" s="1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8.75" hidden="false" customHeight="false" outlineLevel="0" collapsed="false">
      <c r="A2" s="2"/>
      <c r="B2" s="2"/>
      <c r="C2" s="2"/>
      <c r="D2" s="11"/>
      <c r="E2" s="6"/>
      <c r="F2" s="2"/>
      <c r="G2" s="2"/>
      <c r="H2" s="2"/>
      <c r="I2" s="7"/>
      <c r="J2" s="8"/>
      <c r="K2" s="9"/>
      <c r="L2" s="9"/>
      <c r="M2" s="1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2.75" hidden="false" customHeight="false" outlineLevel="0" collapsed="false">
      <c r="D3" s="12"/>
      <c r="E3" s="13" t="s">
        <v>1</v>
      </c>
      <c r="F3" s="14"/>
      <c r="G3" s="14"/>
      <c r="H3" s="14"/>
      <c r="K3" s="14"/>
      <c r="L3" s="13" t="s">
        <v>1</v>
      </c>
      <c r="M3" s="14"/>
    </row>
    <row r="4" customFormat="false" ht="15" hidden="false" customHeight="false" outlineLevel="0" collapsed="false">
      <c r="B4" s="15" t="s">
        <v>2</v>
      </c>
      <c r="C4" s="16"/>
      <c r="D4" s="17" t="s">
        <v>3</v>
      </c>
      <c r="E4" s="18" t="s">
        <v>4</v>
      </c>
      <c r="F4" s="19" t="s">
        <v>5</v>
      </c>
      <c r="G4" s="14"/>
      <c r="H4" s="14"/>
      <c r="I4" s="15" t="s">
        <v>6</v>
      </c>
      <c r="J4" s="16"/>
      <c r="K4" s="19" t="s">
        <v>3</v>
      </c>
      <c r="L4" s="18" t="s">
        <v>4</v>
      </c>
      <c r="M4" s="19" t="s">
        <v>5</v>
      </c>
    </row>
    <row r="5" customFormat="false" ht="12.75" hidden="false" customHeight="false" outlineLevel="0" collapsed="false">
      <c r="A5" s="1" t="n">
        <v>1</v>
      </c>
      <c r="B5" s="1" t="s">
        <v>7</v>
      </c>
      <c r="D5" s="20" t="n">
        <f aca="false">'[1]Midcon North-Phy'!D5+'[1]Midcon South-Phy'!D5+'[1]Gulf NGPL-Phy'!D5</f>
        <v>336096145</v>
      </c>
      <c r="E5" s="20" t="n">
        <f aca="false">'[1]Midcon North-Phy'!E5+'[1]Midcon South-Phy'!E5+'[1]Gulf NGPL-Phy'!E5</f>
        <v>46675861</v>
      </c>
      <c r="F5" s="21" t="n">
        <f aca="false">D5/E5</f>
        <v>7.20064156931138</v>
      </c>
      <c r="G5" s="14"/>
      <c r="H5" s="22" t="n">
        <v>6</v>
      </c>
      <c r="I5" s="1" t="s">
        <v>8</v>
      </c>
      <c r="K5" s="20" t="n">
        <f aca="false">'[1]Midcon North-Phy'!K5+'[1]Midcon South-Phy'!K5+'[1]Gulf NGPL-Phy'!K5</f>
        <v>359055805</v>
      </c>
      <c r="L5" s="20" t="n">
        <f aca="false">'[1]Midcon North-Phy'!L5+'[1]Midcon South-Phy'!L5+'[1]Gulf NGPL-Phy'!L5</f>
        <v>53595160</v>
      </c>
      <c r="M5" s="23" t="n">
        <f aca="false">K5/L5</f>
        <v>6.69940727856769</v>
      </c>
    </row>
    <row r="6" customFormat="false" ht="12.75" hidden="false" customHeight="false" outlineLevel="0" collapsed="false">
      <c r="D6" s="24"/>
      <c r="E6" s="25"/>
      <c r="G6" s="14"/>
      <c r="K6" s="26"/>
      <c r="L6" s="27"/>
    </row>
    <row r="7" customFormat="false" ht="14.25" hidden="false" customHeight="false" outlineLevel="0" collapsed="false">
      <c r="B7" s="28" t="s">
        <v>9</v>
      </c>
      <c r="D7" s="14"/>
      <c r="E7" s="14" t="s">
        <v>1</v>
      </c>
      <c r="F7" s="14"/>
      <c r="G7" s="14"/>
      <c r="H7" s="14"/>
      <c r="I7" s="28" t="s">
        <v>9</v>
      </c>
      <c r="K7" s="29"/>
      <c r="L7" s="29" t="s">
        <v>1</v>
      </c>
      <c r="M7" s="14"/>
    </row>
    <row r="8" customFormat="false" ht="15" hidden="false" customHeight="false" outlineLevel="0" collapsed="false">
      <c r="B8" s="15" t="s">
        <v>10</v>
      </c>
      <c r="C8" s="16"/>
      <c r="D8" s="19" t="s">
        <v>3</v>
      </c>
      <c r="E8" s="19" t="s">
        <v>4</v>
      </c>
      <c r="F8" s="19" t="s">
        <v>5</v>
      </c>
      <c r="G8" s="14"/>
      <c r="H8" s="14"/>
      <c r="I8" s="15" t="s">
        <v>11</v>
      </c>
      <c r="J8" s="16"/>
      <c r="K8" s="30" t="s">
        <v>3</v>
      </c>
      <c r="L8" s="30" t="s">
        <v>4</v>
      </c>
      <c r="M8" s="19" t="s">
        <v>5</v>
      </c>
    </row>
    <row r="9" customFormat="false" ht="15.75" hidden="false" customHeight="false" outlineLevel="0" collapsed="false">
      <c r="A9" s="1" t="n">
        <v>1</v>
      </c>
      <c r="B9" s="31" t="s">
        <v>12</v>
      </c>
      <c r="C9" s="31"/>
      <c r="D9" s="20" t="n">
        <f aca="false">'[1]Midcon North-Phy'!D10+'[1]Midcon South-Phy'!D10+'[1]Gulf NGPL-Phy'!D10</f>
        <v>1874481</v>
      </c>
      <c r="E9" s="20" t="n">
        <f aca="false">'[1]Midcon North-Phy'!E10+'[1]Midcon South-Phy'!E10+'[1]Gulf NGPL-Phy'!E10</f>
        <v>305937</v>
      </c>
      <c r="F9" s="23" t="n">
        <f aca="false">D9/E9</f>
        <v>6.12701634650271</v>
      </c>
      <c r="G9" s="14"/>
      <c r="H9" s="32" t="n">
        <v>6</v>
      </c>
      <c r="I9" s="31" t="s">
        <v>12</v>
      </c>
      <c r="J9" s="31"/>
      <c r="K9" s="20" t="n">
        <f aca="false">'[1]Midcon North-Phy'!K10+'[1]Midcon South-Phy'!K10+'[1]Gulf NGPL-Phy'!K10</f>
        <v>2560605</v>
      </c>
      <c r="L9" s="20" t="n">
        <f aca="false">'[1]Midcon North-Phy'!L10+'[1]Midcon South-Phy'!L10+'[1]Gulf NGPL-Phy'!L10</f>
        <v>464998</v>
      </c>
      <c r="M9" s="23" t="n">
        <f aca="false">K9/L9</f>
        <v>5.50670110409077</v>
      </c>
    </row>
    <row r="10" customFormat="false" ht="15.75" hidden="false" customHeight="false" outlineLevel="0" collapsed="false">
      <c r="A10" s="1" t="n">
        <v>1</v>
      </c>
      <c r="B10" s="31" t="s">
        <v>13</v>
      </c>
      <c r="C10" s="31"/>
      <c r="D10" s="20" t="n">
        <f aca="false">'[1]Midcon North-Phy'!D9+'[1]Midcon South-Phy'!D9+'[1]Gulf NGPL-Phy'!D9</f>
        <v>1385207</v>
      </c>
      <c r="E10" s="20" t="n">
        <f aca="false">'[1]Midcon North-Phy'!E9+'[1]Midcon South-Phy'!E9+'[1]Gulf NGPL-Phy'!E9</f>
        <v>179500</v>
      </c>
      <c r="F10" s="23" t="n">
        <f aca="false">D10/E10</f>
        <v>7.71703064066852</v>
      </c>
      <c r="G10" s="14"/>
      <c r="H10" s="32" t="n">
        <v>6</v>
      </c>
      <c r="I10" s="31" t="s">
        <v>13</v>
      </c>
      <c r="J10" s="31"/>
      <c r="K10" s="20" t="n">
        <f aca="false">'[1]Midcon North-Phy'!K9+'[1]Midcon South-Phy'!K9+'[1]Gulf NGPL-Phy'!K9</f>
        <v>336246</v>
      </c>
      <c r="L10" s="20" t="n">
        <f aca="false">'[1]Midcon North-Phy'!L9+'[1]Midcon South-Phy'!L9+'[1]Gulf NGPL-Phy'!L9</f>
        <v>37160</v>
      </c>
      <c r="M10" s="23" t="n">
        <f aca="false">K10/L10</f>
        <v>9.04860064585576</v>
      </c>
    </row>
    <row r="11" customFormat="false" ht="15.75" hidden="false" customHeight="false" outlineLevel="0" collapsed="false">
      <c r="A11" s="1" t="n">
        <v>1</v>
      </c>
      <c r="B11" s="31" t="s">
        <v>14</v>
      </c>
      <c r="C11" s="31"/>
      <c r="D11" s="20" t="n">
        <f aca="false">'[1]Midcon North-Phy'!D11+'[1]Midcon South-Phy'!D11+'[1]Gulf NGPL-Phy'!D11</f>
        <v>0</v>
      </c>
      <c r="E11" s="20" t="n">
        <f aca="false">'[1]Midcon North-Phy'!E11+'[1]Midcon South-Phy'!E11+'[1]Gulf NGPL-Phy'!E11</f>
        <v>0</v>
      </c>
      <c r="F11" s="23" t="e">
        <f aca="false">D11/E11</f>
        <v>#DIV/0!</v>
      </c>
      <c r="G11" s="14"/>
      <c r="H11" s="32" t="n">
        <v>6</v>
      </c>
      <c r="I11" s="31" t="s">
        <v>14</v>
      </c>
      <c r="J11" s="31"/>
      <c r="K11" s="20" t="n">
        <f aca="false">'[1]Midcon North-Phy'!K11+'[1]Midcon South-Phy'!K11+'[1]Gulf NGPL-Phy'!K11</f>
        <v>0</v>
      </c>
      <c r="L11" s="20" t="n">
        <f aca="false">'[1]Midcon North-Phy'!L11+'[1]Midcon South-Phy'!L11+'[1]Gulf NGPL-Phy'!L11</f>
        <v>0</v>
      </c>
      <c r="M11" s="23" t="e">
        <f aca="false">K11/L11</f>
        <v>#DIV/0!</v>
      </c>
    </row>
    <row r="12" customFormat="false" ht="15.75" hidden="false" customHeight="false" outlineLevel="0" collapsed="false">
      <c r="A12" s="33" t="n">
        <v>3</v>
      </c>
      <c r="B12" s="34" t="s">
        <v>15</v>
      </c>
      <c r="C12" s="34"/>
      <c r="D12" s="20" t="n">
        <f aca="false">'[1]Midcon North-Phy'!D12+'[1]Midcon South-Phy'!D12+'[1]Gulf NGPL-Phy'!D12</f>
        <v>51733493</v>
      </c>
      <c r="E12" s="20" t="n">
        <f aca="false">'[1]Midcon North-Phy'!E12+'[1]Midcon South-Phy'!E12+'[1]Gulf NGPL-Phy'!E12</f>
        <v>5707110</v>
      </c>
      <c r="F12" s="23" t="n">
        <f aca="false">D12/E12</f>
        <v>9.0647443276895</v>
      </c>
      <c r="G12" s="14"/>
      <c r="H12" s="35" t="n">
        <v>8</v>
      </c>
      <c r="I12" s="34" t="s">
        <v>15</v>
      </c>
      <c r="J12" s="34"/>
      <c r="K12" s="20" t="n">
        <f aca="false">'[1]Midcon North-Phy'!K12+'[1]Midcon South-Phy'!K12+'[1]Gulf NGPL-Phy'!K12</f>
        <v>40395315</v>
      </c>
      <c r="L12" s="20" t="n">
        <f aca="false">'[1]Midcon North-Phy'!L12+'[1]Midcon South-Phy'!L12+'[1]Gulf NGPL-Phy'!L12</f>
        <v>4942474</v>
      </c>
      <c r="M12" s="23" t="n">
        <f aca="false">K12/L12</f>
        <v>8.17309610531082</v>
      </c>
    </row>
    <row r="13" customFormat="false" ht="15.75" hidden="false" customHeight="false" outlineLevel="0" collapsed="false">
      <c r="A13" s="33" t="n">
        <v>3</v>
      </c>
      <c r="B13" s="34" t="s">
        <v>16</v>
      </c>
      <c r="C13" s="34"/>
      <c r="D13" s="20" t="n">
        <f aca="false">'[1]Midcon North-Phy'!D17+'[1]Midcon South-Phy'!D17+'[1]Gulf NGPL-Phy'!D17</f>
        <v>50700</v>
      </c>
      <c r="E13" s="20" t="n">
        <f aca="false">'[1]Midcon North-Phy'!E17+'[1]Midcon South-Phy'!E17+'[1]Gulf NGPL-Phy'!E17</f>
        <v>315098</v>
      </c>
      <c r="F13" s="23" t="n">
        <f aca="false">D13/E13</f>
        <v>0.160902322452063</v>
      </c>
      <c r="G13" s="14"/>
      <c r="H13" s="35" t="n">
        <v>8</v>
      </c>
      <c r="I13" s="34" t="s">
        <v>16</v>
      </c>
      <c r="J13" s="34"/>
      <c r="K13" s="20" t="n">
        <f aca="false">'[1]Midcon North-Phy'!K17+'[1]Midcon South-Phy'!K17+'[1]Gulf NGPL-Phy'!K17</f>
        <v>2912826</v>
      </c>
      <c r="L13" s="20" t="n">
        <f aca="false">'[1]Midcon North-Phy'!L17+'[1]Midcon South-Phy'!L17+'[1]Gulf NGPL-Phy'!L17</f>
        <v>732493</v>
      </c>
      <c r="M13" s="23" t="n">
        <f aca="false">K13/L13</f>
        <v>3.97659226777594</v>
      </c>
    </row>
    <row r="14" customFormat="false" ht="15.75" hidden="false" customHeight="false" outlineLevel="0" collapsed="false">
      <c r="A14" s="33" t="n">
        <v>3</v>
      </c>
      <c r="B14" s="34" t="s">
        <v>17</v>
      </c>
      <c r="C14" s="34"/>
      <c r="D14" s="20" t="n">
        <f aca="false">'[1]Midcon North-Phy'!D18+'[1]Midcon South-Phy'!D18+'[1]Gulf NGPL-Phy'!D18</f>
        <v>0</v>
      </c>
      <c r="E14" s="20" t="n">
        <f aca="false">'[1]Midcon North-Phy'!E18+'[1]Midcon South-Phy'!E18+'[1]Gulf NGPL-Phy'!E18</f>
        <v>0</v>
      </c>
      <c r="F14" s="23" t="e">
        <f aca="false">D14/E14</f>
        <v>#DIV/0!</v>
      </c>
      <c r="G14" s="14"/>
      <c r="H14" s="35" t="n">
        <v>8</v>
      </c>
      <c r="I14" s="34" t="s">
        <v>17</v>
      </c>
      <c r="J14" s="34"/>
      <c r="K14" s="20" t="n">
        <f aca="false">'[1]Midcon North-Phy'!K18+'[1]Midcon South-Phy'!K18+'[1]Gulf NGPL-Phy'!K18</f>
        <v>0</v>
      </c>
      <c r="L14" s="20" t="n">
        <f aca="false">'[1]Midcon North-Phy'!L18+'[1]Midcon South-Phy'!L18+'[1]Gulf NGPL-Phy'!L18</f>
        <v>0</v>
      </c>
      <c r="M14" s="23" t="e">
        <f aca="false">K14/L14</f>
        <v>#DIV/0!</v>
      </c>
    </row>
    <row r="15" customFormat="false" ht="15.75" hidden="false" customHeight="false" outlineLevel="0" collapsed="false">
      <c r="A15" s="33" t="n">
        <v>3</v>
      </c>
      <c r="B15" s="34" t="s">
        <v>18</v>
      </c>
      <c r="C15" s="34"/>
      <c r="D15" s="20" t="n">
        <f aca="false">'[1]Midcon North-Phy'!D19+'[1]Midcon South-Phy'!D19+'[1]Gulf NGPL-Phy'!D19</f>
        <v>0</v>
      </c>
      <c r="E15" s="20" t="n">
        <f aca="false">'[1]Midcon North-Phy'!E19+'[1]Midcon South-Phy'!E19+'[1]Gulf NGPL-Phy'!E19</f>
        <v>0</v>
      </c>
      <c r="F15" s="23" t="e">
        <f aca="false">D15/E15</f>
        <v>#DIV/0!</v>
      </c>
      <c r="G15" s="14"/>
      <c r="H15" s="35" t="n">
        <v>8</v>
      </c>
      <c r="I15" s="34" t="s">
        <v>18</v>
      </c>
      <c r="J15" s="34"/>
      <c r="K15" s="20" t="n">
        <f aca="false">'[1]Midcon North-Phy'!K19+'[1]Midcon South-Phy'!K19+'[1]Gulf NGPL-Phy'!K19</f>
        <v>7560330</v>
      </c>
      <c r="L15" s="20" t="n">
        <f aca="false">'[1]Midcon North-Phy'!L19+'[1]Midcon South-Phy'!L19+'[1]Gulf NGPL-Phy'!L19</f>
        <v>966826</v>
      </c>
      <c r="M15" s="23" t="n">
        <f aca="false">K15/L15</f>
        <v>7.81974212526349</v>
      </c>
    </row>
    <row r="16" customFormat="false" ht="15.75" hidden="false" customHeight="false" outlineLevel="0" collapsed="false">
      <c r="A16" s="33" t="n">
        <v>3</v>
      </c>
      <c r="B16" s="34" t="s">
        <v>19</v>
      </c>
      <c r="C16" s="34"/>
      <c r="D16" s="20" t="n">
        <f aca="false">'[1]Midcon North-Phy'!D16+'[1]Midcon South-Phy'!D16+'[1]Gulf NGPL-Phy'!D16</f>
        <v>0</v>
      </c>
      <c r="E16" s="20" t="n">
        <f aca="false">'[1]Midcon North-Phy'!E16+'[1]Midcon South-Phy'!E16+'[1]Gulf NGPL-Phy'!E16</f>
        <v>0</v>
      </c>
      <c r="F16" s="23" t="e">
        <f aca="false">D16/E16</f>
        <v>#DIV/0!</v>
      </c>
      <c r="G16" s="14"/>
      <c r="H16" s="35" t="n">
        <v>8</v>
      </c>
      <c r="I16" s="34" t="s">
        <v>19</v>
      </c>
      <c r="J16" s="34"/>
      <c r="K16" s="20" t="n">
        <f aca="false">'[1]Midcon North-Phy'!K16+'[1]Midcon South-Phy'!K16+'[1]Gulf NGPL-Phy'!K16</f>
        <v>0</v>
      </c>
      <c r="L16" s="20" t="n">
        <f aca="false">'[1]Midcon North-Phy'!L16+'[1]Midcon South-Phy'!L16+'[1]Gulf NGPL-Phy'!L16</f>
        <v>0</v>
      </c>
      <c r="M16" s="23" t="e">
        <f aca="false">K16/L16</f>
        <v>#DIV/0!</v>
      </c>
    </row>
    <row r="17" customFormat="false" ht="15.75" hidden="false" customHeight="false" outlineLevel="0" collapsed="false">
      <c r="A17" s="33" t="n">
        <v>3</v>
      </c>
      <c r="B17" s="34" t="s">
        <v>20</v>
      </c>
      <c r="C17" s="34"/>
      <c r="D17" s="20" t="n">
        <f aca="false">'[1]Midcon North-Phy'!D14+'[1]Midcon South-Phy'!D14+'[1]Gulf NGPL-Phy'!D14</f>
        <v>55880660</v>
      </c>
      <c r="E17" s="20" t="n">
        <f aca="false">'[1]Midcon North-Phy'!E14+'[1]Midcon South-Phy'!E14+'[1]Gulf NGPL-Phy'!E14</f>
        <v>8010341</v>
      </c>
      <c r="F17" s="23" t="n">
        <f aca="false">D17/E17</f>
        <v>6.97606506389678</v>
      </c>
      <c r="G17" s="14"/>
      <c r="H17" s="35" t="n">
        <v>8</v>
      </c>
      <c r="I17" s="34" t="s">
        <v>20</v>
      </c>
      <c r="J17" s="34"/>
      <c r="K17" s="20" t="n">
        <f aca="false">'[1]Midcon North-Phy'!K14+'[1]Midcon South-Phy'!K14+'[1]Gulf NGPL-Phy'!K14</f>
        <v>580320</v>
      </c>
      <c r="L17" s="20" t="n">
        <f aca="false">'[1]Midcon North-Phy'!L14+'[1]Midcon South-Phy'!L14+'[1]Gulf NGPL-Phy'!L14</f>
        <v>68215</v>
      </c>
      <c r="M17" s="23" t="n">
        <f aca="false">K17/L17</f>
        <v>8.50721981968775</v>
      </c>
    </row>
    <row r="18" customFormat="false" ht="15.75" hidden="false" customHeight="false" outlineLevel="0" collapsed="false">
      <c r="A18" s="33" t="n">
        <v>3</v>
      </c>
      <c r="B18" s="34" t="s">
        <v>21</v>
      </c>
      <c r="C18" s="34"/>
      <c r="D18" s="20" t="n">
        <f aca="false">'[1]Midcon North-Phy'!D15+'[1]Midcon South-Phy'!D15+'[1]Gulf NGPL-Phy'!D15</f>
        <v>17506602</v>
      </c>
      <c r="E18" s="20" t="n">
        <f aca="false">'[1]Midcon North-Phy'!E15+'[1]Midcon South-Phy'!E15+'[1]Gulf NGPL-Phy'!E15</f>
        <v>2781993</v>
      </c>
      <c r="F18" s="23" t="n">
        <f aca="false">D18/E18</f>
        <v>6.29282748015541</v>
      </c>
      <c r="G18" s="14"/>
      <c r="H18" s="35" t="n">
        <v>8</v>
      </c>
      <c r="I18" s="34" t="s">
        <v>21</v>
      </c>
      <c r="J18" s="34"/>
      <c r="K18" s="20" t="n">
        <f aca="false">'[1]Midcon North-Phy'!K15+'[1]Midcon South-Phy'!K15+'[1]Gulf NGPL-Phy'!K15</f>
        <v>21588502</v>
      </c>
      <c r="L18" s="20" t="n">
        <f aca="false">'[1]Midcon North-Phy'!L15+'[1]Midcon South-Phy'!L15+'[1]Gulf NGPL-Phy'!L15</f>
        <v>2522100</v>
      </c>
      <c r="M18" s="23" t="n">
        <f aca="false">K18/L18</f>
        <v>8.55973276238056</v>
      </c>
    </row>
    <row r="19" customFormat="false" ht="15.75" hidden="false" customHeight="false" outlineLevel="0" collapsed="false">
      <c r="A19" s="33" t="n">
        <v>3</v>
      </c>
      <c r="B19" s="34" t="s">
        <v>22</v>
      </c>
      <c r="C19" s="34"/>
      <c r="D19" s="20" t="n">
        <f aca="false">'[1]Midcon North-Phy'!D21+'[1]Midcon South-Phy'!D21+'[1]Gulf NGPL-Phy'!D21</f>
        <v>0</v>
      </c>
      <c r="E19" s="20" t="n">
        <f aca="false">'[1]Midcon North-Phy'!E21+'[1]Midcon South-Phy'!E21+'[1]Gulf NGPL-Phy'!E21</f>
        <v>0</v>
      </c>
      <c r="F19" s="23" t="e">
        <f aca="false">D19/E19</f>
        <v>#DIV/0!</v>
      </c>
      <c r="G19" s="14"/>
      <c r="H19" s="35" t="n">
        <v>8</v>
      </c>
      <c r="I19" s="34" t="s">
        <v>22</v>
      </c>
      <c r="J19" s="34"/>
      <c r="K19" s="20" t="n">
        <f aca="false">'[1]Midcon North-Phy'!K21+'[1]Midcon South-Phy'!K21+'[1]Gulf NGPL-Phy'!K21</f>
        <v>0</v>
      </c>
      <c r="L19" s="20" t="n">
        <f aca="false">'[1]Midcon North-Phy'!L21+'[1]Midcon South-Phy'!L21+'[1]Gulf NGPL-Phy'!L21</f>
        <v>0</v>
      </c>
      <c r="M19" s="23" t="e">
        <f aca="false">K19/L19</f>
        <v>#DIV/0!</v>
      </c>
    </row>
    <row r="20" customFormat="false" ht="15.75" hidden="false" customHeight="false" outlineLevel="0" collapsed="false">
      <c r="A20" s="33" t="n">
        <v>3</v>
      </c>
      <c r="B20" s="34" t="s">
        <v>23</v>
      </c>
      <c r="C20" s="34"/>
      <c r="D20" s="20" t="n">
        <f aca="false">'[1]Midcon North-Phy'!D20+'[1]Midcon South-Phy'!D20+'[1]Gulf NGPL-Phy'!D20</f>
        <v>0</v>
      </c>
      <c r="E20" s="20" t="n">
        <f aca="false">'[1]Midcon North-Phy'!E20+'[1]Midcon South-Phy'!E20+'[1]Gulf NGPL-Phy'!E20</f>
        <v>0</v>
      </c>
      <c r="F20" s="23" t="e">
        <f aca="false">D20/E20</f>
        <v>#DIV/0!</v>
      </c>
      <c r="G20" s="14"/>
      <c r="H20" s="35" t="n">
        <v>8</v>
      </c>
      <c r="I20" s="34" t="s">
        <v>23</v>
      </c>
      <c r="J20" s="34"/>
      <c r="K20" s="20" t="n">
        <f aca="false">'[1]Midcon North-Phy'!K20+'[1]Midcon South-Phy'!K20+'[1]Gulf NGPL-Phy'!K20</f>
        <v>0</v>
      </c>
      <c r="L20" s="20" t="n">
        <f aca="false">'[1]Midcon North-Phy'!L20+'[1]Midcon South-Phy'!L20+'[1]Gulf NGPL-Phy'!L20</f>
        <v>0</v>
      </c>
      <c r="M20" s="23" t="e">
        <f aca="false">K20/L20</f>
        <v>#DIV/0!</v>
      </c>
    </row>
    <row r="21" customFormat="false" ht="15.75" hidden="false" customHeight="false" outlineLevel="0" collapsed="false">
      <c r="A21" s="33" t="n">
        <v>3</v>
      </c>
      <c r="B21" s="34" t="s">
        <v>24</v>
      </c>
      <c r="C21" s="34"/>
      <c r="D21" s="20" t="n">
        <f aca="false">'[1]Midcon North-Phy'!D21+'[1]Midcon South-Phy'!D21+'[1]Gulf NGPL-Phy'!D21</f>
        <v>0</v>
      </c>
      <c r="E21" s="20" t="n">
        <f aca="false">'[1]Midcon North-Phy'!E21+'[1]Midcon South-Phy'!E21+'[1]Gulf NGPL-Phy'!E21</f>
        <v>0</v>
      </c>
      <c r="F21" s="23" t="e">
        <f aca="false">D21/E21</f>
        <v>#DIV/0!</v>
      </c>
      <c r="G21" s="14"/>
      <c r="H21" s="35" t="n">
        <v>8</v>
      </c>
      <c r="I21" s="34" t="s">
        <v>24</v>
      </c>
      <c r="J21" s="34"/>
      <c r="K21" s="20" t="n">
        <f aca="false">'[1]Midcon North-Phy'!K21+'[1]Midcon South-Phy'!K21+'[1]Gulf NGPL-Phy'!K21</f>
        <v>0</v>
      </c>
      <c r="L21" s="20" t="n">
        <f aca="false">'[1]Midcon North-Phy'!L21+'[1]Midcon South-Phy'!L21+'[1]Gulf NGPL-Phy'!L21</f>
        <v>0</v>
      </c>
      <c r="M21" s="23" t="e">
        <f aca="false">K21/L21</f>
        <v>#DIV/0!</v>
      </c>
    </row>
    <row r="22" customFormat="false" ht="15.75" hidden="false" customHeight="false" outlineLevel="0" collapsed="false">
      <c r="A22" s="33" t="n">
        <v>3</v>
      </c>
      <c r="B22" s="34" t="s">
        <v>25</v>
      </c>
      <c r="C22" s="34"/>
      <c r="D22" s="20" t="n">
        <f aca="false">'[1]Midcon North-Phy'!D22+'[1]Midcon South-Phy'!D22+'[1]Gulf NGPL-Phy'!D22</f>
        <v>405868</v>
      </c>
      <c r="E22" s="20" t="n">
        <f aca="false">'[1]Midcon North-Phy'!E22+'[1]Midcon South-Phy'!E22+'[1]Gulf NGPL-Phy'!E22</f>
        <v>44304</v>
      </c>
      <c r="F22" s="23" t="n">
        <f aca="false">D22/E22</f>
        <v>9.16097869266883</v>
      </c>
      <c r="G22" s="14"/>
      <c r="H22" s="35" t="n">
        <v>8</v>
      </c>
      <c r="I22" s="34" t="s">
        <v>25</v>
      </c>
      <c r="J22" s="34"/>
      <c r="K22" s="20" t="n">
        <f aca="false">'[1]Midcon North-Phy'!K22+'[1]Midcon South-Phy'!K22+'[1]Gulf NGPL-Phy'!K22</f>
        <v>0</v>
      </c>
      <c r="L22" s="20" t="n">
        <f aca="false">'[1]Midcon North-Phy'!L22+'[1]Midcon South-Phy'!L22+'[1]Gulf NGPL-Phy'!L22</f>
        <v>0</v>
      </c>
      <c r="M22" s="23" t="e">
        <f aca="false">K22/L22</f>
        <v>#DIV/0!</v>
      </c>
    </row>
    <row r="23" customFormat="false" ht="15.75" hidden="false" customHeight="false" outlineLevel="0" collapsed="false">
      <c r="A23" s="1" t="n">
        <v>10</v>
      </c>
      <c r="B23" s="31" t="s">
        <v>26</v>
      </c>
      <c r="C23" s="31"/>
      <c r="D23" s="20" t="n">
        <f aca="false">'[1]Midcon North-Phy'!D22+'[1]Midcon South-Phy'!D22+'[1]Gulf NGPL-Phy'!D22</f>
        <v>405868</v>
      </c>
      <c r="E23" s="20" t="n">
        <f aca="false">'[1]Midcon North-Phy'!E22+'[1]Midcon South-Phy'!E22+'[1]Gulf NGPL-Phy'!E22</f>
        <v>44304</v>
      </c>
      <c r="F23" s="23" t="n">
        <f aca="false">D23/E23</f>
        <v>9.16097869266883</v>
      </c>
      <c r="G23" s="14"/>
      <c r="H23" s="32" t="n">
        <v>10</v>
      </c>
      <c r="I23" s="31" t="s">
        <v>26</v>
      </c>
      <c r="J23" s="31"/>
      <c r="K23" s="20" t="n">
        <f aca="false">'[1]Midcon North-Phy'!K22+'[1]Midcon South-Phy'!K22+'[1]Gulf NGPL-Phy'!K22</f>
        <v>0</v>
      </c>
      <c r="L23" s="20" t="n">
        <f aca="false">'[1]Midcon North-Phy'!L22+'[1]Midcon South-Phy'!L22+'[1]Gulf NGPL-Phy'!L22</f>
        <v>0</v>
      </c>
      <c r="M23" s="23" t="e">
        <f aca="false">K23/L23</f>
        <v>#DIV/0!</v>
      </c>
    </row>
    <row r="24" customFormat="false" ht="15.75" hidden="false" customHeight="false" outlineLevel="0" collapsed="false">
      <c r="A24" s="1" t="n">
        <v>11</v>
      </c>
      <c r="B24" s="31" t="s">
        <v>27</v>
      </c>
      <c r="C24" s="31"/>
      <c r="D24" s="20" t="n">
        <f aca="false">'[1]Midcon North-Phy'!D13+'[1]Midcon South-Phy'!D13+'[1]Gulf NGPL-Phy'!D13</f>
        <v>0</v>
      </c>
      <c r="E24" s="20" t="n">
        <f aca="false">'[1]Midcon North-Phy'!E13+'[1]Midcon South-Phy'!E13+'[1]Gulf NGPL-Phy'!E13</f>
        <v>0</v>
      </c>
      <c r="F24" s="23" t="e">
        <f aca="false">D24/E24</f>
        <v>#DIV/0!</v>
      </c>
      <c r="G24" s="14"/>
      <c r="H24" s="32" t="n">
        <v>12</v>
      </c>
      <c r="I24" s="31" t="s">
        <v>27</v>
      </c>
      <c r="J24" s="31"/>
      <c r="K24" s="20" t="n">
        <f aca="false">'[1]Midcon North-Phy'!K13+'[1]Midcon South-Phy'!K13+'[1]Gulf NGPL-Phy'!K13</f>
        <v>0</v>
      </c>
      <c r="L24" s="20" t="n">
        <f aca="false">'[1]Midcon North-Phy'!L13+'[1]Midcon South-Phy'!L13+'[1]Gulf NGPL-Phy'!L13</f>
        <v>0</v>
      </c>
      <c r="M24" s="23" t="e">
        <f aca="false">K24/L24</f>
        <v>#DIV/0!</v>
      </c>
    </row>
    <row r="25" customFormat="false" ht="15.75" hidden="false" customHeight="false" outlineLevel="0" collapsed="false">
      <c r="A25" s="1" t="n">
        <v>13</v>
      </c>
      <c r="B25" s="31" t="s">
        <v>28</v>
      </c>
      <c r="C25" s="31"/>
      <c r="D25" s="20" t="n">
        <f aca="false">'[1]Midcon North-Phy'!D23+'[1]Midcon South-Phy'!D23+'[1]Gulf NGPL-Phy'!D23</f>
        <v>110446</v>
      </c>
      <c r="E25" s="20" t="n">
        <f aca="false">'[1]Midcon North-Phy'!E23+'[1]Midcon South-Phy'!E23+'[1]Gulf NGPL-Phy'!E23</f>
        <v>144267</v>
      </c>
      <c r="F25" s="23" t="n">
        <f aca="false">D25/E25</f>
        <v>0.765566622997636</v>
      </c>
      <c r="G25" s="14"/>
      <c r="H25" s="32" t="n">
        <v>13</v>
      </c>
      <c r="I25" s="31" t="s">
        <v>28</v>
      </c>
      <c r="J25" s="31"/>
      <c r="K25" s="20" t="n">
        <f aca="false">'[1]Midcon North-Phy'!K23+'[1]Midcon South-Phy'!K23+'[1]Gulf NGPL-Phy'!K23</f>
        <v>122606</v>
      </c>
      <c r="L25" s="20" t="n">
        <f aca="false">'[1]Midcon North-Phy'!L23+'[1]Midcon South-Phy'!L23+'[1]Gulf NGPL-Phy'!L23</f>
        <v>135894</v>
      </c>
      <c r="M25" s="23" t="n">
        <f aca="false">K25/L25</f>
        <v>0.902217905131941</v>
      </c>
    </row>
    <row r="26" customFormat="false" ht="15.75" hidden="false" customHeight="false" outlineLevel="0" collapsed="false">
      <c r="A26" s="1" t="n">
        <v>14</v>
      </c>
      <c r="B26" s="31" t="s">
        <v>29</v>
      </c>
      <c r="C26" s="31"/>
      <c r="D26" s="20" t="n">
        <f aca="false">'[1]Midcon North-Phy'!D24+'[1]Midcon South-Phy'!D24+'[1]Gulf NGPL-Phy'!D24</f>
        <v>0</v>
      </c>
      <c r="E26" s="20" t="n">
        <f aca="false">'[1]Midcon North-Phy'!E24+'[1]Midcon South-Phy'!E24+'[1]Gulf NGPL-Phy'!E24</f>
        <v>0</v>
      </c>
      <c r="F26" s="23" t="e">
        <f aca="false">D26/E26</f>
        <v>#DIV/0!</v>
      </c>
      <c r="G26" s="14"/>
      <c r="H26" s="32" t="n">
        <v>15</v>
      </c>
      <c r="I26" s="31" t="s">
        <v>29</v>
      </c>
      <c r="J26" s="31"/>
      <c r="K26" s="20" t="n">
        <f aca="false">'[1]Midcon North-Phy'!K24+'[1]Midcon South-Phy'!K24+'[1]Gulf NGPL-Phy'!K24</f>
        <v>0</v>
      </c>
      <c r="L26" s="20" t="n">
        <f aca="false">'[1]Midcon North-Phy'!L24+'[1]Midcon South-Phy'!L24+'[1]Gulf NGPL-Phy'!L24</f>
        <v>0</v>
      </c>
      <c r="M26" s="23" t="e">
        <f aca="false">K26/L26</f>
        <v>#DIV/0!</v>
      </c>
    </row>
    <row r="27" customFormat="false" ht="15.75" hidden="false" customHeight="false" outlineLevel="0" collapsed="false">
      <c r="A27" s="1" t="n">
        <v>16</v>
      </c>
      <c r="B27" s="31" t="s">
        <v>30</v>
      </c>
      <c r="C27" s="31"/>
      <c r="D27" s="20" t="n">
        <f aca="false">'[1]Midcon North-Phy'!D26+'[1]Midcon South-Phy'!D25+'[1]Gulf NGPL-Phy'!D25</f>
        <v>143584</v>
      </c>
      <c r="E27" s="20" t="n">
        <f aca="false">'[1]Midcon North-Phy'!E26+'[1]Midcon South-Phy'!E25+'[1]Gulf NGPL-Phy'!E25</f>
        <v>23487</v>
      </c>
      <c r="F27" s="23" t="n">
        <f aca="false">D27/E27</f>
        <v>6.11333929407758</v>
      </c>
      <c r="G27" s="14"/>
      <c r="H27" s="1" t="n">
        <v>16</v>
      </c>
      <c r="I27" s="31" t="s">
        <v>30</v>
      </c>
      <c r="J27" s="31"/>
      <c r="K27" s="20" t="n">
        <f aca="false">'[1]Midcon North-Phy'!K25+'[1]Midcon South-Phy'!K25+'[1]Gulf NGPL-Phy'!K25</f>
        <v>3550161</v>
      </c>
      <c r="L27" s="20" t="n">
        <f aca="false">'[1]Midcon North-Phy'!L25+'[1]Midcon South-Phy'!L25+'[1]Gulf NGPL-Phy'!L25</f>
        <v>613244</v>
      </c>
      <c r="M27" s="23" t="n">
        <f aca="false">K27/L27</f>
        <v>5.78914918042411</v>
      </c>
    </row>
    <row r="28" customFormat="false" ht="15.75" hidden="false" customHeight="false" outlineLevel="0" collapsed="false">
      <c r="A28" s="1" t="n">
        <v>17</v>
      </c>
      <c r="B28" s="31" t="s">
        <v>31</v>
      </c>
      <c r="C28" s="31"/>
      <c r="D28" s="20" t="n">
        <f aca="false">'[1]Midcon North-Phy'!D26+'[1]Midcon South-Phy'!D26+'[1]Gulf NGPL-Phy'!D26</f>
        <v>0</v>
      </c>
      <c r="E28" s="20" t="n">
        <f aca="false">'[1]Midcon North-Phy'!E26+'[1]Midcon South-Phy'!E26+'[1]Gulf NGPL-Phy'!E26</f>
        <v>0</v>
      </c>
      <c r="F28" s="23" t="e">
        <f aca="false">D28/E28</f>
        <v>#DIV/0!</v>
      </c>
      <c r="G28" s="14"/>
      <c r="H28" s="32" t="n">
        <v>18</v>
      </c>
      <c r="I28" s="31" t="s">
        <v>31</v>
      </c>
      <c r="J28" s="31"/>
      <c r="K28" s="20" t="n">
        <f aca="false">'[1]Midcon North-Phy'!K26+'[1]Midcon South-Phy'!K26+'[1]Gulf NGPL-Phy'!K26</f>
        <v>694378</v>
      </c>
      <c r="L28" s="20" t="n">
        <f aca="false">'[1]Midcon North-Phy'!L26+'[1]Midcon South-Phy'!L26+'[1]Gulf NGPL-Phy'!L26</f>
        <v>118192</v>
      </c>
      <c r="M28" s="23" t="n">
        <f aca="false">K28/L28</f>
        <v>5.875</v>
      </c>
    </row>
    <row r="29" customFormat="false" ht="15.75" hidden="false" customHeight="false" outlineLevel="0" collapsed="false">
      <c r="B29" s="36" t="s">
        <v>32</v>
      </c>
      <c r="C29" s="31"/>
      <c r="D29" s="20" t="n">
        <f aca="false">'[1]Midcon North-Phy'!D27+'[1]Midcon South-Phy'!D27+'[1]Gulf NGPL-Phy'!D27</f>
        <v>129091041</v>
      </c>
      <c r="E29" s="20" t="n">
        <f aca="false">'[1]Midcon North-Phy'!E27+'[1]Midcon South-Phy'!E27+'[1]Gulf NGPL-Phy'!E27</f>
        <v>17512037</v>
      </c>
      <c r="F29" s="23" t="n">
        <f aca="false">D29/E29</f>
        <v>7.37156054432731</v>
      </c>
      <c r="G29" s="14"/>
      <c r="I29" s="36" t="s">
        <v>33</v>
      </c>
      <c r="J29" s="31"/>
      <c r="K29" s="20" t="n">
        <f aca="false">'[1]Midcon North-Phy'!K27+'[1]Midcon South-Phy'!K27+'[1]Gulf NGPL-Phy'!K27</f>
        <v>80301289</v>
      </c>
      <c r="L29" s="20" t="n">
        <f aca="false">'[1]Midcon North-Phy'!L27+'[1]Midcon South-Phy'!L27+'[1]Gulf NGPL-Phy'!L27</f>
        <v>10601596</v>
      </c>
      <c r="M29" s="23" t="n">
        <f aca="false">K29/L29</f>
        <v>7.57445284653367</v>
      </c>
    </row>
    <row r="30" customFormat="false" ht="13.5" hidden="false" customHeight="false" outlineLevel="0" collapsed="false">
      <c r="B30" s="37" t="s">
        <v>34</v>
      </c>
      <c r="C30" s="37"/>
      <c r="D30" s="38" t="n">
        <f aca="false">+D29+D5</f>
        <v>465187186</v>
      </c>
      <c r="E30" s="38" t="n">
        <f aca="false">+E29+E5</f>
        <v>64187898</v>
      </c>
      <c r="F30" s="39" t="n">
        <f aca="false">D30/E30</f>
        <v>7.24727246871365</v>
      </c>
      <c r="G30" s="14"/>
      <c r="I30" s="37" t="s">
        <v>35</v>
      </c>
      <c r="K30" s="38" t="n">
        <f aca="false">+K29+K5</f>
        <v>439357094</v>
      </c>
      <c r="L30" s="38" t="n">
        <f aca="false">+L29+L5</f>
        <v>64196756</v>
      </c>
      <c r="M30" s="39" t="n">
        <f aca="false">K30/L30</f>
        <v>6.84391426258361</v>
      </c>
    </row>
    <row r="31" customFormat="false" ht="14.25" hidden="false" customHeight="false" outlineLevel="0" collapsed="false"/>
    <row r="32" customFormat="false" ht="12.75" hidden="false" customHeight="false" outlineLevel="0" collapsed="false">
      <c r="D32" s="40"/>
      <c r="I32" s="41" t="s">
        <v>36</v>
      </c>
      <c r="J32" s="42"/>
      <c r="K32" s="42"/>
      <c r="L32" s="42"/>
      <c r="M32" s="43"/>
    </row>
    <row r="33" customFormat="false" ht="13.5" hidden="false" customHeight="false" outlineLevel="0" collapsed="false">
      <c r="E33" s="40"/>
      <c r="I33" s="44" t="s">
        <v>37</v>
      </c>
      <c r="J33" s="16"/>
      <c r="K33" s="45"/>
      <c r="L33" s="45"/>
      <c r="M33" s="46" t="e">
        <f aca="false">K33/L33</f>
        <v>#DIV/0!</v>
      </c>
    </row>
    <row r="35" customFormat="false" ht="12.75" hidden="false" customHeight="false" outlineLevel="0" collapsed="false">
      <c r="H35" s="47" t="n">
        <v>22</v>
      </c>
      <c r="I35" s="1" t="s">
        <v>38</v>
      </c>
      <c r="K35" s="40" t="n">
        <f aca="false">K30-D30</f>
        <v>-25830092</v>
      </c>
      <c r="L35" s="40" t="n">
        <f aca="false">L30-E30</f>
        <v>8858</v>
      </c>
    </row>
    <row r="37" customFormat="false" ht="12.75" hidden="false" customHeight="false" outlineLevel="0" collapsed="false">
      <c r="D37" s="40"/>
      <c r="E37" s="40"/>
      <c r="L37" s="40"/>
    </row>
    <row r="38" customFormat="false" ht="12.75" hidden="false" customHeight="false" outlineLevel="0" collapsed="false">
      <c r="D38" s="40"/>
      <c r="E38" s="40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2001-01-31T17:11:26Z</dcterms:created>
  <dc:creator>GREGORY ANDREW MAUSSER</dc:creator>
  <dc:description/>
  <dc:language>en-US</dc:language>
  <cp:lastModifiedBy>GREGORY ANDREW MAUSSER</cp:lastModifiedBy>
  <cp:lastPrinted>2001-01-31T18:59:01Z</cp:lastPrinted>
  <cp:revision>0</cp:revision>
  <dc:subject/>
  <dc:title/>
</cp:coreProperties>
</file>