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4" activeTab="4"/>
  </bookViews>
  <sheets>
    <sheet name="Deal List" sheetId="1" state="hidden" r:id="rId3"/>
    <sheet name="Orig" sheetId="2" state="hidden" r:id="rId4"/>
    <sheet name="Mgmt" sheetId="3" state="hidden" r:id="rId5"/>
    <sheet name="Master Index" sheetId="4" state="hidden" r:id="rId6"/>
    <sheet name="Phase by Phase Status" sheetId="5" state="visible" r:id="rId7"/>
  </sheets>
  <externalReferences>
    <externalReference r:id="rId8"/>
  </externalReferences>
  <definedNames>
    <definedName function="false" hidden="false" localSheetId="0" name="_xlnm.Print_Area" vbProcedure="false">'Deal List'!$A$1:$U$42</definedName>
    <definedName function="false" hidden="false" localSheetId="0" name="_xlnm.Print_Titles" vbProcedure="false">'Deal List'!$1:$6</definedName>
    <definedName function="false" hidden="false" localSheetId="3" name="_xlnm.Print_Titles" vbProcedure="false">'Master Index'!$1:$8</definedName>
    <definedName function="false" hidden="false" localSheetId="2" name="_xlnm.Print_Area" vbProcedure="false">Mgmt!$A$1:$P$42</definedName>
    <definedName function="false" hidden="false" localSheetId="2" name="_xlnm.Print_Titles" vbProcedure="false">Mgmt!$1:$6</definedName>
    <definedName function="false" hidden="false" localSheetId="1" name="_xlnm.Print_Area" vbProcedure="false">Orig!$A$1:$U$42</definedName>
    <definedName function="false" hidden="false" localSheetId="1" name="_xlnm.Print_Titles" vbProcedure="false">Orig!$1:$6</definedName>
    <definedName function="false" hidden="false" localSheetId="4" name="_xlnm.Print_Area" vbProcedure="false">'Phase by Phase Status'!$A$1:$R$49</definedName>
    <definedName function="false" hidden="false" localSheetId="4" name="_xlnm.Print_Titles" vbProcedure="false">'Phase by Phase Status'!$1:$6</definedName>
    <definedName function="false" hidden="false" localSheetId="0" name="Z_4AC0B1B2_829D_11D5_A898_00D0591129E6__wvu_PrintArea" vbProcedure="false">'Deal List'!$A$1:$U$42</definedName>
    <definedName function="false" hidden="false" localSheetId="0" name="Z_4AC0B1B2_829D_11D5_A898_00D0591129E6__wvu_PrintTitles" vbProcedure="false">'Deal List'!$1:$6</definedName>
    <definedName function="false" hidden="false" localSheetId="1" name="Z_4AC0B1B2_829D_11D5_A898_00D0591129E6__wvu_Cols" vbProcedure="false">Orig!$F:$L,Orig!$O:$Q</definedName>
    <definedName function="false" hidden="false" localSheetId="1" name="Z_4AC0B1B2_829D_11D5_A898_00D0591129E6__wvu_PrintArea" vbProcedure="false">Orig!$A$1:$U$42</definedName>
    <definedName function="false" hidden="false" localSheetId="1" name="Z_4AC0B1B2_829D_11D5_A898_00D0591129E6__wvu_PrintTitles" vbProcedure="false">Orig!$1:$6</definedName>
    <definedName function="false" hidden="false" localSheetId="2" name="Z_4AC0B1B2_829D_11D5_A898_00D0591129E6__wvu_Cols" vbProcedure="false">Mgmt!$F:$L</definedName>
    <definedName function="false" hidden="false" localSheetId="2" name="Z_4AC0B1B2_829D_11D5_A898_00D0591129E6__wvu_PrintArea" vbProcedure="false">Mgmt!$A$1:$P$42</definedName>
    <definedName function="false" hidden="false" localSheetId="2" name="Z_4AC0B1B2_829D_11D5_A898_00D0591129E6__wvu_PrintTitles" vbProcedure="false">Mgmt!$1:$6</definedName>
    <definedName function="false" hidden="false" localSheetId="3" name="Z_4AC0B1B2_829D_11D5_A898_00D0591129E6__wvu_Cols" vbProcedure="false">'Master Index'!$C:$K,'Master Index'!$R:$R</definedName>
    <definedName function="false" hidden="false" localSheetId="3" name="Z_4AC0B1B2_829D_11D5_A898_00D0591129E6__wvu_PrintTitles" vbProcedure="false">'Master Index'!$1:$8</definedName>
    <definedName function="false" hidden="false" localSheetId="4" name="Z_4AC0B1B2_829D_11D5_A898_00D0591129E6__wvu_PrintArea" vbProcedure="false">'Phase by Phase Status'!$A$1:$R$49</definedName>
    <definedName function="false" hidden="false" localSheetId="4" name="Z_4AC0B1B2_829D_11D5_A898_00D0591129E6__wvu_PrintTitles" vbProcedure="false">'Phase by Phase Status'!$1:$6</definedName>
    <definedName function="false" hidden="false" localSheetId="4" name="Z_4AC0B1B2_829D_11D5_A898_00D0591129E6__wvu_Rows" vbProcedure="false">'Phase by Phase Status'!$27:$27,'Phase by Phase Status'!$47:$47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kharris2:
</t>
        </r>
        <r>
          <rPr>
            <sz val="8"/>
            <color rgb="FF000000"/>
            <rFont val="Tahoma"/>
            <family val="0"/>
          </rPr>
          <t xml:space="preserve">also World Color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12</xdr:row>
                <xdr:rowOff>7</xdr:rowOff>
              </xdr:from>
              <xdr:to>
                <xdr:col>12</xdr:col>
                <xdr:colOff>46</xdr:colOff>
                <xdr:row>16</xdr:row>
                <xdr:rowOff>16</xdr:rowOff>
              </xdr:to>
            </anchor>
          </commentPr>
        </mc:Choice>
        <mc:Fallback/>
      </mc:AlternateContent>
    </comment>
    <comment ref="B52" authorId="0">
      <text>
        <r>
          <rPr>
            <b val="true"/>
            <sz val="8"/>
            <color rgb="FF000000"/>
            <rFont val="Tahoma"/>
            <family val="0"/>
          </rPr>
          <t xml:space="preserve">mbarrett:
</t>
        </r>
        <r>
          <rPr>
            <sz val="8"/>
            <color rgb="FF000000"/>
            <rFont val="Tahoma"/>
            <family val="0"/>
          </rPr>
          <t xml:space="preserve">American Stores owns Albertson's. Contract is with Albertson's,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73</xdr:row>
                <xdr:rowOff>8</xdr:rowOff>
              </xdr:from>
              <xdr:to>
                <xdr:col>12</xdr:col>
                <xdr:colOff>118</xdr:colOff>
                <xdr:row>79</xdr:row>
                <xdr:rowOff>8</xdr:rowOff>
              </xdr:to>
            </anchor>
          </commentPr>
        </mc:Choice>
        <mc:Fallback/>
      </mc:AlternateContent>
    </comment>
    <comment ref="B68" authorId="0">
      <text>
        <r>
          <rPr>
            <b val="true"/>
            <sz val="8"/>
            <color rgb="FF000000"/>
            <rFont val="Tahoma"/>
            <family val="0"/>
          </rPr>
          <t xml:space="preserve">mbarrett:
</t>
        </r>
        <r>
          <rPr>
            <sz val="8"/>
            <color rgb="FF000000"/>
            <rFont val="Tahoma"/>
            <family val="0"/>
          </rPr>
          <t xml:space="preserve">Darden and GMRI are the same. We have documentation to validate.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96</xdr:row>
                <xdr:rowOff>1</xdr:rowOff>
              </xdr:from>
              <xdr:to>
                <xdr:col>13</xdr:col>
                <xdr:colOff>58</xdr:colOff>
                <xdr:row>100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<sst xmlns="http://schemas.openxmlformats.org/spreadsheetml/2006/main" count="1547" uniqueCount="309">
  <si>
    <t xml:space="preserve">PROJECT PHOENIX STATUS REPORT</t>
  </si>
  <si>
    <t xml:space="preserve">AS OF AUGUST 17, 2001</t>
  </si>
  <si>
    <t xml:space="preserve">CUSTOMER</t>
  </si>
  <si>
    <t xml:space="preserve">PHOENIX LEAD</t>
  </si>
  <si>
    <t xml:space="preserve">PHOENIX SECOND</t>
  </si>
  <si>
    <t xml:space="preserve">PORTFOLIO ORIGINATION</t>
  </si>
  <si>
    <t xml:space="preserve">SERVICE MGMT</t>
  </si>
  <si>
    <t xml:space="preserve">ACCOUNT MGMT</t>
  </si>
  <si>
    <t xml:space="preserve">RISK MODELS</t>
  </si>
  <si>
    <t xml:space="preserve">DEAL MGMT</t>
  </si>
  <si>
    <t xml:space="preserve">DSM</t>
  </si>
  <si>
    <t xml:space="preserve">SITE PROFILE</t>
  </si>
  <si>
    <t xml:space="preserve">LEGAL</t>
  </si>
  <si>
    <t xml:space="preserve">TRANSACTION SUPPORT</t>
  </si>
  <si>
    <t xml:space="preserve"> CONTRACT REVIEW %</t>
  </si>
  <si>
    <t xml:space="preserve">REVIEW START</t>
  </si>
  <si>
    <t xml:space="preserve">TARGET END</t>
  </si>
  <si>
    <t xml:space="preserve">ORIG TARGET</t>
  </si>
  <si>
    <t xml:space="preserve">MTM EXPOSURE (6/01)</t>
  </si>
  <si>
    <t xml:space="preserve">GAS</t>
  </si>
  <si>
    <t xml:space="preserve">POWER</t>
  </si>
  <si>
    <t xml:space="preserve">TOTAL</t>
  </si>
  <si>
    <t xml:space="preserve">Priority</t>
  </si>
  <si>
    <t xml:space="preserve">American National Can/Rexam</t>
  </si>
  <si>
    <t xml:space="preserve">-</t>
  </si>
  <si>
    <t xml:space="preserve">Craig Childers</t>
  </si>
  <si>
    <t xml:space="preserve">Becky Brakke</t>
  </si>
  <si>
    <t xml:space="preserve">Javier Gallo</t>
  </si>
  <si>
    <t xml:space="preserve">Ken Lee</t>
  </si>
  <si>
    <t xml:space="preserve">Gerri Gobbi</t>
  </si>
  <si>
    <t xml:space="preserve">Erling Brakke</t>
  </si>
  <si>
    <t xml:space="preserve">Jim Keller</t>
  </si>
  <si>
    <t xml:space="preserve">Nina Nguyen</t>
  </si>
  <si>
    <t xml:space="preserve">Chase</t>
  </si>
  <si>
    <t xml:space="preserve">Scott Vonderheide</t>
  </si>
  <si>
    <t xml:space="preserve">Chris Watts</t>
  </si>
  <si>
    <t xml:space="preserve">Mike Harris</t>
  </si>
  <si>
    <t xml:space="preserve">Cindy Stephens</t>
  </si>
  <si>
    <t xml:space="preserve">Dag Joraholmen</t>
  </si>
  <si>
    <t xml:space="preserve">Roger Persson</t>
  </si>
  <si>
    <t xml:space="preserve">Mary Sapilio</t>
  </si>
  <si>
    <t xml:space="preserve">Mike Smith</t>
  </si>
  <si>
    <t xml:space="preserve">Q3</t>
  </si>
  <si>
    <t xml:space="preserve">Molded Fiber Glass</t>
  </si>
  <si>
    <t xml:space="preserve">Catherine Simoes</t>
  </si>
  <si>
    <t xml:space="preserve">Charlene Jackson</t>
  </si>
  <si>
    <t xml:space="preserve">Terry Lacy</t>
  </si>
  <si>
    <t xml:space="preserve">Peter Johnston</t>
  </si>
  <si>
    <t xml:space="preserve">Mike Kim</t>
  </si>
  <si>
    <t xml:space="preserve">Rajesh Dhir</t>
  </si>
  <si>
    <t xml:space="preserve">Murli Nagwani</t>
  </si>
  <si>
    <t xml:space="preserve">David Saindon</t>
  </si>
  <si>
    <t xml:space="preserve">Owens Illinois</t>
  </si>
  <si>
    <t xml:space="preserve">Saji John</t>
  </si>
  <si>
    <t xml:space="preserve">Stephanie Segura</t>
  </si>
  <si>
    <t xml:space="preserve">Maureen Palmer</t>
  </si>
  <si>
    <t xml:space="preserve">Lisa Polk</t>
  </si>
  <si>
    <t xml:space="preserve">Tony Valenzuela</t>
  </si>
  <si>
    <t xml:space="preserve">Dickson Koo</t>
  </si>
  <si>
    <t xml:space="preserve">Quebecor</t>
  </si>
  <si>
    <t xml:space="preserve">Oliver Jones</t>
  </si>
  <si>
    <t xml:space="preserve">Whitney Fox</t>
  </si>
  <si>
    <t xml:space="preserve">Bob Clifford</t>
  </si>
  <si>
    <t xml:space="preserve">Chad Corbit</t>
  </si>
  <si>
    <t xml:space="preserve">Michelle Maynard</t>
  </si>
  <si>
    <t xml:space="preserve">Simon Property Group (EMA/OA)</t>
  </si>
  <si>
    <t xml:space="preserve">Terry Donovan</t>
  </si>
  <si>
    <t xml:space="preserve">Chris Ahn</t>
  </si>
  <si>
    <t xml:space="preserve">Ben Smith</t>
  </si>
  <si>
    <t xml:space="preserve">J Paul Oxer</t>
  </si>
  <si>
    <t xml:space="preserve">John Mackel</t>
  </si>
  <si>
    <t xml:space="preserve">Q4</t>
  </si>
  <si>
    <t xml:space="preserve">Springs Industries</t>
  </si>
  <si>
    <t xml:space="preserve">Andy Chen</t>
  </si>
  <si>
    <t xml:space="preserve">Debra Blake</t>
  </si>
  <si>
    <t xml:space="preserve">Kristin Griffin</t>
  </si>
  <si>
    <t xml:space="preserve">Pedro Man</t>
  </si>
  <si>
    <t xml:space="preserve">Bill Rapp</t>
  </si>
  <si>
    <t xml:space="preserve">Starwood</t>
  </si>
  <si>
    <t xml:space="preserve">Kevin Boudreaux</t>
  </si>
  <si>
    <t xml:space="preserve">Kevin Covack</t>
  </si>
  <si>
    <t xml:space="preserve">Suiza Foods</t>
  </si>
  <si>
    <t xml:space="preserve">Rusty Parks</t>
  </si>
  <si>
    <t xml:space="preserve">Richard Zdunkewicz</t>
  </si>
  <si>
    <t xml:space="preserve">C Allured</t>
  </si>
  <si>
    <t xml:space="preserve">Joe Capasso</t>
  </si>
  <si>
    <t xml:space="preserve">Andre Gibson</t>
  </si>
  <si>
    <t xml:space="preserve">Tyco</t>
  </si>
  <si>
    <t xml:space="preserve">Florence Zoes</t>
  </si>
  <si>
    <t xml:space="preserve">Scott Layne</t>
  </si>
  <si>
    <t xml:space="preserve">Debbie Asmus</t>
  </si>
  <si>
    <t xml:space="preserve">Tier Two</t>
  </si>
  <si>
    <t xml:space="preserve">ArchDiocese of Chicago</t>
  </si>
  <si>
    <t xml:space="preserve">Rob Smith</t>
  </si>
  <si>
    <t xml:space="preserve">Tim Novacyk</t>
  </si>
  <si>
    <t xml:space="preserve">BICCGeneral/General Cable</t>
  </si>
  <si>
    <t xml:space="preserve">Rhonda Short</t>
  </si>
  <si>
    <t xml:space="preserve">Steve Swerdloff</t>
  </si>
  <si>
    <t xml:space="preserve">Franco Cuminato</t>
  </si>
  <si>
    <t xml:space="preserve">Eli Lilly</t>
  </si>
  <si>
    <t xml:space="preserve">Edith Cross</t>
  </si>
  <si>
    <t xml:space="preserve">Peter D'Lassandro</t>
  </si>
  <si>
    <t xml:space="preserve">Dickson Koo </t>
  </si>
  <si>
    <t xml:space="preserve">Steve Nguyen</t>
  </si>
  <si>
    <t xml:space="preserve">Tarek Dou-Saada</t>
  </si>
  <si>
    <t xml:space="preserve">GGP</t>
  </si>
  <si>
    <t xml:space="preserve">Victor Chael</t>
  </si>
  <si>
    <t xml:space="preserve">Jeff Cobb</t>
  </si>
  <si>
    <t xml:space="preserve">IBM</t>
  </si>
  <si>
    <t xml:space="preserve">Todd Perry</t>
  </si>
  <si>
    <t xml:space="preserve">Jeff Nieland</t>
  </si>
  <si>
    <t xml:space="preserve">Infomart</t>
  </si>
  <si>
    <t xml:space="preserve">Nikita Harris</t>
  </si>
  <si>
    <t xml:space="preserve">JC Penney</t>
  </si>
  <si>
    <t xml:space="preserve">Chris Copass</t>
  </si>
  <si>
    <t xml:space="preserve">Bill Douglass</t>
  </si>
  <si>
    <t xml:space="preserve">Humberto Cubillos</t>
  </si>
  <si>
    <t xml:space="preserve">Kaiser Healthcare</t>
  </si>
  <si>
    <t xml:space="preserve">George Waidelich</t>
  </si>
  <si>
    <t xml:space="preserve">Lucent</t>
  </si>
  <si>
    <t xml:space="preserve">Tony Barnhart</t>
  </si>
  <si>
    <t xml:space="preserve">Michael O Brown</t>
  </si>
  <si>
    <t xml:space="preserve">Matt Guin</t>
  </si>
  <si>
    <t xml:space="preserve">Macerich</t>
  </si>
  <si>
    <t xml:space="preserve">Brent Edwards</t>
  </si>
  <si>
    <t xml:space="preserve">Ocean Spray Cranberries, Inc.</t>
  </si>
  <si>
    <t xml:space="preserve">Chris Wheeler</t>
  </si>
  <si>
    <t xml:space="preserve">Owens (includes Canada)</t>
  </si>
  <si>
    <t xml:space="preserve">B Kortes</t>
  </si>
  <si>
    <t xml:space="preserve">Packaged Ice</t>
  </si>
  <si>
    <t xml:space="preserve">Michell Faust</t>
  </si>
  <si>
    <t xml:space="preserve">Tim Sundel</t>
  </si>
  <si>
    <t xml:space="preserve">Rich Freed</t>
  </si>
  <si>
    <t xml:space="preserve">Pilkington (includes Rossford, OH)</t>
  </si>
  <si>
    <t xml:space="preserve">Barbara Kortes</t>
  </si>
  <si>
    <t xml:space="preserve">Ed Essandoh</t>
  </si>
  <si>
    <t xml:space="preserve">Polaroid</t>
  </si>
  <si>
    <t xml:space="preserve">Marianne Castano</t>
  </si>
  <si>
    <t xml:space="preserve">Prudential</t>
  </si>
  <si>
    <t xml:space="preserve">Tom Prisk</t>
  </si>
  <si>
    <t xml:space="preserve">Quaker</t>
  </si>
  <si>
    <t xml:space="preserve">Rob Krotee</t>
  </si>
  <si>
    <t xml:space="preserve">John Tickell</t>
  </si>
  <si>
    <t xml:space="preserve">Jerald Surface</t>
  </si>
  <si>
    <t xml:space="preserve">Rich Product</t>
  </si>
  <si>
    <t xml:space="preserve">Richard Hannum</t>
  </si>
  <si>
    <t xml:space="preserve">John Nanof</t>
  </si>
  <si>
    <t xml:space="preserve">Jodi Thrasher</t>
  </si>
  <si>
    <t xml:space="preserve">Ridge Tool</t>
  </si>
  <si>
    <t xml:space="preserve">Steve Beck</t>
  </si>
  <si>
    <t xml:space="preserve">Nat MacAdams</t>
  </si>
  <si>
    <t xml:space="preserve">Rite Aid</t>
  </si>
  <si>
    <t xml:space="preserve">Lamar Frazier</t>
  </si>
  <si>
    <t xml:space="preserve">Saks</t>
  </si>
  <si>
    <t xml:space="preserve">Bryan Gee</t>
  </si>
  <si>
    <t xml:space="preserve">Sonoco</t>
  </si>
  <si>
    <t xml:space="preserve">Chris Riley</t>
  </si>
  <si>
    <t xml:space="preserve">UC/CSU</t>
  </si>
  <si>
    <t xml:space="preserve">Tom Riley</t>
  </si>
  <si>
    <t xml:space="preserve">Andy Wu</t>
  </si>
  <si>
    <t xml:space="preserve">READY FOR REBOOK</t>
  </si>
  <si>
    <t xml:space="preserve">REBOOK TARGET</t>
  </si>
  <si>
    <t xml:space="preserve">COMPLETE</t>
  </si>
  <si>
    <t xml:space="preserve">DATE</t>
  </si>
  <si>
    <t xml:space="preserve">PERCENT COMPLETE (simple avg)</t>
  </si>
  <si>
    <t xml:space="preserve">TOTAL PROJECT COMPLETENESS</t>
  </si>
  <si>
    <t xml:space="preserve">FZ</t>
  </si>
  <si>
    <t xml:space="preserve">Florence Zoes - Lead</t>
  </si>
  <si>
    <t xml:space="preserve">SW</t>
  </si>
  <si>
    <t xml:space="preserve">Steve Watson - Lead</t>
  </si>
  <si>
    <t xml:space="preserve">DB</t>
  </si>
  <si>
    <t xml:space="preserve">Don Black</t>
  </si>
  <si>
    <t xml:space="preserve">'Deal List'!Q8)</t>
  </si>
  <si>
    <t xml:space="preserve">PROJECT PHOENIX</t>
  </si>
  <si>
    <t xml:space="preserve">CONTRACT MASTER INDEX</t>
  </si>
  <si>
    <t xml:space="preserve">As of AUGUST 3, 2001</t>
  </si>
  <si>
    <t xml:space="preserve">REQUIRED MASTER DATA</t>
  </si>
  <si>
    <t xml:space="preserve">INITIALLY FOR PHASE I *</t>
  </si>
  <si>
    <t xml:space="preserve">CONTRACT REVIEW</t>
  </si>
  <si>
    <t xml:space="preserve">SERVICE MGR/</t>
  </si>
  <si>
    <t xml:space="preserve">ACCOUNT</t>
  </si>
  <si>
    <t xml:space="preserve">MODEL/BOOK</t>
  </si>
  <si>
    <t xml:space="preserve">LEGAL </t>
  </si>
  <si>
    <t xml:space="preserve">3/5 page</t>
  </si>
  <si>
    <t xml:space="preserve">REVENUE </t>
  </si>
  <si>
    <t xml:space="preserve">COPIES OF</t>
  </si>
  <si>
    <t xml:space="preserve">BILLING </t>
  </si>
  <si>
    <t xml:space="preserve">DEEP DIVE</t>
  </si>
  <si>
    <t xml:space="preserve">CONSUMPTION </t>
  </si>
  <si>
    <t xml:space="preserve">Customer</t>
  </si>
  <si>
    <t xml:space="preserve">DEAL TYPE </t>
  </si>
  <si>
    <t xml:space="preserve">LEAD</t>
  </si>
  <si>
    <t xml:space="preserve">ORIGINATION</t>
  </si>
  <si>
    <t xml:space="preserve">MANAGER</t>
  </si>
  <si>
    <t xml:space="preserve">CONTACT</t>
  </si>
  <si>
    <t xml:space="preserve">CONTRACT</t>
  </si>
  <si>
    <t xml:space="preserve">AMENDMENTS</t>
  </si>
  <si>
    <t xml:space="preserve">SITE LIST</t>
  </si>
  <si>
    <t xml:space="preserve">TAF/DASH</t>
  </si>
  <si>
    <t xml:space="preserve">k overview</t>
  </si>
  <si>
    <t xml:space="preserve">Allocation</t>
  </si>
  <si>
    <t xml:space="preserve">INVOICES</t>
  </si>
  <si>
    <t xml:space="preserve">FORMULA</t>
  </si>
  <si>
    <t xml:space="preserve">SUMMARY</t>
  </si>
  <si>
    <t xml:space="preserve">DATA</t>
  </si>
  <si>
    <t xml:space="preserve">STATUS</t>
  </si>
  <si>
    <t xml:space="preserve">Commodity</t>
  </si>
  <si>
    <t xml:space="preserve">Steve Swain</t>
  </si>
  <si>
    <t xml:space="preserve">Casey Ragsdale</t>
  </si>
  <si>
    <t xml:space="preserve">X</t>
  </si>
  <si>
    <t xml:space="preserve">NA</t>
  </si>
  <si>
    <t xml:space="preserve">Outsource</t>
  </si>
  <si>
    <t xml:space="preserve">Ursula Brenner</t>
  </si>
  <si>
    <t xml:space="preserve">Rogers Herndon</t>
  </si>
  <si>
    <t xml:space="preserve">JD Buss</t>
  </si>
  <si>
    <t xml:space="preserve">Vladimir Gorny</t>
  </si>
  <si>
    <t xml:space="preserve">Brad Morse</t>
  </si>
  <si>
    <t xml:space="preserve">April Wu</t>
  </si>
  <si>
    <t xml:space="preserve">Lacretia Davenport</t>
  </si>
  <si>
    <t xml:space="preserve">No one (purchased from PG&amp;E)</t>
  </si>
  <si>
    <t xml:space="preserve">% of contracts received</t>
  </si>
  <si>
    <t xml:space="preserve">Other</t>
  </si>
  <si>
    <t xml:space="preserve">Air Products and Chemicals, Inc.</t>
  </si>
  <si>
    <t xml:space="preserve">Albertson's</t>
  </si>
  <si>
    <t xml:space="preserve">American Electric Commodity</t>
  </si>
  <si>
    <t xml:space="preserve">American Stores</t>
  </si>
  <si>
    <t xml:space="preserve">Applied Material</t>
  </si>
  <si>
    <t xml:space="preserve">Aquila Energy</t>
  </si>
  <si>
    <t xml:space="preserve">Atlantic Health</t>
  </si>
  <si>
    <t xml:space="preserve">Beth Israel</t>
  </si>
  <si>
    <t xml:space="preserve">Jeanette Reese</t>
  </si>
  <si>
    <t xml:space="preserve">Blue Diamond Materials Div. / Sully Miller Contr.</t>
  </si>
  <si>
    <t xml:space="preserve">Bridgestone Firestone</t>
  </si>
  <si>
    <t xml:space="preserve">Burger King</t>
  </si>
  <si>
    <t xml:space="preserve">Catholic Health East</t>
  </si>
  <si>
    <t xml:space="preserve">CCL</t>
  </si>
  <si>
    <t xml:space="preserve">Checker</t>
  </si>
  <si>
    <t xml:space="preserve">Cisco</t>
  </si>
  <si>
    <t xml:space="preserve">Columbia Gas Transmission</t>
  </si>
  <si>
    <t xml:space="preserve">Compaq</t>
  </si>
  <si>
    <t xml:space="preserve">Connect Energy Services, Inc.</t>
  </si>
  <si>
    <t xml:space="preserve">Crossroads</t>
  </si>
  <si>
    <t xml:space="preserve">Darden Restaurants</t>
  </si>
  <si>
    <t xml:space="preserve">DESC - Nellis</t>
  </si>
  <si>
    <t xml:space="preserve">Developer's Funding Co.</t>
  </si>
  <si>
    <t xml:space="preserve">Dominion Transmission</t>
  </si>
  <si>
    <t xml:space="preserve">Duke Energy Trading &amp; Marketing, LLC</t>
  </si>
  <si>
    <t xml:space="preserve">Durst</t>
  </si>
  <si>
    <t xml:space="preserve">Dynegy</t>
  </si>
  <si>
    <t xml:space="preserve">Enron Compression Services</t>
  </si>
  <si>
    <t xml:space="preserve">Enserch Energy</t>
  </si>
  <si>
    <t xml:space="preserve">Equity Office</t>
  </si>
  <si>
    <t xml:space="preserve">Martinez</t>
  </si>
  <si>
    <t xml:space="preserve">Family Restaurants</t>
  </si>
  <si>
    <t xml:space="preserve">Fidelity</t>
  </si>
  <si>
    <t xml:space="preserve">Gisselle Rohmer</t>
  </si>
  <si>
    <t xml:space="preserve">Gen Probe</t>
  </si>
  <si>
    <t xml:space="preserve">Genentech Inc</t>
  </si>
  <si>
    <t xml:space="preserve">Glen-Gery Corporation</t>
  </si>
  <si>
    <t xml:space="preserve">Graniterock Company</t>
  </si>
  <si>
    <t xml:space="preserve">GSA</t>
  </si>
  <si>
    <t xml:space="preserve">Homestake Mining</t>
  </si>
  <si>
    <t xml:space="preserve">Hyatt </t>
  </si>
  <si>
    <t xml:space="preserve">Illinois State</t>
  </si>
  <si>
    <t xml:space="preserve">International Paper</t>
  </si>
  <si>
    <t xml:space="preserve">Irvine</t>
  </si>
  <si>
    <t xml:space="preserve">Kellogg -  Pace Energy</t>
  </si>
  <si>
    <t xml:space="preserve">Lam Research</t>
  </si>
  <si>
    <t xml:space="preserve">Marathon</t>
  </si>
  <si>
    <t xml:space="preserve">McDonalds</t>
  </si>
  <si>
    <t xml:space="preserve">MRT Transport #434</t>
  </si>
  <si>
    <t xml:space="preserve">New Commodity Company</t>
  </si>
  <si>
    <t xml:space="preserve">Northrop Grumman</t>
  </si>
  <si>
    <t xml:space="preserve">Novellus</t>
  </si>
  <si>
    <t xml:space="preserve">Nummi</t>
  </si>
  <si>
    <t xml:space="preserve">OCM Boces</t>
  </si>
  <si>
    <t xml:space="preserve">Ohio MSG</t>
  </si>
  <si>
    <t xml:space="preserve">JD Burrows</t>
  </si>
  <si>
    <t xml:space="preserve">Optical Lab</t>
  </si>
  <si>
    <t xml:space="preserve">PanCanadian</t>
  </si>
  <si>
    <t xml:space="preserve">Promus Hotel</t>
  </si>
  <si>
    <t xml:space="preserve">Raychem</t>
  </si>
  <si>
    <t xml:space="preserve">Riverside County</t>
  </si>
  <si>
    <t xml:space="preserve">Robert Wood Johnson</t>
  </si>
  <si>
    <t xml:space="preserve">S. B. Linden</t>
  </si>
  <si>
    <t xml:space="preserve">Safeway</t>
  </si>
  <si>
    <t xml:space="preserve">Seagate</t>
  </si>
  <si>
    <t xml:space="preserve">Shaw Supermarket</t>
  </si>
  <si>
    <t xml:space="preserve">Silicon Graphics</t>
  </si>
  <si>
    <t xml:space="preserve">Solo Cup</t>
  </si>
  <si>
    <t xml:space="preserve">Southern Management</t>
  </si>
  <si>
    <t xml:space="preserve">Southland</t>
  </si>
  <si>
    <t xml:space="preserve">Sutter Healthcare</t>
  </si>
  <si>
    <t xml:space="preserve">Target </t>
  </si>
  <si>
    <t xml:space="preserve">Tom Baldwin</t>
  </si>
  <si>
    <t xml:space="preserve">Techneglas</t>
  </si>
  <si>
    <t xml:space="preserve">Telecordia</t>
  </si>
  <si>
    <t xml:space="preserve">Temple Steel</t>
  </si>
  <si>
    <t xml:space="preserve">Tenneco</t>
  </si>
  <si>
    <t xml:space="preserve">Texaco Natural Gas</t>
  </si>
  <si>
    <t xml:space="preserve">TransCanada Energy Marketing USA</t>
  </si>
  <si>
    <t xml:space="preserve">Transcontinental Gas Pipe Line Corp.</t>
  </si>
  <si>
    <t xml:space="preserve">U of Chicago</t>
  </si>
  <si>
    <t xml:space="preserve">Verizon</t>
  </si>
  <si>
    <t xml:space="preserve">DEAL DOCUMENTATION</t>
  </si>
  <si>
    <t xml:space="preserve">CONTRACT ANALYSIS</t>
  </si>
  <si>
    <t xml:space="preserve">IMPLEMENTATION</t>
  </si>
  <si>
    <t xml:space="preserve">% COMPLETE (simple avg)</t>
  </si>
  <si>
    <t xml:space="preserve">subtotal of other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</si>
</sst>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[$-409]d\-mmm"/>
    <numFmt numFmtId="169" formatCode="[$-409]#,##0_);[RED]\(#,##0\)"/>
    <numFmt numFmtId="170" formatCode="\$#,##0_);[RED]&quot;($&quot;#,##0\)"/>
    <numFmt numFmtId="171" formatCode="[$-409]d\-mmm\-yy"/>
    <numFmt numFmtId="172" formatCode="[$-409]m/d/yyyy"/>
    <numFmt numFmtId="173" formatCode="0.00"/>
    <numFmt numFmtId="174" formatCode="0.00%"/>
    <numFmt numFmtId="175" formatCode="0.0%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3366FF"/>
      <name val="Arial"/>
      <family val="2"/>
    </font>
    <font>
      <sz val="10"/>
      <color rgb="FF33996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/>
      <right style="thin">
        <color rgb="FFC0C0C0"/>
      </right>
      <top style="thin"/>
      <bottom style="thin">
        <color rgb="FFC0C0C0"/>
      </bottom>
      <diagonal/>
    </border>
    <border diagonalUp="false" diagonalDown="false">
      <left/>
      <right/>
      <top style="thin"/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/>
      <right style="thin">
        <color rgb="FFC0C0C0"/>
      </right>
      <top style="thin">
        <color rgb="FFC0C0C0"/>
      </top>
      <bottom style="thin"/>
      <diagonal/>
    </border>
    <border diagonalUp="false" diagonalDown="false">
      <left/>
      <right/>
      <top style="thin">
        <color rgb="FFC0C0C0"/>
      </top>
      <bottom style="thin"/>
      <diagonal/>
    </border>
    <border diagonalUp="false" diagonalDown="false">
      <left/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hair">
        <color rgb="FFC0C0C0"/>
      </right>
      <top style="thin"/>
      <bottom style="hair">
        <color rgb="FFC0C0C0"/>
      </bottom>
      <diagonal/>
    </border>
    <border diagonalUp="false" diagonalDown="false">
      <left style="hair">
        <color rgb="FFC0C0C0"/>
      </left>
      <right style="hair">
        <color rgb="FFC0C0C0"/>
      </right>
      <top style="thin"/>
      <bottom style="hair">
        <color rgb="FFC0C0C0"/>
      </bottom>
      <diagonal/>
    </border>
    <border diagonalUp="false" diagonalDown="false">
      <left style="hair">
        <color rgb="FFC0C0C0"/>
      </left>
      <right style="thin"/>
      <top style="thin"/>
      <bottom style="hair">
        <color rgb="FFC0C0C0"/>
      </bottom>
      <diagonal/>
    </border>
    <border diagonalUp="false" diagonalDown="false">
      <left style="thin"/>
      <right style="hair">
        <color rgb="FFC0C0C0"/>
      </right>
      <top style="hair">
        <color rgb="FFC0C0C0"/>
      </top>
      <bottom style="hair">
        <color rgb="FFC0C0C0"/>
      </bottom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 style="thin"/>
      <right style="hair">
        <color rgb="FFC0C0C0"/>
      </right>
      <top style="hair">
        <color rgb="FFC0C0C0"/>
      </top>
      <bottom style="thin"/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hair">
        <color rgb="FFC0C0C0"/>
      </right>
      <top/>
      <bottom style="hair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3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3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3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2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2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6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3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3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9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3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4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3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4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donova/Local%20Settings/Temporary%20Internet%20Files/OLK183/projphoetempl_6_15_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tus Summary"/>
      <sheetName val="Phase by Phase Status"/>
      <sheetName val="Master Index"/>
      <sheetName val="Chart Feed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30.13"/>
    <col collapsed="false" customWidth="true" hidden="false" outlineLevel="0" max="3" min="3" style="0" width="19.28"/>
    <col collapsed="false" customWidth="true" hidden="false" outlineLevel="0" max="4" min="4" style="0" width="17.28"/>
    <col collapsed="false" customWidth="true" hidden="false" outlineLevel="0" max="5" min="5" style="0" width="19.28"/>
    <col collapsed="false" customWidth="true" hidden="false" outlineLevel="0" max="6" min="6" style="0" width="16.42"/>
    <col collapsed="false" customWidth="true" hidden="false" outlineLevel="0" max="7" min="7" style="0" width="17.7"/>
    <col collapsed="false" customWidth="true" hidden="false" outlineLevel="0" max="8" min="8" style="0" width="14.14"/>
    <col collapsed="false" customWidth="true" hidden="false" outlineLevel="0" max="9" min="9" style="0" width="17.7"/>
    <col collapsed="false" customWidth="true" hidden="false" outlineLevel="0" max="11" min="10" style="0" width="18.28"/>
    <col collapsed="false" customWidth="true" hidden="false" outlineLevel="0" max="12" min="12" style="0" width="17.56"/>
    <col collapsed="false" customWidth="true" hidden="false" outlineLevel="0" max="13" min="13" style="0" width="17.28"/>
    <col collapsed="false" customWidth="true" hidden="false" outlineLevel="0" max="14" min="14" style="0" width="16.56"/>
    <col collapsed="false" customWidth="true" hidden="false" outlineLevel="0" max="15" min="15" style="0" width="11.85"/>
    <col collapsed="false" customWidth="true" hidden="false" outlineLevel="0" max="16" min="16" style="0" width="10.56"/>
    <col collapsed="false" customWidth="true" hidden="false" outlineLevel="0" max="17" min="17" style="1" width="10.56"/>
    <col collapsed="false" customWidth="true" hidden="false" outlineLevel="0" max="20" min="18" style="0" width="13.56"/>
    <col collapsed="false" customWidth="true" hidden="false" outlineLevel="0" max="21" min="21" style="0" width="14.99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4" customFormat="false" ht="12.75" hidden="false" customHeight="false" outlineLevel="0" collapsed="false">
      <c r="B4" s="3"/>
      <c r="C4" s="3"/>
      <c r="D4" s="3"/>
      <c r="E4" s="3"/>
      <c r="F4" s="3"/>
    </row>
    <row r="5" customFormat="false" ht="15" hidden="false" customHeight="true" outlineLevel="0" collapsed="false">
      <c r="A5" s="4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6" t="s">
        <v>14</v>
      </c>
      <c r="O5" s="5" t="s">
        <v>15</v>
      </c>
      <c r="P5" s="5" t="s">
        <v>16</v>
      </c>
      <c r="Q5" s="5" t="s">
        <v>17</v>
      </c>
      <c r="R5" s="6" t="s">
        <v>18</v>
      </c>
      <c r="S5" s="6"/>
      <c r="T5" s="6"/>
      <c r="U5" s="6"/>
    </row>
    <row r="6" customFormat="false" ht="15" hidden="false" customHeight="true" outlineLevel="0" collapsed="false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5"/>
      <c r="P6" s="5"/>
      <c r="Q6" s="5"/>
      <c r="R6" s="7" t="s">
        <v>19</v>
      </c>
      <c r="S6" s="7" t="s">
        <v>20</v>
      </c>
      <c r="T6" s="7" t="s">
        <v>10</v>
      </c>
      <c r="U6" s="8" t="s">
        <v>21</v>
      </c>
    </row>
    <row r="7" customFormat="false" ht="18" hidden="false" customHeight="true" outlineLevel="0" collapsed="false">
      <c r="A7" s="9"/>
      <c r="B7" s="10" t="s">
        <v>22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3"/>
      <c r="O7" s="3"/>
      <c r="P7" s="12"/>
      <c r="Q7" s="13"/>
    </row>
    <row r="8" customFormat="false" ht="18" hidden="false" customHeight="true" outlineLevel="0" collapsed="false">
      <c r="A8" s="14"/>
      <c r="B8" s="15" t="s">
        <v>23</v>
      </c>
      <c r="C8" s="16" t="s">
        <v>24</v>
      </c>
      <c r="D8" s="16" t="s">
        <v>24</v>
      </c>
      <c r="E8" s="16" t="s">
        <v>25</v>
      </c>
      <c r="F8" s="16" t="s">
        <v>26</v>
      </c>
      <c r="G8" s="16" t="s">
        <v>27</v>
      </c>
      <c r="H8" s="16" t="s">
        <v>28</v>
      </c>
      <c r="I8" s="16" t="s">
        <v>29</v>
      </c>
      <c r="J8" s="16" t="s">
        <v>24</v>
      </c>
      <c r="K8" s="16" t="s">
        <v>30</v>
      </c>
      <c r="L8" s="16" t="s">
        <v>31</v>
      </c>
      <c r="M8" s="17" t="s">
        <v>32</v>
      </c>
      <c r="N8" s="18" t="n">
        <v>1</v>
      </c>
      <c r="O8" s="19" t="n">
        <v>37057</v>
      </c>
      <c r="P8" s="20" t="n">
        <v>37134</v>
      </c>
      <c r="Q8" s="21"/>
      <c r="R8" s="22" t="n">
        <v>-163711.949579266</v>
      </c>
      <c r="S8" s="23" t="n">
        <v>-7976763</v>
      </c>
      <c r="T8" s="23" t="n">
        <v>0</v>
      </c>
      <c r="U8" s="24" t="n">
        <f aca="false">SUM(R8:T8)</f>
        <v>-8140474.94957927</v>
      </c>
    </row>
    <row r="9" customFormat="false" ht="18" hidden="false" customHeight="true" outlineLevel="0" collapsed="false">
      <c r="A9" s="14"/>
      <c r="B9" s="25" t="s">
        <v>33</v>
      </c>
      <c r="C9" s="26" t="s">
        <v>34</v>
      </c>
      <c r="D9" s="26" t="s">
        <v>35</v>
      </c>
      <c r="E9" s="26" t="s">
        <v>36</v>
      </c>
      <c r="F9" s="26" t="s">
        <v>37</v>
      </c>
      <c r="G9" s="26" t="s">
        <v>38</v>
      </c>
      <c r="H9" s="26" t="s">
        <v>28</v>
      </c>
      <c r="I9" s="26" t="s">
        <v>39</v>
      </c>
      <c r="J9" s="26" t="s">
        <v>24</v>
      </c>
      <c r="K9" s="26" t="s">
        <v>40</v>
      </c>
      <c r="L9" s="26" t="s">
        <v>41</v>
      </c>
      <c r="M9" s="27" t="s">
        <v>24</v>
      </c>
      <c r="N9" s="28" t="n">
        <v>0.6</v>
      </c>
      <c r="O9" s="29" t="n">
        <v>37102</v>
      </c>
      <c r="P9" s="30" t="n">
        <v>37141</v>
      </c>
      <c r="Q9" s="31" t="s">
        <v>42</v>
      </c>
      <c r="R9" s="32" t="n">
        <v>0</v>
      </c>
      <c r="S9" s="33" t="n">
        <v>5069473</v>
      </c>
      <c r="T9" s="33" t="n">
        <v>0</v>
      </c>
      <c r="U9" s="34" t="n">
        <f aca="false">SUM(R9:T9)</f>
        <v>5069473</v>
      </c>
    </row>
    <row r="10" customFormat="false" ht="18" hidden="false" customHeight="true" outlineLevel="0" collapsed="false">
      <c r="A10" s="14"/>
      <c r="B10" s="35" t="s">
        <v>43</v>
      </c>
      <c r="C10" s="26" t="s">
        <v>44</v>
      </c>
      <c r="D10" s="26" t="s">
        <v>24</v>
      </c>
      <c r="E10" s="26" t="s">
        <v>45</v>
      </c>
      <c r="F10" s="26" t="s">
        <v>46</v>
      </c>
      <c r="G10" s="26" t="s">
        <v>47</v>
      </c>
      <c r="H10" s="26" t="s">
        <v>48</v>
      </c>
      <c r="I10" s="26" t="s">
        <v>29</v>
      </c>
      <c r="J10" s="26" t="s">
        <v>49</v>
      </c>
      <c r="K10" s="26" t="s">
        <v>50</v>
      </c>
      <c r="L10" s="26" t="s">
        <v>24</v>
      </c>
      <c r="M10" s="27" t="s">
        <v>51</v>
      </c>
      <c r="N10" s="28" t="n">
        <v>0.45</v>
      </c>
      <c r="O10" s="36" t="n">
        <v>37116</v>
      </c>
      <c r="P10" s="37" t="n">
        <v>37148</v>
      </c>
      <c r="Q10" s="38"/>
      <c r="R10" s="32" t="n">
        <v>1465571.57315678</v>
      </c>
      <c r="S10" s="33" t="n">
        <v>5584887</v>
      </c>
      <c r="T10" s="33" t="n">
        <v>2772983.27453481</v>
      </c>
      <c r="U10" s="34" t="n">
        <f aca="false">SUM(R10:T10)</f>
        <v>9823441.84769159</v>
      </c>
    </row>
    <row r="11" customFormat="false" ht="18" hidden="false" customHeight="true" outlineLevel="0" collapsed="false">
      <c r="A11" s="14"/>
      <c r="B11" s="35" t="s">
        <v>52</v>
      </c>
      <c r="C11" s="26" t="s">
        <v>53</v>
      </c>
      <c r="D11" s="26" t="s">
        <v>54</v>
      </c>
      <c r="E11" s="26" t="s">
        <v>55</v>
      </c>
      <c r="F11" s="26" t="s">
        <v>56</v>
      </c>
      <c r="G11" s="26" t="s">
        <v>57</v>
      </c>
      <c r="H11" s="26" t="s">
        <v>58</v>
      </c>
      <c r="I11" s="26" t="s">
        <v>29</v>
      </c>
      <c r="J11" s="26" t="s">
        <v>24</v>
      </c>
      <c r="K11" s="26" t="s">
        <v>50</v>
      </c>
      <c r="L11" s="26" t="s">
        <v>31</v>
      </c>
      <c r="M11" s="27" t="s">
        <v>51</v>
      </c>
      <c r="N11" s="28" t="n">
        <v>0.45</v>
      </c>
      <c r="O11" s="29" t="n">
        <v>37109</v>
      </c>
      <c r="P11" s="30" t="n">
        <v>37141</v>
      </c>
      <c r="Q11" s="31" t="s">
        <v>42</v>
      </c>
      <c r="R11" s="32" t="n">
        <v>-2868929.19331809</v>
      </c>
      <c r="S11" s="33" t="n">
        <v>-18474512</v>
      </c>
      <c r="T11" s="33" t="n">
        <v>0</v>
      </c>
      <c r="U11" s="34" t="n">
        <f aca="false">SUM(R11:T11)</f>
        <v>-21343441.1933181</v>
      </c>
    </row>
    <row r="12" customFormat="false" ht="18" hidden="false" customHeight="true" outlineLevel="0" collapsed="false">
      <c r="A12" s="14"/>
      <c r="B12" s="25" t="s">
        <v>59</v>
      </c>
      <c r="C12" s="26" t="s">
        <v>60</v>
      </c>
      <c r="D12" s="26" t="s">
        <v>35</v>
      </c>
      <c r="E12" s="26" t="s">
        <v>55</v>
      </c>
      <c r="F12" s="26" t="s">
        <v>61</v>
      </c>
      <c r="G12" s="26" t="s">
        <v>62</v>
      </c>
      <c r="H12" s="26" t="s">
        <v>28</v>
      </c>
      <c r="I12" s="26" t="s">
        <v>29</v>
      </c>
      <c r="J12" s="26" t="s">
        <v>63</v>
      </c>
      <c r="K12" s="26" t="s">
        <v>50</v>
      </c>
      <c r="L12" s="26" t="s">
        <v>64</v>
      </c>
      <c r="M12" s="27" t="s">
        <v>51</v>
      </c>
      <c r="N12" s="28" t="n">
        <v>0.75</v>
      </c>
      <c r="O12" s="29" t="n">
        <v>37090</v>
      </c>
      <c r="P12" s="30" t="n">
        <v>37134</v>
      </c>
      <c r="Q12" s="31" t="s">
        <v>42</v>
      </c>
      <c r="R12" s="32" t="n">
        <v>19680375.7344349</v>
      </c>
      <c r="S12" s="33" t="n">
        <v>25017854</v>
      </c>
      <c r="T12" s="33" t="n">
        <v>54940255.8585346</v>
      </c>
      <c r="U12" s="34" t="n">
        <f aca="false">SUM(R12:T12)</f>
        <v>99638485.5929695</v>
      </c>
    </row>
    <row r="13" customFormat="false" ht="18" hidden="false" customHeight="true" outlineLevel="0" collapsed="false">
      <c r="A13" s="14"/>
      <c r="B13" s="25" t="s">
        <v>65</v>
      </c>
      <c r="C13" s="26" t="s">
        <v>66</v>
      </c>
      <c r="D13" s="26" t="s">
        <v>67</v>
      </c>
      <c r="E13" s="26" t="s">
        <v>36</v>
      </c>
      <c r="F13" s="26" t="s">
        <v>68</v>
      </c>
      <c r="G13" s="26" t="s">
        <v>69</v>
      </c>
      <c r="H13" s="26" t="s">
        <v>48</v>
      </c>
      <c r="I13" s="26" t="s">
        <v>29</v>
      </c>
      <c r="J13" s="26" t="s">
        <v>63</v>
      </c>
      <c r="K13" s="26" t="s">
        <v>50</v>
      </c>
      <c r="L13" s="26" t="s">
        <v>64</v>
      </c>
      <c r="M13" s="27" t="s">
        <v>70</v>
      </c>
      <c r="N13" s="28" t="n">
        <v>0.25</v>
      </c>
      <c r="O13" s="29" t="n">
        <v>37087</v>
      </c>
      <c r="P13" s="30" t="n">
        <v>37164</v>
      </c>
      <c r="Q13" s="31" t="s">
        <v>71</v>
      </c>
      <c r="R13" s="32" t="n">
        <v>-14925718.1557385</v>
      </c>
      <c r="S13" s="33" t="n">
        <v>28534667</v>
      </c>
      <c r="T13" s="33" t="n">
        <v>21965938.5712855</v>
      </c>
      <c r="U13" s="34" t="n">
        <f aca="false">SUM(R13:T13)</f>
        <v>35574887.415547</v>
      </c>
    </row>
    <row r="14" customFormat="false" ht="18" hidden="false" customHeight="true" outlineLevel="0" collapsed="false">
      <c r="A14" s="14"/>
      <c r="B14" s="25" t="s">
        <v>72</v>
      </c>
      <c r="C14" s="26" t="s">
        <v>73</v>
      </c>
      <c r="D14" s="26" t="s">
        <v>24</v>
      </c>
      <c r="E14" s="26" t="s">
        <v>45</v>
      </c>
      <c r="F14" s="26" t="s">
        <v>74</v>
      </c>
      <c r="G14" s="26" t="s">
        <v>75</v>
      </c>
      <c r="H14" s="26" t="s">
        <v>28</v>
      </c>
      <c r="I14" s="26" t="s">
        <v>39</v>
      </c>
      <c r="J14" s="26" t="s">
        <v>76</v>
      </c>
      <c r="K14" s="26" t="s">
        <v>40</v>
      </c>
      <c r="L14" s="26" t="s">
        <v>77</v>
      </c>
      <c r="M14" s="27" t="s">
        <v>32</v>
      </c>
      <c r="N14" s="28" t="n">
        <v>0.95</v>
      </c>
      <c r="O14" s="29" t="n">
        <v>37057</v>
      </c>
      <c r="P14" s="30" t="n">
        <v>37127</v>
      </c>
      <c r="Q14" s="31" t="s">
        <v>71</v>
      </c>
      <c r="R14" s="32" t="n">
        <v>209933.51850151</v>
      </c>
      <c r="S14" s="33" t="n">
        <v>6862573</v>
      </c>
      <c r="T14" s="33" t="n">
        <v>2714290.11010448</v>
      </c>
      <c r="U14" s="34" t="n">
        <f aca="false">SUM(R14:T14)</f>
        <v>9786796.62860599</v>
      </c>
    </row>
    <row r="15" customFormat="false" ht="18" hidden="false" customHeight="true" outlineLevel="0" collapsed="false">
      <c r="A15" s="14"/>
      <c r="B15" s="35" t="s">
        <v>78</v>
      </c>
      <c r="C15" s="26" t="s">
        <v>53</v>
      </c>
      <c r="D15" s="26" t="s">
        <v>67</v>
      </c>
      <c r="E15" s="26" t="s">
        <v>36</v>
      </c>
      <c r="F15" s="26" t="s">
        <v>79</v>
      </c>
      <c r="G15" s="26" t="s">
        <v>80</v>
      </c>
      <c r="H15" s="26" t="s">
        <v>58</v>
      </c>
      <c r="I15" s="26" t="s">
        <v>39</v>
      </c>
      <c r="J15" s="26" t="s">
        <v>49</v>
      </c>
      <c r="K15" s="26" t="s">
        <v>50</v>
      </c>
      <c r="L15" s="26" t="s">
        <v>24</v>
      </c>
      <c r="M15" s="27" t="s">
        <v>32</v>
      </c>
      <c r="N15" s="28" t="n">
        <v>1</v>
      </c>
      <c r="O15" s="36" t="n">
        <v>37088</v>
      </c>
      <c r="P15" s="37" t="n">
        <v>37127</v>
      </c>
      <c r="Q15" s="38" t="s">
        <v>42</v>
      </c>
      <c r="R15" s="32" t="n">
        <v>65735.7970304939</v>
      </c>
      <c r="S15" s="33" t="n">
        <v>5818212</v>
      </c>
      <c r="T15" s="33" t="n">
        <v>0</v>
      </c>
      <c r="U15" s="34" t="n">
        <f aca="false">SUM(R15:T15)</f>
        <v>5883947.79703049</v>
      </c>
    </row>
    <row r="16" customFormat="false" ht="18" hidden="false" customHeight="true" outlineLevel="0" collapsed="false">
      <c r="A16" s="14"/>
      <c r="B16" s="25" t="s">
        <v>81</v>
      </c>
      <c r="C16" s="26" t="s">
        <v>66</v>
      </c>
      <c r="D16" s="26" t="s">
        <v>82</v>
      </c>
      <c r="E16" s="26" t="s">
        <v>83</v>
      </c>
      <c r="F16" s="26" t="s">
        <v>79</v>
      </c>
      <c r="G16" s="26" t="s">
        <v>84</v>
      </c>
      <c r="H16" s="26" t="s">
        <v>85</v>
      </c>
      <c r="I16" s="26" t="s">
        <v>29</v>
      </c>
      <c r="J16" s="26" t="s">
        <v>86</v>
      </c>
      <c r="K16" s="26" t="s">
        <v>40</v>
      </c>
      <c r="L16" s="26" t="s">
        <v>64</v>
      </c>
      <c r="M16" s="27" t="s">
        <v>32</v>
      </c>
      <c r="N16" s="28" t="n">
        <v>1</v>
      </c>
      <c r="O16" s="29" t="n">
        <v>37043</v>
      </c>
      <c r="P16" s="30" t="n">
        <v>37127</v>
      </c>
      <c r="Q16" s="31" t="s">
        <v>71</v>
      </c>
      <c r="R16" s="32" t="n">
        <v>32599318.6698821</v>
      </c>
      <c r="S16" s="33" t="n">
        <v>-40991019</v>
      </c>
      <c r="T16" s="33" t="n">
        <v>27628612.8719736</v>
      </c>
      <c r="U16" s="34" t="n">
        <f aca="false">SUM(R16:T16)</f>
        <v>19236912.5418557</v>
      </c>
    </row>
    <row r="17" customFormat="false" ht="18" hidden="false" customHeight="true" outlineLevel="0" collapsed="false">
      <c r="A17" s="14"/>
      <c r="B17" s="39" t="s">
        <v>87</v>
      </c>
      <c r="C17" s="40" t="s">
        <v>66</v>
      </c>
      <c r="D17" s="40" t="s">
        <v>82</v>
      </c>
      <c r="E17" s="40" t="s">
        <v>25</v>
      </c>
      <c r="F17" s="40" t="s">
        <v>88</v>
      </c>
      <c r="G17" s="40" t="s">
        <v>89</v>
      </c>
      <c r="H17" s="40" t="s">
        <v>28</v>
      </c>
      <c r="I17" s="40" t="s">
        <v>29</v>
      </c>
      <c r="J17" s="40" t="s">
        <v>76</v>
      </c>
      <c r="K17" s="40" t="s">
        <v>40</v>
      </c>
      <c r="L17" s="40" t="s">
        <v>90</v>
      </c>
      <c r="M17" s="41" t="s">
        <v>32</v>
      </c>
      <c r="N17" s="42" t="n">
        <v>0.85</v>
      </c>
      <c r="O17" s="43" t="n">
        <v>37057</v>
      </c>
      <c r="P17" s="44" t="n">
        <v>37134</v>
      </c>
      <c r="Q17" s="45" t="s">
        <v>42</v>
      </c>
      <c r="R17" s="46" t="n">
        <v>5113966.63952307</v>
      </c>
      <c r="S17" s="47" t="n">
        <v>1628446.73</v>
      </c>
      <c r="T17" s="47" t="n">
        <v>15282357.144481</v>
      </c>
      <c r="U17" s="48" t="n">
        <f aca="false">SUM(R17:T17)</f>
        <v>22024770.514004</v>
      </c>
    </row>
    <row r="18" customFormat="false" ht="18" hidden="false" customHeight="true" outlineLevel="0" collapsed="false">
      <c r="A18" s="14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2"/>
      <c r="Q18" s="53"/>
      <c r="R18" s="54"/>
      <c r="S18" s="54"/>
      <c r="T18" s="54"/>
      <c r="U18" s="54"/>
    </row>
    <row r="19" customFormat="false" ht="18" hidden="false" customHeight="true" outlineLevel="0" collapsed="false">
      <c r="A19" s="14"/>
      <c r="B19" s="55" t="s">
        <v>91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52"/>
      <c r="P19" s="52"/>
      <c r="Q19" s="53"/>
      <c r="R19" s="54"/>
      <c r="S19" s="54"/>
      <c r="T19" s="54"/>
      <c r="U19" s="54"/>
    </row>
    <row r="20" customFormat="false" ht="18" hidden="false" customHeight="true" outlineLevel="0" collapsed="false">
      <c r="A20" s="14"/>
      <c r="B20" s="15" t="s">
        <v>92</v>
      </c>
      <c r="C20" s="16" t="s">
        <v>53</v>
      </c>
      <c r="D20" s="16" t="s">
        <v>54</v>
      </c>
      <c r="E20" s="16" t="s">
        <v>24</v>
      </c>
      <c r="F20" s="16" t="s">
        <v>93</v>
      </c>
      <c r="G20" s="16" t="s">
        <v>94</v>
      </c>
      <c r="H20" s="16" t="s">
        <v>48</v>
      </c>
      <c r="I20" s="16" t="s">
        <v>24</v>
      </c>
      <c r="J20" s="16" t="s">
        <v>86</v>
      </c>
      <c r="K20" s="16"/>
      <c r="L20" s="16" t="s">
        <v>41</v>
      </c>
      <c r="M20" s="17" t="s">
        <v>32</v>
      </c>
      <c r="N20" s="18" t="n">
        <v>0</v>
      </c>
      <c r="O20" s="19"/>
      <c r="P20" s="20"/>
      <c r="Q20" s="21"/>
      <c r="R20" s="22" t="n">
        <v>3265807.83050283</v>
      </c>
      <c r="S20" s="23" t="n">
        <v>2867733</v>
      </c>
      <c r="T20" s="23" t="n">
        <v>0</v>
      </c>
      <c r="U20" s="24" t="n">
        <f aca="false">SUM(R20:T20)</f>
        <v>6133540.83050283</v>
      </c>
    </row>
    <row r="21" customFormat="false" ht="18" hidden="false" customHeight="true" outlineLevel="0" collapsed="false">
      <c r="A21" s="14"/>
      <c r="B21" s="35" t="s">
        <v>95</v>
      </c>
      <c r="C21" s="26" t="s">
        <v>53</v>
      </c>
      <c r="D21" s="26" t="s">
        <v>73</v>
      </c>
      <c r="E21" s="26" t="s">
        <v>45</v>
      </c>
      <c r="F21" s="26" t="s">
        <v>96</v>
      </c>
      <c r="G21" s="26" t="s">
        <v>97</v>
      </c>
      <c r="H21" s="26" t="s">
        <v>48</v>
      </c>
      <c r="I21" s="26" t="s">
        <v>24</v>
      </c>
      <c r="J21" s="26" t="s">
        <v>98</v>
      </c>
      <c r="L21" s="26" t="s">
        <v>24</v>
      </c>
      <c r="M21" s="27" t="s">
        <v>24</v>
      </c>
      <c r="N21" s="28" t="n">
        <v>0</v>
      </c>
      <c r="O21" s="56"/>
      <c r="P21" s="57"/>
      <c r="Q21" s="58"/>
      <c r="R21" s="32" t="n">
        <v>3043245.80744211</v>
      </c>
      <c r="S21" s="33"/>
      <c r="T21" s="33" t="n">
        <v>4184499.97781796</v>
      </c>
      <c r="U21" s="34" t="n">
        <f aca="false">SUM(R21:T21)</f>
        <v>7227745.78526007</v>
      </c>
    </row>
    <row r="22" customFormat="false" ht="18" hidden="false" customHeight="true" outlineLevel="0" collapsed="false">
      <c r="A22" s="14"/>
      <c r="B22" s="25" t="s">
        <v>99</v>
      </c>
      <c r="C22" s="26" t="s">
        <v>100</v>
      </c>
      <c r="D22" s="26" t="s">
        <v>73</v>
      </c>
      <c r="E22" s="26" t="s">
        <v>25</v>
      </c>
      <c r="F22" s="26" t="s">
        <v>61</v>
      </c>
      <c r="G22" s="26" t="s">
        <v>101</v>
      </c>
      <c r="H22" s="26" t="s">
        <v>102</v>
      </c>
      <c r="I22" s="26" t="s">
        <v>103</v>
      </c>
      <c r="J22" s="26" t="s">
        <v>104</v>
      </c>
      <c r="L22" s="26" t="s">
        <v>31</v>
      </c>
      <c r="M22" s="27" t="s">
        <v>51</v>
      </c>
      <c r="N22" s="28" t="n">
        <v>0.25</v>
      </c>
      <c r="O22" s="29" t="n">
        <v>37043</v>
      </c>
      <c r="P22" s="30"/>
      <c r="Q22" s="31" t="s">
        <v>71</v>
      </c>
      <c r="R22" s="32" t="n">
        <v>6008507.80238996</v>
      </c>
      <c r="S22" s="33" t="n">
        <v>50585492</v>
      </c>
      <c r="T22" s="33" t="n">
        <v>0</v>
      </c>
      <c r="U22" s="34" t="n">
        <f aca="false">SUM(R22:T22)</f>
        <v>56593999.80239</v>
      </c>
    </row>
    <row r="23" customFormat="false" ht="18" hidden="false" customHeight="true" outlineLevel="0" collapsed="false">
      <c r="A23" s="14"/>
      <c r="B23" s="35" t="s">
        <v>105</v>
      </c>
      <c r="C23" s="26" t="s">
        <v>60</v>
      </c>
      <c r="D23" s="26" t="s">
        <v>54</v>
      </c>
      <c r="E23" s="26" t="s">
        <v>36</v>
      </c>
      <c r="F23" s="26" t="s">
        <v>26</v>
      </c>
      <c r="G23" s="26" t="s">
        <v>106</v>
      </c>
      <c r="H23" s="26" t="s">
        <v>58</v>
      </c>
      <c r="I23" s="26" t="s">
        <v>107</v>
      </c>
      <c r="J23" s="26" t="s">
        <v>24</v>
      </c>
      <c r="L23" s="26" t="s">
        <v>24</v>
      </c>
      <c r="M23" s="27" t="s">
        <v>24</v>
      </c>
      <c r="N23" s="28" t="n">
        <v>0</v>
      </c>
      <c r="O23" s="56"/>
      <c r="P23" s="57"/>
      <c r="Q23" s="58" t="s">
        <v>42</v>
      </c>
      <c r="R23" s="32" t="n">
        <v>0</v>
      </c>
      <c r="S23" s="33" t="n">
        <v>-19719895</v>
      </c>
      <c r="T23" s="33" t="n">
        <v>0</v>
      </c>
      <c r="U23" s="34" t="n">
        <f aca="false">SUM(R23:T23)</f>
        <v>-19719895</v>
      </c>
    </row>
    <row r="24" customFormat="false" ht="18" hidden="false" customHeight="true" outlineLevel="0" collapsed="false">
      <c r="A24" s="14"/>
      <c r="B24" s="25" t="s">
        <v>108</v>
      </c>
      <c r="C24" s="26" t="s">
        <v>109</v>
      </c>
      <c r="D24" s="26" t="s">
        <v>67</v>
      </c>
      <c r="E24" s="26" t="s">
        <v>83</v>
      </c>
      <c r="F24" s="26" t="s">
        <v>68</v>
      </c>
      <c r="G24" s="26" t="s">
        <v>110</v>
      </c>
      <c r="H24" s="26" t="s">
        <v>28</v>
      </c>
      <c r="I24" s="26" t="s">
        <v>103</v>
      </c>
      <c r="J24" s="26" t="s">
        <v>24</v>
      </c>
      <c r="L24" s="26" t="s">
        <v>41</v>
      </c>
      <c r="M24" s="27" t="s">
        <v>32</v>
      </c>
      <c r="N24" s="28" t="n">
        <v>0.05</v>
      </c>
      <c r="O24" s="29"/>
      <c r="P24" s="30"/>
      <c r="Q24" s="31" t="s">
        <v>71</v>
      </c>
      <c r="R24" s="32" t="n">
        <v>0</v>
      </c>
      <c r="S24" s="33" t="n">
        <v>-31851958</v>
      </c>
      <c r="T24" s="33" t="n">
        <v>0</v>
      </c>
      <c r="U24" s="34" t="n">
        <f aca="false">SUM(R24:T24)</f>
        <v>-31851958</v>
      </c>
    </row>
    <row r="25" customFormat="false" ht="18" hidden="false" customHeight="true" outlineLevel="0" collapsed="false">
      <c r="A25" s="14"/>
      <c r="B25" s="35" t="s">
        <v>111</v>
      </c>
      <c r="C25" s="26" t="s">
        <v>34</v>
      </c>
      <c r="D25" s="26" t="s">
        <v>67</v>
      </c>
      <c r="E25" s="26" t="s">
        <v>24</v>
      </c>
      <c r="F25" s="26" t="s">
        <v>112</v>
      </c>
      <c r="G25" s="26" t="s">
        <v>47</v>
      </c>
      <c r="H25" s="26" t="s">
        <v>48</v>
      </c>
      <c r="I25" s="26" t="s">
        <v>24</v>
      </c>
      <c r="J25" s="26" t="s">
        <v>98</v>
      </c>
      <c r="L25" s="26" t="s">
        <v>24</v>
      </c>
      <c r="M25" s="27" t="s">
        <v>32</v>
      </c>
      <c r="N25" s="28" t="n">
        <v>0</v>
      </c>
      <c r="O25" s="56"/>
      <c r="P25" s="57"/>
      <c r="Q25" s="58"/>
      <c r="R25" s="32" t="n">
        <v>0</v>
      </c>
      <c r="S25" s="33" t="n">
        <v>0</v>
      </c>
      <c r="T25" s="33" t="n">
        <v>976484.943178112</v>
      </c>
      <c r="U25" s="34" t="n">
        <f aca="false">SUM(R25:T25)</f>
        <v>976484.943178112</v>
      </c>
    </row>
    <row r="26" customFormat="false" ht="18" hidden="false" customHeight="true" outlineLevel="0" collapsed="false">
      <c r="A26" s="14"/>
      <c r="B26" s="35" t="s">
        <v>113</v>
      </c>
      <c r="C26" s="26" t="s">
        <v>44</v>
      </c>
      <c r="D26" s="26" t="s">
        <v>67</v>
      </c>
      <c r="E26" s="26" t="s">
        <v>36</v>
      </c>
      <c r="F26" s="26" t="s">
        <v>114</v>
      </c>
      <c r="G26" s="26" t="s">
        <v>115</v>
      </c>
      <c r="H26" s="26" t="s">
        <v>48</v>
      </c>
      <c r="I26" s="26" t="s">
        <v>116</v>
      </c>
      <c r="J26" s="26" t="s">
        <v>86</v>
      </c>
      <c r="L26" s="26" t="s">
        <v>24</v>
      </c>
      <c r="M26" s="27" t="s">
        <v>32</v>
      </c>
      <c r="N26" s="28" t="n">
        <v>0</v>
      </c>
      <c r="O26" s="59"/>
      <c r="P26" s="60"/>
      <c r="Q26" s="58"/>
      <c r="R26" s="32" t="n">
        <v>18676.4337981819</v>
      </c>
      <c r="S26" s="33" t="n">
        <v>37813691</v>
      </c>
      <c r="T26" s="33" t="n">
        <v>0</v>
      </c>
      <c r="U26" s="34" t="n">
        <f aca="false">SUM(R26:T26)</f>
        <v>37832367.4337982</v>
      </c>
    </row>
    <row r="27" customFormat="false" ht="18" hidden="false" customHeight="true" outlineLevel="0" collapsed="false">
      <c r="A27" s="14"/>
      <c r="B27" s="35" t="s">
        <v>117</v>
      </c>
      <c r="C27" s="26" t="s">
        <v>34</v>
      </c>
      <c r="D27" s="26" t="s">
        <v>67</v>
      </c>
      <c r="E27" s="26" t="s">
        <v>118</v>
      </c>
      <c r="F27" s="26" t="s">
        <v>24</v>
      </c>
      <c r="G27" s="26" t="s">
        <v>24</v>
      </c>
      <c r="H27" s="26" t="s">
        <v>28</v>
      </c>
      <c r="I27" s="26" t="s">
        <v>24</v>
      </c>
      <c r="J27" s="26" t="s">
        <v>24</v>
      </c>
      <c r="L27" s="26" t="s">
        <v>24</v>
      </c>
      <c r="M27" s="27" t="s">
        <v>24</v>
      </c>
      <c r="N27" s="28" t="n">
        <v>0</v>
      </c>
      <c r="O27" s="56"/>
      <c r="P27" s="57"/>
      <c r="Q27" s="58"/>
      <c r="R27" s="32" t="n">
        <v>87699.7922276499</v>
      </c>
      <c r="S27" s="33" t="n">
        <v>0</v>
      </c>
      <c r="T27" s="33" t="n">
        <v>0</v>
      </c>
      <c r="U27" s="34" t="n">
        <f aca="false">SUM(R27:T27)</f>
        <v>87699.7922276499</v>
      </c>
    </row>
    <row r="28" customFormat="false" ht="18" hidden="false" customHeight="true" outlineLevel="0" collapsed="false">
      <c r="A28" s="14"/>
      <c r="B28" s="35" t="s">
        <v>119</v>
      </c>
      <c r="C28" s="26" t="s">
        <v>60</v>
      </c>
      <c r="D28" s="26" t="s">
        <v>73</v>
      </c>
      <c r="E28" s="26" t="s">
        <v>120</v>
      </c>
      <c r="F28" s="26" t="s">
        <v>24</v>
      </c>
      <c r="G28" s="26" t="s">
        <v>121</v>
      </c>
      <c r="H28" s="26" t="s">
        <v>28</v>
      </c>
      <c r="I28" s="26" t="s">
        <v>122</v>
      </c>
      <c r="J28" s="26" t="s">
        <v>24</v>
      </c>
      <c r="L28" s="26" t="s">
        <v>24</v>
      </c>
      <c r="M28" s="27" t="s">
        <v>24</v>
      </c>
      <c r="N28" s="28" t="n">
        <v>0</v>
      </c>
      <c r="O28" s="59"/>
      <c r="P28" s="60"/>
      <c r="Q28" s="58"/>
      <c r="R28" s="32" t="n">
        <v>0</v>
      </c>
      <c r="S28" s="33" t="n">
        <v>-2905414</v>
      </c>
      <c r="T28" s="33" t="n">
        <v>0</v>
      </c>
      <c r="U28" s="34" t="n">
        <f aca="false">SUM(R28:T28)</f>
        <v>-2905414</v>
      </c>
    </row>
    <row r="29" customFormat="false" ht="18" hidden="false" customHeight="true" outlineLevel="0" collapsed="false">
      <c r="A29" s="14"/>
      <c r="B29" s="35" t="s">
        <v>123</v>
      </c>
      <c r="C29" s="26" t="s">
        <v>44</v>
      </c>
      <c r="D29" s="26" t="s">
        <v>35</v>
      </c>
      <c r="E29" s="26" t="s">
        <v>36</v>
      </c>
      <c r="F29" s="26" t="s">
        <v>124</v>
      </c>
      <c r="G29" s="26" t="s">
        <v>24</v>
      </c>
      <c r="H29" s="26" t="s">
        <v>58</v>
      </c>
      <c r="I29" s="26" t="s">
        <v>44</v>
      </c>
      <c r="J29" s="26" t="s">
        <v>63</v>
      </c>
      <c r="L29" s="26" t="s">
        <v>24</v>
      </c>
      <c r="M29" s="27" t="s">
        <v>51</v>
      </c>
      <c r="N29" s="28" t="n">
        <v>0</v>
      </c>
      <c r="O29" s="56"/>
      <c r="P29" s="57"/>
      <c r="Q29" s="58"/>
      <c r="R29" s="32" t="n">
        <v>-16437.3314381653</v>
      </c>
      <c r="S29" s="33" t="n">
        <v>412264</v>
      </c>
      <c r="T29" s="33" t="n">
        <v>174175.48934921</v>
      </c>
      <c r="U29" s="34" t="n">
        <f aca="false">SUM(R29:T29)</f>
        <v>570002.157911045</v>
      </c>
    </row>
    <row r="30" customFormat="false" ht="18" hidden="false" customHeight="true" outlineLevel="0" collapsed="false">
      <c r="A30" s="14"/>
      <c r="B30" s="35" t="s">
        <v>125</v>
      </c>
      <c r="C30" s="26" t="s">
        <v>66</v>
      </c>
      <c r="D30" s="26" t="s">
        <v>73</v>
      </c>
      <c r="E30" s="26" t="s">
        <v>83</v>
      </c>
      <c r="F30" s="26" t="s">
        <v>112</v>
      </c>
      <c r="G30" s="26" t="s">
        <v>126</v>
      </c>
      <c r="H30" s="26" t="s">
        <v>48</v>
      </c>
      <c r="I30" s="26" t="s">
        <v>24</v>
      </c>
      <c r="J30" s="26" t="s">
        <v>98</v>
      </c>
      <c r="L30" s="26" t="s">
        <v>24</v>
      </c>
      <c r="M30" s="27" t="s">
        <v>24</v>
      </c>
      <c r="N30" s="28" t="n">
        <v>0</v>
      </c>
      <c r="O30" s="56"/>
      <c r="P30" s="57"/>
      <c r="Q30" s="58"/>
      <c r="R30" s="32" t="n">
        <v>2638915.60806113</v>
      </c>
      <c r="S30" s="33" t="n">
        <v>0</v>
      </c>
      <c r="T30" s="33" t="n">
        <v>2379268.69694652</v>
      </c>
      <c r="U30" s="34" t="n">
        <f aca="false">SUM(R30:T30)</f>
        <v>5018184.30500766</v>
      </c>
    </row>
    <row r="31" customFormat="false" ht="18" hidden="false" customHeight="true" outlineLevel="0" collapsed="false">
      <c r="A31" s="14"/>
      <c r="B31" s="25" t="s">
        <v>127</v>
      </c>
      <c r="C31" s="26" t="s">
        <v>44</v>
      </c>
      <c r="D31" s="26" t="s">
        <v>67</v>
      </c>
      <c r="E31" s="26" t="s">
        <v>55</v>
      </c>
      <c r="F31" s="26" t="s">
        <v>56</v>
      </c>
      <c r="G31" s="26" t="s">
        <v>128</v>
      </c>
      <c r="H31" s="26" t="s">
        <v>28</v>
      </c>
      <c r="I31" s="26" t="s">
        <v>24</v>
      </c>
      <c r="J31" s="26" t="s">
        <v>49</v>
      </c>
      <c r="K31" s="26"/>
      <c r="L31" s="26" t="s">
        <v>31</v>
      </c>
      <c r="M31" s="27" t="s">
        <v>51</v>
      </c>
      <c r="N31" s="28" t="n">
        <v>0.1</v>
      </c>
      <c r="O31" s="29" t="n">
        <v>37123</v>
      </c>
      <c r="P31" s="30"/>
      <c r="Q31" s="31"/>
      <c r="R31" s="32" t="n">
        <v>0</v>
      </c>
      <c r="S31" s="33" t="n">
        <v>7873905</v>
      </c>
      <c r="T31" s="33" t="n">
        <v>0</v>
      </c>
      <c r="U31" s="34" t="n">
        <f aca="false">SUM(R31:T31)</f>
        <v>7873905</v>
      </c>
    </row>
    <row r="32" customFormat="false" ht="18" hidden="false" customHeight="true" outlineLevel="0" collapsed="false">
      <c r="A32" s="14"/>
      <c r="B32" s="25" t="s">
        <v>129</v>
      </c>
      <c r="C32" s="26" t="s">
        <v>34</v>
      </c>
      <c r="D32" s="26" t="s">
        <v>54</v>
      </c>
      <c r="E32" s="26" t="s">
        <v>24</v>
      </c>
      <c r="F32" s="26" t="s">
        <v>68</v>
      </c>
      <c r="G32" s="26" t="s">
        <v>130</v>
      </c>
      <c r="H32" s="26" t="s">
        <v>48</v>
      </c>
      <c r="I32" s="26" t="s">
        <v>24</v>
      </c>
      <c r="J32" s="26" t="s">
        <v>131</v>
      </c>
      <c r="K32" s="26"/>
      <c r="L32" s="26" t="s">
        <v>132</v>
      </c>
      <c r="M32" s="27" t="s">
        <v>32</v>
      </c>
      <c r="N32" s="28" t="n">
        <v>0.5</v>
      </c>
      <c r="O32" s="29" t="n">
        <v>37057</v>
      </c>
      <c r="P32" s="30" t="n">
        <v>37134</v>
      </c>
      <c r="Q32" s="31"/>
      <c r="R32" s="32" t="n">
        <v>0</v>
      </c>
      <c r="S32" s="33" t="n">
        <v>-5696587</v>
      </c>
      <c r="T32" s="33" t="n">
        <v>3018097.94514519</v>
      </c>
      <c r="U32" s="34" t="n">
        <f aca="false">SUM(R32:T32)</f>
        <v>-2678489.05485481</v>
      </c>
    </row>
    <row r="33" customFormat="false" ht="18" hidden="false" customHeight="true" outlineLevel="0" collapsed="false">
      <c r="A33" s="14"/>
      <c r="B33" s="25" t="s">
        <v>133</v>
      </c>
      <c r="C33" s="26" t="s">
        <v>60</v>
      </c>
      <c r="D33" s="26" t="s">
        <v>35</v>
      </c>
      <c r="E33" s="26" t="s">
        <v>55</v>
      </c>
      <c r="F33" s="26" t="s">
        <v>56</v>
      </c>
      <c r="G33" s="26" t="s">
        <v>134</v>
      </c>
      <c r="H33" s="26" t="s">
        <v>58</v>
      </c>
      <c r="I33" s="26" t="s">
        <v>103</v>
      </c>
      <c r="J33" s="26" t="s">
        <v>86</v>
      </c>
      <c r="K33" s="26"/>
      <c r="L33" s="26" t="s">
        <v>135</v>
      </c>
      <c r="M33" s="27" t="s">
        <v>32</v>
      </c>
      <c r="N33" s="28" t="n">
        <v>0</v>
      </c>
      <c r="O33" s="29"/>
      <c r="P33" s="30"/>
      <c r="Q33" s="31"/>
      <c r="R33" s="32" t="n">
        <v>34652335.3611384</v>
      </c>
      <c r="S33" s="33" t="n">
        <v>13704468.78</v>
      </c>
      <c r="T33" s="33" t="n">
        <v>4591434.73784787</v>
      </c>
      <c r="U33" s="34" t="n">
        <f aca="false">SUM(R33:T33)</f>
        <v>52948238.8789863</v>
      </c>
    </row>
    <row r="34" customFormat="false" ht="18" hidden="false" customHeight="true" outlineLevel="0" collapsed="false">
      <c r="A34" s="14"/>
      <c r="B34" s="25" t="s">
        <v>136</v>
      </c>
      <c r="C34" s="26" t="s">
        <v>53</v>
      </c>
      <c r="D34" s="26" t="s">
        <v>54</v>
      </c>
      <c r="E34" s="26" t="s">
        <v>83</v>
      </c>
      <c r="F34" s="26" t="s">
        <v>74</v>
      </c>
      <c r="G34" s="26" t="s">
        <v>126</v>
      </c>
      <c r="H34" s="26" t="s">
        <v>48</v>
      </c>
      <c r="I34" s="26" t="s">
        <v>24</v>
      </c>
      <c r="J34" s="26" t="s">
        <v>49</v>
      </c>
      <c r="K34" s="26"/>
      <c r="L34" s="26" t="s">
        <v>137</v>
      </c>
      <c r="M34" s="27" t="s">
        <v>32</v>
      </c>
      <c r="N34" s="28" t="n">
        <v>0</v>
      </c>
      <c r="O34" s="29"/>
      <c r="P34" s="30"/>
      <c r="Q34" s="31"/>
      <c r="R34" s="32" t="n">
        <v>-166541.490531052</v>
      </c>
      <c r="S34" s="33" t="n">
        <v>0</v>
      </c>
      <c r="T34" s="33" t="n">
        <v>4478915.67666884</v>
      </c>
      <c r="U34" s="34" t="n">
        <f aca="false">SUM(R34:T34)</f>
        <v>4312374.18613778</v>
      </c>
    </row>
    <row r="35" customFormat="false" ht="18" hidden="false" customHeight="true" outlineLevel="0" collapsed="false">
      <c r="A35" s="14"/>
      <c r="B35" s="35" t="s">
        <v>138</v>
      </c>
      <c r="C35" s="26" t="s">
        <v>60</v>
      </c>
      <c r="D35" s="26" t="s">
        <v>35</v>
      </c>
      <c r="E35" s="26" t="s">
        <v>139</v>
      </c>
      <c r="F35" s="26" t="s">
        <v>112</v>
      </c>
      <c r="G35" s="26" t="s">
        <v>24</v>
      </c>
      <c r="H35" s="26" t="s">
        <v>58</v>
      </c>
      <c r="I35" s="26" t="s">
        <v>107</v>
      </c>
      <c r="J35" s="26" t="s">
        <v>24</v>
      </c>
      <c r="K35" s="26"/>
      <c r="L35" s="26" t="s">
        <v>24</v>
      </c>
      <c r="M35" s="27" t="s">
        <v>51</v>
      </c>
      <c r="N35" s="28" t="n">
        <v>0</v>
      </c>
      <c r="O35" s="56"/>
      <c r="P35" s="57"/>
      <c r="Q35" s="58"/>
      <c r="R35" s="32" t="n">
        <v>0</v>
      </c>
      <c r="S35" s="33" t="n">
        <v>11184671</v>
      </c>
      <c r="T35" s="33" t="n">
        <v>0</v>
      </c>
      <c r="U35" s="34" t="n">
        <f aca="false">SUM(R35:T35)</f>
        <v>11184671</v>
      </c>
    </row>
    <row r="36" customFormat="false" ht="18" hidden="false" customHeight="true" outlineLevel="0" collapsed="false">
      <c r="A36" s="14"/>
      <c r="B36" s="35" t="s">
        <v>140</v>
      </c>
      <c r="C36" s="26" t="s">
        <v>53</v>
      </c>
      <c r="D36" s="26" t="s">
        <v>73</v>
      </c>
      <c r="E36" s="26" t="s">
        <v>45</v>
      </c>
      <c r="F36" s="26" t="s">
        <v>141</v>
      </c>
      <c r="G36" s="26" t="s">
        <v>142</v>
      </c>
      <c r="H36" s="26" t="s">
        <v>143</v>
      </c>
      <c r="I36" s="26" t="s">
        <v>103</v>
      </c>
      <c r="J36" s="26" t="s">
        <v>49</v>
      </c>
      <c r="K36" s="26"/>
      <c r="L36" s="26" t="s">
        <v>24</v>
      </c>
      <c r="M36" s="27" t="s">
        <v>32</v>
      </c>
      <c r="N36" s="28" t="n">
        <v>0</v>
      </c>
      <c r="O36" s="59"/>
      <c r="P36" s="60"/>
      <c r="Q36" s="58"/>
      <c r="R36" s="32" t="n">
        <v>9413609.65318657</v>
      </c>
      <c r="S36" s="33" t="n">
        <v>12480057.89</v>
      </c>
      <c r="T36" s="33" t="n">
        <v>9099397.70991566</v>
      </c>
      <c r="U36" s="34" t="n">
        <f aca="false">SUM(R36:T36)</f>
        <v>30993065.2531022</v>
      </c>
    </row>
    <row r="37" customFormat="false" ht="18" hidden="false" customHeight="true" outlineLevel="0" collapsed="false">
      <c r="A37" s="14"/>
      <c r="B37" s="35" t="s">
        <v>144</v>
      </c>
      <c r="C37" s="26" t="s">
        <v>34</v>
      </c>
      <c r="D37" s="26" t="s">
        <v>67</v>
      </c>
      <c r="E37" s="26" t="s">
        <v>83</v>
      </c>
      <c r="F37" s="26" t="s">
        <v>145</v>
      </c>
      <c r="G37" s="26" t="s">
        <v>146</v>
      </c>
      <c r="H37" s="26" t="s">
        <v>143</v>
      </c>
      <c r="I37" s="26" t="s">
        <v>147</v>
      </c>
      <c r="J37" s="26" t="s">
        <v>24</v>
      </c>
      <c r="K37" s="26"/>
      <c r="L37" s="26" t="s">
        <v>24</v>
      </c>
      <c r="M37" s="27" t="s">
        <v>51</v>
      </c>
      <c r="N37" s="28" t="n">
        <v>0</v>
      </c>
      <c r="O37" s="56"/>
      <c r="P37" s="57"/>
      <c r="Q37" s="58"/>
      <c r="R37" s="32" t="n">
        <v>1521984.40765082</v>
      </c>
      <c r="S37" s="33" t="n">
        <v>-6826068</v>
      </c>
      <c r="T37" s="33" t="n">
        <v>0</v>
      </c>
      <c r="U37" s="34" t="n">
        <f aca="false">SUM(R37:T37)</f>
        <v>-5304083.59234918</v>
      </c>
    </row>
    <row r="38" customFormat="false" ht="18" hidden="false" customHeight="true" outlineLevel="0" collapsed="false">
      <c r="A38" s="14"/>
      <c r="B38" s="35" t="s">
        <v>148</v>
      </c>
      <c r="C38" s="26" t="s">
        <v>34</v>
      </c>
      <c r="D38" s="26" t="s">
        <v>54</v>
      </c>
      <c r="E38" s="26" t="s">
        <v>24</v>
      </c>
      <c r="F38" s="26" t="s">
        <v>112</v>
      </c>
      <c r="G38" s="26" t="s">
        <v>149</v>
      </c>
      <c r="H38" s="26" t="s">
        <v>48</v>
      </c>
      <c r="I38" s="26" t="s">
        <v>150</v>
      </c>
      <c r="J38" s="26" t="s">
        <v>86</v>
      </c>
      <c r="K38" s="26"/>
      <c r="L38" s="26" t="s">
        <v>24</v>
      </c>
      <c r="M38" s="27" t="s">
        <v>24</v>
      </c>
      <c r="N38" s="28" t="n">
        <v>0</v>
      </c>
      <c r="O38" s="56"/>
      <c r="P38" s="57"/>
      <c r="Q38" s="58"/>
      <c r="R38" s="32" t="n">
        <v>-86960.1047975964</v>
      </c>
      <c r="S38" s="33" t="n">
        <v>0</v>
      </c>
      <c r="T38" s="33" t="n">
        <v>1905055.23095341</v>
      </c>
      <c r="U38" s="34" t="n">
        <f aca="false">SUM(R38:T38)</f>
        <v>1818095.12615582</v>
      </c>
    </row>
    <row r="39" customFormat="false" ht="18" hidden="false" customHeight="true" outlineLevel="0" collapsed="false">
      <c r="A39" s="14"/>
      <c r="B39" s="25" t="s">
        <v>151</v>
      </c>
      <c r="C39" s="26" t="s">
        <v>44</v>
      </c>
      <c r="D39" s="26" t="s">
        <v>35</v>
      </c>
      <c r="E39" s="26" t="s">
        <v>152</v>
      </c>
      <c r="F39" s="26" t="s">
        <v>24</v>
      </c>
      <c r="G39" s="26" t="s">
        <v>24</v>
      </c>
      <c r="H39" s="26" t="s">
        <v>24</v>
      </c>
      <c r="I39" s="26" t="s">
        <v>24</v>
      </c>
      <c r="J39" s="26" t="s">
        <v>24</v>
      </c>
      <c r="K39" s="26"/>
      <c r="L39" s="26" t="s">
        <v>24</v>
      </c>
      <c r="M39" s="27" t="s">
        <v>24</v>
      </c>
      <c r="N39" s="28" t="n">
        <v>0</v>
      </c>
      <c r="O39" s="61"/>
      <c r="P39" s="62"/>
      <c r="Q39" s="63"/>
      <c r="R39" s="32"/>
      <c r="S39" s="33"/>
      <c r="T39" s="33"/>
      <c r="U39" s="64"/>
    </row>
    <row r="40" customFormat="false" ht="18" hidden="false" customHeight="true" outlineLevel="0" collapsed="false">
      <c r="A40" s="14"/>
      <c r="B40" s="35" t="s">
        <v>153</v>
      </c>
      <c r="C40" s="26" t="s">
        <v>66</v>
      </c>
      <c r="D40" s="26" t="s">
        <v>54</v>
      </c>
      <c r="E40" s="26" t="s">
        <v>36</v>
      </c>
      <c r="F40" s="26" t="s">
        <v>61</v>
      </c>
      <c r="G40" s="26" t="s">
        <v>154</v>
      </c>
      <c r="H40" s="26" t="s">
        <v>48</v>
      </c>
      <c r="I40" s="26" t="s">
        <v>107</v>
      </c>
      <c r="J40" s="26" t="s">
        <v>24</v>
      </c>
      <c r="K40" s="26"/>
      <c r="L40" s="26" t="s">
        <v>24</v>
      </c>
      <c r="M40" s="27" t="s">
        <v>51</v>
      </c>
      <c r="N40" s="28" t="n">
        <v>0</v>
      </c>
      <c r="O40" s="56"/>
      <c r="P40" s="57"/>
      <c r="Q40" s="58"/>
      <c r="R40" s="32" t="n">
        <v>2279682.57171783</v>
      </c>
      <c r="S40" s="33" t="n">
        <v>-2661879</v>
      </c>
      <c r="T40" s="33" t="n">
        <v>0</v>
      </c>
      <c r="U40" s="34" t="n">
        <f aca="false">SUM(R40:T40)</f>
        <v>-382196.428282171</v>
      </c>
    </row>
    <row r="41" customFormat="false" ht="18" hidden="false" customHeight="true" outlineLevel="0" collapsed="false">
      <c r="A41" s="14"/>
      <c r="B41" s="35" t="s">
        <v>155</v>
      </c>
      <c r="C41" s="26" t="s">
        <v>66</v>
      </c>
      <c r="D41" s="26" t="s">
        <v>73</v>
      </c>
      <c r="E41" s="26" t="s">
        <v>24</v>
      </c>
      <c r="F41" s="26" t="s">
        <v>74</v>
      </c>
      <c r="G41" s="26" t="s">
        <v>154</v>
      </c>
      <c r="H41" s="26" t="s">
        <v>58</v>
      </c>
      <c r="I41" s="26" t="s">
        <v>156</v>
      </c>
      <c r="J41" s="26" t="s">
        <v>24</v>
      </c>
      <c r="K41" s="26"/>
      <c r="L41" s="26" t="s">
        <v>24</v>
      </c>
      <c r="M41" s="27" t="s">
        <v>51</v>
      </c>
      <c r="N41" s="28" t="n">
        <v>0</v>
      </c>
      <c r="O41" s="56"/>
      <c r="P41" s="57"/>
      <c r="Q41" s="65"/>
      <c r="R41" s="32" t="n">
        <v>0</v>
      </c>
      <c r="S41" s="33" t="n">
        <v>-9265142</v>
      </c>
      <c r="T41" s="33" t="n">
        <v>0</v>
      </c>
      <c r="U41" s="34" t="n">
        <f aca="false">SUM(R41:T41)</f>
        <v>-9265142</v>
      </c>
    </row>
    <row r="42" customFormat="false" ht="18" hidden="false" customHeight="true" outlineLevel="0" collapsed="false">
      <c r="A42" s="14"/>
      <c r="B42" s="39" t="s">
        <v>157</v>
      </c>
      <c r="C42" s="40" t="s">
        <v>44</v>
      </c>
      <c r="D42" s="40" t="s">
        <v>35</v>
      </c>
      <c r="E42" s="40" t="s">
        <v>152</v>
      </c>
      <c r="F42" s="40" t="s">
        <v>24</v>
      </c>
      <c r="G42" s="40" t="s">
        <v>158</v>
      </c>
      <c r="H42" s="40" t="s">
        <v>85</v>
      </c>
      <c r="I42" s="40" t="s">
        <v>24</v>
      </c>
      <c r="J42" s="40" t="s">
        <v>63</v>
      </c>
      <c r="K42" s="40"/>
      <c r="L42" s="40" t="s">
        <v>159</v>
      </c>
      <c r="M42" s="41" t="s">
        <v>24</v>
      </c>
      <c r="N42" s="42" t="n">
        <v>0</v>
      </c>
      <c r="O42" s="43"/>
      <c r="P42" s="44"/>
      <c r="Q42" s="45"/>
      <c r="R42" s="46"/>
      <c r="S42" s="47"/>
      <c r="T42" s="47"/>
      <c r="U42" s="48"/>
    </row>
    <row r="43" customFormat="false" ht="18" hidden="false" customHeight="true" outlineLevel="0" collapsed="false">
      <c r="A43" s="14"/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2"/>
      <c r="P43" s="52"/>
      <c r="Q43" s="53"/>
      <c r="R43" s="54"/>
      <c r="S43" s="54"/>
      <c r="T43" s="54"/>
      <c r="U43" s="54"/>
    </row>
    <row r="44" customFormat="false" ht="18" hidden="false" customHeight="true" outlineLevel="0" collapsed="false">
      <c r="A44" s="14"/>
      <c r="C44" s="49"/>
      <c r="D44" s="49"/>
      <c r="E44" s="49"/>
      <c r="F44" s="49"/>
    </row>
    <row r="45" customFormat="false" ht="18" hidden="false" customHeight="true" outlineLevel="0" collapsed="false">
      <c r="A45" s="14"/>
      <c r="B45" s="5" t="s">
        <v>160</v>
      </c>
      <c r="C45" s="5" t="s">
        <v>161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1"/>
      <c r="O45" s="53"/>
      <c r="P45" s="53"/>
      <c r="Q45" s="53"/>
      <c r="R45" s="66"/>
      <c r="S45" s="66"/>
      <c r="T45" s="66"/>
      <c r="U45" s="66"/>
    </row>
    <row r="46" customFormat="false" ht="18" hidden="false" customHeight="true" outlineLevel="0" collapsed="false">
      <c r="A46" s="14"/>
      <c r="B46" s="67" t="s">
        <v>78</v>
      </c>
      <c r="C46" s="68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1"/>
      <c r="O46" s="72"/>
      <c r="P46" s="72"/>
      <c r="Q46" s="73"/>
      <c r="R46" s="74"/>
      <c r="S46" s="74"/>
      <c r="T46" s="74"/>
      <c r="U46" s="75"/>
    </row>
    <row r="47" customFormat="false" ht="18" hidden="false" customHeight="true" outlineLevel="0" collapsed="false">
      <c r="A47" s="14"/>
      <c r="B47" s="49" t="s">
        <v>81</v>
      </c>
      <c r="C47" s="68"/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1"/>
      <c r="O47" s="72"/>
      <c r="P47" s="72"/>
      <c r="Q47" s="73"/>
      <c r="R47" s="74"/>
      <c r="S47" s="74"/>
      <c r="T47" s="74"/>
      <c r="U47" s="75"/>
    </row>
    <row r="48" customFormat="false" ht="18" hidden="false" customHeight="true" outlineLevel="0" collapsed="false">
      <c r="A48" s="14"/>
      <c r="B48" s="67"/>
      <c r="C48" s="50"/>
      <c r="D48" s="69"/>
      <c r="E48" s="70"/>
      <c r="F48" s="70"/>
      <c r="G48" s="70"/>
      <c r="H48" s="70"/>
      <c r="I48" s="70"/>
      <c r="J48" s="70"/>
      <c r="K48" s="70"/>
      <c r="L48" s="70"/>
      <c r="M48" s="70"/>
      <c r="N48" s="71"/>
      <c r="O48" s="72"/>
      <c r="P48" s="72"/>
      <c r="Q48" s="73"/>
      <c r="R48" s="74"/>
      <c r="S48" s="74"/>
      <c r="T48" s="74"/>
      <c r="U48" s="75"/>
    </row>
    <row r="49" customFormat="false" ht="18" hidden="false" customHeight="true" outlineLevel="0" collapsed="false">
      <c r="A49" s="14"/>
      <c r="B49" s="49"/>
      <c r="C49" s="50"/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1"/>
      <c r="O49" s="72"/>
      <c r="P49" s="72"/>
      <c r="Q49" s="73"/>
      <c r="R49" s="74"/>
      <c r="S49" s="74"/>
      <c r="T49" s="74"/>
      <c r="U49" s="75"/>
    </row>
    <row r="50" customFormat="false" ht="18" hidden="false" customHeight="true" outlineLevel="0" collapsed="false">
      <c r="A50" s="14"/>
      <c r="B50" s="5" t="s">
        <v>162</v>
      </c>
      <c r="C50" s="5" t="s">
        <v>163</v>
      </c>
      <c r="D50" s="69"/>
      <c r="E50" s="70"/>
      <c r="F50" s="70"/>
      <c r="G50" s="70"/>
      <c r="H50" s="70"/>
      <c r="I50" s="70"/>
      <c r="J50" s="70"/>
      <c r="K50" s="70"/>
      <c r="L50" s="70"/>
      <c r="M50" s="70"/>
      <c r="N50" s="71"/>
      <c r="O50" s="72"/>
      <c r="P50" s="72"/>
      <c r="Q50" s="73"/>
      <c r="R50" s="74"/>
      <c r="S50" s="74"/>
      <c r="T50" s="74"/>
      <c r="U50" s="75"/>
    </row>
    <row r="51" customFormat="false" ht="18" hidden="false" customHeight="true" outlineLevel="0" collapsed="false">
      <c r="A51" s="14"/>
      <c r="B51" s="49" t="s">
        <v>23</v>
      </c>
      <c r="C51" s="68"/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1"/>
      <c r="O51" s="72"/>
      <c r="P51" s="72"/>
      <c r="Q51" s="73"/>
      <c r="R51" s="74"/>
      <c r="S51" s="74"/>
      <c r="T51" s="74"/>
      <c r="U51" s="75"/>
    </row>
    <row r="52" customFormat="false" ht="18" hidden="false" customHeight="true" outlineLevel="0" collapsed="false">
      <c r="A52" s="14"/>
      <c r="B52" s="49"/>
      <c r="C52" s="50"/>
      <c r="D52" s="69"/>
      <c r="E52" s="70"/>
      <c r="F52" s="70"/>
      <c r="G52" s="70"/>
      <c r="H52" s="70"/>
      <c r="I52" s="70"/>
      <c r="J52" s="70"/>
      <c r="K52" s="70"/>
      <c r="L52" s="70"/>
      <c r="M52" s="70"/>
      <c r="N52" s="71"/>
      <c r="O52" s="72"/>
      <c r="P52" s="72"/>
      <c r="Q52" s="73"/>
      <c r="R52" s="74"/>
      <c r="S52" s="74"/>
      <c r="T52" s="74"/>
      <c r="U52" s="75"/>
    </row>
    <row r="53" customFormat="false" ht="18" hidden="false" customHeight="true" outlineLevel="0" collapsed="false">
      <c r="A53" s="14"/>
      <c r="B53" s="49"/>
      <c r="C53" s="50"/>
      <c r="D53" s="69"/>
      <c r="E53" s="70"/>
      <c r="F53" s="70"/>
      <c r="G53" s="70"/>
      <c r="H53" s="70"/>
      <c r="I53" s="70"/>
      <c r="J53" s="70"/>
      <c r="K53" s="70"/>
      <c r="L53" s="70"/>
      <c r="M53" s="70"/>
      <c r="N53" s="71"/>
      <c r="O53" s="72"/>
      <c r="P53" s="72"/>
      <c r="Q53" s="73"/>
      <c r="R53" s="74"/>
      <c r="S53" s="74"/>
      <c r="T53" s="74"/>
      <c r="U53" s="75"/>
    </row>
    <row r="54" customFormat="false" ht="18" hidden="false" customHeight="true" outlineLevel="0" collapsed="false">
      <c r="A54" s="14"/>
      <c r="B54" s="67"/>
      <c r="C54" s="50"/>
      <c r="D54" s="69"/>
      <c r="E54" s="70"/>
      <c r="F54" s="70"/>
      <c r="G54" s="70"/>
      <c r="H54" s="70"/>
      <c r="I54" s="70"/>
      <c r="J54" s="70"/>
      <c r="K54" s="70"/>
      <c r="L54" s="70"/>
      <c r="M54" s="70"/>
      <c r="N54" s="71"/>
      <c r="O54" s="72"/>
      <c r="P54" s="72"/>
      <c r="Q54" s="73"/>
      <c r="R54" s="74"/>
      <c r="S54" s="74"/>
      <c r="T54" s="74"/>
      <c r="U54" s="75"/>
    </row>
    <row r="55" customFormat="false" ht="18" hidden="false" customHeight="true" outlineLevel="0" collapsed="false">
      <c r="A55" s="14"/>
      <c r="B55" s="67"/>
      <c r="C55" s="50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1"/>
      <c r="O55" s="72"/>
      <c r="P55" s="72"/>
      <c r="Q55" s="73"/>
      <c r="R55" s="74"/>
      <c r="S55" s="74"/>
      <c r="T55" s="74"/>
      <c r="U55" s="75"/>
    </row>
    <row r="56" customFormat="false" ht="18" hidden="false" customHeight="true" outlineLevel="0" collapsed="false">
      <c r="A56" s="76"/>
      <c r="B56" s="77"/>
      <c r="C56" s="78"/>
      <c r="D56" s="78"/>
      <c r="E56" s="78"/>
      <c r="F56" s="78"/>
      <c r="G56" s="79"/>
      <c r="H56" s="79"/>
      <c r="I56" s="79"/>
      <c r="J56" s="79"/>
      <c r="K56" s="79"/>
      <c r="L56" s="79"/>
      <c r="M56" s="79"/>
      <c r="N56" s="80"/>
      <c r="O56" s="80"/>
      <c r="P56" s="80"/>
      <c r="Q56" s="81"/>
      <c r="R56" s="82"/>
      <c r="S56" s="82"/>
      <c r="T56" s="82"/>
      <c r="U56" s="83"/>
    </row>
    <row r="57" customFormat="false" ht="18" hidden="false" customHeight="true" outlineLevel="0" collapsed="false">
      <c r="A57" s="14"/>
      <c r="B57" s="84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1"/>
      <c r="O57" s="72"/>
      <c r="P57" s="72"/>
      <c r="Q57" s="73"/>
      <c r="R57" s="74"/>
      <c r="S57" s="74"/>
      <c r="T57" s="74"/>
      <c r="U57" s="75"/>
    </row>
    <row r="58" customFormat="false" ht="18" hidden="false" customHeight="true" outlineLevel="0" collapsed="false">
      <c r="A58" s="14"/>
      <c r="B58" s="84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1"/>
      <c r="O58" s="72"/>
      <c r="P58" s="72"/>
      <c r="Q58" s="73"/>
      <c r="R58" s="74"/>
      <c r="S58" s="74"/>
      <c r="T58" s="74"/>
      <c r="U58" s="75"/>
    </row>
    <row r="59" customFormat="false" ht="18" hidden="false" customHeight="true" outlineLevel="0" collapsed="false">
      <c r="A59" s="14"/>
      <c r="B59" s="84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1"/>
      <c r="O59" s="72"/>
      <c r="P59" s="72"/>
      <c r="Q59" s="73"/>
      <c r="R59" s="74"/>
      <c r="S59" s="74"/>
      <c r="T59" s="74"/>
      <c r="U59" s="75"/>
    </row>
    <row r="60" customFormat="false" ht="18" hidden="false" customHeight="true" outlineLevel="0" collapsed="false">
      <c r="A60" s="14"/>
      <c r="B60" s="84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1"/>
      <c r="O60" s="72"/>
      <c r="P60" s="72"/>
      <c r="Q60" s="73"/>
      <c r="R60" s="74"/>
      <c r="S60" s="74"/>
      <c r="T60" s="74"/>
      <c r="U60" s="75"/>
    </row>
    <row r="61" customFormat="false" ht="18" hidden="false" customHeight="true" outlineLevel="0" collapsed="false">
      <c r="A61" s="14"/>
      <c r="B61" s="84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1"/>
      <c r="O61" s="72"/>
      <c r="P61" s="72"/>
      <c r="Q61" s="73"/>
      <c r="R61" s="74"/>
      <c r="S61" s="74"/>
      <c r="T61" s="74"/>
      <c r="U61" s="75"/>
    </row>
    <row r="62" customFormat="false" ht="18" hidden="false" customHeight="true" outlineLevel="0" collapsed="false">
      <c r="A62" s="14"/>
      <c r="B62" s="84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1"/>
      <c r="O62" s="72"/>
      <c r="P62" s="72"/>
      <c r="Q62" s="73"/>
      <c r="R62" s="74"/>
      <c r="S62" s="74"/>
      <c r="T62" s="74"/>
      <c r="U62" s="75"/>
    </row>
    <row r="63" customFormat="false" ht="18" hidden="false" customHeight="true" outlineLevel="0" collapsed="false">
      <c r="A63" s="14"/>
      <c r="B63" s="84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1"/>
      <c r="O63" s="72"/>
      <c r="P63" s="72"/>
      <c r="Q63" s="73"/>
      <c r="R63" s="74"/>
      <c r="S63" s="74"/>
      <c r="T63" s="74"/>
      <c r="U63" s="75"/>
    </row>
    <row r="64" customFormat="false" ht="18" hidden="false" customHeight="true" outlineLevel="0" collapsed="false">
      <c r="A64" s="14"/>
      <c r="B64" s="84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1"/>
      <c r="O64" s="72"/>
      <c r="P64" s="72"/>
      <c r="Q64" s="73"/>
      <c r="R64" s="74"/>
      <c r="S64" s="74"/>
      <c r="T64" s="74"/>
      <c r="U64" s="75"/>
    </row>
    <row r="65" customFormat="false" ht="18" hidden="false" customHeight="true" outlineLevel="0" collapsed="false">
      <c r="A65" s="14"/>
      <c r="B65" s="84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1"/>
      <c r="O65" s="72"/>
      <c r="P65" s="72"/>
      <c r="Q65" s="73"/>
      <c r="R65" s="74"/>
      <c r="S65" s="74"/>
      <c r="T65" s="74"/>
      <c r="U65" s="75"/>
    </row>
    <row r="66" customFormat="false" ht="18" hidden="false" customHeight="true" outlineLevel="0" collapsed="false">
      <c r="A66" s="14"/>
      <c r="B66" s="84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1"/>
      <c r="O66" s="72"/>
      <c r="P66" s="72"/>
      <c r="Q66" s="73"/>
      <c r="R66" s="74"/>
      <c r="S66" s="74"/>
      <c r="T66" s="74"/>
      <c r="U66" s="75"/>
    </row>
    <row r="67" customFormat="false" ht="18" hidden="false" customHeight="true" outlineLevel="0" collapsed="false">
      <c r="A67" s="14"/>
      <c r="B67" s="84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1"/>
      <c r="O67" s="72"/>
      <c r="P67" s="72"/>
      <c r="Q67" s="73"/>
      <c r="R67" s="74"/>
      <c r="S67" s="74"/>
      <c r="T67" s="74"/>
      <c r="U67" s="75"/>
    </row>
    <row r="68" customFormat="false" ht="18" hidden="false" customHeight="true" outlineLevel="0" collapsed="false">
      <c r="A68" s="14"/>
      <c r="B68" s="84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1"/>
      <c r="O68" s="72"/>
      <c r="P68" s="72"/>
      <c r="Q68" s="73"/>
      <c r="R68" s="74"/>
      <c r="S68" s="74"/>
      <c r="T68" s="74"/>
      <c r="U68" s="75"/>
    </row>
    <row r="69" customFormat="false" ht="18" hidden="false" customHeight="true" outlineLevel="0" collapsed="false">
      <c r="A69" s="76"/>
      <c r="B69" s="77"/>
      <c r="C69" s="78"/>
      <c r="D69" s="78"/>
      <c r="E69" s="78"/>
      <c r="F69" s="78"/>
      <c r="G69" s="79"/>
      <c r="H69" s="79"/>
      <c r="I69" s="79"/>
      <c r="J69" s="79"/>
      <c r="K69" s="79"/>
      <c r="L69" s="79"/>
      <c r="M69" s="79"/>
      <c r="N69" s="80"/>
      <c r="O69" s="80"/>
      <c r="P69" s="80"/>
      <c r="Q69" s="81"/>
      <c r="R69" s="82"/>
      <c r="S69" s="82"/>
      <c r="T69" s="82"/>
      <c r="U69" s="83"/>
    </row>
    <row r="70" customFormat="false" ht="18" hidden="false" customHeight="true" outlineLevel="0" collapsed="false">
      <c r="A70" s="14"/>
      <c r="B70" s="84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1"/>
      <c r="O70" s="72"/>
      <c r="P70" s="72"/>
      <c r="Q70" s="73"/>
      <c r="R70" s="74"/>
      <c r="S70" s="74"/>
      <c r="T70" s="74"/>
      <c r="U70" s="75"/>
    </row>
    <row r="71" customFormat="false" ht="18" hidden="false" customHeight="true" outlineLevel="0" collapsed="false">
      <c r="A71" s="14"/>
      <c r="B71" s="84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1"/>
      <c r="O71" s="72"/>
      <c r="P71" s="72"/>
      <c r="Q71" s="73"/>
      <c r="R71" s="74"/>
      <c r="S71" s="74"/>
      <c r="T71" s="74"/>
      <c r="U71" s="75"/>
    </row>
    <row r="72" customFormat="false" ht="18" hidden="false" customHeight="true" outlineLevel="0" collapsed="false">
      <c r="A72" s="14"/>
      <c r="B72" s="84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1"/>
      <c r="O72" s="72"/>
      <c r="P72" s="72"/>
      <c r="Q72" s="73"/>
      <c r="R72" s="74"/>
      <c r="S72" s="74"/>
      <c r="T72" s="74"/>
      <c r="U72" s="75"/>
    </row>
    <row r="73" customFormat="false" ht="18" hidden="false" customHeight="true" outlineLevel="0" collapsed="false">
      <c r="A73" s="14"/>
      <c r="B73" s="84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1"/>
      <c r="O73" s="72"/>
      <c r="P73" s="72"/>
      <c r="Q73" s="73"/>
      <c r="R73" s="74"/>
      <c r="S73" s="74"/>
      <c r="T73" s="74"/>
      <c r="U73" s="75"/>
    </row>
    <row r="74" customFormat="false" ht="18" hidden="false" customHeight="true" outlineLevel="0" collapsed="false">
      <c r="A74" s="14"/>
      <c r="B74" s="84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1"/>
      <c r="O74" s="72"/>
      <c r="P74" s="72"/>
      <c r="Q74" s="73"/>
      <c r="R74" s="74"/>
      <c r="S74" s="74"/>
      <c r="T74" s="74"/>
      <c r="U74" s="75"/>
    </row>
    <row r="75" customFormat="false" ht="18" hidden="false" customHeight="true" outlineLevel="0" collapsed="false">
      <c r="A75" s="14"/>
      <c r="B75" s="84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1"/>
      <c r="O75" s="72"/>
      <c r="P75" s="72"/>
      <c r="Q75" s="73"/>
      <c r="R75" s="74"/>
      <c r="S75" s="74"/>
      <c r="T75" s="74"/>
      <c r="U75" s="75"/>
    </row>
    <row r="76" customFormat="false" ht="18" hidden="false" customHeight="true" outlineLevel="0" collapsed="false">
      <c r="A76" s="14"/>
      <c r="B76" s="84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1"/>
      <c r="O76" s="72"/>
      <c r="P76" s="72"/>
      <c r="Q76" s="73"/>
      <c r="R76" s="74"/>
      <c r="S76" s="74"/>
      <c r="T76" s="74"/>
      <c r="U76" s="75"/>
    </row>
    <row r="77" customFormat="false" ht="18" hidden="false" customHeight="true" outlineLevel="0" collapsed="false">
      <c r="A77" s="14"/>
      <c r="B77" s="84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1"/>
      <c r="O77" s="72"/>
      <c r="P77" s="72"/>
      <c r="Q77" s="73"/>
      <c r="R77" s="74"/>
      <c r="S77" s="74"/>
      <c r="T77" s="74"/>
      <c r="U77" s="75"/>
    </row>
    <row r="78" customFormat="false" ht="18" hidden="false" customHeight="true" outlineLevel="0" collapsed="false">
      <c r="A78" s="14"/>
      <c r="B78" s="84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1"/>
      <c r="O78" s="72"/>
      <c r="P78" s="72"/>
      <c r="Q78" s="73"/>
      <c r="R78" s="74"/>
      <c r="S78" s="74"/>
      <c r="T78" s="74"/>
      <c r="U78" s="75"/>
    </row>
    <row r="79" customFormat="false" ht="18" hidden="false" customHeight="true" outlineLevel="0" collapsed="false">
      <c r="A79" s="14"/>
      <c r="B79" s="84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1"/>
      <c r="O79" s="72"/>
      <c r="P79" s="72"/>
      <c r="Q79" s="73"/>
      <c r="R79" s="74"/>
      <c r="S79" s="74"/>
      <c r="T79" s="74"/>
      <c r="U79" s="75"/>
    </row>
    <row r="80" customFormat="false" ht="18" hidden="false" customHeight="true" outlineLevel="0" collapsed="false">
      <c r="A80" s="14"/>
      <c r="B80" s="84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1"/>
      <c r="O80" s="72"/>
      <c r="P80" s="72"/>
      <c r="Q80" s="73"/>
      <c r="R80" s="74"/>
      <c r="S80" s="74"/>
      <c r="T80" s="74"/>
      <c r="U80" s="75"/>
    </row>
    <row r="81" customFormat="false" ht="18" hidden="false" customHeight="true" outlineLevel="0" collapsed="false">
      <c r="A81" s="14"/>
      <c r="B81" s="84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1"/>
      <c r="O81" s="72"/>
      <c r="P81" s="72"/>
      <c r="Q81" s="73"/>
      <c r="R81" s="74"/>
      <c r="S81" s="74"/>
      <c r="T81" s="74"/>
      <c r="U81" s="75"/>
    </row>
    <row r="82" customFormat="false" ht="18" hidden="false" customHeight="true" outlineLevel="0" collapsed="false">
      <c r="A82" s="76"/>
      <c r="B82" s="77"/>
      <c r="C82" s="78"/>
      <c r="D82" s="78"/>
      <c r="E82" s="78"/>
      <c r="F82" s="78"/>
      <c r="G82" s="79"/>
      <c r="H82" s="79"/>
      <c r="I82" s="79"/>
      <c r="J82" s="79"/>
      <c r="K82" s="79"/>
      <c r="L82" s="79"/>
      <c r="M82" s="79"/>
      <c r="N82" s="80"/>
      <c r="O82" s="80"/>
      <c r="P82" s="80"/>
      <c r="Q82" s="81"/>
      <c r="R82" s="82"/>
      <c r="S82" s="82"/>
      <c r="T82" s="82"/>
      <c r="U82" s="83"/>
    </row>
    <row r="83" customFormat="false" ht="18" hidden="false" customHeight="true" outlineLevel="0" collapsed="false">
      <c r="A83" s="14"/>
      <c r="B83" s="84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1"/>
      <c r="O83" s="72"/>
      <c r="P83" s="72"/>
      <c r="Q83" s="73"/>
      <c r="R83" s="74"/>
      <c r="S83" s="74"/>
      <c r="T83" s="74"/>
      <c r="U83" s="75"/>
    </row>
    <row r="84" customFormat="false" ht="18" hidden="false" customHeight="true" outlineLevel="0" collapsed="false">
      <c r="A84" s="14"/>
      <c r="B84" s="84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1"/>
      <c r="O84" s="72"/>
      <c r="P84" s="72"/>
      <c r="Q84" s="73"/>
      <c r="R84" s="74"/>
      <c r="S84" s="74"/>
      <c r="T84" s="74"/>
      <c r="U84" s="75"/>
    </row>
    <row r="85" customFormat="false" ht="18" hidden="false" customHeight="true" outlineLevel="0" collapsed="false">
      <c r="A85" s="14"/>
      <c r="B85" s="84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1"/>
      <c r="O85" s="72"/>
      <c r="P85" s="72"/>
      <c r="Q85" s="73"/>
      <c r="R85" s="74"/>
      <c r="S85" s="74"/>
      <c r="T85" s="74"/>
      <c r="U85" s="75"/>
    </row>
    <row r="86" customFormat="false" ht="18" hidden="false" customHeight="true" outlineLevel="0" collapsed="false">
      <c r="A86" s="14"/>
      <c r="B86" s="84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1"/>
      <c r="O86" s="72"/>
      <c r="P86" s="72"/>
      <c r="Q86" s="73"/>
      <c r="R86" s="74"/>
      <c r="S86" s="74"/>
      <c r="T86" s="74"/>
      <c r="U86" s="75"/>
    </row>
    <row r="87" customFormat="false" ht="18" hidden="false" customHeight="true" outlineLevel="0" collapsed="false">
      <c r="A87" s="14"/>
      <c r="B87" s="84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1"/>
      <c r="O87" s="72"/>
      <c r="P87" s="72"/>
      <c r="Q87" s="73"/>
      <c r="R87" s="74"/>
      <c r="S87" s="74"/>
      <c r="T87" s="74"/>
      <c r="U87" s="75"/>
    </row>
    <row r="88" customFormat="false" ht="18" hidden="false" customHeight="true" outlineLevel="0" collapsed="false">
      <c r="A88" s="14"/>
      <c r="B88" s="84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1"/>
      <c r="O88" s="72"/>
      <c r="P88" s="72"/>
      <c r="Q88" s="73"/>
      <c r="R88" s="74"/>
      <c r="S88" s="74"/>
      <c r="T88" s="74"/>
      <c r="U88" s="75"/>
    </row>
    <row r="89" customFormat="false" ht="18" hidden="false" customHeight="true" outlineLevel="0" collapsed="false">
      <c r="A89" s="14"/>
      <c r="B89" s="84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1"/>
      <c r="O89" s="72"/>
      <c r="P89" s="72"/>
      <c r="Q89" s="73"/>
      <c r="R89" s="74"/>
      <c r="S89" s="74"/>
      <c r="T89" s="74"/>
      <c r="U89" s="75"/>
    </row>
    <row r="90" customFormat="false" ht="18" hidden="false" customHeight="true" outlineLevel="0" collapsed="false">
      <c r="A90" s="14"/>
      <c r="B90" s="84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1"/>
      <c r="O90" s="72"/>
      <c r="P90" s="72"/>
      <c r="Q90" s="73"/>
      <c r="R90" s="74"/>
      <c r="S90" s="74"/>
      <c r="T90" s="74"/>
      <c r="U90" s="75"/>
    </row>
    <row r="91" customFormat="false" ht="18" hidden="false" customHeight="true" outlineLevel="0" collapsed="false">
      <c r="A91" s="14"/>
      <c r="B91" s="84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1"/>
      <c r="O91" s="72"/>
      <c r="P91" s="72"/>
      <c r="Q91" s="73"/>
      <c r="R91" s="74"/>
      <c r="S91" s="74"/>
      <c r="T91" s="74"/>
      <c r="U91" s="75"/>
    </row>
    <row r="92" customFormat="false" ht="18" hidden="false" customHeight="true" outlineLevel="0" collapsed="false">
      <c r="A92" s="14"/>
      <c r="B92" s="84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1"/>
      <c r="O92" s="72"/>
      <c r="P92" s="72"/>
      <c r="Q92" s="73"/>
      <c r="R92" s="74"/>
      <c r="S92" s="74"/>
      <c r="T92" s="74"/>
      <c r="U92" s="75"/>
    </row>
    <row r="93" customFormat="false" ht="18" hidden="false" customHeight="true" outlineLevel="0" collapsed="false">
      <c r="A93" s="14"/>
      <c r="B93" s="84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1"/>
      <c r="O93" s="72"/>
      <c r="P93" s="72"/>
      <c r="Q93" s="73"/>
      <c r="R93" s="74"/>
      <c r="S93" s="74"/>
      <c r="T93" s="74"/>
      <c r="U93" s="75"/>
    </row>
    <row r="94" customFormat="false" ht="18" hidden="false" customHeight="true" outlineLevel="0" collapsed="false">
      <c r="A94" s="14"/>
      <c r="B94" s="84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1"/>
      <c r="O94" s="72"/>
      <c r="P94" s="72"/>
      <c r="Q94" s="73"/>
      <c r="R94" s="74"/>
      <c r="S94" s="74"/>
      <c r="T94" s="74"/>
      <c r="U94" s="75"/>
    </row>
    <row r="95" customFormat="false" ht="18" hidden="false" customHeight="true" outlineLevel="0" collapsed="false">
      <c r="A95" s="76"/>
      <c r="B95" s="77"/>
      <c r="C95" s="78"/>
      <c r="D95" s="78"/>
      <c r="E95" s="78"/>
      <c r="F95" s="78"/>
      <c r="G95" s="79"/>
      <c r="H95" s="79"/>
      <c r="I95" s="79"/>
      <c r="J95" s="79"/>
      <c r="K95" s="79"/>
      <c r="L95" s="79"/>
      <c r="M95" s="79"/>
      <c r="N95" s="80"/>
      <c r="O95" s="80"/>
      <c r="P95" s="80"/>
      <c r="Q95" s="81"/>
      <c r="R95" s="82"/>
      <c r="S95" s="82"/>
      <c r="T95" s="82"/>
      <c r="U95" s="83"/>
    </row>
    <row r="96" customFormat="false" ht="18" hidden="false" customHeight="true" outlineLevel="0" collapsed="false">
      <c r="A96" s="14"/>
      <c r="B96" s="84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1"/>
      <c r="O96" s="72"/>
      <c r="P96" s="72"/>
      <c r="Q96" s="73"/>
      <c r="R96" s="74"/>
      <c r="S96" s="74"/>
      <c r="T96" s="74"/>
      <c r="U96" s="75"/>
    </row>
    <row r="97" customFormat="false" ht="18" hidden="false" customHeight="true" outlineLevel="0" collapsed="false">
      <c r="A97" s="14"/>
      <c r="B97" s="84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1"/>
      <c r="O97" s="72"/>
      <c r="P97" s="72"/>
      <c r="Q97" s="73"/>
      <c r="R97" s="74"/>
      <c r="S97" s="74"/>
      <c r="T97" s="74"/>
      <c r="U97" s="75"/>
    </row>
    <row r="98" customFormat="false" ht="18" hidden="false" customHeight="true" outlineLevel="0" collapsed="false">
      <c r="A98" s="14"/>
      <c r="B98" s="84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1"/>
      <c r="O98" s="72"/>
      <c r="P98" s="72"/>
      <c r="Q98" s="73"/>
      <c r="R98" s="74"/>
      <c r="S98" s="74"/>
      <c r="T98" s="74"/>
      <c r="U98" s="75"/>
    </row>
    <row r="99" customFormat="false" ht="18" hidden="false" customHeight="true" outlineLevel="0" collapsed="false">
      <c r="A99" s="14"/>
      <c r="B99" s="84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1"/>
      <c r="O99" s="72"/>
      <c r="P99" s="72"/>
      <c r="Q99" s="73"/>
      <c r="R99" s="74"/>
      <c r="S99" s="74"/>
      <c r="T99" s="74"/>
      <c r="U99" s="75"/>
    </row>
    <row r="100" customFormat="false" ht="18" hidden="false" customHeight="true" outlineLevel="0" collapsed="false">
      <c r="A100" s="14"/>
      <c r="B100" s="84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1"/>
      <c r="O100" s="72"/>
      <c r="P100" s="72"/>
      <c r="Q100" s="73"/>
      <c r="R100" s="74"/>
      <c r="S100" s="74"/>
      <c r="T100" s="74"/>
      <c r="U100" s="75"/>
    </row>
    <row r="101" customFormat="false" ht="18" hidden="false" customHeight="true" outlineLevel="0" collapsed="false">
      <c r="A101" s="14"/>
      <c r="B101" s="84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1"/>
      <c r="O101" s="72"/>
      <c r="P101" s="72"/>
      <c r="Q101" s="73"/>
      <c r="R101" s="74"/>
      <c r="S101" s="74"/>
      <c r="T101" s="74"/>
      <c r="U101" s="75"/>
    </row>
    <row r="102" customFormat="false" ht="18" hidden="false" customHeight="true" outlineLevel="0" collapsed="false">
      <c r="A102" s="14"/>
      <c r="B102" s="84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1"/>
      <c r="O102" s="72"/>
      <c r="P102" s="72"/>
      <c r="Q102" s="73"/>
      <c r="R102" s="74"/>
      <c r="S102" s="74"/>
      <c r="T102" s="74"/>
      <c r="U102" s="75"/>
    </row>
    <row r="103" customFormat="false" ht="18" hidden="false" customHeight="true" outlineLevel="0" collapsed="false">
      <c r="A103" s="14"/>
      <c r="B103" s="84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1"/>
      <c r="O103" s="72"/>
      <c r="P103" s="72"/>
      <c r="Q103" s="73"/>
      <c r="R103" s="74"/>
      <c r="S103" s="74"/>
      <c r="T103" s="74"/>
      <c r="U103" s="75"/>
    </row>
    <row r="104" customFormat="false" ht="18" hidden="false" customHeight="true" outlineLevel="0" collapsed="false">
      <c r="A104" s="14"/>
      <c r="B104" s="84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1"/>
      <c r="O104" s="72"/>
      <c r="P104" s="72"/>
      <c r="Q104" s="73"/>
      <c r="R104" s="74"/>
      <c r="S104" s="74"/>
      <c r="T104" s="74"/>
      <c r="U104" s="75"/>
    </row>
    <row r="105" customFormat="false" ht="18" hidden="false" customHeight="true" outlineLevel="0" collapsed="false">
      <c r="A105" s="14"/>
      <c r="B105" s="84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1"/>
      <c r="O105" s="72"/>
      <c r="P105" s="72"/>
      <c r="Q105" s="73"/>
      <c r="R105" s="74"/>
      <c r="S105" s="74"/>
      <c r="T105" s="74"/>
      <c r="U105" s="75"/>
    </row>
    <row r="106" customFormat="false" ht="18" hidden="false" customHeight="true" outlineLevel="0" collapsed="false">
      <c r="A106" s="14"/>
      <c r="B106" s="84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1"/>
      <c r="O106" s="72"/>
      <c r="P106" s="72"/>
      <c r="Q106" s="73"/>
      <c r="R106" s="74"/>
      <c r="S106" s="74"/>
      <c r="T106" s="74"/>
      <c r="U106" s="75"/>
    </row>
    <row r="107" customFormat="false" ht="18" hidden="false" customHeight="true" outlineLevel="0" collapsed="false">
      <c r="A107" s="14"/>
      <c r="B107" s="84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1"/>
      <c r="O107" s="72"/>
      <c r="P107" s="72"/>
      <c r="Q107" s="73"/>
      <c r="R107" s="74"/>
      <c r="S107" s="74"/>
      <c r="T107" s="74"/>
      <c r="U107" s="75"/>
    </row>
    <row r="108" customFormat="false" ht="18" hidden="false" customHeight="true" outlineLevel="0" collapsed="false">
      <c r="A108" s="76"/>
      <c r="B108" s="77"/>
      <c r="C108" s="78"/>
      <c r="D108" s="78"/>
      <c r="E108" s="78"/>
      <c r="F108" s="78"/>
      <c r="G108" s="79"/>
      <c r="H108" s="79"/>
      <c r="I108" s="79"/>
      <c r="J108" s="79"/>
      <c r="K108" s="79"/>
      <c r="L108" s="79"/>
      <c r="M108" s="79"/>
      <c r="N108" s="80"/>
      <c r="O108" s="80"/>
      <c r="P108" s="80"/>
      <c r="Q108" s="81"/>
      <c r="R108" s="82"/>
      <c r="S108" s="82"/>
      <c r="T108" s="82"/>
      <c r="U108" s="83"/>
    </row>
    <row r="109" customFormat="false" ht="18" hidden="false" customHeight="true" outlineLevel="0" collapsed="false">
      <c r="A109" s="14"/>
      <c r="B109" s="84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1"/>
      <c r="O109" s="72"/>
      <c r="P109" s="72"/>
      <c r="Q109" s="73"/>
      <c r="R109" s="74"/>
      <c r="S109" s="74"/>
      <c r="T109" s="74"/>
      <c r="U109" s="75"/>
    </row>
    <row r="110" customFormat="false" ht="18" hidden="false" customHeight="true" outlineLevel="0" collapsed="false">
      <c r="A110" s="14"/>
      <c r="B110" s="84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1"/>
      <c r="O110" s="72"/>
      <c r="P110" s="72"/>
      <c r="Q110" s="73"/>
      <c r="R110" s="74"/>
      <c r="S110" s="74"/>
      <c r="T110" s="74"/>
      <c r="U110" s="75"/>
    </row>
    <row r="111" customFormat="false" ht="18" hidden="false" customHeight="true" outlineLevel="0" collapsed="false">
      <c r="A111" s="14"/>
      <c r="B111" s="84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1"/>
      <c r="O111" s="72"/>
      <c r="P111" s="72"/>
      <c r="Q111" s="73"/>
      <c r="R111" s="74"/>
      <c r="S111" s="74"/>
      <c r="T111" s="74"/>
      <c r="U111" s="75"/>
    </row>
    <row r="112" customFormat="false" ht="18" hidden="false" customHeight="true" outlineLevel="0" collapsed="false">
      <c r="A112" s="14"/>
      <c r="B112" s="84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1"/>
      <c r="O112" s="72"/>
      <c r="P112" s="72"/>
      <c r="Q112" s="73"/>
      <c r="R112" s="74"/>
      <c r="S112" s="74"/>
      <c r="T112" s="74"/>
      <c r="U112" s="75"/>
    </row>
    <row r="113" customFormat="false" ht="18" hidden="false" customHeight="true" outlineLevel="0" collapsed="false">
      <c r="A113" s="14"/>
      <c r="B113" s="84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1"/>
      <c r="O113" s="72"/>
      <c r="P113" s="72"/>
      <c r="Q113" s="73"/>
      <c r="R113" s="74"/>
      <c r="S113" s="74"/>
      <c r="T113" s="74"/>
      <c r="U113" s="75"/>
    </row>
    <row r="114" customFormat="false" ht="18" hidden="false" customHeight="true" outlineLevel="0" collapsed="false">
      <c r="A114" s="14"/>
      <c r="B114" s="84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1"/>
      <c r="O114" s="72"/>
      <c r="P114" s="72"/>
      <c r="Q114" s="73"/>
      <c r="R114" s="74"/>
      <c r="S114" s="74"/>
      <c r="T114" s="74"/>
      <c r="U114" s="75"/>
    </row>
    <row r="115" customFormat="false" ht="18" hidden="false" customHeight="true" outlineLevel="0" collapsed="false">
      <c r="A115" s="14"/>
      <c r="B115" s="84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1"/>
      <c r="O115" s="72"/>
      <c r="P115" s="72"/>
      <c r="Q115" s="73"/>
      <c r="R115" s="74"/>
      <c r="S115" s="74"/>
      <c r="T115" s="74"/>
      <c r="U115" s="75"/>
    </row>
    <row r="116" customFormat="false" ht="18" hidden="false" customHeight="true" outlineLevel="0" collapsed="false">
      <c r="A116" s="14"/>
      <c r="B116" s="84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1"/>
      <c r="O116" s="72"/>
      <c r="P116" s="72"/>
      <c r="Q116" s="73"/>
      <c r="R116" s="74"/>
      <c r="S116" s="74"/>
      <c r="T116" s="74"/>
      <c r="U116" s="75"/>
    </row>
    <row r="117" customFormat="false" ht="18" hidden="false" customHeight="true" outlineLevel="0" collapsed="false">
      <c r="A117" s="14"/>
      <c r="B117" s="84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1"/>
      <c r="O117" s="72"/>
      <c r="P117" s="72"/>
      <c r="Q117" s="73"/>
      <c r="R117" s="74"/>
      <c r="S117" s="74"/>
      <c r="T117" s="74"/>
      <c r="U117" s="75"/>
    </row>
    <row r="118" customFormat="false" ht="18" hidden="false" customHeight="true" outlineLevel="0" collapsed="false">
      <c r="A118" s="14"/>
      <c r="B118" s="84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1"/>
      <c r="O118" s="72"/>
      <c r="P118" s="72"/>
      <c r="Q118" s="73"/>
      <c r="R118" s="74"/>
      <c r="S118" s="74"/>
      <c r="T118" s="74"/>
      <c r="U118" s="75"/>
    </row>
    <row r="119" customFormat="false" ht="18" hidden="false" customHeight="true" outlineLevel="0" collapsed="false">
      <c r="A119" s="14"/>
      <c r="B119" s="84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1"/>
      <c r="O119" s="72"/>
      <c r="P119" s="72"/>
      <c r="Q119" s="73"/>
      <c r="R119" s="74"/>
      <c r="S119" s="74"/>
      <c r="T119" s="74"/>
      <c r="U119" s="75"/>
    </row>
    <row r="120" customFormat="false" ht="18" hidden="false" customHeight="true" outlineLevel="0" collapsed="false">
      <c r="A120" s="14"/>
      <c r="B120" s="84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1"/>
      <c r="O120" s="72"/>
      <c r="P120" s="72"/>
      <c r="Q120" s="73"/>
      <c r="R120" s="74"/>
      <c r="S120" s="74"/>
      <c r="T120" s="74"/>
      <c r="U120" s="75"/>
    </row>
    <row r="121" customFormat="false" ht="18" hidden="false" customHeight="true" outlineLevel="0" collapsed="false">
      <c r="A121" s="14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85"/>
    </row>
    <row r="122" customFormat="false" ht="18" hidden="false" customHeight="true" outlineLevel="0" collapsed="false">
      <c r="A122" s="14"/>
      <c r="C122" s="49"/>
      <c r="D122" s="49"/>
      <c r="E122" s="49"/>
      <c r="F122" s="49"/>
      <c r="G122" s="49"/>
      <c r="H122" s="49"/>
      <c r="I122" s="49"/>
      <c r="J122" s="76" t="s">
        <v>164</v>
      </c>
      <c r="K122" s="76"/>
      <c r="L122" s="49"/>
      <c r="M122" s="49"/>
      <c r="N122" s="49"/>
      <c r="O122" s="49"/>
      <c r="P122" s="49"/>
      <c r="Q122" s="85"/>
    </row>
    <row r="123" customFormat="false" ht="18" hidden="false" customHeight="true" outlineLevel="0" collapsed="false">
      <c r="A123" s="14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85"/>
    </row>
    <row r="124" customFormat="false" ht="18" hidden="false" customHeight="true" outlineLevel="0" collapsed="false">
      <c r="A124" s="14"/>
      <c r="C124" s="49"/>
      <c r="D124" s="49"/>
      <c r="E124" s="49"/>
      <c r="F124" s="49"/>
      <c r="G124" s="49"/>
      <c r="H124" s="49"/>
      <c r="I124" s="49"/>
      <c r="J124" s="86" t="s">
        <v>165</v>
      </c>
      <c r="K124" s="86"/>
      <c r="N124" s="49"/>
      <c r="O124" s="49"/>
      <c r="P124" s="49"/>
      <c r="Q124" s="85"/>
    </row>
    <row r="125" customFormat="false" ht="18" hidden="false" customHeight="true" outlineLevel="0" collapsed="false">
      <c r="A125" s="14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85"/>
    </row>
    <row r="126" customFormat="false" ht="18" hidden="false" customHeight="true" outlineLevel="0" collapsed="false">
      <c r="A126" s="14"/>
      <c r="B126" s="76"/>
      <c r="C126" s="76"/>
      <c r="D126" s="76"/>
      <c r="E126" s="76"/>
      <c r="F126" s="76"/>
      <c r="G126" s="3"/>
      <c r="H126" s="3"/>
      <c r="I126" s="3"/>
      <c r="J126" s="3"/>
      <c r="K126" s="3"/>
      <c r="L126" s="3"/>
      <c r="M126" s="3"/>
    </row>
    <row r="127" customFormat="false" ht="18" hidden="false" customHeight="true" outlineLevel="0" collapsed="false">
      <c r="A127" s="14"/>
      <c r="B127" s="87" t="s">
        <v>166</v>
      </c>
      <c r="C127" s="3" t="s">
        <v>167</v>
      </c>
      <c r="D127" s="3"/>
      <c r="E127" s="3"/>
      <c r="F127" s="87"/>
      <c r="H127" s="3"/>
      <c r="I127" s="3"/>
      <c r="J127" s="3"/>
      <c r="K127" s="3"/>
      <c r="L127" s="3"/>
      <c r="M127" s="3"/>
    </row>
    <row r="128" customFormat="false" ht="18" hidden="false" customHeight="true" outlineLevel="0" collapsed="false">
      <c r="A128" s="14"/>
      <c r="B128" s="87" t="s">
        <v>168</v>
      </c>
      <c r="C128" s="3" t="s">
        <v>169</v>
      </c>
      <c r="D128" s="3"/>
      <c r="E128" s="3"/>
      <c r="F128" s="87"/>
      <c r="G128" s="88"/>
      <c r="H128" s="3"/>
      <c r="I128" s="3"/>
      <c r="J128" s="3"/>
      <c r="K128" s="3"/>
      <c r="L128" s="3"/>
      <c r="M128" s="3"/>
    </row>
    <row r="129" customFormat="false" ht="18" hidden="false" customHeight="true" outlineLevel="0" collapsed="false">
      <c r="A129" s="14"/>
      <c r="B129" s="87" t="s">
        <v>170</v>
      </c>
      <c r="C129" s="3" t="s">
        <v>171</v>
      </c>
      <c r="D129" s="3"/>
      <c r="E129" s="3"/>
      <c r="F129" s="87"/>
      <c r="H129" s="3"/>
      <c r="I129" s="3"/>
      <c r="J129" s="3"/>
      <c r="K129" s="3"/>
      <c r="L129" s="3"/>
      <c r="M129" s="3"/>
    </row>
    <row r="130" customFormat="false" ht="12.75" hidden="false" customHeight="false" outlineLevel="0" collapsed="false">
      <c r="G130" s="3"/>
      <c r="H130" s="3"/>
      <c r="I130" s="3"/>
      <c r="J130" s="3"/>
      <c r="K130" s="3"/>
      <c r="L130" s="3"/>
      <c r="M130" s="3"/>
    </row>
    <row r="131" customFormat="false" ht="12.75" hidden="false" customHeight="false" outlineLevel="0" collapsed="false">
      <c r="G131" s="3"/>
      <c r="H131" s="3"/>
      <c r="I131" s="3"/>
      <c r="J131" s="3"/>
      <c r="K131" s="3"/>
      <c r="L131" s="3"/>
      <c r="M131" s="3"/>
    </row>
    <row r="132" customFormat="false" ht="12.75" hidden="false" customHeight="false" outlineLevel="0" collapsed="false">
      <c r="G132" s="3"/>
      <c r="H132" s="3"/>
      <c r="I132" s="3"/>
      <c r="J132" s="3"/>
      <c r="K132" s="3"/>
      <c r="L132" s="3"/>
      <c r="M132" s="3"/>
    </row>
    <row r="133" customFormat="false" ht="12.75" hidden="false" customHeight="false" outlineLevel="0" collapsed="false">
      <c r="G133" s="3"/>
      <c r="H133" s="3"/>
      <c r="I133" s="3"/>
      <c r="J133" s="3"/>
      <c r="K133" s="3"/>
      <c r="L133" s="3"/>
      <c r="M133" s="3"/>
    </row>
    <row r="134" customFormat="false" ht="12.75" hidden="false" customHeight="false" outlineLevel="0" collapsed="false">
      <c r="G134" s="3"/>
      <c r="H134" s="3"/>
      <c r="I134" s="3"/>
      <c r="J134" s="3"/>
      <c r="K134" s="3"/>
      <c r="L134" s="3"/>
      <c r="M134" s="3"/>
    </row>
    <row r="135" customFormat="false" ht="12.75" hidden="false" customHeight="false" outlineLevel="0" collapsed="false">
      <c r="G135" s="3"/>
      <c r="H135" s="3"/>
      <c r="I135" s="3"/>
      <c r="J135" s="3"/>
      <c r="K135" s="3"/>
      <c r="L135" s="3"/>
      <c r="M135" s="3"/>
    </row>
    <row r="136" customFormat="false" ht="12.75" hidden="false" customHeight="false" outlineLevel="0" collapsed="false">
      <c r="G136" s="3"/>
      <c r="H136" s="3"/>
      <c r="I136" s="3"/>
      <c r="J136" s="3"/>
      <c r="K136" s="3"/>
      <c r="L136" s="3"/>
      <c r="M136" s="3"/>
    </row>
    <row r="137" customFormat="false" ht="12.75" hidden="false" customHeight="false" outlineLevel="0" collapsed="false">
      <c r="G137" s="3"/>
      <c r="H137" s="3"/>
      <c r="I137" s="3"/>
      <c r="J137" s="3"/>
      <c r="K137" s="3"/>
      <c r="L137" s="3"/>
      <c r="M137" s="3"/>
    </row>
    <row r="138" customFormat="false" ht="12.75" hidden="false" customHeight="false" outlineLevel="0" collapsed="false">
      <c r="G138" s="3"/>
      <c r="H138" s="3"/>
      <c r="I138" s="3"/>
      <c r="J138" s="3"/>
      <c r="K138" s="3"/>
      <c r="L138" s="3"/>
      <c r="M138" s="3"/>
    </row>
    <row r="139" customFormat="false" ht="12.75" hidden="false" customHeight="false" outlineLevel="0" collapsed="false">
      <c r="G139" s="3"/>
      <c r="H139" s="3"/>
      <c r="I139" s="3"/>
      <c r="J139" s="3"/>
      <c r="K139" s="3"/>
      <c r="L139" s="3"/>
      <c r="M139" s="3"/>
    </row>
    <row r="140" customFormat="false" ht="12.75" hidden="false" customHeight="false" outlineLevel="0" collapsed="false">
      <c r="G140" s="3"/>
      <c r="H140" s="3"/>
      <c r="I140" s="3"/>
      <c r="J140" s="3"/>
      <c r="K140" s="3"/>
      <c r="L140" s="3"/>
      <c r="M140" s="3"/>
    </row>
    <row r="141" customFormat="false" ht="12.75" hidden="false" customHeight="false" outlineLevel="0" collapsed="false">
      <c r="G141" s="3"/>
      <c r="H141" s="3"/>
      <c r="I141" s="3"/>
      <c r="J141" s="3"/>
      <c r="K141" s="3"/>
      <c r="L141" s="3"/>
      <c r="M141" s="3"/>
    </row>
    <row r="142" customFormat="false" ht="12.75" hidden="false" customHeight="false" outlineLevel="0" collapsed="false">
      <c r="G142" s="3"/>
      <c r="H142" s="3"/>
      <c r="I142" s="3"/>
      <c r="J142" s="3"/>
      <c r="K142" s="3"/>
      <c r="L142" s="3"/>
      <c r="M142" s="3"/>
    </row>
    <row r="143" customFormat="false" ht="12.75" hidden="false" customHeight="false" outlineLevel="0" collapsed="false">
      <c r="G143" s="3"/>
      <c r="H143" s="3"/>
      <c r="I143" s="3"/>
      <c r="J143" s="3"/>
      <c r="K143" s="3"/>
      <c r="L143" s="3"/>
      <c r="M143" s="3"/>
    </row>
    <row r="144" customFormat="false" ht="12.75" hidden="false" customHeight="false" outlineLevel="0" collapsed="false">
      <c r="G144" s="3"/>
      <c r="H144" s="3"/>
      <c r="I144" s="3"/>
      <c r="J144" s="3"/>
      <c r="K144" s="3"/>
      <c r="L144" s="3"/>
      <c r="M144" s="3"/>
    </row>
    <row r="145" customFormat="false" ht="12.75" hidden="false" customHeight="false" outlineLevel="0" collapsed="false">
      <c r="G145" s="3"/>
      <c r="H145" s="3"/>
      <c r="I145" s="3"/>
      <c r="J145" s="3"/>
      <c r="K145" s="3"/>
      <c r="L145" s="3"/>
      <c r="M145" s="3"/>
    </row>
    <row r="146" customFormat="false" ht="12.75" hidden="false" customHeight="false" outlineLevel="0" collapsed="false">
      <c r="G146" s="3"/>
      <c r="H146" s="3"/>
      <c r="I146" s="3"/>
      <c r="J146" s="3"/>
      <c r="K146" s="3"/>
      <c r="L146" s="3"/>
      <c r="M146" s="3"/>
    </row>
    <row r="147" customFormat="false" ht="12.75" hidden="false" customHeight="false" outlineLevel="0" collapsed="false">
      <c r="G147" s="3"/>
      <c r="H147" s="3"/>
      <c r="I147" s="3"/>
      <c r="J147" s="3"/>
      <c r="K147" s="3"/>
      <c r="L147" s="3"/>
      <c r="M147" s="3"/>
    </row>
    <row r="148" customFormat="false" ht="12.75" hidden="false" customHeight="false" outlineLevel="0" collapsed="false">
      <c r="G148" s="3"/>
      <c r="H148" s="3"/>
      <c r="I148" s="3"/>
      <c r="J148" s="3"/>
      <c r="K148" s="3"/>
      <c r="L148" s="3"/>
      <c r="M148" s="3"/>
    </row>
    <row r="149" customFormat="false" ht="12.75" hidden="false" customHeight="false" outlineLevel="0" collapsed="false">
      <c r="G149" s="3"/>
      <c r="H149" s="3"/>
      <c r="I149" s="3"/>
      <c r="J149" s="3"/>
      <c r="K149" s="3"/>
      <c r="L149" s="3"/>
      <c r="M149" s="3"/>
    </row>
    <row r="150" customFormat="false" ht="12.75" hidden="false" customHeight="false" outlineLevel="0" collapsed="false">
      <c r="G150" s="3"/>
      <c r="H150" s="3"/>
      <c r="I150" s="3"/>
      <c r="J150" s="3"/>
      <c r="K150" s="3"/>
      <c r="L150" s="3"/>
      <c r="M150" s="3"/>
    </row>
    <row r="151" customFormat="false" ht="12.75" hidden="false" customHeight="false" outlineLevel="0" collapsed="false">
      <c r="G151" s="3"/>
      <c r="H151" s="3"/>
      <c r="I151" s="3"/>
      <c r="J151" s="3"/>
      <c r="K151" s="3"/>
      <c r="L151" s="3"/>
      <c r="M151" s="3"/>
    </row>
    <row r="152" customFormat="false" ht="12.75" hidden="false" customHeight="false" outlineLevel="0" collapsed="false">
      <c r="G152" s="3"/>
      <c r="H152" s="3"/>
      <c r="I152" s="3"/>
      <c r="J152" s="3"/>
      <c r="K152" s="3"/>
      <c r="L152" s="3"/>
      <c r="M152" s="3"/>
    </row>
    <row r="153" customFormat="false" ht="12.75" hidden="false" customHeight="false" outlineLevel="0" collapsed="false">
      <c r="G153" s="3"/>
      <c r="H153" s="3"/>
      <c r="I153" s="3"/>
      <c r="J153" s="3"/>
      <c r="K153" s="3"/>
      <c r="L153" s="3"/>
      <c r="M153" s="3"/>
    </row>
    <row r="154" customFormat="false" ht="12.75" hidden="false" customHeight="false" outlineLevel="0" collapsed="false">
      <c r="G154" s="3"/>
      <c r="H154" s="3"/>
      <c r="I154" s="3"/>
      <c r="J154" s="3"/>
      <c r="K154" s="3"/>
      <c r="L154" s="3"/>
      <c r="M154" s="3"/>
    </row>
    <row r="155" customFormat="false" ht="12.75" hidden="false" customHeight="false" outlineLevel="0" collapsed="false">
      <c r="G155" s="3"/>
      <c r="H155" s="3"/>
      <c r="I155" s="3"/>
      <c r="J155" s="3"/>
      <c r="K155" s="3"/>
      <c r="L155" s="3"/>
      <c r="M155" s="3"/>
    </row>
    <row r="156" customFormat="false" ht="12.75" hidden="false" customHeight="false" outlineLevel="0" collapsed="false">
      <c r="G156" s="3"/>
      <c r="H156" s="3"/>
      <c r="I156" s="3"/>
      <c r="J156" s="3"/>
      <c r="K156" s="3"/>
      <c r="L156" s="3"/>
      <c r="M156" s="3"/>
    </row>
    <row r="157" customFormat="false" ht="12.75" hidden="false" customHeight="false" outlineLevel="0" collapsed="false">
      <c r="G157" s="3"/>
      <c r="H157" s="3"/>
      <c r="I157" s="3"/>
      <c r="J157" s="3"/>
      <c r="K157" s="3"/>
      <c r="L157" s="3"/>
      <c r="M157" s="3"/>
    </row>
    <row r="158" customFormat="false" ht="12.75" hidden="false" customHeight="false" outlineLevel="0" collapsed="false">
      <c r="G158" s="3"/>
      <c r="H158" s="3"/>
      <c r="I158" s="3"/>
      <c r="J158" s="3"/>
      <c r="K158" s="3"/>
      <c r="L158" s="3"/>
      <c r="M158" s="3"/>
    </row>
    <row r="159" customFormat="false" ht="12.75" hidden="false" customHeight="false" outlineLevel="0" collapsed="false">
      <c r="G159" s="3"/>
      <c r="H159" s="3"/>
      <c r="I159" s="3"/>
      <c r="J159" s="3"/>
      <c r="K159" s="3"/>
      <c r="L159" s="3"/>
      <c r="M159" s="3"/>
    </row>
    <row r="160" customFormat="false" ht="12.75" hidden="false" customHeight="false" outlineLevel="0" collapsed="false">
      <c r="G160" s="3"/>
      <c r="H160" s="3"/>
      <c r="I160" s="3"/>
      <c r="J160" s="3"/>
      <c r="K160" s="3"/>
      <c r="L160" s="3"/>
      <c r="M160" s="3"/>
    </row>
    <row r="161" customFormat="false" ht="12.75" hidden="false" customHeight="false" outlineLevel="0" collapsed="false">
      <c r="G161" s="3"/>
      <c r="H161" s="3"/>
      <c r="I161" s="3"/>
      <c r="J161" s="3"/>
      <c r="K161" s="3"/>
      <c r="L161" s="3"/>
      <c r="M161" s="3"/>
    </row>
    <row r="162" customFormat="false" ht="12.75" hidden="false" customHeight="false" outlineLevel="0" collapsed="false">
      <c r="G162" s="3"/>
      <c r="H162" s="3"/>
      <c r="I162" s="3"/>
      <c r="J162" s="3"/>
      <c r="K162" s="3"/>
      <c r="L162" s="3"/>
      <c r="M162" s="3"/>
    </row>
    <row r="163" customFormat="false" ht="12.75" hidden="false" customHeight="false" outlineLevel="0" collapsed="false">
      <c r="G163" s="3"/>
      <c r="H163" s="3"/>
      <c r="I163" s="3"/>
      <c r="J163" s="3"/>
      <c r="K163" s="3"/>
      <c r="L163" s="3"/>
      <c r="M163" s="3"/>
    </row>
    <row r="164" customFormat="false" ht="12.75" hidden="false" customHeight="false" outlineLevel="0" collapsed="false">
      <c r="G164" s="3"/>
      <c r="H164" s="3"/>
      <c r="I164" s="3"/>
      <c r="J164" s="3"/>
      <c r="K164" s="3"/>
      <c r="L164" s="3"/>
      <c r="M164" s="3"/>
    </row>
    <row r="165" customFormat="false" ht="12.75" hidden="false" customHeight="false" outlineLevel="0" collapsed="false">
      <c r="G165" s="3"/>
      <c r="H165" s="3"/>
      <c r="I165" s="3"/>
      <c r="J165" s="3"/>
      <c r="K165" s="3"/>
      <c r="L165" s="3"/>
      <c r="M165" s="3"/>
    </row>
    <row r="166" customFormat="false" ht="12.75" hidden="false" customHeight="false" outlineLevel="0" collapsed="false">
      <c r="G166" s="3"/>
      <c r="H166" s="3"/>
      <c r="I166" s="3"/>
      <c r="J166" s="3"/>
      <c r="K166" s="3"/>
      <c r="L166" s="3"/>
      <c r="M166" s="3"/>
    </row>
    <row r="167" customFormat="false" ht="12.75" hidden="false" customHeight="false" outlineLevel="0" collapsed="false">
      <c r="G167" s="3"/>
      <c r="H167" s="3"/>
      <c r="I167" s="3"/>
      <c r="J167" s="3"/>
      <c r="K167" s="3"/>
      <c r="L167" s="3"/>
      <c r="M167" s="3"/>
    </row>
    <row r="168" customFormat="false" ht="12.75" hidden="false" customHeight="false" outlineLevel="0" collapsed="false">
      <c r="G168" s="3"/>
      <c r="H168" s="3"/>
      <c r="I168" s="3"/>
      <c r="J168" s="3"/>
      <c r="K168" s="3"/>
      <c r="L168" s="3"/>
      <c r="M168" s="3"/>
    </row>
    <row r="169" customFormat="false" ht="12.75" hidden="false" customHeight="false" outlineLevel="0" collapsed="false">
      <c r="G169" s="3"/>
      <c r="H169" s="3"/>
      <c r="I169" s="3"/>
      <c r="J169" s="3"/>
      <c r="K169" s="3"/>
      <c r="L169" s="3"/>
      <c r="M169" s="3"/>
    </row>
    <row r="170" customFormat="false" ht="12.75" hidden="false" customHeight="false" outlineLevel="0" collapsed="false">
      <c r="G170" s="3"/>
      <c r="H170" s="3"/>
      <c r="I170" s="3"/>
      <c r="J170" s="3"/>
      <c r="K170" s="3"/>
      <c r="L170" s="3"/>
      <c r="M170" s="3"/>
    </row>
    <row r="171" customFormat="false" ht="12.75" hidden="false" customHeight="false" outlineLevel="0" collapsed="false">
      <c r="G171" s="3"/>
      <c r="H171" s="3"/>
      <c r="I171" s="3"/>
      <c r="J171" s="3"/>
      <c r="K171" s="3"/>
      <c r="L171" s="3"/>
      <c r="M171" s="3"/>
    </row>
    <row r="172" customFormat="false" ht="12.75" hidden="false" customHeight="false" outlineLevel="0" collapsed="false">
      <c r="G172" s="3"/>
      <c r="H172" s="3"/>
      <c r="I172" s="3"/>
      <c r="J172" s="3"/>
      <c r="K172" s="3"/>
      <c r="L172" s="3"/>
      <c r="M172" s="3"/>
    </row>
    <row r="173" customFormat="false" ht="12.75" hidden="false" customHeight="false" outlineLevel="0" collapsed="false">
      <c r="G173" s="3"/>
      <c r="H173" s="3"/>
      <c r="I173" s="3"/>
      <c r="J173" s="3"/>
      <c r="K173" s="3"/>
      <c r="L173" s="3"/>
      <c r="M173" s="3"/>
    </row>
    <row r="174" customFormat="false" ht="12.75" hidden="false" customHeight="false" outlineLevel="0" collapsed="false">
      <c r="G174" s="3"/>
      <c r="H174" s="3"/>
      <c r="I174" s="3"/>
      <c r="J174" s="3"/>
      <c r="K174" s="3"/>
      <c r="L174" s="3"/>
      <c r="M174" s="3"/>
    </row>
    <row r="175" customFormat="false" ht="12.75" hidden="false" customHeight="false" outlineLevel="0" collapsed="false">
      <c r="G175" s="3"/>
      <c r="H175" s="3"/>
      <c r="I175" s="3"/>
      <c r="J175" s="3"/>
      <c r="K175" s="3"/>
      <c r="L175" s="3"/>
      <c r="M175" s="3"/>
    </row>
    <row r="176" customFormat="false" ht="12.75" hidden="false" customHeight="false" outlineLevel="0" collapsed="false">
      <c r="G176" s="3"/>
      <c r="H176" s="3"/>
      <c r="I176" s="3"/>
      <c r="J176" s="3"/>
      <c r="K176" s="3"/>
      <c r="L176" s="3"/>
      <c r="M176" s="3"/>
    </row>
    <row r="177" customFormat="false" ht="12.75" hidden="false" customHeight="false" outlineLevel="0" collapsed="false">
      <c r="G177" s="3"/>
      <c r="H177" s="3"/>
      <c r="I177" s="3"/>
      <c r="J177" s="3"/>
      <c r="K177" s="3"/>
      <c r="L177" s="3"/>
      <c r="M177" s="3"/>
    </row>
    <row r="178" customFormat="false" ht="12.75" hidden="false" customHeight="false" outlineLevel="0" collapsed="false">
      <c r="G178" s="3"/>
      <c r="H178" s="3"/>
      <c r="I178" s="3"/>
      <c r="J178" s="3"/>
      <c r="K178" s="3"/>
      <c r="L178" s="3"/>
      <c r="M178" s="3"/>
    </row>
    <row r="179" customFormat="false" ht="12.75" hidden="false" customHeight="false" outlineLevel="0" collapsed="false">
      <c r="G179" s="3"/>
      <c r="H179" s="3"/>
      <c r="I179" s="3"/>
      <c r="J179" s="3"/>
      <c r="K179" s="3"/>
      <c r="L179" s="3"/>
      <c r="M179" s="3"/>
    </row>
    <row r="180" customFormat="false" ht="12.75" hidden="false" customHeight="false" outlineLevel="0" collapsed="false">
      <c r="G180" s="3"/>
      <c r="H180" s="3"/>
      <c r="I180" s="3"/>
      <c r="J180" s="3"/>
      <c r="K180" s="3"/>
      <c r="L180" s="3"/>
      <c r="M180" s="3"/>
    </row>
    <row r="181" customFormat="false" ht="12.75" hidden="false" customHeight="false" outlineLevel="0" collapsed="false">
      <c r="G181" s="3"/>
      <c r="H181" s="3"/>
      <c r="I181" s="3"/>
      <c r="J181" s="3"/>
      <c r="K181" s="3"/>
      <c r="L181" s="3"/>
      <c r="M181" s="3"/>
    </row>
    <row r="182" customFormat="false" ht="12.75" hidden="false" customHeight="false" outlineLevel="0" collapsed="false">
      <c r="G182" s="3"/>
      <c r="H182" s="3"/>
      <c r="I182" s="3"/>
      <c r="J182" s="3"/>
      <c r="K182" s="3"/>
      <c r="L182" s="3"/>
      <c r="M182" s="3"/>
    </row>
    <row r="183" customFormat="false" ht="12.75" hidden="false" customHeight="false" outlineLevel="0" collapsed="false">
      <c r="G183" s="3"/>
      <c r="H183" s="3"/>
      <c r="I183" s="3"/>
      <c r="J183" s="3"/>
      <c r="K183" s="3"/>
      <c r="L183" s="3"/>
      <c r="M183" s="3"/>
    </row>
    <row r="184" customFormat="false" ht="12.75" hidden="false" customHeight="false" outlineLevel="0" collapsed="false">
      <c r="G184" s="3"/>
      <c r="H184" s="3"/>
      <c r="I184" s="3"/>
      <c r="J184" s="3"/>
      <c r="K184" s="3"/>
      <c r="L184" s="3"/>
      <c r="M184" s="3"/>
    </row>
    <row r="185" customFormat="false" ht="12.75" hidden="false" customHeight="false" outlineLevel="0" collapsed="false">
      <c r="G185" s="3"/>
      <c r="H185" s="3"/>
      <c r="I185" s="3"/>
      <c r="J185" s="3"/>
      <c r="K185" s="3"/>
      <c r="L185" s="3"/>
      <c r="M185" s="3"/>
    </row>
    <row r="186" customFormat="false" ht="12.75" hidden="false" customHeight="false" outlineLevel="0" collapsed="false">
      <c r="G186" s="3"/>
      <c r="H186" s="3"/>
      <c r="I186" s="3"/>
      <c r="J186" s="3"/>
      <c r="K186" s="3"/>
      <c r="L186" s="3"/>
      <c r="M186" s="3"/>
    </row>
    <row r="187" customFormat="false" ht="12.75" hidden="false" customHeight="false" outlineLevel="0" collapsed="false">
      <c r="G187" s="3"/>
      <c r="H187" s="3"/>
      <c r="I187" s="3"/>
      <c r="J187" s="3"/>
      <c r="K187" s="3"/>
      <c r="L187" s="3"/>
      <c r="M187" s="3"/>
    </row>
    <row r="188" customFormat="false" ht="12.75" hidden="false" customHeight="false" outlineLevel="0" collapsed="false">
      <c r="G188" s="3"/>
      <c r="H188" s="3"/>
      <c r="I188" s="3"/>
      <c r="J188" s="3"/>
      <c r="K188" s="3"/>
      <c r="L188" s="3"/>
      <c r="M188" s="3"/>
    </row>
    <row r="189" customFormat="false" ht="12.75" hidden="false" customHeight="false" outlineLevel="0" collapsed="false">
      <c r="G189" s="3"/>
      <c r="H189" s="3"/>
      <c r="I189" s="3"/>
      <c r="J189" s="3"/>
      <c r="K189" s="3"/>
      <c r="L189" s="3"/>
      <c r="M189" s="3"/>
    </row>
    <row r="190" customFormat="false" ht="12.75" hidden="false" customHeight="false" outlineLevel="0" collapsed="false">
      <c r="G190" s="3"/>
      <c r="H190" s="3"/>
      <c r="I190" s="3"/>
      <c r="J190" s="3"/>
      <c r="K190" s="3"/>
      <c r="L190" s="3"/>
      <c r="M190" s="3"/>
    </row>
    <row r="191" customFormat="false" ht="12.75" hidden="false" customHeight="false" outlineLevel="0" collapsed="false">
      <c r="G191" s="3"/>
      <c r="H191" s="3"/>
      <c r="I191" s="3"/>
      <c r="J191" s="3"/>
      <c r="K191" s="3"/>
      <c r="L191" s="3"/>
      <c r="M191" s="3"/>
    </row>
    <row r="192" customFormat="false" ht="12.75" hidden="false" customHeight="false" outlineLevel="0" collapsed="false">
      <c r="G192" s="3"/>
      <c r="H192" s="3"/>
      <c r="I192" s="3"/>
      <c r="J192" s="3"/>
      <c r="K192" s="3"/>
      <c r="L192" s="3"/>
      <c r="M192" s="3"/>
    </row>
    <row r="193" customFormat="false" ht="12.75" hidden="false" customHeight="false" outlineLevel="0" collapsed="false">
      <c r="G193" s="3"/>
      <c r="H193" s="3"/>
      <c r="I193" s="3"/>
      <c r="J193" s="3"/>
      <c r="K193" s="3"/>
      <c r="L193" s="3"/>
      <c r="M193" s="3"/>
    </row>
    <row r="194" customFormat="false" ht="12.75" hidden="false" customHeight="false" outlineLevel="0" collapsed="false">
      <c r="G194" s="3"/>
      <c r="H194" s="3"/>
      <c r="I194" s="3"/>
      <c r="J194" s="3"/>
      <c r="K194" s="3"/>
      <c r="L194" s="3"/>
      <c r="M194" s="3"/>
    </row>
    <row r="195" customFormat="false" ht="12.75" hidden="false" customHeight="false" outlineLevel="0" collapsed="false">
      <c r="G195" s="3"/>
      <c r="H195" s="3"/>
      <c r="I195" s="3"/>
      <c r="J195" s="3"/>
      <c r="K195" s="3"/>
      <c r="L195" s="3"/>
      <c r="M195" s="3"/>
    </row>
    <row r="196" customFormat="false" ht="12.75" hidden="false" customHeight="false" outlineLevel="0" collapsed="false">
      <c r="G196" s="3"/>
      <c r="H196" s="3"/>
      <c r="I196" s="3"/>
      <c r="J196" s="3"/>
      <c r="K196" s="3"/>
      <c r="L196" s="3"/>
      <c r="M196" s="3"/>
    </row>
    <row r="197" customFormat="false" ht="12.75" hidden="false" customHeight="false" outlineLevel="0" collapsed="false">
      <c r="G197" s="3"/>
      <c r="H197" s="3"/>
      <c r="I197" s="3"/>
      <c r="J197" s="3"/>
      <c r="K197" s="3"/>
      <c r="L197" s="3"/>
      <c r="M197" s="3"/>
    </row>
    <row r="198" customFormat="false" ht="12.75" hidden="false" customHeight="false" outlineLevel="0" collapsed="false">
      <c r="G198" s="3"/>
      <c r="H198" s="3"/>
      <c r="I198" s="3"/>
      <c r="J198" s="3"/>
      <c r="K198" s="3"/>
      <c r="L198" s="3"/>
      <c r="M198" s="3"/>
    </row>
    <row r="199" customFormat="false" ht="12.75" hidden="false" customHeight="false" outlineLevel="0" collapsed="false">
      <c r="G199" s="3"/>
      <c r="H199" s="3"/>
      <c r="I199" s="3"/>
      <c r="J199" s="3"/>
      <c r="K199" s="3"/>
      <c r="L199" s="3"/>
      <c r="M199" s="3"/>
    </row>
    <row r="200" customFormat="false" ht="12.75" hidden="false" customHeight="false" outlineLevel="0" collapsed="false">
      <c r="G200" s="3"/>
      <c r="H200" s="3"/>
      <c r="I200" s="3"/>
      <c r="J200" s="3"/>
      <c r="K200" s="3"/>
      <c r="L200" s="3"/>
      <c r="M200" s="3"/>
    </row>
    <row r="201" customFormat="false" ht="12.75" hidden="false" customHeight="false" outlineLevel="0" collapsed="false">
      <c r="G201" s="3"/>
      <c r="H201" s="3"/>
      <c r="I201" s="3"/>
      <c r="J201" s="3"/>
      <c r="K201" s="3"/>
      <c r="L201" s="3"/>
      <c r="M201" s="3"/>
    </row>
    <row r="202" customFormat="false" ht="12.75" hidden="false" customHeight="false" outlineLevel="0" collapsed="false">
      <c r="G202" s="3"/>
      <c r="H202" s="3"/>
      <c r="I202" s="3"/>
      <c r="J202" s="3"/>
      <c r="K202" s="3"/>
      <c r="L202" s="3"/>
      <c r="M202" s="3"/>
    </row>
    <row r="203" customFormat="false" ht="12.75" hidden="false" customHeight="false" outlineLevel="0" collapsed="false">
      <c r="G203" s="3"/>
      <c r="H203" s="3"/>
      <c r="I203" s="3"/>
      <c r="J203" s="3"/>
      <c r="K203" s="3"/>
      <c r="L203" s="3"/>
      <c r="M203" s="3"/>
    </row>
    <row r="204" customFormat="false" ht="12.75" hidden="false" customHeight="false" outlineLevel="0" collapsed="false">
      <c r="G204" s="3"/>
      <c r="H204" s="3"/>
      <c r="I204" s="3"/>
      <c r="J204" s="3"/>
      <c r="K204" s="3"/>
      <c r="L204" s="3"/>
      <c r="M204" s="3"/>
    </row>
    <row r="205" customFormat="false" ht="12.75" hidden="false" customHeight="false" outlineLevel="0" collapsed="false">
      <c r="G205" s="3"/>
      <c r="H205" s="3"/>
      <c r="I205" s="3"/>
      <c r="J205" s="3"/>
      <c r="K205" s="3"/>
      <c r="L205" s="3"/>
      <c r="M205" s="3"/>
    </row>
    <row r="206" customFormat="false" ht="12.75" hidden="false" customHeight="false" outlineLevel="0" collapsed="false">
      <c r="G206" s="3"/>
      <c r="H206" s="3"/>
      <c r="I206" s="3"/>
      <c r="J206" s="3"/>
      <c r="K206" s="3"/>
      <c r="L206" s="3"/>
      <c r="M206" s="3"/>
    </row>
    <row r="207" customFormat="false" ht="12.75" hidden="false" customHeight="false" outlineLevel="0" collapsed="false">
      <c r="G207" s="3"/>
      <c r="H207" s="3"/>
      <c r="I207" s="3"/>
      <c r="J207" s="3"/>
      <c r="K207" s="3"/>
      <c r="L207" s="3"/>
      <c r="M207" s="3"/>
    </row>
    <row r="208" customFormat="false" ht="12.75" hidden="false" customHeight="false" outlineLevel="0" collapsed="false">
      <c r="G208" s="3"/>
      <c r="H208" s="3"/>
      <c r="I208" s="3"/>
      <c r="J208" s="3"/>
      <c r="K208" s="3"/>
      <c r="L208" s="3"/>
      <c r="M208" s="3"/>
    </row>
    <row r="209" customFormat="false" ht="12.75" hidden="false" customHeight="false" outlineLevel="0" collapsed="false">
      <c r="G209" s="3"/>
      <c r="H209" s="3"/>
      <c r="I209" s="3"/>
      <c r="J209" s="3"/>
      <c r="K209" s="3"/>
      <c r="L209" s="3"/>
      <c r="M209" s="3"/>
    </row>
    <row r="210" customFormat="false" ht="12.75" hidden="false" customHeight="false" outlineLevel="0" collapsed="false">
      <c r="G210" s="3"/>
      <c r="H210" s="3"/>
      <c r="I210" s="3"/>
      <c r="J210" s="3"/>
      <c r="K210" s="3"/>
      <c r="L210" s="3"/>
      <c r="M210" s="3"/>
    </row>
    <row r="211" customFormat="false" ht="12.75" hidden="false" customHeight="false" outlineLevel="0" collapsed="false">
      <c r="G211" s="3"/>
      <c r="H211" s="3"/>
      <c r="I211" s="3"/>
      <c r="J211" s="3"/>
      <c r="K211" s="3"/>
      <c r="L211" s="3"/>
      <c r="M211" s="3"/>
    </row>
    <row r="212" customFormat="false" ht="12.75" hidden="false" customHeight="false" outlineLevel="0" collapsed="false">
      <c r="G212" s="3"/>
      <c r="H212" s="3"/>
      <c r="I212" s="3"/>
      <c r="J212" s="3"/>
      <c r="K212" s="3"/>
      <c r="L212" s="3"/>
      <c r="M212" s="3"/>
    </row>
    <row r="213" customFormat="false" ht="12.75" hidden="false" customHeight="false" outlineLevel="0" collapsed="false">
      <c r="G213" s="3"/>
      <c r="H213" s="3"/>
      <c r="I213" s="3"/>
      <c r="J213" s="3"/>
      <c r="K213" s="3"/>
      <c r="L213" s="3"/>
      <c r="M213" s="3"/>
    </row>
    <row r="214" customFormat="false" ht="12.75" hidden="false" customHeight="false" outlineLevel="0" collapsed="false">
      <c r="G214" s="3"/>
      <c r="H214" s="3"/>
      <c r="I214" s="3"/>
      <c r="J214" s="3"/>
      <c r="K214" s="3"/>
      <c r="L214" s="3"/>
      <c r="M214" s="3"/>
    </row>
    <row r="215" customFormat="false" ht="12.75" hidden="false" customHeight="false" outlineLevel="0" collapsed="false">
      <c r="G215" s="3"/>
      <c r="H215" s="3"/>
      <c r="I215" s="3"/>
      <c r="J215" s="3"/>
      <c r="K215" s="3"/>
      <c r="L215" s="3"/>
      <c r="M215" s="3"/>
    </row>
    <row r="216" customFormat="false" ht="12.75" hidden="false" customHeight="false" outlineLevel="0" collapsed="false">
      <c r="G216" s="3"/>
      <c r="H216" s="3"/>
      <c r="I216" s="3"/>
      <c r="J216" s="3"/>
      <c r="K216" s="3"/>
      <c r="L216" s="3"/>
      <c r="M216" s="3"/>
    </row>
    <row r="217" customFormat="false" ht="12.75" hidden="false" customHeight="false" outlineLevel="0" collapsed="false">
      <c r="G217" s="3"/>
      <c r="H217" s="3"/>
      <c r="I217" s="3"/>
      <c r="J217" s="3"/>
      <c r="K217" s="3"/>
      <c r="L217" s="3"/>
      <c r="M217" s="3"/>
    </row>
    <row r="218" customFormat="false" ht="12.75" hidden="false" customHeight="false" outlineLevel="0" collapsed="false">
      <c r="G218" s="3"/>
      <c r="H218" s="3"/>
      <c r="I218" s="3"/>
      <c r="J218" s="3"/>
      <c r="K218" s="3"/>
      <c r="L218" s="3"/>
      <c r="M218" s="3"/>
    </row>
    <row r="219" customFormat="false" ht="12.75" hidden="false" customHeight="false" outlineLevel="0" collapsed="false">
      <c r="G219" s="3"/>
      <c r="H219" s="3"/>
      <c r="I219" s="3"/>
      <c r="J219" s="3"/>
      <c r="K219" s="3"/>
      <c r="L219" s="3"/>
      <c r="M219" s="3"/>
    </row>
    <row r="220" customFormat="false" ht="12.75" hidden="false" customHeight="false" outlineLevel="0" collapsed="false">
      <c r="G220" s="3"/>
      <c r="H220" s="3"/>
      <c r="I220" s="3"/>
      <c r="J220" s="3"/>
      <c r="K220" s="3"/>
      <c r="L220" s="3"/>
      <c r="M220" s="3"/>
    </row>
    <row r="221" customFormat="false" ht="12.75" hidden="false" customHeight="false" outlineLevel="0" collapsed="false">
      <c r="G221" s="3"/>
      <c r="H221" s="3"/>
      <c r="I221" s="3"/>
      <c r="J221" s="3"/>
      <c r="K221" s="3"/>
      <c r="L221" s="3"/>
      <c r="M221" s="3"/>
    </row>
    <row r="222" customFormat="false" ht="12.75" hidden="false" customHeight="false" outlineLevel="0" collapsed="false">
      <c r="G222" s="3"/>
      <c r="H222" s="3"/>
      <c r="I222" s="3"/>
      <c r="J222" s="3"/>
      <c r="K222" s="3"/>
      <c r="L222" s="3"/>
      <c r="M222" s="3"/>
    </row>
    <row r="223" customFormat="false" ht="12.75" hidden="false" customHeight="false" outlineLevel="0" collapsed="false">
      <c r="G223" s="3"/>
      <c r="H223" s="3"/>
      <c r="I223" s="3"/>
      <c r="J223" s="3"/>
      <c r="K223" s="3"/>
      <c r="L223" s="3"/>
      <c r="M223" s="3"/>
    </row>
    <row r="224" customFormat="false" ht="12.75" hidden="false" customHeight="false" outlineLevel="0" collapsed="false">
      <c r="G224" s="3"/>
      <c r="H224" s="3"/>
      <c r="I224" s="3"/>
      <c r="J224" s="3"/>
      <c r="K224" s="3"/>
      <c r="L224" s="3"/>
      <c r="M224" s="3"/>
    </row>
    <row r="225" customFormat="false" ht="12.75" hidden="false" customHeight="false" outlineLevel="0" collapsed="false">
      <c r="G225" s="3"/>
      <c r="H225" s="3"/>
      <c r="I225" s="3"/>
      <c r="J225" s="3"/>
      <c r="K225" s="3"/>
      <c r="L225" s="3"/>
      <c r="M225" s="3"/>
    </row>
    <row r="226" customFormat="false" ht="12.75" hidden="false" customHeight="false" outlineLevel="0" collapsed="false">
      <c r="G226" s="3"/>
      <c r="H226" s="3"/>
      <c r="I226" s="3"/>
      <c r="J226" s="3"/>
      <c r="K226" s="3"/>
      <c r="L226" s="3"/>
      <c r="M226" s="3"/>
    </row>
    <row r="227" customFormat="false" ht="12.75" hidden="false" customHeight="false" outlineLevel="0" collapsed="false">
      <c r="G227" s="3"/>
      <c r="H227" s="3"/>
      <c r="I227" s="3"/>
      <c r="J227" s="3"/>
      <c r="K227" s="3"/>
      <c r="L227" s="3"/>
      <c r="M227" s="3"/>
    </row>
    <row r="228" customFormat="false" ht="12.75" hidden="false" customHeight="false" outlineLevel="0" collapsed="false">
      <c r="G228" s="3"/>
      <c r="H228" s="3"/>
      <c r="I228" s="3"/>
      <c r="J228" s="3"/>
      <c r="K228" s="3"/>
      <c r="L228" s="3"/>
      <c r="M228" s="3"/>
    </row>
    <row r="229" customFormat="false" ht="12.75" hidden="false" customHeight="false" outlineLevel="0" collapsed="false">
      <c r="G229" s="3"/>
      <c r="H229" s="3"/>
      <c r="I229" s="3"/>
      <c r="J229" s="3"/>
      <c r="K229" s="3"/>
      <c r="L229" s="3"/>
      <c r="M229" s="3"/>
    </row>
    <row r="230" customFormat="false" ht="12.75" hidden="false" customHeight="false" outlineLevel="0" collapsed="false">
      <c r="G230" s="3"/>
      <c r="H230" s="3"/>
      <c r="I230" s="3"/>
      <c r="J230" s="3"/>
      <c r="K230" s="3"/>
      <c r="L230" s="3"/>
      <c r="M230" s="3"/>
    </row>
    <row r="231" customFormat="false" ht="12.75" hidden="false" customHeight="false" outlineLevel="0" collapsed="false">
      <c r="G231" s="3"/>
      <c r="H231" s="3"/>
      <c r="I231" s="3"/>
      <c r="J231" s="3"/>
      <c r="K231" s="3"/>
      <c r="L231" s="3"/>
      <c r="M231" s="3"/>
    </row>
    <row r="232" customFormat="false" ht="12.75" hidden="false" customHeight="false" outlineLevel="0" collapsed="false">
      <c r="G232" s="3"/>
      <c r="H232" s="3"/>
      <c r="I232" s="3"/>
      <c r="J232" s="3"/>
      <c r="K232" s="3"/>
      <c r="L232" s="3"/>
      <c r="M232" s="3"/>
    </row>
    <row r="233" customFormat="false" ht="12.75" hidden="false" customHeight="false" outlineLevel="0" collapsed="false">
      <c r="G233" s="3"/>
      <c r="H233" s="3"/>
      <c r="I233" s="3"/>
      <c r="J233" s="3"/>
      <c r="K233" s="3"/>
      <c r="L233" s="3"/>
      <c r="M233" s="3"/>
    </row>
    <row r="234" customFormat="false" ht="12.75" hidden="false" customHeight="false" outlineLevel="0" collapsed="false">
      <c r="G234" s="3"/>
      <c r="H234" s="3"/>
      <c r="I234" s="3"/>
      <c r="J234" s="3"/>
      <c r="K234" s="3"/>
      <c r="L234" s="3"/>
      <c r="M234" s="3"/>
    </row>
    <row r="235" customFormat="false" ht="12.75" hidden="false" customHeight="false" outlineLevel="0" collapsed="false">
      <c r="G235" s="3"/>
      <c r="H235" s="3"/>
      <c r="I235" s="3"/>
      <c r="J235" s="3"/>
      <c r="K235" s="3"/>
      <c r="L235" s="3"/>
      <c r="M235" s="3"/>
    </row>
    <row r="236" customFormat="false" ht="12.75" hidden="false" customHeight="false" outlineLevel="0" collapsed="false">
      <c r="G236" s="3"/>
      <c r="H236" s="3"/>
      <c r="I236" s="3"/>
      <c r="J236" s="3"/>
      <c r="K236" s="3"/>
      <c r="L236" s="3"/>
      <c r="M236" s="3"/>
    </row>
    <row r="237" customFormat="false" ht="12.75" hidden="false" customHeight="false" outlineLevel="0" collapsed="false">
      <c r="G237" s="3"/>
      <c r="H237" s="3"/>
      <c r="I237" s="3"/>
      <c r="J237" s="3"/>
      <c r="K237" s="3"/>
      <c r="L237" s="3"/>
      <c r="M237" s="3"/>
    </row>
    <row r="238" customFormat="false" ht="12.75" hidden="false" customHeight="false" outlineLevel="0" collapsed="false">
      <c r="G238" s="3"/>
      <c r="H238" s="3"/>
      <c r="I238" s="3"/>
      <c r="J238" s="3"/>
      <c r="K238" s="3"/>
      <c r="L238" s="3"/>
      <c r="M238" s="3"/>
    </row>
    <row r="239" customFormat="false" ht="12.75" hidden="false" customHeight="false" outlineLevel="0" collapsed="false">
      <c r="G239" s="3"/>
      <c r="H239" s="3"/>
      <c r="I239" s="3"/>
      <c r="J239" s="3"/>
      <c r="K239" s="3"/>
      <c r="L239" s="3"/>
      <c r="M239" s="3"/>
    </row>
    <row r="240" customFormat="false" ht="12.75" hidden="false" customHeight="false" outlineLevel="0" collapsed="false">
      <c r="G240" s="3"/>
      <c r="H240" s="3"/>
      <c r="I240" s="3"/>
      <c r="J240" s="3"/>
      <c r="K240" s="3"/>
      <c r="L240" s="3"/>
      <c r="M240" s="3"/>
    </row>
    <row r="241" customFormat="false" ht="12.75" hidden="false" customHeight="false" outlineLevel="0" collapsed="false">
      <c r="G241" s="3"/>
      <c r="H241" s="3"/>
      <c r="I241" s="3"/>
      <c r="J241" s="3"/>
      <c r="K241" s="3"/>
      <c r="L241" s="3"/>
      <c r="M241" s="3"/>
    </row>
    <row r="242" customFormat="false" ht="12.75" hidden="false" customHeight="false" outlineLevel="0" collapsed="false">
      <c r="G242" s="3"/>
      <c r="H242" s="3"/>
      <c r="I242" s="3"/>
      <c r="J242" s="3"/>
      <c r="K242" s="3"/>
      <c r="L242" s="3"/>
      <c r="M242" s="3"/>
    </row>
    <row r="243" customFormat="false" ht="12.75" hidden="false" customHeight="false" outlineLevel="0" collapsed="false">
      <c r="G243" s="3"/>
      <c r="H243" s="3"/>
      <c r="I243" s="3"/>
      <c r="J243" s="3"/>
      <c r="K243" s="3"/>
      <c r="L243" s="3"/>
      <c r="M243" s="3"/>
    </row>
    <row r="244" customFormat="false" ht="12.75" hidden="false" customHeight="false" outlineLevel="0" collapsed="false">
      <c r="G244" s="3"/>
      <c r="H244" s="3"/>
      <c r="I244" s="3"/>
      <c r="J244" s="3"/>
      <c r="K244" s="3"/>
      <c r="L244" s="3"/>
      <c r="M244" s="3"/>
    </row>
    <row r="245" customFormat="false" ht="12.75" hidden="false" customHeight="false" outlineLevel="0" collapsed="false">
      <c r="G245" s="3"/>
      <c r="H245" s="3"/>
      <c r="I245" s="3"/>
      <c r="J245" s="3"/>
      <c r="K245" s="3"/>
      <c r="L245" s="3"/>
      <c r="M245" s="3"/>
    </row>
    <row r="246" customFormat="false" ht="12.75" hidden="false" customHeight="false" outlineLevel="0" collapsed="false">
      <c r="G246" s="3"/>
      <c r="H246" s="3"/>
      <c r="I246" s="3"/>
      <c r="J246" s="3"/>
      <c r="K246" s="3"/>
      <c r="L246" s="3"/>
      <c r="M246" s="3"/>
    </row>
    <row r="247" customFormat="false" ht="12.75" hidden="false" customHeight="false" outlineLevel="0" collapsed="false">
      <c r="G247" s="3"/>
      <c r="H247" s="3"/>
      <c r="I247" s="3"/>
      <c r="J247" s="3"/>
      <c r="K247" s="3"/>
      <c r="L247" s="3"/>
      <c r="M247" s="3"/>
    </row>
    <row r="248" customFormat="false" ht="12.75" hidden="false" customHeight="false" outlineLevel="0" collapsed="false">
      <c r="G248" s="3"/>
      <c r="H248" s="3"/>
      <c r="I248" s="3"/>
      <c r="J248" s="3"/>
      <c r="K248" s="3"/>
      <c r="L248" s="3"/>
      <c r="M248" s="3"/>
    </row>
    <row r="249" customFormat="false" ht="12.75" hidden="false" customHeight="false" outlineLevel="0" collapsed="false">
      <c r="G249" s="3"/>
      <c r="H249" s="3"/>
      <c r="I249" s="3"/>
      <c r="J249" s="3"/>
      <c r="K249" s="3"/>
      <c r="L249" s="3"/>
      <c r="M249" s="3"/>
    </row>
    <row r="250" customFormat="false" ht="12.75" hidden="false" customHeight="false" outlineLevel="0" collapsed="false">
      <c r="G250" s="3"/>
      <c r="H250" s="3"/>
      <c r="I250" s="3"/>
      <c r="J250" s="3"/>
      <c r="K250" s="3"/>
      <c r="L250" s="3"/>
      <c r="M250" s="3"/>
    </row>
    <row r="251" customFormat="false" ht="12.75" hidden="false" customHeight="false" outlineLevel="0" collapsed="false">
      <c r="G251" s="3"/>
      <c r="H251" s="3"/>
      <c r="I251" s="3"/>
      <c r="J251" s="3"/>
      <c r="K251" s="3"/>
      <c r="L251" s="3"/>
      <c r="M251" s="3"/>
    </row>
    <row r="252" customFormat="false" ht="12.75" hidden="false" customHeight="false" outlineLevel="0" collapsed="false">
      <c r="G252" s="3"/>
      <c r="H252" s="3"/>
      <c r="I252" s="3"/>
      <c r="J252" s="3"/>
      <c r="K252" s="3"/>
      <c r="L252" s="3"/>
      <c r="M252" s="3"/>
    </row>
    <row r="253" customFormat="false" ht="12.75" hidden="false" customHeight="false" outlineLevel="0" collapsed="false">
      <c r="G253" s="3"/>
      <c r="H253" s="3"/>
      <c r="I253" s="3"/>
      <c r="J253" s="3"/>
      <c r="K253" s="3"/>
      <c r="L253" s="3"/>
      <c r="M253" s="3"/>
    </row>
    <row r="254" customFormat="false" ht="12.75" hidden="false" customHeight="false" outlineLevel="0" collapsed="false">
      <c r="G254" s="3"/>
      <c r="H254" s="3"/>
      <c r="I254" s="3"/>
      <c r="J254" s="3"/>
      <c r="K254" s="3"/>
      <c r="L254" s="3"/>
      <c r="M254" s="3"/>
    </row>
    <row r="255" customFormat="false" ht="12.75" hidden="false" customHeight="false" outlineLevel="0" collapsed="false">
      <c r="G255" s="3"/>
      <c r="H255" s="3"/>
      <c r="I255" s="3"/>
      <c r="J255" s="3"/>
      <c r="K255" s="3"/>
      <c r="L255" s="3"/>
      <c r="M255" s="3"/>
    </row>
    <row r="256" customFormat="false" ht="12.75" hidden="false" customHeight="false" outlineLevel="0" collapsed="false">
      <c r="G256" s="3"/>
      <c r="H256" s="3"/>
      <c r="I256" s="3"/>
      <c r="J256" s="3"/>
      <c r="K256" s="3"/>
      <c r="L256" s="3"/>
      <c r="M256" s="3"/>
    </row>
    <row r="257" customFormat="false" ht="12.75" hidden="false" customHeight="false" outlineLevel="0" collapsed="false">
      <c r="G257" s="3"/>
      <c r="H257" s="3"/>
      <c r="I257" s="3"/>
      <c r="J257" s="3"/>
      <c r="K257" s="3"/>
      <c r="L257" s="3"/>
      <c r="M257" s="3"/>
    </row>
    <row r="258" customFormat="false" ht="12.75" hidden="false" customHeight="false" outlineLevel="0" collapsed="false">
      <c r="G258" s="3"/>
      <c r="H258" s="3"/>
      <c r="I258" s="3"/>
      <c r="J258" s="3"/>
      <c r="K258" s="3"/>
      <c r="L258" s="3"/>
      <c r="M258" s="3"/>
    </row>
    <row r="259" customFormat="false" ht="12.75" hidden="false" customHeight="false" outlineLevel="0" collapsed="false">
      <c r="G259" s="3"/>
      <c r="H259" s="3"/>
      <c r="I259" s="3"/>
      <c r="J259" s="3"/>
      <c r="K259" s="3"/>
      <c r="L259" s="3"/>
      <c r="M259" s="3"/>
    </row>
    <row r="260" customFormat="false" ht="12.75" hidden="false" customHeight="false" outlineLevel="0" collapsed="false">
      <c r="G260" s="3"/>
      <c r="H260" s="3"/>
      <c r="I260" s="3"/>
      <c r="J260" s="3"/>
      <c r="K260" s="3"/>
      <c r="L260" s="3"/>
      <c r="M260" s="3"/>
    </row>
    <row r="261" customFormat="false" ht="12.75" hidden="false" customHeight="false" outlineLevel="0" collapsed="false">
      <c r="G261" s="3"/>
      <c r="H261" s="3"/>
      <c r="I261" s="3"/>
      <c r="J261" s="3"/>
      <c r="K261" s="3"/>
      <c r="L261" s="3"/>
      <c r="M261" s="3"/>
    </row>
    <row r="262" customFormat="false" ht="12.75" hidden="false" customHeight="false" outlineLevel="0" collapsed="false">
      <c r="G262" s="3"/>
      <c r="H262" s="3"/>
      <c r="I262" s="3"/>
      <c r="J262" s="3"/>
      <c r="K262" s="3"/>
      <c r="L262" s="3"/>
      <c r="M262" s="3"/>
    </row>
    <row r="263" customFormat="false" ht="12.75" hidden="false" customHeight="false" outlineLevel="0" collapsed="false">
      <c r="G263" s="3"/>
      <c r="H263" s="3"/>
      <c r="I263" s="3"/>
      <c r="J263" s="3"/>
      <c r="K263" s="3"/>
      <c r="L263" s="3"/>
      <c r="M263" s="3"/>
    </row>
    <row r="264" customFormat="false" ht="12.75" hidden="false" customHeight="false" outlineLevel="0" collapsed="false">
      <c r="G264" s="3"/>
      <c r="H264" s="3"/>
      <c r="I264" s="3"/>
      <c r="J264" s="3"/>
      <c r="K264" s="3"/>
      <c r="L264" s="3"/>
      <c r="M264" s="3"/>
    </row>
    <row r="265" customFormat="false" ht="12.75" hidden="false" customHeight="false" outlineLevel="0" collapsed="false">
      <c r="G265" s="3"/>
      <c r="H265" s="3"/>
      <c r="I265" s="3"/>
      <c r="J265" s="3"/>
      <c r="K265" s="3"/>
      <c r="L265" s="3"/>
      <c r="M265" s="3"/>
    </row>
    <row r="266" customFormat="false" ht="12.75" hidden="false" customHeight="false" outlineLevel="0" collapsed="false">
      <c r="G266" s="3"/>
      <c r="H266" s="3"/>
      <c r="I266" s="3"/>
      <c r="J266" s="3"/>
      <c r="K266" s="3"/>
      <c r="L266" s="3"/>
      <c r="M266" s="3"/>
    </row>
    <row r="267" customFormat="false" ht="12.75" hidden="false" customHeight="false" outlineLevel="0" collapsed="false">
      <c r="G267" s="3"/>
      <c r="H267" s="3"/>
      <c r="I267" s="3"/>
      <c r="J267" s="3"/>
      <c r="K267" s="3"/>
      <c r="L267" s="3"/>
      <c r="M267" s="3"/>
    </row>
    <row r="268" customFormat="false" ht="12.75" hidden="false" customHeight="false" outlineLevel="0" collapsed="false">
      <c r="G268" s="3"/>
      <c r="H268" s="3"/>
      <c r="I268" s="3"/>
      <c r="J268" s="3"/>
      <c r="K268" s="3"/>
      <c r="L268" s="3"/>
      <c r="M268" s="3"/>
    </row>
    <row r="269" customFormat="false" ht="12.75" hidden="false" customHeight="false" outlineLevel="0" collapsed="false">
      <c r="G269" s="3"/>
      <c r="H269" s="3"/>
      <c r="I269" s="3"/>
      <c r="J269" s="3"/>
      <c r="K269" s="3"/>
      <c r="L269" s="3"/>
      <c r="M269" s="3"/>
    </row>
    <row r="270" customFormat="false" ht="12.75" hidden="false" customHeight="false" outlineLevel="0" collapsed="false">
      <c r="G270" s="3"/>
      <c r="H270" s="3"/>
      <c r="I270" s="3"/>
      <c r="J270" s="3"/>
      <c r="K270" s="3"/>
      <c r="L270" s="3"/>
      <c r="M270" s="3"/>
    </row>
    <row r="271" customFormat="false" ht="12.75" hidden="false" customHeight="false" outlineLevel="0" collapsed="false">
      <c r="G271" s="3"/>
      <c r="H271" s="3"/>
      <c r="I271" s="3"/>
      <c r="J271" s="3"/>
      <c r="K271" s="3"/>
      <c r="L271" s="3"/>
      <c r="M271" s="3"/>
    </row>
    <row r="272" customFormat="false" ht="12.75" hidden="false" customHeight="false" outlineLevel="0" collapsed="false">
      <c r="G272" s="3"/>
      <c r="H272" s="3"/>
      <c r="I272" s="3"/>
      <c r="J272" s="3"/>
      <c r="K272" s="3"/>
      <c r="L272" s="3"/>
      <c r="M272" s="3"/>
    </row>
    <row r="273" customFormat="false" ht="12.75" hidden="false" customHeight="false" outlineLevel="0" collapsed="false">
      <c r="G273" s="3"/>
      <c r="H273" s="3"/>
      <c r="I273" s="3"/>
      <c r="J273" s="3"/>
      <c r="K273" s="3"/>
      <c r="L273" s="3"/>
      <c r="M273" s="3"/>
    </row>
    <row r="274" customFormat="false" ht="12.75" hidden="false" customHeight="false" outlineLevel="0" collapsed="false">
      <c r="G274" s="3"/>
      <c r="H274" s="3"/>
      <c r="I274" s="3"/>
      <c r="J274" s="3"/>
      <c r="K274" s="3"/>
      <c r="L274" s="3"/>
      <c r="M274" s="3"/>
    </row>
    <row r="275" customFormat="false" ht="12.75" hidden="false" customHeight="false" outlineLevel="0" collapsed="false">
      <c r="G275" s="3"/>
      <c r="H275" s="3"/>
      <c r="I275" s="3"/>
      <c r="J275" s="3"/>
      <c r="K275" s="3"/>
      <c r="L275" s="3"/>
      <c r="M275" s="3"/>
    </row>
    <row r="276" customFormat="false" ht="12.75" hidden="false" customHeight="false" outlineLevel="0" collapsed="false">
      <c r="G276" s="3"/>
      <c r="H276" s="3"/>
      <c r="I276" s="3"/>
      <c r="J276" s="3"/>
      <c r="K276" s="3"/>
      <c r="L276" s="3"/>
      <c r="M276" s="3"/>
    </row>
    <row r="277" customFormat="false" ht="12.75" hidden="false" customHeight="false" outlineLevel="0" collapsed="false">
      <c r="G277" s="3"/>
      <c r="H277" s="3"/>
      <c r="I277" s="3"/>
      <c r="J277" s="3"/>
      <c r="K277" s="3"/>
      <c r="L277" s="3"/>
      <c r="M277" s="3"/>
    </row>
    <row r="278" customFormat="false" ht="12.75" hidden="false" customHeight="false" outlineLevel="0" collapsed="false">
      <c r="G278" s="3"/>
      <c r="H278" s="3"/>
      <c r="I278" s="3"/>
      <c r="J278" s="3"/>
      <c r="K278" s="3"/>
      <c r="L278" s="3"/>
      <c r="M278" s="3"/>
    </row>
    <row r="279" customFormat="false" ht="12.75" hidden="false" customHeight="false" outlineLevel="0" collapsed="false">
      <c r="G279" s="3"/>
      <c r="H279" s="3"/>
      <c r="I279" s="3"/>
      <c r="J279" s="3"/>
      <c r="K279" s="3"/>
      <c r="L279" s="3"/>
      <c r="M279" s="3"/>
    </row>
    <row r="280" customFormat="false" ht="12.75" hidden="false" customHeight="false" outlineLevel="0" collapsed="false">
      <c r="G280" s="3"/>
      <c r="H280" s="3"/>
      <c r="I280" s="3"/>
      <c r="J280" s="3"/>
      <c r="K280" s="3"/>
      <c r="L280" s="3"/>
      <c r="M280" s="3"/>
    </row>
    <row r="281" customFormat="false" ht="12.75" hidden="false" customHeight="false" outlineLevel="0" collapsed="false">
      <c r="G281" s="3"/>
      <c r="H281" s="3"/>
      <c r="I281" s="3"/>
      <c r="J281" s="3"/>
      <c r="K281" s="3"/>
      <c r="L281" s="3"/>
      <c r="M281" s="3"/>
    </row>
    <row r="282" customFormat="false" ht="12.75" hidden="false" customHeight="false" outlineLevel="0" collapsed="false">
      <c r="G282" s="3"/>
      <c r="H282" s="3"/>
      <c r="I282" s="3"/>
      <c r="J282" s="3"/>
      <c r="K282" s="3"/>
      <c r="L282" s="3"/>
      <c r="M282" s="3"/>
    </row>
    <row r="283" customFormat="false" ht="12.75" hidden="false" customHeight="false" outlineLevel="0" collapsed="false">
      <c r="G283" s="3"/>
      <c r="H283" s="3"/>
      <c r="I283" s="3"/>
      <c r="J283" s="3"/>
      <c r="K283" s="3"/>
      <c r="L283" s="3"/>
      <c r="M283" s="3"/>
    </row>
    <row r="284" customFormat="false" ht="12.75" hidden="false" customHeight="false" outlineLevel="0" collapsed="false">
      <c r="G284" s="3"/>
      <c r="H284" s="3"/>
      <c r="I284" s="3"/>
      <c r="J284" s="3"/>
      <c r="K284" s="3"/>
      <c r="L284" s="3"/>
      <c r="M284" s="3"/>
    </row>
    <row r="285" customFormat="false" ht="12.75" hidden="false" customHeight="false" outlineLevel="0" collapsed="false">
      <c r="G285" s="3"/>
      <c r="H285" s="3"/>
      <c r="I285" s="3"/>
      <c r="J285" s="3"/>
      <c r="K285" s="3"/>
      <c r="L285" s="3"/>
      <c r="M285" s="3"/>
    </row>
    <row r="286" customFormat="false" ht="12.75" hidden="false" customHeight="false" outlineLevel="0" collapsed="false">
      <c r="G286" s="3"/>
      <c r="H286" s="3"/>
      <c r="I286" s="3"/>
      <c r="J286" s="3"/>
      <c r="K286" s="3"/>
      <c r="L286" s="3"/>
      <c r="M286" s="3"/>
    </row>
    <row r="287" customFormat="false" ht="12.75" hidden="false" customHeight="false" outlineLevel="0" collapsed="false">
      <c r="G287" s="3"/>
      <c r="H287" s="3"/>
      <c r="I287" s="3"/>
      <c r="J287" s="3"/>
      <c r="K287" s="3"/>
      <c r="L287" s="3"/>
      <c r="M287" s="3"/>
    </row>
    <row r="288" customFormat="false" ht="12.75" hidden="false" customHeight="false" outlineLevel="0" collapsed="false">
      <c r="G288" s="3"/>
      <c r="H288" s="3"/>
      <c r="I288" s="3"/>
      <c r="J288" s="3"/>
      <c r="K288" s="3"/>
      <c r="L288" s="3"/>
      <c r="M288" s="3"/>
    </row>
    <row r="289" customFormat="false" ht="12.75" hidden="false" customHeight="false" outlineLevel="0" collapsed="false">
      <c r="G289" s="3"/>
      <c r="H289" s="3"/>
      <c r="I289" s="3"/>
      <c r="J289" s="3"/>
      <c r="K289" s="3"/>
      <c r="L289" s="3"/>
      <c r="M289" s="3"/>
    </row>
    <row r="290" customFormat="false" ht="12.75" hidden="false" customHeight="false" outlineLevel="0" collapsed="false">
      <c r="G290" s="3"/>
      <c r="H290" s="3"/>
      <c r="I290" s="3"/>
      <c r="J290" s="3"/>
      <c r="K290" s="3"/>
      <c r="L290" s="3"/>
      <c r="M290" s="3"/>
    </row>
    <row r="291" customFormat="false" ht="12.75" hidden="false" customHeight="false" outlineLevel="0" collapsed="false">
      <c r="G291" s="3"/>
      <c r="H291" s="3"/>
      <c r="I291" s="3"/>
      <c r="J291" s="3"/>
      <c r="K291" s="3"/>
      <c r="L291" s="3"/>
      <c r="M291" s="3"/>
    </row>
    <row r="292" customFormat="false" ht="12.75" hidden="false" customHeight="false" outlineLevel="0" collapsed="false">
      <c r="G292" s="3"/>
      <c r="H292" s="3"/>
      <c r="I292" s="3"/>
      <c r="J292" s="3"/>
      <c r="K292" s="3"/>
      <c r="L292" s="3"/>
      <c r="M292" s="3"/>
    </row>
    <row r="293" customFormat="false" ht="12.75" hidden="false" customHeight="false" outlineLevel="0" collapsed="false">
      <c r="G293" s="3"/>
      <c r="H293" s="3"/>
      <c r="I293" s="3"/>
      <c r="J293" s="3"/>
      <c r="K293" s="3"/>
      <c r="L293" s="3"/>
      <c r="M293" s="3"/>
    </row>
    <row r="294" customFormat="false" ht="12.75" hidden="false" customHeight="false" outlineLevel="0" collapsed="false">
      <c r="G294" s="3"/>
      <c r="H294" s="3"/>
      <c r="I294" s="3"/>
      <c r="J294" s="3"/>
      <c r="K294" s="3"/>
      <c r="L294" s="3"/>
      <c r="M294" s="3"/>
    </row>
    <row r="295" customFormat="false" ht="12.75" hidden="false" customHeight="false" outlineLevel="0" collapsed="false">
      <c r="G295" s="3"/>
      <c r="H295" s="3"/>
      <c r="I295" s="3"/>
      <c r="J295" s="3"/>
      <c r="K295" s="3"/>
      <c r="L295" s="3"/>
      <c r="M295" s="3"/>
    </row>
    <row r="296" customFormat="false" ht="12.75" hidden="false" customHeight="false" outlineLevel="0" collapsed="false">
      <c r="G296" s="3"/>
      <c r="H296" s="3"/>
      <c r="I296" s="3"/>
      <c r="J296" s="3"/>
      <c r="K296" s="3"/>
      <c r="L296" s="3"/>
      <c r="M296" s="3"/>
    </row>
    <row r="297" customFormat="false" ht="12.75" hidden="false" customHeight="false" outlineLevel="0" collapsed="false">
      <c r="G297" s="3"/>
      <c r="H297" s="3"/>
      <c r="I297" s="3"/>
      <c r="J297" s="3"/>
      <c r="K297" s="3"/>
      <c r="L297" s="3"/>
      <c r="M297" s="3"/>
    </row>
    <row r="298" customFormat="false" ht="12.75" hidden="false" customHeight="false" outlineLevel="0" collapsed="false">
      <c r="G298" s="3"/>
      <c r="H298" s="3"/>
      <c r="I298" s="3"/>
      <c r="J298" s="3"/>
      <c r="K298" s="3"/>
      <c r="L298" s="3"/>
      <c r="M298" s="3"/>
    </row>
    <row r="299" customFormat="false" ht="12.75" hidden="false" customHeight="false" outlineLevel="0" collapsed="false">
      <c r="G299" s="3"/>
      <c r="H299" s="3"/>
      <c r="I299" s="3"/>
      <c r="J299" s="3"/>
      <c r="K299" s="3"/>
      <c r="L299" s="3"/>
      <c r="M299" s="3"/>
    </row>
    <row r="300" customFormat="false" ht="12.75" hidden="false" customHeight="false" outlineLevel="0" collapsed="false">
      <c r="G300" s="3"/>
      <c r="H300" s="3"/>
      <c r="I300" s="3"/>
      <c r="J300" s="3"/>
      <c r="K300" s="3"/>
      <c r="L300" s="3"/>
      <c r="M300" s="3"/>
    </row>
    <row r="301" customFormat="false" ht="12.75" hidden="false" customHeight="false" outlineLevel="0" collapsed="false">
      <c r="G301" s="3"/>
      <c r="H301" s="3"/>
      <c r="I301" s="3"/>
      <c r="J301" s="3"/>
      <c r="K301" s="3"/>
      <c r="L301" s="3"/>
      <c r="M301" s="3"/>
    </row>
    <row r="302" customFormat="false" ht="12.75" hidden="false" customHeight="false" outlineLevel="0" collapsed="false">
      <c r="G302" s="3"/>
      <c r="H302" s="3"/>
      <c r="I302" s="3"/>
      <c r="J302" s="3"/>
      <c r="K302" s="3"/>
      <c r="L302" s="3"/>
      <c r="M302" s="3"/>
    </row>
    <row r="303" customFormat="false" ht="12.75" hidden="false" customHeight="false" outlineLevel="0" collapsed="false">
      <c r="G303" s="3"/>
      <c r="H303" s="3"/>
      <c r="I303" s="3"/>
      <c r="J303" s="3"/>
      <c r="K303" s="3"/>
      <c r="L303" s="3"/>
      <c r="M303" s="3"/>
    </row>
    <row r="304" customFormat="false" ht="12.75" hidden="false" customHeight="false" outlineLevel="0" collapsed="false">
      <c r="G304" s="3"/>
      <c r="H304" s="3"/>
      <c r="I304" s="3"/>
      <c r="J304" s="3"/>
      <c r="K304" s="3"/>
      <c r="L304" s="3"/>
      <c r="M304" s="3"/>
    </row>
    <row r="305" customFormat="false" ht="12.75" hidden="false" customHeight="false" outlineLevel="0" collapsed="false">
      <c r="G305" s="3"/>
      <c r="H305" s="3"/>
      <c r="I305" s="3"/>
      <c r="J305" s="3"/>
      <c r="K305" s="3"/>
      <c r="L305" s="3"/>
      <c r="M305" s="3"/>
    </row>
    <row r="306" customFormat="false" ht="12.75" hidden="false" customHeight="false" outlineLevel="0" collapsed="false">
      <c r="G306" s="3"/>
      <c r="H306" s="3"/>
      <c r="I306" s="3"/>
      <c r="J306" s="3"/>
      <c r="K306" s="3"/>
      <c r="L306" s="3"/>
      <c r="M306" s="3"/>
    </row>
    <row r="307" customFormat="false" ht="12.75" hidden="false" customHeight="false" outlineLevel="0" collapsed="false">
      <c r="G307" s="3"/>
      <c r="H307" s="3"/>
      <c r="I307" s="3"/>
      <c r="J307" s="3"/>
      <c r="K307" s="3"/>
      <c r="L307" s="3"/>
      <c r="M307" s="3"/>
    </row>
    <row r="308" customFormat="false" ht="12.75" hidden="false" customHeight="false" outlineLevel="0" collapsed="false">
      <c r="G308" s="3"/>
      <c r="H308" s="3"/>
      <c r="I308" s="3"/>
      <c r="J308" s="3"/>
      <c r="K308" s="3"/>
      <c r="L308" s="3"/>
      <c r="M308" s="3"/>
    </row>
    <row r="309" customFormat="false" ht="12.75" hidden="false" customHeight="false" outlineLevel="0" collapsed="false">
      <c r="G309" s="3"/>
      <c r="H309" s="3"/>
      <c r="I309" s="3"/>
      <c r="J309" s="3"/>
      <c r="K309" s="3"/>
      <c r="L309" s="3"/>
      <c r="M309" s="3"/>
    </row>
    <row r="310" customFormat="false" ht="12.75" hidden="false" customHeight="false" outlineLevel="0" collapsed="false">
      <c r="G310" s="3"/>
      <c r="H310" s="3"/>
      <c r="I310" s="3"/>
      <c r="J310" s="3"/>
      <c r="K310" s="3"/>
      <c r="L310" s="3"/>
      <c r="M310" s="3"/>
    </row>
    <row r="311" customFormat="false" ht="12.75" hidden="false" customHeight="false" outlineLevel="0" collapsed="false">
      <c r="G311" s="3"/>
      <c r="H311" s="3"/>
      <c r="I311" s="3"/>
      <c r="J311" s="3"/>
      <c r="K311" s="3"/>
      <c r="L311" s="3"/>
      <c r="M311" s="3"/>
    </row>
    <row r="312" customFormat="false" ht="12.75" hidden="false" customHeight="false" outlineLevel="0" collapsed="false">
      <c r="G312" s="3"/>
      <c r="H312" s="3"/>
      <c r="I312" s="3"/>
      <c r="J312" s="3"/>
      <c r="K312" s="3"/>
      <c r="L312" s="3"/>
      <c r="M312" s="3"/>
    </row>
    <row r="313" customFormat="false" ht="12.75" hidden="false" customHeight="false" outlineLevel="0" collapsed="false">
      <c r="G313" s="3"/>
      <c r="H313" s="3"/>
      <c r="I313" s="3"/>
      <c r="J313" s="3"/>
      <c r="K313" s="3"/>
      <c r="L313" s="3"/>
      <c r="M313" s="3"/>
    </row>
    <row r="314" customFormat="false" ht="12.75" hidden="false" customHeight="false" outlineLevel="0" collapsed="false">
      <c r="G314" s="3"/>
      <c r="H314" s="3"/>
      <c r="I314" s="3"/>
      <c r="J314" s="3"/>
      <c r="K314" s="3"/>
      <c r="L314" s="3"/>
      <c r="M314" s="3"/>
    </row>
    <row r="315" customFormat="false" ht="12.75" hidden="false" customHeight="false" outlineLevel="0" collapsed="false">
      <c r="G315" s="3"/>
      <c r="H315" s="3"/>
      <c r="I315" s="3"/>
      <c r="J315" s="3"/>
      <c r="K315" s="3"/>
      <c r="L315" s="3"/>
      <c r="M315" s="3"/>
    </row>
    <row r="316" customFormat="false" ht="12.75" hidden="false" customHeight="false" outlineLevel="0" collapsed="false">
      <c r="G316" s="3"/>
      <c r="H316" s="3"/>
      <c r="I316" s="3"/>
      <c r="J316" s="3"/>
      <c r="K316" s="3"/>
      <c r="L316" s="3"/>
      <c r="M316" s="3"/>
    </row>
    <row r="317" customFormat="false" ht="12.75" hidden="false" customHeight="false" outlineLevel="0" collapsed="false">
      <c r="G317" s="3"/>
      <c r="H317" s="3"/>
      <c r="I317" s="3"/>
      <c r="J317" s="3"/>
      <c r="K317" s="3"/>
      <c r="L317" s="3"/>
      <c r="M317" s="3"/>
    </row>
    <row r="318" customFormat="false" ht="12.75" hidden="false" customHeight="false" outlineLevel="0" collapsed="false">
      <c r="G318" s="3"/>
      <c r="H318" s="3"/>
      <c r="I318" s="3"/>
      <c r="J318" s="3"/>
      <c r="K318" s="3"/>
      <c r="L318" s="3"/>
      <c r="M318" s="3"/>
    </row>
    <row r="319" customFormat="false" ht="12.75" hidden="false" customHeight="false" outlineLevel="0" collapsed="false">
      <c r="G319" s="3"/>
      <c r="H319" s="3"/>
      <c r="I319" s="3"/>
      <c r="J319" s="3"/>
      <c r="K319" s="3"/>
      <c r="L319" s="3"/>
      <c r="M319" s="3"/>
    </row>
    <row r="320" customFormat="false" ht="12.75" hidden="false" customHeight="false" outlineLevel="0" collapsed="false">
      <c r="G320" s="3"/>
      <c r="H320" s="3"/>
      <c r="I320" s="3"/>
      <c r="J320" s="3"/>
      <c r="K320" s="3"/>
      <c r="L320" s="3"/>
      <c r="M320" s="3"/>
    </row>
    <row r="321" customFormat="false" ht="12.75" hidden="false" customHeight="false" outlineLevel="0" collapsed="false">
      <c r="G321" s="3"/>
      <c r="H321" s="3"/>
      <c r="I321" s="3"/>
      <c r="J321" s="3"/>
      <c r="K321" s="3"/>
      <c r="L321" s="3"/>
      <c r="M321" s="3"/>
    </row>
    <row r="322" customFormat="false" ht="12.75" hidden="false" customHeight="false" outlineLevel="0" collapsed="false">
      <c r="G322" s="3"/>
      <c r="H322" s="3"/>
      <c r="I322" s="3"/>
      <c r="J322" s="3"/>
      <c r="K322" s="3"/>
      <c r="L322" s="3"/>
      <c r="M322" s="3"/>
    </row>
    <row r="323" customFormat="false" ht="12.75" hidden="false" customHeight="false" outlineLevel="0" collapsed="false">
      <c r="G323" s="3"/>
      <c r="H323" s="3"/>
      <c r="I323" s="3"/>
      <c r="J323" s="3"/>
      <c r="K323" s="3"/>
      <c r="L323" s="3"/>
      <c r="M323" s="3"/>
    </row>
    <row r="324" customFormat="false" ht="12.75" hidden="false" customHeight="false" outlineLevel="0" collapsed="false">
      <c r="G324" s="3"/>
      <c r="H324" s="3"/>
      <c r="I324" s="3"/>
      <c r="J324" s="3"/>
      <c r="K324" s="3"/>
      <c r="L324" s="3"/>
      <c r="M324" s="3"/>
    </row>
    <row r="325" customFormat="false" ht="12.75" hidden="false" customHeight="false" outlineLevel="0" collapsed="false">
      <c r="G325" s="3"/>
      <c r="H325" s="3"/>
      <c r="I325" s="3"/>
      <c r="J325" s="3"/>
      <c r="K325" s="3"/>
      <c r="L325" s="3"/>
      <c r="M325" s="3"/>
    </row>
    <row r="326" customFormat="false" ht="12.75" hidden="false" customHeight="false" outlineLevel="0" collapsed="false">
      <c r="G326" s="3"/>
      <c r="H326" s="3"/>
      <c r="I326" s="3"/>
      <c r="J326" s="3"/>
      <c r="K326" s="3"/>
      <c r="L326" s="3"/>
      <c r="M326" s="3"/>
    </row>
    <row r="327" customFormat="false" ht="12.75" hidden="false" customHeight="false" outlineLevel="0" collapsed="false">
      <c r="G327" s="3"/>
      <c r="H327" s="3"/>
      <c r="I327" s="3"/>
      <c r="J327" s="3"/>
      <c r="K327" s="3"/>
      <c r="L327" s="3"/>
      <c r="M327" s="3"/>
    </row>
    <row r="328" customFormat="false" ht="12.75" hidden="false" customHeight="false" outlineLevel="0" collapsed="false">
      <c r="G328" s="3"/>
      <c r="H328" s="3"/>
      <c r="I328" s="3"/>
      <c r="J328" s="3"/>
      <c r="K328" s="3"/>
      <c r="L328" s="3"/>
      <c r="M328" s="3"/>
    </row>
    <row r="329" customFormat="false" ht="12.75" hidden="false" customHeight="false" outlineLevel="0" collapsed="false">
      <c r="G329" s="3"/>
      <c r="H329" s="3"/>
      <c r="I329" s="3"/>
      <c r="J329" s="3"/>
      <c r="K329" s="3"/>
      <c r="L329" s="3"/>
      <c r="M329" s="3"/>
    </row>
    <row r="330" customFormat="false" ht="12.75" hidden="false" customHeight="false" outlineLevel="0" collapsed="false">
      <c r="G330" s="3"/>
      <c r="H330" s="3"/>
      <c r="I330" s="3"/>
      <c r="J330" s="3"/>
      <c r="K330" s="3"/>
      <c r="L330" s="3"/>
      <c r="M330" s="3"/>
    </row>
    <row r="331" customFormat="false" ht="12.75" hidden="false" customHeight="false" outlineLevel="0" collapsed="false">
      <c r="G331" s="3"/>
      <c r="H331" s="3"/>
      <c r="I331" s="3"/>
      <c r="J331" s="3"/>
      <c r="K331" s="3"/>
      <c r="L331" s="3"/>
      <c r="M331" s="3"/>
    </row>
    <row r="332" customFormat="false" ht="12.75" hidden="false" customHeight="false" outlineLevel="0" collapsed="false">
      <c r="G332" s="3"/>
      <c r="H332" s="3"/>
      <c r="I332" s="3"/>
      <c r="J332" s="3"/>
      <c r="K332" s="3"/>
      <c r="L332" s="3"/>
      <c r="M332" s="3"/>
    </row>
    <row r="333" customFormat="false" ht="12.75" hidden="false" customHeight="false" outlineLevel="0" collapsed="false">
      <c r="G333" s="3"/>
      <c r="H333" s="3"/>
      <c r="I333" s="3"/>
      <c r="J333" s="3"/>
      <c r="K333" s="3"/>
      <c r="L333" s="3"/>
      <c r="M333" s="3"/>
    </row>
    <row r="334" customFormat="false" ht="12.75" hidden="false" customHeight="false" outlineLevel="0" collapsed="false">
      <c r="G334" s="3"/>
      <c r="H334" s="3"/>
      <c r="I334" s="3"/>
      <c r="J334" s="3"/>
      <c r="K334" s="3"/>
      <c r="L334" s="3"/>
      <c r="M334" s="3"/>
    </row>
    <row r="335" customFormat="false" ht="12.75" hidden="false" customHeight="false" outlineLevel="0" collapsed="false">
      <c r="G335" s="3"/>
      <c r="H335" s="3"/>
      <c r="I335" s="3"/>
      <c r="J335" s="3"/>
      <c r="K335" s="3"/>
      <c r="L335" s="3"/>
      <c r="M335" s="3"/>
    </row>
    <row r="336" customFormat="false" ht="12.75" hidden="false" customHeight="false" outlineLevel="0" collapsed="false">
      <c r="G336" s="3"/>
      <c r="H336" s="3"/>
      <c r="I336" s="3"/>
      <c r="J336" s="3"/>
      <c r="K336" s="3"/>
      <c r="L336" s="3"/>
      <c r="M336" s="3"/>
    </row>
    <row r="337" customFormat="false" ht="12.75" hidden="false" customHeight="false" outlineLevel="0" collapsed="false">
      <c r="G337" s="3"/>
      <c r="H337" s="3"/>
      <c r="I337" s="3"/>
      <c r="J337" s="3"/>
      <c r="K337" s="3"/>
      <c r="L337" s="3"/>
      <c r="M337" s="3"/>
    </row>
    <row r="338" customFormat="false" ht="12.75" hidden="false" customHeight="false" outlineLevel="0" collapsed="false">
      <c r="G338" s="3"/>
      <c r="H338" s="3"/>
      <c r="I338" s="3"/>
      <c r="J338" s="3"/>
      <c r="K338" s="3"/>
      <c r="L338" s="3"/>
      <c r="M338" s="3"/>
    </row>
    <row r="339" customFormat="false" ht="12.75" hidden="false" customHeight="false" outlineLevel="0" collapsed="false">
      <c r="G339" s="3"/>
      <c r="H339" s="3"/>
      <c r="I339" s="3"/>
      <c r="J339" s="3"/>
      <c r="K339" s="3"/>
      <c r="L339" s="3"/>
      <c r="M339" s="3"/>
    </row>
    <row r="340" customFormat="false" ht="12.75" hidden="false" customHeight="false" outlineLevel="0" collapsed="false">
      <c r="G340" s="3"/>
      <c r="H340" s="3"/>
      <c r="I340" s="3"/>
      <c r="J340" s="3"/>
      <c r="K340" s="3"/>
      <c r="L340" s="3"/>
      <c r="M340" s="3"/>
    </row>
    <row r="341" customFormat="false" ht="12.75" hidden="false" customHeight="false" outlineLevel="0" collapsed="false">
      <c r="G341" s="3"/>
      <c r="H341" s="3"/>
      <c r="I341" s="3"/>
      <c r="J341" s="3"/>
      <c r="K341" s="3"/>
      <c r="L341" s="3"/>
      <c r="M341" s="3"/>
    </row>
    <row r="342" customFormat="false" ht="12.75" hidden="false" customHeight="false" outlineLevel="0" collapsed="false">
      <c r="G342" s="3"/>
      <c r="H342" s="3"/>
      <c r="I342" s="3"/>
      <c r="J342" s="3"/>
      <c r="K342" s="3"/>
      <c r="L342" s="3"/>
      <c r="M342" s="3"/>
    </row>
    <row r="343" customFormat="false" ht="12.75" hidden="false" customHeight="false" outlineLevel="0" collapsed="false">
      <c r="G343" s="3"/>
      <c r="H343" s="3"/>
      <c r="I343" s="3"/>
      <c r="J343" s="3"/>
      <c r="K343" s="3"/>
      <c r="L343" s="3"/>
      <c r="M343" s="3"/>
    </row>
    <row r="344" customFormat="false" ht="12.75" hidden="false" customHeight="false" outlineLevel="0" collapsed="false">
      <c r="G344" s="3"/>
      <c r="H344" s="3"/>
      <c r="I344" s="3"/>
      <c r="J344" s="3"/>
      <c r="K344" s="3"/>
      <c r="L344" s="3"/>
      <c r="M344" s="3"/>
    </row>
    <row r="345" customFormat="false" ht="12.75" hidden="false" customHeight="false" outlineLevel="0" collapsed="false">
      <c r="G345" s="3"/>
      <c r="H345" s="3"/>
      <c r="I345" s="3"/>
      <c r="J345" s="3"/>
      <c r="K345" s="3"/>
      <c r="L345" s="3"/>
      <c r="M345" s="3"/>
    </row>
    <row r="346" customFormat="false" ht="12.75" hidden="false" customHeight="false" outlineLevel="0" collapsed="false">
      <c r="G346" s="3"/>
      <c r="H346" s="3"/>
      <c r="I346" s="3"/>
      <c r="J346" s="3"/>
      <c r="K346" s="3"/>
      <c r="L346" s="3"/>
      <c r="M346" s="3"/>
    </row>
    <row r="347" customFormat="false" ht="12.75" hidden="false" customHeight="false" outlineLevel="0" collapsed="false">
      <c r="G347" s="3"/>
      <c r="H347" s="3"/>
      <c r="I347" s="3"/>
      <c r="J347" s="3"/>
      <c r="K347" s="3"/>
      <c r="L347" s="3"/>
      <c r="M347" s="3"/>
    </row>
    <row r="348" customFormat="false" ht="12.75" hidden="false" customHeight="false" outlineLevel="0" collapsed="false">
      <c r="G348" s="3"/>
      <c r="H348" s="3"/>
      <c r="I348" s="3"/>
      <c r="J348" s="3"/>
      <c r="K348" s="3"/>
      <c r="L348" s="3"/>
      <c r="M348" s="3"/>
    </row>
    <row r="349" customFormat="false" ht="12.75" hidden="false" customHeight="false" outlineLevel="0" collapsed="false">
      <c r="G349" s="3"/>
      <c r="H349" s="3"/>
      <c r="I349" s="3"/>
      <c r="J349" s="3"/>
      <c r="K349" s="3"/>
      <c r="L349" s="3"/>
      <c r="M349" s="3"/>
    </row>
    <row r="350" customFormat="false" ht="12.75" hidden="false" customHeight="false" outlineLevel="0" collapsed="false">
      <c r="G350" s="3"/>
      <c r="H350" s="3"/>
      <c r="I350" s="3"/>
      <c r="J350" s="3"/>
      <c r="K350" s="3"/>
      <c r="L350" s="3"/>
      <c r="M350" s="3"/>
    </row>
    <row r="351" customFormat="false" ht="12.75" hidden="false" customHeight="false" outlineLevel="0" collapsed="false">
      <c r="G351" s="3"/>
      <c r="H351" s="3"/>
      <c r="I351" s="3"/>
      <c r="J351" s="3"/>
      <c r="K351" s="3"/>
      <c r="L351" s="3"/>
      <c r="M351" s="3"/>
    </row>
    <row r="352" customFormat="false" ht="12.75" hidden="false" customHeight="false" outlineLevel="0" collapsed="false">
      <c r="G352" s="3"/>
      <c r="H352" s="3"/>
      <c r="I352" s="3"/>
      <c r="J352" s="3"/>
      <c r="K352" s="3"/>
      <c r="L352" s="3"/>
      <c r="M352" s="3"/>
    </row>
    <row r="353" customFormat="false" ht="12.75" hidden="false" customHeight="false" outlineLevel="0" collapsed="false">
      <c r="G353" s="3"/>
      <c r="H353" s="3"/>
      <c r="I353" s="3"/>
      <c r="J353" s="3"/>
      <c r="K353" s="3"/>
      <c r="L353" s="3"/>
      <c r="M353" s="3"/>
    </row>
    <row r="354" customFormat="false" ht="12.75" hidden="false" customHeight="false" outlineLevel="0" collapsed="false">
      <c r="G354" s="3"/>
      <c r="H354" s="3"/>
      <c r="I354" s="3"/>
      <c r="J354" s="3"/>
      <c r="K354" s="3"/>
      <c r="L354" s="3"/>
      <c r="M354" s="3"/>
    </row>
    <row r="355" customFormat="false" ht="12.75" hidden="false" customHeight="false" outlineLevel="0" collapsed="false">
      <c r="G355" s="3"/>
      <c r="H355" s="3"/>
      <c r="I355" s="3"/>
      <c r="J355" s="3"/>
      <c r="K355" s="3"/>
      <c r="L355" s="3"/>
      <c r="M355" s="3"/>
    </row>
    <row r="356" customFormat="false" ht="12.75" hidden="false" customHeight="false" outlineLevel="0" collapsed="false">
      <c r="G356" s="3"/>
      <c r="H356" s="3"/>
      <c r="I356" s="3"/>
      <c r="J356" s="3"/>
      <c r="K356" s="3"/>
      <c r="L356" s="3"/>
      <c r="M356" s="3"/>
    </row>
    <row r="357" customFormat="false" ht="12.75" hidden="false" customHeight="false" outlineLevel="0" collapsed="false">
      <c r="G357" s="3"/>
      <c r="H357" s="3"/>
      <c r="I357" s="3"/>
      <c r="J357" s="3"/>
      <c r="K357" s="3"/>
      <c r="L357" s="3"/>
      <c r="M357" s="3"/>
    </row>
    <row r="358" customFormat="false" ht="12.75" hidden="false" customHeight="false" outlineLevel="0" collapsed="false">
      <c r="G358" s="3"/>
      <c r="H358" s="3"/>
      <c r="I358" s="3"/>
      <c r="J358" s="3"/>
      <c r="K358" s="3"/>
      <c r="L358" s="3"/>
      <c r="M358" s="3"/>
    </row>
    <row r="359" customFormat="false" ht="12.75" hidden="false" customHeight="false" outlineLevel="0" collapsed="false">
      <c r="G359" s="3"/>
      <c r="H359" s="3"/>
      <c r="I359" s="3"/>
      <c r="J359" s="3"/>
      <c r="K359" s="3"/>
      <c r="L359" s="3"/>
      <c r="M359" s="3"/>
    </row>
    <row r="360" customFormat="false" ht="12.75" hidden="false" customHeight="false" outlineLevel="0" collapsed="false">
      <c r="G360" s="3"/>
      <c r="H360" s="3"/>
      <c r="I360" s="3"/>
      <c r="J360" s="3"/>
      <c r="K360" s="3"/>
      <c r="L360" s="3"/>
      <c r="M360" s="3"/>
    </row>
    <row r="361" customFormat="false" ht="12.75" hidden="false" customHeight="false" outlineLevel="0" collapsed="false">
      <c r="G361" s="3"/>
      <c r="H361" s="3"/>
      <c r="I361" s="3"/>
      <c r="J361" s="3"/>
      <c r="K361" s="3"/>
      <c r="L361" s="3"/>
      <c r="M361" s="3"/>
    </row>
    <row r="362" customFormat="false" ht="12.75" hidden="false" customHeight="false" outlineLevel="0" collapsed="false">
      <c r="G362" s="3"/>
      <c r="H362" s="3"/>
      <c r="I362" s="3"/>
      <c r="J362" s="3"/>
      <c r="K362" s="3"/>
      <c r="L362" s="3"/>
      <c r="M362" s="3"/>
    </row>
    <row r="363" customFormat="false" ht="12.75" hidden="false" customHeight="false" outlineLevel="0" collapsed="false">
      <c r="G363" s="3"/>
      <c r="H363" s="3"/>
      <c r="I363" s="3"/>
      <c r="J363" s="3"/>
      <c r="K363" s="3"/>
      <c r="L363" s="3"/>
      <c r="M363" s="3"/>
    </row>
    <row r="364" customFormat="false" ht="12.75" hidden="false" customHeight="false" outlineLevel="0" collapsed="false">
      <c r="G364" s="3"/>
      <c r="H364" s="3"/>
      <c r="I364" s="3"/>
      <c r="J364" s="3"/>
      <c r="K364" s="3"/>
      <c r="L364" s="3"/>
      <c r="M364" s="3"/>
    </row>
    <row r="365" customFormat="false" ht="12.75" hidden="false" customHeight="false" outlineLevel="0" collapsed="false">
      <c r="G365" s="3"/>
      <c r="H365" s="3"/>
      <c r="I365" s="3"/>
      <c r="J365" s="3"/>
      <c r="K365" s="3"/>
      <c r="L365" s="3"/>
      <c r="M365" s="3"/>
    </row>
    <row r="366" customFormat="false" ht="12.75" hidden="false" customHeight="false" outlineLevel="0" collapsed="false">
      <c r="G366" s="3"/>
      <c r="H366" s="3"/>
      <c r="I366" s="3"/>
      <c r="J366" s="3"/>
      <c r="K366" s="3"/>
      <c r="L366" s="3"/>
      <c r="M366" s="3"/>
    </row>
    <row r="367" customFormat="false" ht="12.75" hidden="false" customHeight="false" outlineLevel="0" collapsed="false">
      <c r="G367" s="3"/>
      <c r="H367" s="3"/>
      <c r="I367" s="3"/>
      <c r="J367" s="3"/>
      <c r="K367" s="3"/>
      <c r="L367" s="3"/>
      <c r="M367" s="3"/>
    </row>
    <row r="368" customFormat="false" ht="12.75" hidden="false" customHeight="false" outlineLevel="0" collapsed="false">
      <c r="G368" s="3"/>
      <c r="H368" s="3"/>
      <c r="I368" s="3"/>
      <c r="J368" s="3"/>
      <c r="K368" s="3"/>
      <c r="L368" s="3"/>
      <c r="M368" s="3"/>
    </row>
    <row r="369" customFormat="false" ht="12.75" hidden="false" customHeight="false" outlineLevel="0" collapsed="false">
      <c r="G369" s="3"/>
      <c r="H369" s="3"/>
      <c r="I369" s="3"/>
      <c r="J369" s="3"/>
      <c r="K369" s="3"/>
      <c r="L369" s="3"/>
      <c r="M369" s="3"/>
    </row>
    <row r="370" customFormat="false" ht="12.75" hidden="false" customHeight="false" outlineLevel="0" collapsed="false">
      <c r="G370" s="3"/>
      <c r="H370" s="3"/>
      <c r="I370" s="3"/>
      <c r="J370" s="3"/>
      <c r="K370" s="3"/>
      <c r="L370" s="3"/>
      <c r="M370" s="3"/>
    </row>
    <row r="371" customFormat="false" ht="12.75" hidden="false" customHeight="false" outlineLevel="0" collapsed="false">
      <c r="G371" s="3"/>
      <c r="H371" s="3"/>
      <c r="I371" s="3"/>
      <c r="J371" s="3"/>
      <c r="K371" s="3"/>
      <c r="L371" s="3"/>
      <c r="M371" s="3"/>
    </row>
    <row r="372" customFormat="false" ht="12.75" hidden="false" customHeight="false" outlineLevel="0" collapsed="false">
      <c r="G372" s="3"/>
      <c r="H372" s="3"/>
      <c r="I372" s="3"/>
      <c r="J372" s="3"/>
      <c r="K372" s="3"/>
      <c r="L372" s="3"/>
      <c r="M372" s="3"/>
    </row>
    <row r="373" customFormat="false" ht="12.75" hidden="false" customHeight="false" outlineLevel="0" collapsed="false">
      <c r="G373" s="3"/>
      <c r="H373" s="3"/>
      <c r="I373" s="3"/>
      <c r="J373" s="3"/>
      <c r="K373" s="3"/>
      <c r="L373" s="3"/>
      <c r="M373" s="3"/>
    </row>
    <row r="374" customFormat="false" ht="12.75" hidden="false" customHeight="false" outlineLevel="0" collapsed="false">
      <c r="G374" s="3"/>
      <c r="H374" s="3"/>
      <c r="I374" s="3"/>
      <c r="J374" s="3"/>
      <c r="K374" s="3"/>
      <c r="L374" s="3"/>
      <c r="M374" s="3"/>
    </row>
    <row r="375" customFormat="false" ht="12.75" hidden="false" customHeight="false" outlineLevel="0" collapsed="false">
      <c r="G375" s="3"/>
      <c r="H375" s="3"/>
      <c r="I375" s="3"/>
      <c r="J375" s="3"/>
      <c r="K375" s="3"/>
      <c r="L375" s="3"/>
      <c r="M375" s="3"/>
    </row>
    <row r="376" customFormat="false" ht="12.75" hidden="false" customHeight="false" outlineLevel="0" collapsed="false">
      <c r="G376" s="3"/>
      <c r="H376" s="3"/>
      <c r="I376" s="3"/>
      <c r="J376" s="3"/>
      <c r="K376" s="3"/>
      <c r="L376" s="3"/>
      <c r="M376" s="3"/>
    </row>
    <row r="377" customFormat="false" ht="12.75" hidden="false" customHeight="false" outlineLevel="0" collapsed="false">
      <c r="G377" s="3"/>
      <c r="H377" s="3"/>
      <c r="I377" s="3"/>
      <c r="J377" s="3"/>
      <c r="K377" s="3"/>
      <c r="L377" s="3"/>
      <c r="M377" s="3"/>
    </row>
    <row r="378" customFormat="false" ht="12.75" hidden="false" customHeight="false" outlineLevel="0" collapsed="false">
      <c r="G378" s="3"/>
      <c r="H378" s="3"/>
      <c r="I378" s="3"/>
      <c r="J378" s="3"/>
      <c r="K378" s="3"/>
      <c r="L378" s="3"/>
      <c r="M378" s="3"/>
    </row>
    <row r="379" customFormat="false" ht="12.75" hidden="false" customHeight="false" outlineLevel="0" collapsed="false">
      <c r="G379" s="3"/>
      <c r="H379" s="3"/>
      <c r="I379" s="3"/>
      <c r="J379" s="3"/>
      <c r="K379" s="3"/>
      <c r="L379" s="3"/>
      <c r="M379" s="3"/>
    </row>
    <row r="380" customFormat="false" ht="12.75" hidden="false" customHeight="false" outlineLevel="0" collapsed="false">
      <c r="G380" s="3"/>
      <c r="H380" s="3"/>
      <c r="I380" s="3"/>
      <c r="J380" s="3"/>
      <c r="K380" s="3"/>
      <c r="L380" s="3"/>
      <c r="M380" s="3"/>
    </row>
    <row r="381" customFormat="false" ht="12.75" hidden="false" customHeight="false" outlineLevel="0" collapsed="false">
      <c r="G381" s="3"/>
      <c r="H381" s="3"/>
      <c r="I381" s="3"/>
      <c r="J381" s="3"/>
      <c r="K381" s="3"/>
      <c r="L381" s="3"/>
      <c r="M381" s="3"/>
    </row>
    <row r="382" customFormat="false" ht="12.75" hidden="false" customHeight="false" outlineLevel="0" collapsed="false">
      <c r="G382" s="3"/>
      <c r="H382" s="3"/>
      <c r="I382" s="3"/>
      <c r="J382" s="3"/>
      <c r="K382" s="3"/>
      <c r="L382" s="3"/>
      <c r="M382" s="3"/>
    </row>
    <row r="383" customFormat="false" ht="12.75" hidden="false" customHeight="false" outlineLevel="0" collapsed="false">
      <c r="G383" s="3"/>
      <c r="H383" s="3"/>
      <c r="I383" s="3"/>
      <c r="J383" s="3"/>
      <c r="K383" s="3"/>
      <c r="L383" s="3"/>
      <c r="M383" s="3"/>
    </row>
    <row r="384" customFormat="false" ht="12.75" hidden="false" customHeight="false" outlineLevel="0" collapsed="false">
      <c r="G384" s="3"/>
      <c r="H384" s="3"/>
      <c r="I384" s="3"/>
      <c r="J384" s="3"/>
      <c r="K384" s="3"/>
      <c r="L384" s="3"/>
      <c r="M384" s="3"/>
    </row>
    <row r="385" customFormat="false" ht="12.75" hidden="false" customHeight="false" outlineLevel="0" collapsed="false">
      <c r="G385" s="3"/>
      <c r="H385" s="3"/>
      <c r="I385" s="3"/>
      <c r="J385" s="3"/>
      <c r="K385" s="3"/>
      <c r="L385" s="3"/>
      <c r="M385" s="3"/>
    </row>
    <row r="386" customFormat="false" ht="12.75" hidden="false" customHeight="false" outlineLevel="0" collapsed="false">
      <c r="G386" s="3"/>
      <c r="H386" s="3"/>
      <c r="I386" s="3"/>
      <c r="J386" s="3"/>
      <c r="K386" s="3"/>
      <c r="L386" s="3"/>
      <c r="M386" s="3"/>
    </row>
    <row r="387" customFormat="false" ht="12.75" hidden="false" customHeight="false" outlineLevel="0" collapsed="false">
      <c r="G387" s="3"/>
      <c r="H387" s="3"/>
      <c r="I387" s="3"/>
      <c r="J387" s="3"/>
      <c r="K387" s="3"/>
      <c r="L387" s="3"/>
      <c r="M387" s="3"/>
    </row>
    <row r="388" customFormat="false" ht="12.75" hidden="false" customHeight="false" outlineLevel="0" collapsed="false">
      <c r="G388" s="3"/>
      <c r="H388" s="3"/>
      <c r="I388" s="3"/>
      <c r="J388" s="3"/>
      <c r="K388" s="3"/>
      <c r="L388" s="3"/>
      <c r="M388" s="3"/>
    </row>
    <row r="389" customFormat="false" ht="12.75" hidden="false" customHeight="false" outlineLevel="0" collapsed="false">
      <c r="G389" s="3"/>
      <c r="H389" s="3"/>
      <c r="I389" s="3"/>
      <c r="J389" s="3"/>
      <c r="K389" s="3"/>
      <c r="L389" s="3"/>
      <c r="M389" s="3"/>
    </row>
    <row r="390" customFormat="false" ht="12.75" hidden="false" customHeight="false" outlineLevel="0" collapsed="false">
      <c r="G390" s="3"/>
      <c r="H390" s="3"/>
      <c r="I390" s="3"/>
      <c r="J390" s="3"/>
      <c r="K390" s="3"/>
      <c r="L390" s="3"/>
      <c r="M390" s="3"/>
    </row>
    <row r="391" customFormat="false" ht="12.75" hidden="false" customHeight="false" outlineLevel="0" collapsed="false">
      <c r="G391" s="3"/>
      <c r="H391" s="3"/>
      <c r="I391" s="3"/>
      <c r="J391" s="3"/>
      <c r="K391" s="3"/>
      <c r="L391" s="3"/>
      <c r="M391" s="3"/>
    </row>
    <row r="392" customFormat="false" ht="12.75" hidden="false" customHeight="false" outlineLevel="0" collapsed="false">
      <c r="G392" s="3"/>
      <c r="H392" s="3"/>
      <c r="I392" s="3"/>
      <c r="J392" s="3"/>
      <c r="K392" s="3"/>
      <c r="L392" s="3"/>
      <c r="M392" s="3"/>
    </row>
    <row r="393" customFormat="false" ht="12.75" hidden="false" customHeight="false" outlineLevel="0" collapsed="false">
      <c r="G393" s="3"/>
      <c r="H393" s="3"/>
      <c r="I393" s="3"/>
      <c r="J393" s="3"/>
      <c r="K393" s="3"/>
      <c r="L393" s="3"/>
      <c r="M393" s="3"/>
    </row>
    <row r="394" customFormat="false" ht="12.75" hidden="false" customHeight="false" outlineLevel="0" collapsed="false">
      <c r="G394" s="3"/>
      <c r="H394" s="3"/>
      <c r="I394" s="3"/>
      <c r="J394" s="3"/>
      <c r="K394" s="3"/>
      <c r="L394" s="3"/>
      <c r="M394" s="3"/>
    </row>
    <row r="395" customFormat="false" ht="12.75" hidden="false" customHeight="false" outlineLevel="0" collapsed="false">
      <c r="G395" s="3"/>
      <c r="H395" s="3"/>
      <c r="I395" s="3"/>
      <c r="J395" s="3"/>
      <c r="K395" s="3"/>
      <c r="L395" s="3"/>
      <c r="M395" s="3"/>
    </row>
    <row r="396" customFormat="false" ht="12.75" hidden="false" customHeight="false" outlineLevel="0" collapsed="false">
      <c r="G396" s="3"/>
      <c r="H396" s="3"/>
      <c r="I396" s="3"/>
      <c r="J396" s="3"/>
      <c r="K396" s="3"/>
      <c r="L396" s="3"/>
      <c r="M396" s="3"/>
    </row>
    <row r="397" customFormat="false" ht="12.75" hidden="false" customHeight="false" outlineLevel="0" collapsed="false">
      <c r="G397" s="3"/>
      <c r="H397" s="3"/>
      <c r="I397" s="3"/>
      <c r="J397" s="3"/>
      <c r="K397" s="3"/>
      <c r="L397" s="3"/>
      <c r="M397" s="3"/>
    </row>
    <row r="398" customFormat="false" ht="12.75" hidden="false" customHeight="false" outlineLevel="0" collapsed="false">
      <c r="G398" s="3"/>
      <c r="H398" s="3"/>
      <c r="I398" s="3"/>
      <c r="J398" s="3"/>
      <c r="K398" s="3"/>
      <c r="L398" s="3"/>
      <c r="M398" s="3"/>
    </row>
    <row r="399" customFormat="false" ht="12.75" hidden="false" customHeight="false" outlineLevel="0" collapsed="false">
      <c r="G399" s="3"/>
      <c r="H399" s="3"/>
      <c r="I399" s="3"/>
      <c r="J399" s="3"/>
      <c r="K399" s="3"/>
      <c r="L399" s="3"/>
      <c r="M399" s="3"/>
    </row>
    <row r="400" customFormat="false" ht="12.75" hidden="false" customHeight="false" outlineLevel="0" collapsed="false">
      <c r="G400" s="3"/>
      <c r="H400" s="3"/>
      <c r="I400" s="3"/>
      <c r="J400" s="3"/>
      <c r="K400" s="3"/>
      <c r="L400" s="3"/>
      <c r="M400" s="3"/>
    </row>
    <row r="401" customFormat="false" ht="12.75" hidden="false" customHeight="false" outlineLevel="0" collapsed="false">
      <c r="G401" s="3"/>
      <c r="H401" s="3"/>
      <c r="I401" s="3"/>
      <c r="J401" s="3"/>
      <c r="K401" s="3"/>
      <c r="L401" s="3"/>
      <c r="M401" s="3"/>
    </row>
    <row r="402" customFormat="false" ht="12.75" hidden="false" customHeight="false" outlineLevel="0" collapsed="false">
      <c r="G402" s="3"/>
      <c r="H402" s="3"/>
      <c r="I402" s="3"/>
      <c r="J402" s="3"/>
      <c r="K402" s="3"/>
      <c r="L402" s="3"/>
      <c r="M402" s="3"/>
    </row>
    <row r="403" customFormat="false" ht="12.75" hidden="false" customHeight="false" outlineLevel="0" collapsed="false">
      <c r="G403" s="3"/>
      <c r="H403" s="3"/>
      <c r="I403" s="3"/>
      <c r="J403" s="3"/>
      <c r="K403" s="3"/>
      <c r="L403" s="3"/>
      <c r="M403" s="3"/>
    </row>
    <row r="404" customFormat="false" ht="12.75" hidden="false" customHeight="false" outlineLevel="0" collapsed="false">
      <c r="G404" s="3"/>
      <c r="H404" s="3"/>
      <c r="I404" s="3"/>
      <c r="J404" s="3"/>
      <c r="K404" s="3"/>
      <c r="L404" s="3"/>
      <c r="M404" s="3"/>
    </row>
    <row r="405" customFormat="false" ht="12.75" hidden="false" customHeight="false" outlineLevel="0" collapsed="false">
      <c r="G405" s="3"/>
      <c r="H405" s="3"/>
      <c r="I405" s="3"/>
      <c r="J405" s="3"/>
      <c r="K405" s="3"/>
      <c r="L405" s="3"/>
      <c r="M405" s="3"/>
    </row>
    <row r="406" customFormat="false" ht="12.75" hidden="false" customHeight="false" outlineLevel="0" collapsed="false">
      <c r="G406" s="3"/>
      <c r="H406" s="3"/>
      <c r="I406" s="3"/>
      <c r="J406" s="3"/>
      <c r="K406" s="3"/>
      <c r="L406" s="3"/>
      <c r="M406" s="3"/>
    </row>
    <row r="407" customFormat="false" ht="12.75" hidden="false" customHeight="false" outlineLevel="0" collapsed="false">
      <c r="G407" s="3"/>
      <c r="H407" s="3"/>
      <c r="I407" s="3"/>
      <c r="J407" s="3"/>
      <c r="K407" s="3"/>
      <c r="L407" s="3"/>
      <c r="M407" s="3"/>
    </row>
    <row r="408" customFormat="false" ht="12.75" hidden="false" customHeight="false" outlineLevel="0" collapsed="false">
      <c r="G408" s="3"/>
      <c r="H408" s="3"/>
      <c r="I408" s="3"/>
      <c r="J408" s="3"/>
      <c r="K408" s="3"/>
      <c r="L408" s="3"/>
      <c r="M408" s="3"/>
    </row>
    <row r="409" customFormat="false" ht="12.75" hidden="false" customHeight="false" outlineLevel="0" collapsed="false">
      <c r="G409" s="3"/>
      <c r="H409" s="3"/>
      <c r="I409" s="3"/>
      <c r="J409" s="3"/>
      <c r="K409" s="3"/>
      <c r="L409" s="3"/>
      <c r="M409" s="3"/>
    </row>
    <row r="410" customFormat="false" ht="12.75" hidden="false" customHeight="false" outlineLevel="0" collapsed="false">
      <c r="G410" s="3"/>
      <c r="H410" s="3"/>
      <c r="I410" s="3"/>
      <c r="J410" s="3"/>
      <c r="K410" s="3"/>
      <c r="L410" s="3"/>
      <c r="M410" s="3"/>
    </row>
    <row r="411" customFormat="false" ht="12.75" hidden="false" customHeight="false" outlineLevel="0" collapsed="false">
      <c r="G411" s="3"/>
      <c r="H411" s="3"/>
      <c r="I411" s="3"/>
      <c r="J411" s="3"/>
      <c r="K411" s="3"/>
      <c r="L411" s="3"/>
      <c r="M411" s="3"/>
    </row>
    <row r="412" customFormat="false" ht="12.75" hidden="false" customHeight="false" outlineLevel="0" collapsed="false">
      <c r="G412" s="3"/>
      <c r="H412" s="3"/>
      <c r="I412" s="3"/>
      <c r="J412" s="3"/>
      <c r="K412" s="3"/>
      <c r="L412" s="3"/>
      <c r="M412" s="3"/>
    </row>
    <row r="413" customFormat="false" ht="12.75" hidden="false" customHeight="false" outlineLevel="0" collapsed="false">
      <c r="G413" s="3"/>
      <c r="H413" s="3"/>
      <c r="I413" s="3"/>
      <c r="J413" s="3"/>
      <c r="K413" s="3"/>
      <c r="L413" s="3"/>
      <c r="M413" s="3"/>
    </row>
    <row r="414" customFormat="false" ht="12.75" hidden="false" customHeight="false" outlineLevel="0" collapsed="false">
      <c r="G414" s="3"/>
      <c r="H414" s="3"/>
      <c r="I414" s="3"/>
      <c r="J414" s="3"/>
      <c r="K414" s="3"/>
      <c r="L414" s="3"/>
      <c r="M414" s="3"/>
    </row>
    <row r="415" customFormat="false" ht="12.75" hidden="false" customHeight="false" outlineLevel="0" collapsed="false">
      <c r="G415" s="3"/>
      <c r="H415" s="3"/>
      <c r="I415" s="3"/>
      <c r="J415" s="3"/>
      <c r="K415" s="3"/>
      <c r="L415" s="3"/>
      <c r="M415" s="3"/>
    </row>
    <row r="416" customFormat="false" ht="12.75" hidden="false" customHeight="false" outlineLevel="0" collapsed="false">
      <c r="G416" s="3"/>
      <c r="H416" s="3"/>
      <c r="I416" s="3"/>
      <c r="J416" s="3"/>
      <c r="K416" s="3"/>
      <c r="L416" s="3"/>
      <c r="M416" s="3"/>
    </row>
    <row r="417" customFormat="false" ht="12.75" hidden="false" customHeight="false" outlineLevel="0" collapsed="false">
      <c r="G417" s="3"/>
      <c r="H417" s="3"/>
      <c r="I417" s="3"/>
      <c r="J417" s="3"/>
      <c r="K417" s="3"/>
      <c r="L417" s="3"/>
      <c r="M417" s="3"/>
    </row>
    <row r="418" customFormat="false" ht="12.75" hidden="false" customHeight="false" outlineLevel="0" collapsed="false">
      <c r="G418" s="3"/>
      <c r="H418" s="3"/>
      <c r="I418" s="3"/>
      <c r="J418" s="3"/>
      <c r="K418" s="3"/>
      <c r="L418" s="3"/>
      <c r="M418" s="3"/>
    </row>
    <row r="419" customFormat="false" ht="12.75" hidden="false" customHeight="false" outlineLevel="0" collapsed="false">
      <c r="G419" s="3"/>
      <c r="H419" s="3"/>
      <c r="I419" s="3"/>
      <c r="J419" s="3"/>
      <c r="K419" s="3"/>
      <c r="L419" s="3"/>
      <c r="M419" s="3"/>
    </row>
    <row r="420" customFormat="false" ht="12.75" hidden="false" customHeight="false" outlineLevel="0" collapsed="false">
      <c r="G420" s="3"/>
      <c r="H420" s="3"/>
      <c r="I420" s="3"/>
      <c r="J420" s="3"/>
      <c r="K420" s="3"/>
      <c r="L420" s="3"/>
      <c r="M420" s="3"/>
    </row>
    <row r="421" customFormat="false" ht="12.75" hidden="false" customHeight="false" outlineLevel="0" collapsed="false">
      <c r="G421" s="3"/>
      <c r="H421" s="3"/>
      <c r="I421" s="3"/>
      <c r="J421" s="3"/>
      <c r="K421" s="3"/>
      <c r="L421" s="3"/>
      <c r="M421" s="3"/>
    </row>
    <row r="422" customFormat="false" ht="12.75" hidden="false" customHeight="false" outlineLevel="0" collapsed="false">
      <c r="G422" s="3"/>
      <c r="H422" s="3"/>
      <c r="I422" s="3"/>
      <c r="J422" s="3"/>
      <c r="K422" s="3"/>
      <c r="L422" s="3"/>
      <c r="M422" s="3"/>
    </row>
    <row r="423" customFormat="false" ht="12.75" hidden="false" customHeight="false" outlineLevel="0" collapsed="false">
      <c r="G423" s="3"/>
      <c r="H423" s="3"/>
      <c r="I423" s="3"/>
      <c r="J423" s="3"/>
      <c r="K423" s="3"/>
      <c r="L423" s="3"/>
      <c r="M423" s="3"/>
    </row>
    <row r="424" customFormat="false" ht="12.75" hidden="false" customHeight="false" outlineLevel="0" collapsed="false">
      <c r="G424" s="3"/>
      <c r="H424" s="3"/>
      <c r="I424" s="3"/>
      <c r="J424" s="3"/>
      <c r="K424" s="3"/>
      <c r="L424" s="3"/>
      <c r="M424" s="3"/>
    </row>
    <row r="425" customFormat="false" ht="12.75" hidden="false" customHeight="false" outlineLevel="0" collapsed="false">
      <c r="G425" s="3"/>
      <c r="H425" s="3"/>
      <c r="I425" s="3"/>
      <c r="J425" s="3"/>
      <c r="K425" s="3"/>
      <c r="L425" s="3"/>
      <c r="M425" s="3"/>
    </row>
    <row r="426" customFormat="false" ht="12.75" hidden="false" customHeight="false" outlineLevel="0" collapsed="false">
      <c r="G426" s="3"/>
      <c r="H426" s="3"/>
      <c r="I426" s="3"/>
      <c r="J426" s="3"/>
      <c r="K426" s="3"/>
      <c r="L426" s="3"/>
      <c r="M426" s="3"/>
    </row>
    <row r="427" customFormat="false" ht="12.75" hidden="false" customHeight="false" outlineLevel="0" collapsed="false">
      <c r="G427" s="3"/>
      <c r="H427" s="3"/>
      <c r="I427" s="3"/>
      <c r="J427" s="3"/>
      <c r="K427" s="3"/>
      <c r="L427" s="3"/>
      <c r="M427" s="3"/>
    </row>
    <row r="428" customFormat="false" ht="12.75" hidden="false" customHeight="false" outlineLevel="0" collapsed="false">
      <c r="G428" s="3"/>
      <c r="H428" s="3"/>
      <c r="I428" s="3"/>
      <c r="J428" s="3"/>
      <c r="K428" s="3"/>
      <c r="L428" s="3"/>
      <c r="M428" s="3"/>
    </row>
    <row r="429" customFormat="false" ht="12.75" hidden="false" customHeight="false" outlineLevel="0" collapsed="false">
      <c r="G429" s="3"/>
      <c r="H429" s="3"/>
      <c r="I429" s="3"/>
      <c r="J429" s="3"/>
      <c r="K429" s="3"/>
      <c r="L429" s="3"/>
      <c r="M429" s="3"/>
    </row>
    <row r="430" customFormat="false" ht="12.75" hidden="false" customHeight="false" outlineLevel="0" collapsed="false">
      <c r="G430" s="3"/>
      <c r="H430" s="3"/>
      <c r="I430" s="3"/>
      <c r="J430" s="3"/>
      <c r="K430" s="3"/>
      <c r="L430" s="3"/>
      <c r="M430" s="3"/>
    </row>
    <row r="431" customFormat="false" ht="12.75" hidden="false" customHeight="false" outlineLevel="0" collapsed="false">
      <c r="G431" s="3"/>
      <c r="H431" s="3"/>
      <c r="I431" s="3"/>
      <c r="J431" s="3"/>
      <c r="K431" s="3"/>
      <c r="L431" s="3"/>
      <c r="M431" s="3"/>
    </row>
    <row r="432" customFormat="false" ht="12.75" hidden="false" customHeight="false" outlineLevel="0" collapsed="false">
      <c r="G432" s="3"/>
      <c r="H432" s="3"/>
      <c r="I432" s="3"/>
      <c r="J432" s="3"/>
      <c r="K432" s="3"/>
      <c r="L432" s="3"/>
      <c r="M432" s="3"/>
    </row>
    <row r="433" customFormat="false" ht="12.75" hidden="false" customHeight="false" outlineLevel="0" collapsed="false">
      <c r="G433" s="3"/>
      <c r="H433" s="3"/>
      <c r="I433" s="3"/>
      <c r="J433" s="3"/>
      <c r="K433" s="3"/>
      <c r="L433" s="3"/>
      <c r="M433" s="3"/>
    </row>
    <row r="434" customFormat="false" ht="12.75" hidden="false" customHeight="false" outlineLevel="0" collapsed="false">
      <c r="G434" s="3"/>
      <c r="H434" s="3"/>
      <c r="I434" s="3"/>
      <c r="J434" s="3"/>
      <c r="K434" s="3"/>
      <c r="L434" s="3"/>
      <c r="M434" s="3"/>
    </row>
    <row r="435" customFormat="false" ht="12.75" hidden="false" customHeight="false" outlineLevel="0" collapsed="false">
      <c r="G435" s="3"/>
      <c r="H435" s="3"/>
      <c r="I435" s="3"/>
      <c r="J435" s="3"/>
      <c r="K435" s="3"/>
      <c r="L435" s="3"/>
      <c r="M435" s="3"/>
    </row>
    <row r="436" customFormat="false" ht="12.75" hidden="false" customHeight="false" outlineLevel="0" collapsed="false">
      <c r="G436" s="3"/>
      <c r="H436" s="3"/>
      <c r="I436" s="3"/>
      <c r="J436" s="3"/>
      <c r="K436" s="3"/>
      <c r="L436" s="3"/>
      <c r="M436" s="3"/>
    </row>
    <row r="437" customFormat="false" ht="12.75" hidden="false" customHeight="false" outlineLevel="0" collapsed="false">
      <c r="G437" s="3"/>
      <c r="H437" s="3"/>
      <c r="I437" s="3"/>
      <c r="J437" s="3"/>
      <c r="K437" s="3"/>
      <c r="L437" s="3"/>
      <c r="M437" s="3"/>
    </row>
    <row r="438" customFormat="false" ht="12.75" hidden="false" customHeight="false" outlineLevel="0" collapsed="false">
      <c r="G438" s="3"/>
      <c r="H438" s="3"/>
      <c r="I438" s="3"/>
      <c r="J438" s="3"/>
      <c r="K438" s="3"/>
      <c r="L438" s="3"/>
      <c r="M438" s="3"/>
    </row>
    <row r="439" customFormat="false" ht="12.75" hidden="false" customHeight="false" outlineLevel="0" collapsed="false">
      <c r="G439" s="3"/>
      <c r="H439" s="3"/>
      <c r="I439" s="3"/>
      <c r="J439" s="3"/>
      <c r="K439" s="3"/>
      <c r="L439" s="3"/>
      <c r="M439" s="3"/>
    </row>
    <row r="440" customFormat="false" ht="12.75" hidden="false" customHeight="false" outlineLevel="0" collapsed="false">
      <c r="G440" s="3"/>
      <c r="H440" s="3"/>
      <c r="I440" s="3"/>
      <c r="J440" s="3"/>
      <c r="K440" s="3"/>
      <c r="L440" s="3"/>
      <c r="M440" s="3"/>
    </row>
    <row r="441" customFormat="false" ht="12.75" hidden="false" customHeight="false" outlineLevel="0" collapsed="false">
      <c r="G441" s="3"/>
      <c r="H441" s="3"/>
      <c r="I441" s="3"/>
      <c r="J441" s="3"/>
      <c r="K441" s="3"/>
      <c r="L441" s="3"/>
      <c r="M441" s="3"/>
    </row>
    <row r="442" customFormat="false" ht="12.75" hidden="false" customHeight="false" outlineLevel="0" collapsed="false">
      <c r="G442" s="3"/>
      <c r="H442" s="3"/>
      <c r="I442" s="3"/>
      <c r="J442" s="3"/>
      <c r="K442" s="3"/>
      <c r="L442" s="3"/>
      <c r="M442" s="3"/>
    </row>
    <row r="443" customFormat="false" ht="12.75" hidden="false" customHeight="false" outlineLevel="0" collapsed="false">
      <c r="G443" s="3"/>
      <c r="H443" s="3"/>
      <c r="I443" s="3"/>
      <c r="J443" s="3"/>
      <c r="K443" s="3"/>
      <c r="L443" s="3"/>
      <c r="M443" s="3"/>
    </row>
    <row r="444" customFormat="false" ht="12.75" hidden="false" customHeight="false" outlineLevel="0" collapsed="false">
      <c r="G444" s="3"/>
      <c r="H444" s="3"/>
      <c r="I444" s="3"/>
      <c r="J444" s="3"/>
      <c r="K444" s="3"/>
      <c r="L444" s="3"/>
      <c r="M444" s="3"/>
    </row>
    <row r="445" customFormat="false" ht="12.75" hidden="false" customHeight="false" outlineLevel="0" collapsed="false">
      <c r="G445" s="3"/>
      <c r="H445" s="3"/>
      <c r="I445" s="3"/>
      <c r="J445" s="3"/>
      <c r="K445" s="3"/>
      <c r="L445" s="3"/>
      <c r="M445" s="3"/>
    </row>
    <row r="446" customFormat="false" ht="12.75" hidden="false" customHeight="false" outlineLevel="0" collapsed="false">
      <c r="G446" s="3"/>
      <c r="H446" s="3"/>
      <c r="I446" s="3"/>
      <c r="J446" s="3"/>
      <c r="K446" s="3"/>
      <c r="L446" s="3"/>
      <c r="M446" s="3"/>
    </row>
    <row r="447" customFormat="false" ht="12.75" hidden="false" customHeight="false" outlineLevel="0" collapsed="false">
      <c r="G447" s="3"/>
      <c r="H447" s="3"/>
      <c r="I447" s="3"/>
      <c r="J447" s="3"/>
      <c r="K447" s="3"/>
      <c r="L447" s="3"/>
      <c r="M447" s="3"/>
    </row>
    <row r="448" customFormat="false" ht="12.75" hidden="false" customHeight="false" outlineLevel="0" collapsed="false">
      <c r="G448" s="3"/>
      <c r="H448" s="3"/>
      <c r="I448" s="3"/>
      <c r="J448" s="3"/>
      <c r="K448" s="3"/>
      <c r="L448" s="3"/>
      <c r="M448" s="3"/>
    </row>
    <row r="449" customFormat="false" ht="12.75" hidden="false" customHeight="false" outlineLevel="0" collapsed="false">
      <c r="G449" s="3"/>
      <c r="H449" s="3"/>
      <c r="I449" s="3"/>
      <c r="J449" s="3"/>
      <c r="K449" s="3"/>
      <c r="L449" s="3"/>
      <c r="M449" s="3"/>
    </row>
    <row r="450" customFormat="false" ht="12.75" hidden="false" customHeight="false" outlineLevel="0" collapsed="false">
      <c r="G450" s="3"/>
      <c r="H450" s="3"/>
      <c r="I450" s="3"/>
      <c r="J450" s="3"/>
      <c r="K450" s="3"/>
      <c r="L450" s="3"/>
      <c r="M450" s="3"/>
    </row>
    <row r="451" customFormat="false" ht="12.75" hidden="false" customHeight="false" outlineLevel="0" collapsed="false">
      <c r="G451" s="3"/>
      <c r="H451" s="3"/>
      <c r="I451" s="3"/>
      <c r="J451" s="3"/>
      <c r="K451" s="3"/>
      <c r="L451" s="3"/>
      <c r="M451" s="3"/>
    </row>
    <row r="452" customFormat="false" ht="12.75" hidden="false" customHeight="false" outlineLevel="0" collapsed="false">
      <c r="G452" s="3"/>
      <c r="H452" s="3"/>
      <c r="I452" s="3"/>
      <c r="J452" s="3"/>
      <c r="K452" s="3"/>
      <c r="L452" s="3"/>
      <c r="M452" s="3"/>
    </row>
    <row r="453" customFormat="false" ht="12.75" hidden="false" customHeight="false" outlineLevel="0" collapsed="false">
      <c r="G453" s="3"/>
      <c r="H453" s="3"/>
      <c r="I453" s="3"/>
      <c r="J453" s="3"/>
      <c r="K453" s="3"/>
      <c r="L453" s="3"/>
      <c r="M453" s="3"/>
    </row>
    <row r="454" customFormat="false" ht="12.75" hidden="false" customHeight="false" outlineLevel="0" collapsed="false">
      <c r="G454" s="3"/>
      <c r="H454" s="3"/>
      <c r="I454" s="3"/>
      <c r="J454" s="3"/>
      <c r="K454" s="3"/>
      <c r="L454" s="3"/>
      <c r="M454" s="3"/>
    </row>
    <row r="455" customFormat="false" ht="12.75" hidden="false" customHeight="false" outlineLevel="0" collapsed="false">
      <c r="G455" s="3"/>
      <c r="H455" s="3"/>
      <c r="I455" s="3"/>
      <c r="J455" s="3"/>
      <c r="K455" s="3"/>
      <c r="L455" s="3"/>
      <c r="M455" s="3"/>
    </row>
    <row r="456" customFormat="false" ht="12.75" hidden="false" customHeight="false" outlineLevel="0" collapsed="false">
      <c r="G456" s="3"/>
      <c r="H456" s="3"/>
      <c r="I456" s="3"/>
      <c r="J456" s="3"/>
      <c r="K456" s="3"/>
      <c r="L456" s="3"/>
      <c r="M456" s="3"/>
    </row>
    <row r="457" customFormat="false" ht="12.75" hidden="false" customHeight="false" outlineLevel="0" collapsed="false">
      <c r="G457" s="3"/>
      <c r="H457" s="3"/>
      <c r="I457" s="3"/>
      <c r="J457" s="3"/>
      <c r="K457" s="3"/>
      <c r="L457" s="3"/>
      <c r="M457" s="3"/>
    </row>
    <row r="458" customFormat="false" ht="12.75" hidden="false" customHeight="false" outlineLevel="0" collapsed="false">
      <c r="G458" s="3"/>
      <c r="H458" s="3"/>
      <c r="I458" s="3"/>
      <c r="J458" s="3"/>
      <c r="K458" s="3"/>
      <c r="L458" s="3"/>
      <c r="M458" s="3"/>
    </row>
    <row r="459" customFormat="false" ht="12.75" hidden="false" customHeight="false" outlineLevel="0" collapsed="false">
      <c r="G459" s="3"/>
      <c r="H459" s="3"/>
      <c r="I459" s="3"/>
      <c r="J459" s="3"/>
      <c r="K459" s="3"/>
      <c r="L459" s="3"/>
      <c r="M459" s="3"/>
    </row>
    <row r="460" customFormat="false" ht="12.75" hidden="false" customHeight="false" outlineLevel="0" collapsed="false">
      <c r="G460" s="3"/>
      <c r="H460" s="3"/>
      <c r="I460" s="3"/>
      <c r="J460" s="3"/>
      <c r="K460" s="3"/>
      <c r="L460" s="3"/>
      <c r="M460" s="3"/>
    </row>
    <row r="461" customFormat="false" ht="12.75" hidden="false" customHeight="false" outlineLevel="0" collapsed="false">
      <c r="G461" s="3"/>
      <c r="H461" s="3"/>
      <c r="I461" s="3"/>
      <c r="J461" s="3"/>
      <c r="K461" s="3"/>
      <c r="L461" s="3"/>
      <c r="M461" s="3"/>
    </row>
    <row r="462" customFormat="false" ht="12.75" hidden="false" customHeight="false" outlineLevel="0" collapsed="false">
      <c r="G462" s="3"/>
      <c r="H462" s="3"/>
      <c r="I462" s="3"/>
      <c r="J462" s="3"/>
      <c r="K462" s="3"/>
      <c r="L462" s="3"/>
      <c r="M462" s="3"/>
    </row>
    <row r="463" customFormat="false" ht="12.75" hidden="false" customHeight="false" outlineLevel="0" collapsed="false">
      <c r="G463" s="3"/>
      <c r="H463" s="3"/>
      <c r="I463" s="3"/>
      <c r="J463" s="3"/>
      <c r="K463" s="3"/>
      <c r="L463" s="3"/>
      <c r="M463" s="3"/>
    </row>
    <row r="464" customFormat="false" ht="12.75" hidden="false" customHeight="false" outlineLevel="0" collapsed="false">
      <c r="G464" s="3"/>
      <c r="H464" s="3"/>
      <c r="I464" s="3"/>
      <c r="J464" s="3"/>
      <c r="K464" s="3"/>
      <c r="L464" s="3"/>
      <c r="M464" s="3"/>
    </row>
    <row r="465" customFormat="false" ht="12.75" hidden="false" customHeight="false" outlineLevel="0" collapsed="false">
      <c r="G465" s="3"/>
      <c r="H465" s="3"/>
      <c r="I465" s="3"/>
      <c r="J465" s="3"/>
      <c r="K465" s="3"/>
      <c r="L465" s="3"/>
      <c r="M465" s="3"/>
    </row>
    <row r="466" customFormat="false" ht="12.75" hidden="false" customHeight="false" outlineLevel="0" collapsed="false">
      <c r="G466" s="3"/>
      <c r="H466" s="3"/>
      <c r="I466" s="3"/>
      <c r="J466" s="3"/>
      <c r="K466" s="3"/>
      <c r="L466" s="3"/>
      <c r="M466" s="3"/>
    </row>
    <row r="467" customFormat="false" ht="12.75" hidden="false" customHeight="false" outlineLevel="0" collapsed="false">
      <c r="G467" s="3"/>
      <c r="H467" s="3"/>
      <c r="I467" s="3"/>
      <c r="J467" s="3"/>
      <c r="K467" s="3"/>
      <c r="L467" s="3"/>
      <c r="M467" s="3"/>
    </row>
    <row r="468" customFormat="false" ht="12.75" hidden="false" customHeight="false" outlineLevel="0" collapsed="false">
      <c r="G468" s="3"/>
      <c r="H468" s="3"/>
      <c r="I468" s="3"/>
      <c r="J468" s="3"/>
      <c r="K468" s="3"/>
      <c r="L468" s="3"/>
      <c r="M468" s="3"/>
    </row>
    <row r="469" customFormat="false" ht="12.75" hidden="false" customHeight="false" outlineLevel="0" collapsed="false">
      <c r="G469" s="3"/>
      <c r="H469" s="3"/>
      <c r="I469" s="3"/>
      <c r="J469" s="3"/>
      <c r="K469" s="3"/>
      <c r="L469" s="3"/>
      <c r="M469" s="3"/>
    </row>
    <row r="470" customFormat="false" ht="12.75" hidden="false" customHeight="false" outlineLevel="0" collapsed="false">
      <c r="G470" s="3"/>
      <c r="H470" s="3"/>
      <c r="I470" s="3"/>
      <c r="J470" s="3"/>
      <c r="K470" s="3"/>
      <c r="L470" s="3"/>
      <c r="M470" s="3"/>
    </row>
    <row r="471" customFormat="false" ht="12.75" hidden="false" customHeight="false" outlineLevel="0" collapsed="false">
      <c r="G471" s="3"/>
      <c r="H471" s="3"/>
      <c r="I471" s="3"/>
      <c r="J471" s="3"/>
      <c r="K471" s="3"/>
      <c r="L471" s="3"/>
      <c r="M471" s="3"/>
    </row>
    <row r="472" customFormat="false" ht="12.75" hidden="false" customHeight="false" outlineLevel="0" collapsed="false">
      <c r="G472" s="3"/>
      <c r="H472" s="3"/>
      <c r="I472" s="3"/>
      <c r="J472" s="3"/>
      <c r="K472" s="3"/>
      <c r="L472" s="3"/>
      <c r="M472" s="3"/>
    </row>
    <row r="473" customFormat="false" ht="12.75" hidden="false" customHeight="false" outlineLevel="0" collapsed="false">
      <c r="G473" s="3"/>
      <c r="H473" s="3"/>
      <c r="I473" s="3"/>
      <c r="J473" s="3"/>
      <c r="K473" s="3"/>
      <c r="L473" s="3"/>
      <c r="M473" s="3"/>
    </row>
    <row r="474" customFormat="false" ht="12.75" hidden="false" customHeight="false" outlineLevel="0" collapsed="false">
      <c r="G474" s="3"/>
      <c r="H474" s="3"/>
      <c r="I474" s="3"/>
      <c r="J474" s="3"/>
      <c r="K474" s="3"/>
      <c r="L474" s="3"/>
      <c r="M474" s="3"/>
    </row>
    <row r="475" customFormat="false" ht="12.75" hidden="false" customHeight="false" outlineLevel="0" collapsed="false">
      <c r="G475" s="3"/>
      <c r="H475" s="3"/>
      <c r="I475" s="3"/>
      <c r="J475" s="3"/>
      <c r="K475" s="3"/>
      <c r="L475" s="3"/>
      <c r="M475" s="3"/>
    </row>
    <row r="476" customFormat="false" ht="12.75" hidden="false" customHeight="false" outlineLevel="0" collapsed="false">
      <c r="G476" s="3"/>
      <c r="H476" s="3"/>
      <c r="I476" s="3"/>
      <c r="J476" s="3"/>
      <c r="K476" s="3"/>
      <c r="L476" s="3"/>
      <c r="M476" s="3"/>
    </row>
    <row r="477" customFormat="false" ht="12.75" hidden="false" customHeight="false" outlineLevel="0" collapsed="false">
      <c r="G477" s="3"/>
      <c r="H477" s="3"/>
      <c r="I477" s="3"/>
      <c r="J477" s="3"/>
      <c r="K477" s="3"/>
      <c r="L477" s="3"/>
      <c r="M477" s="3"/>
    </row>
    <row r="478" customFormat="false" ht="12.75" hidden="false" customHeight="false" outlineLevel="0" collapsed="false">
      <c r="G478" s="3"/>
      <c r="H478" s="3"/>
      <c r="I478" s="3"/>
      <c r="J478" s="3"/>
      <c r="K478" s="3"/>
      <c r="L478" s="3"/>
      <c r="M478" s="3"/>
    </row>
    <row r="479" customFormat="false" ht="12.75" hidden="false" customHeight="false" outlineLevel="0" collapsed="false">
      <c r="G479" s="3"/>
      <c r="H479" s="3"/>
      <c r="I479" s="3"/>
      <c r="J479" s="3"/>
      <c r="K479" s="3"/>
      <c r="L479" s="3"/>
      <c r="M479" s="3"/>
    </row>
    <row r="480" customFormat="false" ht="12.75" hidden="false" customHeight="false" outlineLevel="0" collapsed="false">
      <c r="G480" s="3"/>
      <c r="H480" s="3"/>
      <c r="I480" s="3"/>
      <c r="J480" s="3"/>
      <c r="K480" s="3"/>
      <c r="L480" s="3"/>
      <c r="M480" s="3"/>
    </row>
    <row r="481" customFormat="false" ht="12.75" hidden="false" customHeight="false" outlineLevel="0" collapsed="false">
      <c r="G481" s="3"/>
      <c r="H481" s="3"/>
      <c r="I481" s="3"/>
      <c r="J481" s="3"/>
      <c r="K481" s="3"/>
      <c r="L481" s="3"/>
      <c r="M481" s="3"/>
    </row>
    <row r="482" customFormat="false" ht="12.75" hidden="false" customHeight="false" outlineLevel="0" collapsed="false">
      <c r="G482" s="3"/>
      <c r="H482" s="3"/>
      <c r="I482" s="3"/>
      <c r="J482" s="3"/>
      <c r="K482" s="3"/>
      <c r="L482" s="3"/>
      <c r="M482" s="3"/>
    </row>
    <row r="483" customFormat="false" ht="12.75" hidden="false" customHeight="false" outlineLevel="0" collapsed="false">
      <c r="G483" s="3"/>
      <c r="H483" s="3"/>
      <c r="I483" s="3"/>
      <c r="J483" s="3"/>
      <c r="K483" s="3"/>
      <c r="L483" s="3"/>
      <c r="M483" s="3"/>
    </row>
    <row r="484" customFormat="false" ht="12.75" hidden="false" customHeight="false" outlineLevel="0" collapsed="false">
      <c r="G484" s="3"/>
      <c r="H484" s="3"/>
      <c r="I484" s="3"/>
      <c r="J484" s="3"/>
      <c r="K484" s="3"/>
      <c r="L484" s="3"/>
      <c r="M484" s="3"/>
    </row>
    <row r="485" customFormat="false" ht="12.75" hidden="false" customHeight="false" outlineLevel="0" collapsed="false">
      <c r="G485" s="3"/>
      <c r="H485" s="3"/>
      <c r="I485" s="3"/>
      <c r="J485" s="3"/>
      <c r="K485" s="3"/>
      <c r="L485" s="3"/>
      <c r="M485" s="3"/>
    </row>
    <row r="486" customFormat="false" ht="12.75" hidden="false" customHeight="false" outlineLevel="0" collapsed="false">
      <c r="G486" s="3"/>
      <c r="H486" s="3"/>
      <c r="I486" s="3"/>
      <c r="J486" s="3"/>
      <c r="K486" s="3"/>
      <c r="L486" s="3"/>
      <c r="M486" s="3"/>
    </row>
    <row r="487" customFormat="false" ht="12.75" hidden="false" customHeight="false" outlineLevel="0" collapsed="false">
      <c r="G487" s="3"/>
      <c r="H487" s="3"/>
      <c r="I487" s="3"/>
      <c r="J487" s="3"/>
      <c r="K487" s="3"/>
      <c r="L487" s="3"/>
      <c r="M487" s="3"/>
    </row>
    <row r="488" customFormat="false" ht="12.75" hidden="false" customHeight="false" outlineLevel="0" collapsed="false">
      <c r="G488" s="3"/>
      <c r="H488" s="3"/>
      <c r="I488" s="3"/>
      <c r="J488" s="3"/>
      <c r="K488" s="3"/>
      <c r="L488" s="3"/>
      <c r="M488" s="3"/>
    </row>
    <row r="489" customFormat="false" ht="12.75" hidden="false" customHeight="false" outlineLevel="0" collapsed="false">
      <c r="G489" s="3"/>
      <c r="H489" s="3"/>
      <c r="I489" s="3"/>
      <c r="J489" s="3"/>
      <c r="K489" s="3"/>
      <c r="L489" s="3"/>
      <c r="M489" s="3"/>
    </row>
    <row r="490" customFormat="false" ht="12.75" hidden="false" customHeight="false" outlineLevel="0" collapsed="false">
      <c r="G490" s="3"/>
      <c r="H490" s="3"/>
      <c r="I490" s="3"/>
      <c r="J490" s="3"/>
      <c r="K490" s="3"/>
      <c r="L490" s="3"/>
      <c r="M490" s="3"/>
    </row>
    <row r="491" customFormat="false" ht="12.75" hidden="false" customHeight="false" outlineLevel="0" collapsed="false">
      <c r="G491" s="3"/>
      <c r="H491" s="3"/>
      <c r="I491" s="3"/>
      <c r="J491" s="3"/>
      <c r="K491" s="3"/>
      <c r="L491" s="3"/>
      <c r="M491" s="3"/>
    </row>
    <row r="492" customFormat="false" ht="12.75" hidden="false" customHeight="false" outlineLevel="0" collapsed="false">
      <c r="G492" s="3"/>
      <c r="H492" s="3"/>
      <c r="I492" s="3"/>
      <c r="J492" s="3"/>
      <c r="K492" s="3"/>
      <c r="L492" s="3"/>
      <c r="M492" s="3"/>
    </row>
    <row r="493" customFormat="false" ht="12.75" hidden="false" customHeight="false" outlineLevel="0" collapsed="false">
      <c r="G493" s="3"/>
      <c r="H493" s="3"/>
      <c r="I493" s="3"/>
      <c r="J493" s="3"/>
      <c r="K493" s="3"/>
      <c r="L493" s="3"/>
      <c r="M493" s="3"/>
    </row>
    <row r="494" customFormat="false" ht="12.75" hidden="false" customHeight="false" outlineLevel="0" collapsed="false">
      <c r="G494" s="3"/>
      <c r="H494" s="3"/>
      <c r="I494" s="3"/>
      <c r="J494" s="3"/>
      <c r="K494" s="3"/>
      <c r="L494" s="3"/>
      <c r="M494" s="3"/>
    </row>
    <row r="495" customFormat="false" ht="12.75" hidden="false" customHeight="false" outlineLevel="0" collapsed="false">
      <c r="G495" s="3"/>
      <c r="H495" s="3"/>
      <c r="I495" s="3"/>
      <c r="J495" s="3"/>
      <c r="K495" s="3"/>
      <c r="L495" s="3"/>
      <c r="M495" s="3"/>
    </row>
    <row r="496" customFormat="false" ht="12.75" hidden="false" customHeight="false" outlineLevel="0" collapsed="false">
      <c r="G496" s="3"/>
      <c r="H496" s="3"/>
      <c r="I496" s="3"/>
      <c r="J496" s="3"/>
      <c r="K496" s="3"/>
      <c r="L496" s="3"/>
      <c r="M496" s="3"/>
    </row>
    <row r="497" customFormat="false" ht="12.75" hidden="false" customHeight="false" outlineLevel="0" collapsed="false">
      <c r="G497" s="3"/>
      <c r="H497" s="3"/>
      <c r="I497" s="3"/>
      <c r="J497" s="3"/>
      <c r="K497" s="3"/>
      <c r="L497" s="3"/>
      <c r="M497" s="3"/>
    </row>
    <row r="498" customFormat="false" ht="12.75" hidden="false" customHeight="false" outlineLevel="0" collapsed="false">
      <c r="G498" s="3"/>
      <c r="H498" s="3"/>
      <c r="I498" s="3"/>
      <c r="J498" s="3"/>
      <c r="K498" s="3"/>
      <c r="L498" s="3"/>
      <c r="M498" s="3"/>
    </row>
    <row r="499" customFormat="false" ht="12.75" hidden="false" customHeight="false" outlineLevel="0" collapsed="false">
      <c r="G499" s="3"/>
      <c r="H499" s="3"/>
      <c r="I499" s="3"/>
      <c r="J499" s="3"/>
      <c r="K499" s="3"/>
      <c r="L499" s="3"/>
      <c r="M499" s="3"/>
    </row>
    <row r="500" customFormat="false" ht="12.75" hidden="false" customHeight="false" outlineLevel="0" collapsed="false">
      <c r="G500" s="3"/>
      <c r="H500" s="3"/>
      <c r="I500" s="3"/>
      <c r="J500" s="3"/>
      <c r="K500" s="3"/>
      <c r="L500" s="3"/>
      <c r="M500" s="3"/>
    </row>
    <row r="501" customFormat="false" ht="12.75" hidden="false" customHeight="false" outlineLevel="0" collapsed="false">
      <c r="G501" s="3"/>
      <c r="H501" s="3"/>
      <c r="I501" s="3"/>
      <c r="J501" s="3"/>
      <c r="K501" s="3"/>
      <c r="L501" s="3"/>
      <c r="M501" s="3"/>
    </row>
    <row r="502" customFormat="false" ht="12.75" hidden="false" customHeight="false" outlineLevel="0" collapsed="false">
      <c r="G502" s="3"/>
      <c r="H502" s="3"/>
      <c r="I502" s="3"/>
      <c r="J502" s="3"/>
      <c r="K502" s="3"/>
      <c r="L502" s="3"/>
      <c r="M502" s="3"/>
    </row>
    <row r="503" customFormat="false" ht="12.75" hidden="false" customHeight="false" outlineLevel="0" collapsed="false">
      <c r="G503" s="3"/>
      <c r="H503" s="3"/>
      <c r="I503" s="3"/>
      <c r="J503" s="3"/>
      <c r="K503" s="3"/>
      <c r="L503" s="3"/>
      <c r="M503" s="3"/>
    </row>
    <row r="504" customFormat="false" ht="12.75" hidden="false" customHeight="false" outlineLevel="0" collapsed="false">
      <c r="G504" s="3"/>
      <c r="H504" s="3"/>
      <c r="I504" s="3"/>
      <c r="J504" s="3"/>
      <c r="K504" s="3"/>
      <c r="L504" s="3"/>
      <c r="M504" s="3"/>
    </row>
    <row r="505" customFormat="false" ht="12.75" hidden="false" customHeight="false" outlineLevel="0" collapsed="false">
      <c r="G505" s="3"/>
      <c r="H505" s="3"/>
      <c r="I505" s="3"/>
      <c r="J505" s="3"/>
      <c r="K505" s="3"/>
      <c r="L505" s="3"/>
      <c r="M505" s="3"/>
    </row>
    <row r="506" customFormat="false" ht="12.75" hidden="false" customHeight="false" outlineLevel="0" collapsed="false">
      <c r="G506" s="3"/>
      <c r="H506" s="3"/>
      <c r="I506" s="3"/>
      <c r="J506" s="3"/>
      <c r="K506" s="3"/>
      <c r="L506" s="3"/>
      <c r="M506" s="3"/>
    </row>
    <row r="507" customFormat="false" ht="12.75" hidden="false" customHeight="false" outlineLevel="0" collapsed="false">
      <c r="G507" s="3"/>
      <c r="H507" s="3"/>
      <c r="I507" s="3"/>
      <c r="J507" s="3"/>
      <c r="K507" s="3"/>
      <c r="L507" s="3"/>
      <c r="M507" s="3"/>
    </row>
    <row r="508" customFormat="false" ht="12.75" hidden="false" customHeight="false" outlineLevel="0" collapsed="false">
      <c r="G508" s="3"/>
      <c r="H508" s="3"/>
      <c r="I508" s="3"/>
      <c r="J508" s="3"/>
      <c r="K508" s="3"/>
      <c r="L508" s="3"/>
      <c r="M508" s="3"/>
    </row>
    <row r="509" customFormat="false" ht="12.75" hidden="false" customHeight="false" outlineLevel="0" collapsed="false">
      <c r="G509" s="3"/>
      <c r="H509" s="3"/>
      <c r="I509" s="3"/>
      <c r="J509" s="3"/>
      <c r="K509" s="3"/>
      <c r="L509" s="3"/>
      <c r="M509" s="3"/>
    </row>
    <row r="510" customFormat="false" ht="12.75" hidden="false" customHeight="false" outlineLevel="0" collapsed="false">
      <c r="G510" s="3"/>
      <c r="H510" s="3"/>
      <c r="I510" s="3"/>
      <c r="J510" s="3"/>
      <c r="K510" s="3"/>
      <c r="L510" s="3"/>
      <c r="M510" s="3"/>
    </row>
    <row r="511" customFormat="false" ht="12.75" hidden="false" customHeight="false" outlineLevel="0" collapsed="false">
      <c r="G511" s="3"/>
      <c r="H511" s="3"/>
      <c r="I511" s="3"/>
      <c r="J511" s="3"/>
      <c r="K511" s="3"/>
      <c r="L511" s="3"/>
      <c r="M511" s="3"/>
    </row>
    <row r="512" customFormat="false" ht="12.75" hidden="false" customHeight="false" outlineLevel="0" collapsed="false">
      <c r="G512" s="3"/>
      <c r="H512" s="3"/>
      <c r="I512" s="3"/>
      <c r="J512" s="3"/>
      <c r="K512" s="3"/>
      <c r="L512" s="3"/>
      <c r="M512" s="3"/>
    </row>
    <row r="513" customFormat="false" ht="12.75" hidden="false" customHeight="false" outlineLevel="0" collapsed="false">
      <c r="G513" s="3"/>
      <c r="H513" s="3"/>
      <c r="I513" s="3"/>
      <c r="J513" s="3"/>
      <c r="K513" s="3"/>
      <c r="L513" s="3"/>
      <c r="M513" s="3"/>
    </row>
    <row r="514" customFormat="false" ht="12.75" hidden="false" customHeight="false" outlineLevel="0" collapsed="false">
      <c r="G514" s="3"/>
      <c r="H514" s="3"/>
      <c r="I514" s="3"/>
      <c r="J514" s="3"/>
      <c r="K514" s="3"/>
      <c r="L514" s="3"/>
      <c r="M514" s="3"/>
    </row>
    <row r="515" customFormat="false" ht="12.75" hidden="false" customHeight="false" outlineLevel="0" collapsed="false">
      <c r="G515" s="3"/>
      <c r="H515" s="3"/>
      <c r="I515" s="3"/>
      <c r="J515" s="3"/>
      <c r="K515" s="3"/>
      <c r="L515" s="3"/>
      <c r="M515" s="3"/>
    </row>
    <row r="516" customFormat="false" ht="12.75" hidden="false" customHeight="false" outlineLevel="0" collapsed="false">
      <c r="G516" s="3"/>
      <c r="H516" s="3"/>
      <c r="I516" s="3"/>
      <c r="J516" s="3"/>
      <c r="K516" s="3"/>
      <c r="L516" s="3"/>
      <c r="M516" s="3"/>
    </row>
    <row r="517" customFormat="false" ht="12.75" hidden="false" customHeight="false" outlineLevel="0" collapsed="false">
      <c r="G517" s="3"/>
      <c r="H517" s="3"/>
      <c r="I517" s="3"/>
      <c r="J517" s="3"/>
      <c r="K517" s="3"/>
      <c r="L517" s="3"/>
      <c r="M517" s="3"/>
    </row>
    <row r="518" customFormat="false" ht="12.75" hidden="false" customHeight="false" outlineLevel="0" collapsed="false">
      <c r="G518" s="3"/>
      <c r="H518" s="3"/>
      <c r="I518" s="3"/>
      <c r="J518" s="3"/>
      <c r="K518" s="3"/>
      <c r="L518" s="3"/>
      <c r="M518" s="3"/>
    </row>
    <row r="519" customFormat="false" ht="12.75" hidden="false" customHeight="false" outlineLevel="0" collapsed="false">
      <c r="G519" s="3"/>
      <c r="H519" s="3"/>
      <c r="I519" s="3"/>
      <c r="J519" s="3"/>
      <c r="K519" s="3"/>
      <c r="L519" s="3"/>
      <c r="M519" s="3"/>
    </row>
    <row r="520" customFormat="false" ht="12.75" hidden="false" customHeight="false" outlineLevel="0" collapsed="false">
      <c r="G520" s="3"/>
      <c r="H520" s="3"/>
      <c r="I520" s="3"/>
      <c r="J520" s="3"/>
      <c r="K520" s="3"/>
      <c r="L520" s="3"/>
      <c r="M520" s="3"/>
    </row>
    <row r="521" customFormat="false" ht="12.75" hidden="false" customHeight="false" outlineLevel="0" collapsed="false">
      <c r="G521" s="3"/>
      <c r="H521" s="3"/>
      <c r="I521" s="3"/>
      <c r="J521" s="3"/>
      <c r="K521" s="3"/>
      <c r="L521" s="3"/>
      <c r="M521" s="3"/>
    </row>
    <row r="522" customFormat="false" ht="12.75" hidden="false" customHeight="false" outlineLevel="0" collapsed="false">
      <c r="G522" s="3"/>
      <c r="H522" s="3"/>
      <c r="I522" s="3"/>
      <c r="J522" s="3"/>
      <c r="K522" s="3"/>
      <c r="L522" s="3"/>
      <c r="M522" s="3"/>
    </row>
    <row r="523" customFormat="false" ht="12.75" hidden="false" customHeight="false" outlineLevel="0" collapsed="false">
      <c r="G523" s="3"/>
      <c r="H523" s="3"/>
      <c r="I523" s="3"/>
      <c r="J523" s="3"/>
      <c r="K523" s="3"/>
      <c r="L523" s="3"/>
      <c r="M523" s="3"/>
    </row>
    <row r="524" customFormat="false" ht="12.75" hidden="false" customHeight="false" outlineLevel="0" collapsed="false">
      <c r="G524" s="3"/>
      <c r="H524" s="3"/>
      <c r="I524" s="3"/>
      <c r="J524" s="3"/>
      <c r="K524" s="3"/>
      <c r="L524" s="3"/>
      <c r="M524" s="3"/>
    </row>
    <row r="525" customFormat="false" ht="12.75" hidden="false" customHeight="false" outlineLevel="0" collapsed="false">
      <c r="G525" s="3"/>
      <c r="H525" s="3"/>
      <c r="I525" s="3"/>
      <c r="J525" s="3"/>
      <c r="K525" s="3"/>
      <c r="L525" s="3"/>
      <c r="M525" s="3"/>
    </row>
    <row r="526" customFormat="false" ht="12.75" hidden="false" customHeight="false" outlineLevel="0" collapsed="false">
      <c r="G526" s="3"/>
      <c r="H526" s="3"/>
      <c r="I526" s="3"/>
      <c r="J526" s="3"/>
      <c r="K526" s="3"/>
      <c r="L526" s="3"/>
      <c r="M526" s="3"/>
    </row>
    <row r="527" customFormat="false" ht="12.75" hidden="false" customHeight="false" outlineLevel="0" collapsed="false">
      <c r="G527" s="3"/>
      <c r="H527" s="3"/>
      <c r="I527" s="3"/>
      <c r="J527" s="3"/>
      <c r="K527" s="3"/>
      <c r="L527" s="3"/>
      <c r="M527" s="3"/>
    </row>
    <row r="528" customFormat="false" ht="12.75" hidden="false" customHeight="false" outlineLevel="0" collapsed="false">
      <c r="G528" s="3"/>
      <c r="H528" s="3"/>
      <c r="I528" s="3"/>
      <c r="J528" s="3"/>
      <c r="K528" s="3"/>
      <c r="L528" s="3"/>
      <c r="M528" s="3"/>
    </row>
    <row r="529" customFormat="false" ht="12.75" hidden="false" customHeight="false" outlineLevel="0" collapsed="false">
      <c r="G529" s="3"/>
      <c r="H529" s="3"/>
      <c r="I529" s="3"/>
      <c r="J529" s="3"/>
      <c r="K529" s="3"/>
      <c r="L529" s="3"/>
      <c r="M529" s="3"/>
    </row>
    <row r="530" customFormat="false" ht="12.75" hidden="false" customHeight="false" outlineLevel="0" collapsed="false">
      <c r="G530" s="3"/>
      <c r="H530" s="3"/>
      <c r="I530" s="3"/>
      <c r="J530" s="3"/>
      <c r="K530" s="3"/>
      <c r="L530" s="3"/>
      <c r="M530" s="3"/>
    </row>
    <row r="531" customFormat="false" ht="12.75" hidden="false" customHeight="false" outlineLevel="0" collapsed="false">
      <c r="G531" s="3"/>
      <c r="H531" s="3"/>
      <c r="I531" s="3"/>
      <c r="J531" s="3"/>
      <c r="K531" s="3"/>
      <c r="L531" s="3"/>
      <c r="M531" s="3"/>
    </row>
    <row r="532" customFormat="false" ht="12.75" hidden="false" customHeight="false" outlineLevel="0" collapsed="false">
      <c r="G532" s="3"/>
      <c r="H532" s="3"/>
      <c r="I532" s="3"/>
      <c r="J532" s="3"/>
      <c r="K532" s="3"/>
      <c r="L532" s="3"/>
      <c r="M532" s="3"/>
    </row>
    <row r="533" customFormat="false" ht="12.75" hidden="false" customHeight="false" outlineLevel="0" collapsed="false">
      <c r="G533" s="3"/>
      <c r="H533" s="3"/>
      <c r="I533" s="3"/>
      <c r="J533" s="3"/>
      <c r="K533" s="3"/>
      <c r="L533" s="3"/>
      <c r="M533" s="3"/>
    </row>
    <row r="534" customFormat="false" ht="12.75" hidden="false" customHeight="false" outlineLevel="0" collapsed="false">
      <c r="G534" s="3"/>
      <c r="H534" s="3"/>
      <c r="I534" s="3"/>
      <c r="J534" s="3"/>
      <c r="K534" s="3"/>
      <c r="L534" s="3"/>
      <c r="M534" s="3"/>
    </row>
    <row r="535" customFormat="false" ht="12.75" hidden="false" customHeight="false" outlineLevel="0" collapsed="false">
      <c r="G535" s="3"/>
      <c r="H535" s="3"/>
      <c r="I535" s="3"/>
      <c r="J535" s="3"/>
      <c r="K535" s="3"/>
      <c r="L535" s="3"/>
      <c r="M535" s="3"/>
    </row>
    <row r="536" customFormat="false" ht="12.75" hidden="false" customHeight="false" outlineLevel="0" collapsed="false">
      <c r="G536" s="3"/>
      <c r="H536" s="3"/>
      <c r="I536" s="3"/>
      <c r="J536" s="3"/>
      <c r="K536" s="3"/>
      <c r="L536" s="3"/>
      <c r="M536" s="3"/>
    </row>
    <row r="537" customFormat="false" ht="12.75" hidden="false" customHeight="false" outlineLevel="0" collapsed="false">
      <c r="G537" s="3"/>
      <c r="H537" s="3"/>
      <c r="I537" s="3"/>
      <c r="J537" s="3"/>
      <c r="K537" s="3"/>
      <c r="L537" s="3"/>
      <c r="M537" s="3"/>
    </row>
    <row r="538" customFormat="false" ht="12.75" hidden="false" customHeight="false" outlineLevel="0" collapsed="false">
      <c r="G538" s="3"/>
      <c r="H538" s="3"/>
      <c r="I538" s="3"/>
      <c r="J538" s="3"/>
      <c r="K538" s="3"/>
      <c r="L538" s="3"/>
      <c r="M538" s="3"/>
    </row>
    <row r="539" customFormat="false" ht="12.75" hidden="false" customHeight="false" outlineLevel="0" collapsed="false">
      <c r="G539" s="3"/>
      <c r="H539" s="3"/>
      <c r="I539" s="3"/>
      <c r="J539" s="3"/>
      <c r="K539" s="3"/>
      <c r="L539" s="3"/>
      <c r="M539" s="3"/>
    </row>
    <row r="540" customFormat="false" ht="12.75" hidden="false" customHeight="false" outlineLevel="0" collapsed="false">
      <c r="G540" s="3"/>
      <c r="H540" s="3"/>
      <c r="I540" s="3"/>
      <c r="J540" s="3"/>
      <c r="K540" s="3"/>
      <c r="L540" s="3"/>
      <c r="M540" s="3"/>
    </row>
    <row r="541" customFormat="false" ht="12.75" hidden="false" customHeight="false" outlineLevel="0" collapsed="false">
      <c r="G541" s="3"/>
      <c r="H541" s="3"/>
      <c r="I541" s="3"/>
      <c r="J541" s="3"/>
      <c r="K541" s="3"/>
      <c r="L541" s="3"/>
      <c r="M541" s="3"/>
    </row>
    <row r="542" customFormat="false" ht="12.75" hidden="false" customHeight="false" outlineLevel="0" collapsed="false">
      <c r="G542" s="3"/>
      <c r="H542" s="3"/>
      <c r="I542" s="3"/>
      <c r="J542" s="3"/>
      <c r="K542" s="3"/>
      <c r="L542" s="3"/>
      <c r="M542" s="3"/>
    </row>
    <row r="543" customFormat="false" ht="12.75" hidden="false" customHeight="false" outlineLevel="0" collapsed="false">
      <c r="G543" s="3"/>
      <c r="H543" s="3"/>
      <c r="I543" s="3"/>
      <c r="J543" s="3"/>
      <c r="K543" s="3"/>
      <c r="L543" s="3"/>
      <c r="M543" s="3"/>
    </row>
    <row r="544" customFormat="false" ht="12.75" hidden="false" customHeight="false" outlineLevel="0" collapsed="false">
      <c r="G544" s="3"/>
      <c r="H544" s="3"/>
      <c r="I544" s="3"/>
      <c r="J544" s="3"/>
      <c r="K544" s="3"/>
      <c r="L544" s="3"/>
      <c r="M544" s="3"/>
    </row>
    <row r="545" customFormat="false" ht="12.75" hidden="false" customHeight="false" outlineLevel="0" collapsed="false">
      <c r="G545" s="3"/>
      <c r="H545" s="3"/>
      <c r="I545" s="3"/>
      <c r="J545" s="3"/>
      <c r="K545" s="3"/>
      <c r="L545" s="3"/>
      <c r="M545" s="3"/>
    </row>
    <row r="546" customFormat="false" ht="12.75" hidden="false" customHeight="false" outlineLevel="0" collapsed="false">
      <c r="G546" s="3"/>
      <c r="H546" s="3"/>
      <c r="I546" s="3"/>
      <c r="J546" s="3"/>
      <c r="K546" s="3"/>
      <c r="L546" s="3"/>
      <c r="M546" s="3"/>
    </row>
    <row r="547" customFormat="false" ht="12.75" hidden="false" customHeight="false" outlineLevel="0" collapsed="false">
      <c r="G547" s="3"/>
      <c r="H547" s="3"/>
      <c r="I547" s="3"/>
      <c r="J547" s="3"/>
      <c r="K547" s="3"/>
      <c r="L547" s="3"/>
      <c r="M547" s="3"/>
    </row>
    <row r="548" customFormat="false" ht="12.75" hidden="false" customHeight="false" outlineLevel="0" collapsed="false">
      <c r="G548" s="3"/>
      <c r="H548" s="3"/>
      <c r="I548" s="3"/>
      <c r="J548" s="3"/>
      <c r="K548" s="3"/>
      <c r="L548" s="3"/>
      <c r="M548" s="3"/>
    </row>
    <row r="549" customFormat="false" ht="12.75" hidden="false" customHeight="false" outlineLevel="0" collapsed="false">
      <c r="G549" s="3"/>
      <c r="H549" s="3"/>
      <c r="I549" s="3"/>
      <c r="J549" s="3"/>
      <c r="K549" s="3"/>
      <c r="L549" s="3"/>
      <c r="M549" s="3"/>
    </row>
    <row r="550" customFormat="false" ht="12.75" hidden="false" customHeight="false" outlineLevel="0" collapsed="false">
      <c r="G550" s="3"/>
      <c r="H550" s="3"/>
      <c r="I550" s="3"/>
      <c r="J550" s="3"/>
      <c r="K550" s="3"/>
      <c r="L550" s="3"/>
      <c r="M550" s="3"/>
    </row>
    <row r="551" customFormat="false" ht="12.75" hidden="false" customHeight="false" outlineLevel="0" collapsed="false">
      <c r="G551" s="3"/>
      <c r="H551" s="3"/>
      <c r="I551" s="3"/>
      <c r="J551" s="3"/>
      <c r="K551" s="3"/>
      <c r="L551" s="3"/>
      <c r="M551" s="3"/>
    </row>
    <row r="552" customFormat="false" ht="12.75" hidden="false" customHeight="false" outlineLevel="0" collapsed="false">
      <c r="G552" s="3"/>
      <c r="H552" s="3"/>
      <c r="I552" s="3"/>
      <c r="J552" s="3"/>
      <c r="K552" s="3"/>
      <c r="L552" s="3"/>
      <c r="M552" s="3"/>
    </row>
    <row r="553" customFormat="false" ht="12.75" hidden="false" customHeight="false" outlineLevel="0" collapsed="false">
      <c r="G553" s="3"/>
      <c r="H553" s="3"/>
      <c r="I553" s="3"/>
      <c r="J553" s="3"/>
      <c r="K553" s="3"/>
      <c r="L553" s="3"/>
      <c r="M553" s="3"/>
    </row>
    <row r="554" customFormat="false" ht="12.75" hidden="false" customHeight="false" outlineLevel="0" collapsed="false">
      <c r="G554" s="3"/>
      <c r="H554" s="3"/>
      <c r="I554" s="3"/>
      <c r="J554" s="3"/>
      <c r="K554" s="3"/>
      <c r="L554" s="3"/>
      <c r="M554" s="3"/>
    </row>
    <row r="555" customFormat="false" ht="12.75" hidden="false" customHeight="false" outlineLevel="0" collapsed="false">
      <c r="G555" s="3"/>
      <c r="H555" s="3"/>
      <c r="I555" s="3"/>
      <c r="J555" s="3"/>
      <c r="K555" s="3"/>
      <c r="L555" s="3"/>
      <c r="M555" s="3"/>
    </row>
    <row r="556" customFormat="false" ht="12.75" hidden="false" customHeight="false" outlineLevel="0" collapsed="false">
      <c r="G556" s="3"/>
      <c r="H556" s="3"/>
      <c r="I556" s="3"/>
      <c r="J556" s="3"/>
      <c r="K556" s="3"/>
      <c r="L556" s="3"/>
      <c r="M556" s="3"/>
    </row>
    <row r="557" customFormat="false" ht="12.75" hidden="false" customHeight="false" outlineLevel="0" collapsed="false">
      <c r="G557" s="3"/>
      <c r="H557" s="3"/>
      <c r="I557" s="3"/>
      <c r="J557" s="3"/>
      <c r="K557" s="3"/>
      <c r="L557" s="3"/>
      <c r="M557" s="3"/>
    </row>
    <row r="558" customFormat="false" ht="12.75" hidden="false" customHeight="false" outlineLevel="0" collapsed="false">
      <c r="G558" s="3"/>
      <c r="H558" s="3"/>
      <c r="I558" s="3"/>
      <c r="J558" s="3"/>
      <c r="K558" s="3"/>
      <c r="L558" s="3"/>
      <c r="M558" s="3"/>
    </row>
    <row r="559" customFormat="false" ht="12.75" hidden="false" customHeight="false" outlineLevel="0" collapsed="false">
      <c r="G559" s="3"/>
      <c r="H559" s="3"/>
      <c r="I559" s="3"/>
      <c r="J559" s="3"/>
      <c r="K559" s="3"/>
      <c r="L559" s="3"/>
      <c r="M559" s="3"/>
    </row>
    <row r="560" customFormat="false" ht="12.75" hidden="false" customHeight="false" outlineLevel="0" collapsed="false">
      <c r="G560" s="3"/>
      <c r="H560" s="3"/>
      <c r="I560" s="3"/>
      <c r="J560" s="3"/>
      <c r="K560" s="3"/>
      <c r="L560" s="3"/>
      <c r="M560" s="3"/>
    </row>
    <row r="561" customFormat="false" ht="12.75" hidden="false" customHeight="false" outlineLevel="0" collapsed="false">
      <c r="G561" s="3"/>
      <c r="H561" s="3"/>
      <c r="I561" s="3"/>
      <c r="J561" s="3"/>
      <c r="K561" s="3"/>
      <c r="L561" s="3"/>
      <c r="M561" s="3"/>
    </row>
    <row r="562" customFormat="false" ht="12.75" hidden="false" customHeight="false" outlineLevel="0" collapsed="false">
      <c r="G562" s="3"/>
      <c r="H562" s="3"/>
      <c r="I562" s="3"/>
      <c r="J562" s="3"/>
      <c r="K562" s="3"/>
      <c r="L562" s="3"/>
      <c r="M562" s="3"/>
    </row>
    <row r="563" customFormat="false" ht="12.75" hidden="false" customHeight="false" outlineLevel="0" collapsed="false">
      <c r="G563" s="3"/>
      <c r="H563" s="3"/>
      <c r="I563" s="3"/>
      <c r="J563" s="3"/>
      <c r="K563" s="3"/>
      <c r="L563" s="3"/>
      <c r="M563" s="3"/>
    </row>
    <row r="564" customFormat="false" ht="12.75" hidden="false" customHeight="false" outlineLevel="0" collapsed="false">
      <c r="G564" s="3"/>
      <c r="H564" s="3"/>
      <c r="I564" s="3"/>
      <c r="J564" s="3"/>
      <c r="K564" s="3"/>
      <c r="L564" s="3"/>
      <c r="M564" s="3"/>
    </row>
    <row r="565" customFormat="false" ht="12.75" hidden="false" customHeight="false" outlineLevel="0" collapsed="false">
      <c r="G565" s="3"/>
      <c r="H565" s="3"/>
      <c r="I565" s="3"/>
      <c r="J565" s="3"/>
      <c r="K565" s="3"/>
      <c r="L565" s="3"/>
      <c r="M565" s="3"/>
    </row>
    <row r="566" customFormat="false" ht="12.75" hidden="false" customHeight="false" outlineLevel="0" collapsed="false">
      <c r="G566" s="3"/>
      <c r="H566" s="3"/>
      <c r="I566" s="3"/>
      <c r="J566" s="3"/>
      <c r="K566" s="3"/>
      <c r="L566" s="3"/>
      <c r="M566" s="3"/>
    </row>
    <row r="567" customFormat="false" ht="12.75" hidden="false" customHeight="false" outlineLevel="0" collapsed="false">
      <c r="G567" s="3"/>
      <c r="H567" s="3"/>
      <c r="I567" s="3"/>
      <c r="J567" s="3"/>
      <c r="K567" s="3"/>
      <c r="L567" s="3"/>
      <c r="M567" s="3"/>
    </row>
    <row r="568" customFormat="false" ht="12.75" hidden="false" customHeight="false" outlineLevel="0" collapsed="false">
      <c r="G568" s="3"/>
      <c r="H568" s="3"/>
      <c r="I568" s="3"/>
      <c r="J568" s="3"/>
      <c r="K568" s="3"/>
      <c r="L568" s="3"/>
      <c r="M568" s="3"/>
    </row>
    <row r="569" customFormat="false" ht="12.75" hidden="false" customHeight="false" outlineLevel="0" collapsed="false">
      <c r="G569" s="3"/>
      <c r="H569" s="3"/>
      <c r="I569" s="3"/>
      <c r="J569" s="3"/>
      <c r="K569" s="3"/>
      <c r="L569" s="3"/>
      <c r="M569" s="3"/>
    </row>
    <row r="570" customFormat="false" ht="12.75" hidden="false" customHeight="false" outlineLevel="0" collapsed="false">
      <c r="G570" s="3"/>
      <c r="H570" s="3"/>
      <c r="I570" s="3"/>
      <c r="J570" s="3"/>
      <c r="K570" s="3"/>
      <c r="L570" s="3"/>
      <c r="M570" s="3"/>
    </row>
    <row r="571" customFormat="false" ht="12.75" hidden="false" customHeight="false" outlineLevel="0" collapsed="false">
      <c r="G571" s="3"/>
      <c r="H571" s="3"/>
      <c r="I571" s="3"/>
      <c r="J571" s="3"/>
      <c r="K571" s="3"/>
      <c r="L571" s="3"/>
      <c r="M571" s="3"/>
    </row>
    <row r="572" customFormat="false" ht="12.75" hidden="false" customHeight="false" outlineLevel="0" collapsed="false">
      <c r="G572" s="3"/>
      <c r="H572" s="3"/>
      <c r="I572" s="3"/>
      <c r="J572" s="3"/>
      <c r="K572" s="3"/>
      <c r="L572" s="3"/>
      <c r="M572" s="3"/>
    </row>
    <row r="573" customFormat="false" ht="12.75" hidden="false" customHeight="false" outlineLevel="0" collapsed="false">
      <c r="G573" s="3"/>
      <c r="H573" s="3"/>
      <c r="I573" s="3"/>
      <c r="J573" s="3"/>
      <c r="K573" s="3"/>
      <c r="L573" s="3"/>
      <c r="M573" s="3"/>
    </row>
    <row r="574" customFormat="false" ht="12.75" hidden="false" customHeight="false" outlineLevel="0" collapsed="false">
      <c r="G574" s="3"/>
      <c r="H574" s="3"/>
      <c r="I574" s="3"/>
      <c r="J574" s="3"/>
      <c r="K574" s="3"/>
      <c r="L574" s="3"/>
      <c r="M574" s="3"/>
    </row>
    <row r="575" customFormat="false" ht="12.75" hidden="false" customHeight="false" outlineLevel="0" collapsed="false">
      <c r="G575" s="3"/>
      <c r="H575" s="3"/>
      <c r="I575" s="3"/>
      <c r="J575" s="3"/>
      <c r="K575" s="3"/>
      <c r="L575" s="3"/>
      <c r="M575" s="3"/>
    </row>
    <row r="576" customFormat="false" ht="12.75" hidden="false" customHeight="false" outlineLevel="0" collapsed="false">
      <c r="G576" s="3"/>
      <c r="H576" s="3"/>
      <c r="I576" s="3"/>
      <c r="J576" s="3"/>
      <c r="K576" s="3"/>
      <c r="L576" s="3"/>
      <c r="M576" s="3"/>
    </row>
    <row r="577" customFormat="false" ht="12.75" hidden="false" customHeight="false" outlineLevel="0" collapsed="false">
      <c r="G577" s="3"/>
      <c r="H577" s="3"/>
      <c r="I577" s="3"/>
      <c r="J577" s="3"/>
      <c r="K577" s="3"/>
      <c r="L577" s="3"/>
      <c r="M577" s="3"/>
    </row>
    <row r="578" customFormat="false" ht="12.75" hidden="false" customHeight="false" outlineLevel="0" collapsed="false">
      <c r="G578" s="3"/>
      <c r="H578" s="3"/>
      <c r="I578" s="3"/>
      <c r="J578" s="3"/>
      <c r="K578" s="3"/>
      <c r="L578" s="3"/>
      <c r="M578" s="3"/>
    </row>
    <row r="579" customFormat="false" ht="12.75" hidden="false" customHeight="false" outlineLevel="0" collapsed="false">
      <c r="G579" s="3"/>
      <c r="H579" s="3"/>
      <c r="I579" s="3"/>
      <c r="J579" s="3"/>
      <c r="K579" s="3"/>
      <c r="L579" s="3"/>
      <c r="M579" s="3"/>
    </row>
    <row r="580" customFormat="false" ht="12.75" hidden="false" customHeight="false" outlineLevel="0" collapsed="false">
      <c r="G580" s="3"/>
      <c r="H580" s="3"/>
      <c r="I580" s="3"/>
      <c r="J580" s="3"/>
      <c r="K580" s="3"/>
      <c r="L580" s="3"/>
      <c r="M580" s="3"/>
    </row>
  </sheetData>
  <mergeCells count="19">
    <mergeCell ref="A1:U1"/>
    <mergeCell ref="A2:U2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U5"/>
  </mergeCells>
  <printOptions headings="false" gridLines="false" gridLinesSet="true" horizontalCentered="true" verticalCentered="false"/>
  <pageMargins left="0.270138888888889" right="0.170138888888889" top="0.629861111111111" bottom="0.3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8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2" ySplit="6" topLeftCell="C35" activePane="bottomRight" state="frozen"/>
      <selection pane="topLeft" activeCell="A1" activeCellId="0" sqref="A1"/>
      <selection pane="topRight" activeCell="C1" activeCellId="0" sqref="C1"/>
      <selection pane="bottomLeft" activeCell="A35" activeCellId="0" sqref="A35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4.13"/>
    <col collapsed="false" customWidth="true" hidden="false" outlineLevel="0" max="3" min="3" style="0" width="21.28"/>
    <col collapsed="false" customWidth="true" hidden="false" outlineLevel="0" max="4" min="4" style="0" width="18.7"/>
    <col collapsed="false" customWidth="true" hidden="false" outlineLevel="0" max="5" min="5" style="0" width="26.99"/>
    <col collapsed="false" customWidth="true" hidden="true" outlineLevel="0" max="8" min="6" style="0" width="16.56"/>
    <col collapsed="false" customWidth="true" hidden="true" outlineLevel="0" max="9" min="9" style="0" width="17.56"/>
    <col collapsed="false" customWidth="true" hidden="true" outlineLevel="0" max="11" min="10" style="0" width="16.56"/>
    <col collapsed="false" customWidth="true" hidden="true" outlineLevel="0" max="12" min="12" style="0" width="18.99"/>
    <col collapsed="false" customWidth="true" hidden="false" outlineLevel="0" max="13" min="13" style="0" width="14.7"/>
    <col collapsed="false" customWidth="true" hidden="false" outlineLevel="0" max="14" min="14" style="0" width="16.56"/>
    <col collapsed="false" customWidth="true" hidden="true" outlineLevel="0" max="16" min="15" style="0" width="16.56"/>
    <col collapsed="false" customWidth="true" hidden="true" outlineLevel="0" max="17" min="17" style="0" width="3.14"/>
    <col collapsed="false" customWidth="true" hidden="false" outlineLevel="0" max="21" min="18" style="0" width="16.56"/>
  </cols>
  <sheetData>
    <row r="1" customFormat="false" ht="24.95" hidden="false" customHeight="true" outlineLevel="0" collapsed="false">
      <c r="A1" s="89" t="str">
        <f aca="false">'Deal List'!A1</f>
        <v>PROJECT PHOENIX STATUS REPORT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customFormat="false" ht="24.95" hidden="false" customHeight="true" outlineLevel="0" collapsed="false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4" customFormat="false" ht="12.75" hidden="false" customHeight="false" outlineLevel="0" collapsed="false">
      <c r="B4" s="3"/>
      <c r="C4" s="3"/>
      <c r="D4" s="3"/>
      <c r="E4" s="3"/>
      <c r="F4" s="3"/>
    </row>
    <row r="5" customFormat="false" ht="12.75" hidden="false" customHeight="true" outlineLevel="0" collapsed="false">
      <c r="A5" s="90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12</v>
      </c>
      <c r="L5" s="5" t="s">
        <v>13</v>
      </c>
      <c r="M5" s="5" t="s">
        <v>17</v>
      </c>
      <c r="N5" s="91" t="s">
        <v>14</v>
      </c>
      <c r="O5" s="91" t="s">
        <v>16</v>
      </c>
      <c r="P5" s="92" t="s">
        <v>18</v>
      </c>
      <c r="Q5" s="92"/>
      <c r="R5" s="92"/>
      <c r="S5" s="92"/>
      <c r="T5" s="92"/>
      <c r="U5" s="92"/>
    </row>
    <row r="6" customFormat="false" ht="12.75" hidden="false" customHeight="false" outlineLevel="0" collapsed="false">
      <c r="A6" s="9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91"/>
      <c r="O6" s="91"/>
      <c r="P6" s="94" t="s">
        <v>19</v>
      </c>
      <c r="Q6" s="95" t="s">
        <v>20</v>
      </c>
      <c r="R6" s="95" t="s">
        <v>10</v>
      </c>
      <c r="S6" s="95" t="s">
        <v>21</v>
      </c>
      <c r="T6" s="95" t="s">
        <v>10</v>
      </c>
      <c r="U6" s="96" t="s">
        <v>21</v>
      </c>
    </row>
    <row r="7" customFormat="false" ht="18" hidden="false" customHeight="true" outlineLevel="0" collapsed="false">
      <c r="A7" s="9"/>
      <c r="B7" s="10" t="str">
        <f aca="false">'Deal List'!B7</f>
        <v>Priority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67"/>
      <c r="N7" s="3"/>
      <c r="O7" s="3"/>
      <c r="P7" s="3"/>
      <c r="Q7" s="3"/>
    </row>
    <row r="8" customFormat="false" ht="16.5" hidden="false" customHeight="true" outlineLevel="0" collapsed="false">
      <c r="A8" s="97"/>
      <c r="B8" s="15" t="str">
        <f aca="false">'Deal List'!B8</f>
        <v>American National Can/Rexam</v>
      </c>
      <c r="C8" s="16" t="str">
        <f aca="false">'Deal List'!C8</f>
        <v>-</v>
      </c>
      <c r="D8" s="16" t="str">
        <f aca="false">'Deal List'!D8</f>
        <v>-</v>
      </c>
      <c r="E8" s="16" t="str">
        <f aca="false">'Deal List'!E8</f>
        <v>Craig Childers</v>
      </c>
      <c r="F8" s="16" t="str">
        <f aca="false">'Deal List'!F8</f>
        <v>Becky Brakke</v>
      </c>
      <c r="G8" s="16" t="str">
        <f aca="false">'Deal List'!G8</f>
        <v>Javier Gallo</v>
      </c>
      <c r="H8" s="16" t="str">
        <f aca="false">'Deal List'!H8</f>
        <v>Ken Lee</v>
      </c>
      <c r="I8" s="16" t="str">
        <f aca="false">'Deal List'!I8</f>
        <v>Gerri Gobbi</v>
      </c>
      <c r="J8" s="16" t="str">
        <f aca="false">'Deal List'!J8</f>
        <v>-</v>
      </c>
      <c r="K8" s="16" t="str">
        <f aca="false">'Deal List'!L8</f>
        <v>Jim Keller</v>
      </c>
      <c r="L8" s="16" t="str">
        <f aca="false">'Deal List'!M8</f>
        <v>Nina Nguyen</v>
      </c>
      <c r="M8" s="98" t="str">
        <f aca="false">IF('Deal List'!Q8=0,"-",'Deal List'!Q8)</f>
        <v>-</v>
      </c>
      <c r="N8" s="99" t="s">
        <v>24</v>
      </c>
      <c r="O8" s="100" t="s">
        <v>172</v>
      </c>
      <c r="P8" s="100" t="n">
        <f aca="false">'Deal List'!P8</f>
        <v>37134</v>
      </c>
      <c r="Q8" s="101" t="e">
        <f aca="false">#REF!</f>
        <v>#REF!</v>
      </c>
      <c r="R8" s="23" t="n">
        <f aca="false">'Deal List'!R8</f>
        <v>-163711.949579266</v>
      </c>
      <c r="S8" s="23" t="n">
        <f aca="false">'Deal List'!S8</f>
        <v>-7976763</v>
      </c>
      <c r="T8" s="23" t="n">
        <f aca="false">'Deal List'!T8</f>
        <v>0</v>
      </c>
      <c r="U8" s="24" t="n">
        <f aca="false">'Deal List'!U8</f>
        <v>-8140474.94957927</v>
      </c>
    </row>
    <row r="9" customFormat="false" ht="16.5" hidden="false" customHeight="true" outlineLevel="0" collapsed="false">
      <c r="A9" s="97"/>
      <c r="B9" s="25" t="str">
        <f aca="false">'Deal List'!B9</f>
        <v>Chase</v>
      </c>
      <c r="C9" s="26" t="str">
        <f aca="false">'Deal List'!C9</f>
        <v>Scott Vonderheide</v>
      </c>
      <c r="D9" s="26" t="str">
        <f aca="false">'Deal List'!D9</f>
        <v>Chris Watts</v>
      </c>
      <c r="E9" s="26" t="str">
        <f aca="false">'Deal List'!E9</f>
        <v>Mike Harris</v>
      </c>
      <c r="F9" s="26" t="str">
        <f aca="false">'Deal List'!F9</f>
        <v>Cindy Stephens</v>
      </c>
      <c r="G9" s="26" t="str">
        <f aca="false">'Deal List'!G9</f>
        <v>Dag Joraholmen</v>
      </c>
      <c r="H9" s="26" t="str">
        <f aca="false">'Deal List'!H9</f>
        <v>Ken Lee</v>
      </c>
      <c r="I9" s="26" t="str">
        <f aca="false">'Deal List'!I9</f>
        <v>Roger Persson</v>
      </c>
      <c r="J9" s="26" t="str">
        <f aca="false">'Deal List'!J9</f>
        <v>-</v>
      </c>
      <c r="K9" s="26" t="str">
        <f aca="false">'Deal List'!L9</f>
        <v>Mike Smith</v>
      </c>
      <c r="L9" s="26" t="str">
        <f aca="false">'Deal List'!M9</f>
        <v>-</v>
      </c>
      <c r="M9" s="102" t="str">
        <f aca="false">IF('Deal List'!Q9=0,"-",'Deal List'!Q9)</f>
        <v>Q3</v>
      </c>
      <c r="N9" s="103" t="n">
        <f aca="false">'Deal List'!N9</f>
        <v>0.6</v>
      </c>
      <c r="O9" s="104" t="n">
        <f aca="false">'Deal List'!O9</f>
        <v>37102</v>
      </c>
      <c r="P9" s="104" t="n">
        <f aca="false">'Deal List'!P9</f>
        <v>37141</v>
      </c>
      <c r="Q9" s="105" t="e">
        <f aca="false">#REF!</f>
        <v>#REF!</v>
      </c>
      <c r="R9" s="33" t="n">
        <f aca="false">'Deal List'!R9</f>
        <v>0</v>
      </c>
      <c r="S9" s="33" t="n">
        <f aca="false">'Deal List'!S9</f>
        <v>5069473</v>
      </c>
      <c r="T9" s="33" t="n">
        <f aca="false">'Deal List'!T9</f>
        <v>0</v>
      </c>
      <c r="U9" s="34" t="n">
        <f aca="false">'Deal List'!U9</f>
        <v>5069473</v>
      </c>
    </row>
    <row r="10" customFormat="false" ht="16.5" hidden="false" customHeight="true" outlineLevel="0" collapsed="false">
      <c r="A10" s="97"/>
      <c r="B10" s="25" t="str">
        <f aca="false">'Deal List'!B10</f>
        <v>Molded Fiber Glass</v>
      </c>
      <c r="C10" s="26" t="str">
        <f aca="false">'Deal List'!C10</f>
        <v>Catherine Simoes</v>
      </c>
      <c r="D10" s="26" t="str">
        <f aca="false">'Deal List'!D10</f>
        <v>-</v>
      </c>
      <c r="E10" s="26" t="str">
        <f aca="false">'Deal List'!E10</f>
        <v>Charlene Jackson</v>
      </c>
      <c r="F10" s="26" t="str">
        <f aca="false">'Deal List'!F10</f>
        <v>Terry Lacy</v>
      </c>
      <c r="G10" s="26" t="str">
        <f aca="false">'Deal List'!G10</f>
        <v>Peter Johnston</v>
      </c>
      <c r="H10" s="26" t="str">
        <f aca="false">'Deal List'!H10</f>
        <v>Mike Kim</v>
      </c>
      <c r="I10" s="26" t="str">
        <f aca="false">'Deal List'!I10</f>
        <v>Gerri Gobbi</v>
      </c>
      <c r="J10" s="26" t="str">
        <f aca="false">'Deal List'!J10</f>
        <v>Rajesh Dhir</v>
      </c>
      <c r="K10" s="26" t="str">
        <f aca="false">'Deal List'!L10</f>
        <v>-</v>
      </c>
      <c r="L10" s="26" t="str">
        <f aca="false">'Deal List'!M10</f>
        <v>David Saindon</v>
      </c>
      <c r="M10" s="106" t="str">
        <f aca="false">IF('Deal List'!Q10=0,"-",'Deal List'!Q10)</f>
        <v>-</v>
      </c>
      <c r="N10" s="103" t="n">
        <f aca="false">'Deal List'!N10</f>
        <v>0.45</v>
      </c>
      <c r="O10" s="107" t="n">
        <f aca="false">'Deal List'!O10</f>
        <v>37116</v>
      </c>
      <c r="P10" s="107" t="n">
        <f aca="false">'Deal List'!P10</f>
        <v>37148</v>
      </c>
      <c r="Q10" s="105" t="e">
        <f aca="false">#REF!</f>
        <v>#REF!</v>
      </c>
      <c r="R10" s="33" t="n">
        <f aca="false">'Deal List'!R10</f>
        <v>1465571.57315678</v>
      </c>
      <c r="S10" s="33" t="n">
        <f aca="false">'Deal List'!S10</f>
        <v>5584887</v>
      </c>
      <c r="T10" s="33" t="n">
        <f aca="false">'Deal List'!T10</f>
        <v>2772983.27453481</v>
      </c>
      <c r="U10" s="34" t="n">
        <f aca="false">'Deal List'!U10</f>
        <v>9823441.84769159</v>
      </c>
    </row>
    <row r="11" customFormat="false" ht="16.5" hidden="false" customHeight="true" outlineLevel="0" collapsed="false">
      <c r="A11" s="97"/>
      <c r="B11" s="25" t="str">
        <f aca="false">'Deal List'!B11</f>
        <v>Owens Illinois</v>
      </c>
      <c r="C11" s="26" t="str">
        <f aca="false">'Deal List'!C11</f>
        <v>Saji John</v>
      </c>
      <c r="D11" s="26" t="str">
        <f aca="false">'Deal List'!D11</f>
        <v>Stephanie Segura</v>
      </c>
      <c r="E11" s="26" t="str">
        <f aca="false">'Deal List'!E11</f>
        <v>Maureen Palmer</v>
      </c>
      <c r="F11" s="26" t="str">
        <f aca="false">'Deal List'!F11</f>
        <v>Lisa Polk</v>
      </c>
      <c r="G11" s="26" t="str">
        <f aca="false">'Deal List'!G11</f>
        <v>Tony Valenzuela</v>
      </c>
      <c r="H11" s="26" t="str">
        <f aca="false">'Deal List'!H11</f>
        <v>Dickson Koo</v>
      </c>
      <c r="I11" s="26" t="str">
        <f aca="false">'Deal List'!I11</f>
        <v>Gerri Gobbi</v>
      </c>
      <c r="J11" s="26" t="str">
        <f aca="false">'Deal List'!J11</f>
        <v>-</v>
      </c>
      <c r="K11" s="26" t="str">
        <f aca="false">'Deal List'!L11</f>
        <v>Jim Keller</v>
      </c>
      <c r="L11" s="26" t="str">
        <f aca="false">'Deal List'!M11</f>
        <v>David Saindon</v>
      </c>
      <c r="M11" s="102" t="str">
        <f aca="false">IF('Deal List'!Q11=0,"-",'Deal List'!Q11)</f>
        <v>Q3</v>
      </c>
      <c r="N11" s="103" t="n">
        <f aca="false">'Deal List'!N11</f>
        <v>0.45</v>
      </c>
      <c r="O11" s="107" t="n">
        <f aca="false">'Deal List'!O11</f>
        <v>37109</v>
      </c>
      <c r="P11" s="107" t="n">
        <f aca="false">'Deal List'!P11</f>
        <v>37141</v>
      </c>
      <c r="Q11" s="105" t="e">
        <f aca="false">#REF!</f>
        <v>#REF!</v>
      </c>
      <c r="R11" s="33" t="n">
        <f aca="false">'Deal List'!R11</f>
        <v>-2868929.19331809</v>
      </c>
      <c r="S11" s="33" t="n">
        <f aca="false">'Deal List'!S11</f>
        <v>-18474512</v>
      </c>
      <c r="T11" s="33" t="n">
        <f aca="false">'Deal List'!T11</f>
        <v>0</v>
      </c>
      <c r="U11" s="34" t="n">
        <f aca="false">'Deal List'!U11</f>
        <v>-21343441.1933181</v>
      </c>
    </row>
    <row r="12" customFormat="false" ht="16.5" hidden="false" customHeight="true" outlineLevel="0" collapsed="false">
      <c r="A12" s="97"/>
      <c r="B12" s="25" t="str">
        <f aca="false">'Deal List'!B12</f>
        <v>Quebecor</v>
      </c>
      <c r="C12" s="26" t="str">
        <f aca="false">'Deal List'!C12</f>
        <v>Oliver Jones</v>
      </c>
      <c r="D12" s="26" t="str">
        <f aca="false">'Deal List'!D12</f>
        <v>Chris Watts</v>
      </c>
      <c r="E12" s="26" t="str">
        <f aca="false">'Deal List'!E12</f>
        <v>Maureen Palmer</v>
      </c>
      <c r="F12" s="26" t="str">
        <f aca="false">'Deal List'!F12</f>
        <v>Whitney Fox</v>
      </c>
      <c r="G12" s="26" t="str">
        <f aca="false">'Deal List'!G12</f>
        <v>Bob Clifford</v>
      </c>
      <c r="H12" s="26" t="str">
        <f aca="false">'Deal List'!H12</f>
        <v>Ken Lee</v>
      </c>
      <c r="I12" s="26" t="str">
        <f aca="false">'Deal List'!I12</f>
        <v>Gerri Gobbi</v>
      </c>
      <c r="J12" s="26" t="str">
        <f aca="false">'Deal List'!J12</f>
        <v>Chad Corbit</v>
      </c>
      <c r="K12" s="26" t="str">
        <f aca="false">'Deal List'!L12</f>
        <v>Michelle Maynard</v>
      </c>
      <c r="L12" s="26" t="str">
        <f aca="false">'Deal List'!M12</f>
        <v>David Saindon</v>
      </c>
      <c r="M12" s="102" t="str">
        <f aca="false">IF('Deal List'!Q12=0,"-",'Deal List'!Q12)</f>
        <v>Q3</v>
      </c>
      <c r="N12" s="103" t="n">
        <f aca="false">'Deal List'!N12</f>
        <v>0.75</v>
      </c>
      <c r="O12" s="107" t="n">
        <f aca="false">'Deal List'!O12</f>
        <v>37090</v>
      </c>
      <c r="P12" s="107" t="n">
        <f aca="false">'Deal List'!P12</f>
        <v>37134</v>
      </c>
      <c r="Q12" s="105" t="e">
        <f aca="false">#REF!</f>
        <v>#REF!</v>
      </c>
      <c r="R12" s="33" t="n">
        <f aca="false">'Deal List'!R12</f>
        <v>19680375.7344349</v>
      </c>
      <c r="S12" s="33" t="n">
        <f aca="false">'Deal List'!S12</f>
        <v>25017854</v>
      </c>
      <c r="T12" s="33" t="n">
        <f aca="false">'Deal List'!T12</f>
        <v>54940255.8585346</v>
      </c>
      <c r="U12" s="34" t="n">
        <f aca="false">'Deal List'!U12</f>
        <v>99638485.5929695</v>
      </c>
    </row>
    <row r="13" customFormat="false" ht="16.5" hidden="false" customHeight="true" outlineLevel="0" collapsed="false">
      <c r="A13" s="97"/>
      <c r="B13" s="25" t="str">
        <f aca="false">'Deal List'!B13</f>
        <v>Simon Property Group (EMA/OA)</v>
      </c>
      <c r="C13" s="26" t="str">
        <f aca="false">'Deal List'!C13</f>
        <v>Terry Donovan</v>
      </c>
      <c r="D13" s="26" t="str">
        <f aca="false">'Deal List'!D13</f>
        <v>Chris Ahn</v>
      </c>
      <c r="E13" s="26" t="str">
        <f aca="false">'Deal List'!E13</f>
        <v>Mike Harris</v>
      </c>
      <c r="F13" s="26" t="str">
        <f aca="false">'Deal List'!F13</f>
        <v>Ben Smith</v>
      </c>
      <c r="G13" s="26" t="str">
        <f aca="false">'Deal List'!G13</f>
        <v>J Paul Oxer</v>
      </c>
      <c r="H13" s="26" t="str">
        <f aca="false">'Deal List'!H13</f>
        <v>Mike Kim</v>
      </c>
      <c r="I13" s="26" t="str">
        <f aca="false">'Deal List'!I13</f>
        <v>Gerri Gobbi</v>
      </c>
      <c r="J13" s="26" t="str">
        <f aca="false">'Deal List'!J13</f>
        <v>Chad Corbit</v>
      </c>
      <c r="K13" s="26" t="str">
        <f aca="false">'Deal List'!L13</f>
        <v>Michelle Maynard</v>
      </c>
      <c r="L13" s="26" t="str">
        <f aca="false">'Deal List'!M13</f>
        <v>John Mackel</v>
      </c>
      <c r="M13" s="102" t="str">
        <f aca="false">IF('Deal List'!Q13=0,"-",'Deal List'!Q13)</f>
        <v>Q4</v>
      </c>
      <c r="N13" s="103" t="n">
        <f aca="false">'Deal List'!N13</f>
        <v>0.25</v>
      </c>
      <c r="O13" s="107" t="n">
        <f aca="false">'Deal List'!O13</f>
        <v>37087</v>
      </c>
      <c r="P13" s="107" t="n">
        <f aca="false">'Deal List'!P13</f>
        <v>37164</v>
      </c>
      <c r="Q13" s="105" t="e">
        <f aca="false">#REF!</f>
        <v>#REF!</v>
      </c>
      <c r="R13" s="33" t="n">
        <f aca="false">'Deal List'!R13</f>
        <v>-14925718.1557385</v>
      </c>
      <c r="S13" s="33" t="n">
        <f aca="false">'Deal List'!S13</f>
        <v>28534667</v>
      </c>
      <c r="T13" s="33" t="n">
        <f aca="false">'Deal List'!T13</f>
        <v>21965938.5712855</v>
      </c>
      <c r="U13" s="34" t="n">
        <f aca="false">'Deal List'!U13</f>
        <v>35574887.415547</v>
      </c>
    </row>
    <row r="14" customFormat="false" ht="16.5" hidden="false" customHeight="true" outlineLevel="0" collapsed="false">
      <c r="A14" s="97"/>
      <c r="B14" s="25" t="str">
        <f aca="false">'Deal List'!B14</f>
        <v>Springs Industries</v>
      </c>
      <c r="C14" s="26" t="str">
        <f aca="false">'Deal List'!C14</f>
        <v>Andy Chen</v>
      </c>
      <c r="D14" s="26" t="str">
        <f aca="false">'Deal List'!D14</f>
        <v>-</v>
      </c>
      <c r="E14" s="26" t="str">
        <f aca="false">'Deal List'!E14</f>
        <v>Charlene Jackson</v>
      </c>
      <c r="F14" s="26" t="str">
        <f aca="false">'Deal List'!F14</f>
        <v>Debra Blake</v>
      </c>
      <c r="G14" s="26" t="str">
        <f aca="false">'Deal List'!G14</f>
        <v>Kristin Griffin</v>
      </c>
      <c r="H14" s="26" t="str">
        <f aca="false">'Deal List'!H14</f>
        <v>Ken Lee</v>
      </c>
      <c r="I14" s="26" t="str">
        <f aca="false">'Deal List'!I14</f>
        <v>Roger Persson</v>
      </c>
      <c r="J14" s="26" t="str">
        <f aca="false">'Deal List'!J14</f>
        <v>Pedro Man</v>
      </c>
      <c r="K14" s="26" t="str">
        <f aca="false">'Deal List'!L14</f>
        <v>Bill Rapp</v>
      </c>
      <c r="L14" s="26" t="str">
        <f aca="false">'Deal List'!M14</f>
        <v>Nina Nguyen</v>
      </c>
      <c r="M14" s="102" t="str">
        <f aca="false">IF('Deal List'!Q14=0,"-",'Deal List'!Q14)</f>
        <v>Q4</v>
      </c>
      <c r="N14" s="103" t="n">
        <f aca="false">'Deal List'!N14</f>
        <v>0.95</v>
      </c>
      <c r="O14" s="108" t="n">
        <f aca="false">'Deal List'!O14</f>
        <v>37057</v>
      </c>
      <c r="P14" s="109" t="n">
        <f aca="false">'Deal List'!P14</f>
        <v>37127</v>
      </c>
      <c r="Q14" s="110" t="e">
        <f aca="false">#REF!</f>
        <v>#REF!</v>
      </c>
      <c r="R14" s="33" t="n">
        <f aca="false">'Deal List'!R14</f>
        <v>209933.51850151</v>
      </c>
      <c r="S14" s="33" t="n">
        <f aca="false">'Deal List'!S14</f>
        <v>6862573</v>
      </c>
      <c r="T14" s="33" t="n">
        <f aca="false">'Deal List'!T14</f>
        <v>2714290.11010448</v>
      </c>
      <c r="U14" s="34" t="n">
        <f aca="false">'Deal List'!U14</f>
        <v>9786796.62860599</v>
      </c>
    </row>
    <row r="15" customFormat="false" ht="16.5" hidden="false" customHeight="true" outlineLevel="0" collapsed="false">
      <c r="A15" s="97"/>
      <c r="B15" s="25" t="str">
        <f aca="false">'Deal List'!B15</f>
        <v>Starwood</v>
      </c>
      <c r="C15" s="26" t="str">
        <f aca="false">'Deal List'!C15</f>
        <v>Saji John</v>
      </c>
      <c r="D15" s="26" t="str">
        <f aca="false">'Deal List'!D15</f>
        <v>Chris Ahn</v>
      </c>
      <c r="E15" s="26" t="str">
        <f aca="false">'Deal List'!E15</f>
        <v>Mike Harris</v>
      </c>
      <c r="F15" s="26" t="str">
        <f aca="false">'Deal List'!F15</f>
        <v>Kevin Boudreaux</v>
      </c>
      <c r="G15" s="26" t="str">
        <f aca="false">'Deal List'!G15</f>
        <v>Kevin Covack</v>
      </c>
      <c r="H15" s="26" t="str">
        <f aca="false">'Deal List'!H15</f>
        <v>Dickson Koo</v>
      </c>
      <c r="I15" s="26" t="str">
        <f aca="false">'Deal List'!I15</f>
        <v>Roger Persson</v>
      </c>
      <c r="J15" s="26" t="str">
        <f aca="false">'Deal List'!J15</f>
        <v>Rajesh Dhir</v>
      </c>
      <c r="K15" s="26" t="str">
        <f aca="false">'Deal List'!L15</f>
        <v>-</v>
      </c>
      <c r="L15" s="26" t="str">
        <f aca="false">'Deal List'!M15</f>
        <v>Nina Nguyen</v>
      </c>
      <c r="M15" s="106" t="str">
        <f aca="false">IF('Deal List'!Q15=0,"-",'Deal List'!Q15)</f>
        <v>Q3</v>
      </c>
      <c r="N15" s="103" t="n">
        <f aca="false">'Deal List'!N15</f>
        <v>1</v>
      </c>
      <c r="O15" s="107" t="n">
        <f aca="false">'Deal List'!O15</f>
        <v>37088</v>
      </c>
      <c r="P15" s="104" t="n">
        <f aca="false">'Deal List'!P15</f>
        <v>37127</v>
      </c>
      <c r="Q15" s="105" t="e">
        <f aca="false">#REF!</f>
        <v>#REF!</v>
      </c>
      <c r="R15" s="33" t="n">
        <f aca="false">'Deal List'!R15</f>
        <v>65735.7970304939</v>
      </c>
      <c r="S15" s="33" t="n">
        <f aca="false">'Deal List'!S15</f>
        <v>5818212</v>
      </c>
      <c r="T15" s="33" t="n">
        <f aca="false">'Deal List'!T15</f>
        <v>0</v>
      </c>
      <c r="U15" s="34" t="n">
        <f aca="false">'Deal List'!U15</f>
        <v>5883947.79703049</v>
      </c>
    </row>
    <row r="16" customFormat="false" ht="16.5" hidden="false" customHeight="true" outlineLevel="0" collapsed="false">
      <c r="A16" s="97"/>
      <c r="B16" s="25" t="str">
        <f aca="false">'Deal List'!B16</f>
        <v>Suiza Foods</v>
      </c>
      <c r="C16" s="26" t="str">
        <f aca="false">'Deal List'!C16</f>
        <v>Terry Donovan</v>
      </c>
      <c r="D16" s="26" t="str">
        <f aca="false">'Deal List'!D16</f>
        <v>Rusty Parks</v>
      </c>
      <c r="E16" s="26" t="str">
        <f aca="false">'Deal List'!E16</f>
        <v>Richard Zdunkewicz</v>
      </c>
      <c r="F16" s="26" t="str">
        <f aca="false">'Deal List'!F16</f>
        <v>Kevin Boudreaux</v>
      </c>
      <c r="G16" s="26" t="str">
        <f aca="false">'Deal List'!G16</f>
        <v>C Allured</v>
      </c>
      <c r="H16" s="26" t="str">
        <f aca="false">'Deal List'!H16</f>
        <v>Joe Capasso</v>
      </c>
      <c r="I16" s="26" t="str">
        <f aca="false">'Deal List'!I16</f>
        <v>Gerri Gobbi</v>
      </c>
      <c r="J16" s="26" t="str">
        <f aca="false">'Deal List'!J16</f>
        <v>Andre Gibson</v>
      </c>
      <c r="K16" s="26" t="str">
        <f aca="false">'Deal List'!L16</f>
        <v>Michelle Maynard</v>
      </c>
      <c r="L16" s="26" t="str">
        <f aca="false">'Deal List'!M16</f>
        <v>Nina Nguyen</v>
      </c>
      <c r="M16" s="102" t="str">
        <f aca="false">IF('Deal List'!Q16=0,"-",'Deal List'!Q16)</f>
        <v>Q4</v>
      </c>
      <c r="N16" s="103" t="n">
        <f aca="false">'Deal List'!N16</f>
        <v>1</v>
      </c>
      <c r="O16" s="107" t="n">
        <f aca="false">'Deal List'!O16</f>
        <v>37043</v>
      </c>
      <c r="P16" s="104" t="n">
        <f aca="false">'Deal List'!P16</f>
        <v>37127</v>
      </c>
      <c r="Q16" s="105" t="e">
        <f aca="false">#REF!</f>
        <v>#REF!</v>
      </c>
      <c r="R16" s="33" t="n">
        <f aca="false">'Deal List'!R16</f>
        <v>32599318.6698821</v>
      </c>
      <c r="S16" s="33" t="n">
        <f aca="false">'Deal List'!S16</f>
        <v>-40991019</v>
      </c>
      <c r="T16" s="33" t="n">
        <f aca="false">'Deal List'!T16</f>
        <v>27628612.8719736</v>
      </c>
      <c r="U16" s="34" t="n">
        <f aca="false">'Deal List'!U16</f>
        <v>19236912.5418557</v>
      </c>
    </row>
    <row r="17" customFormat="false" ht="16.5" hidden="false" customHeight="true" outlineLevel="0" collapsed="false">
      <c r="A17" s="97"/>
      <c r="B17" s="39" t="str">
        <f aca="false">'Deal List'!B17</f>
        <v>Tyco</v>
      </c>
      <c r="C17" s="40" t="str">
        <f aca="false">'Deal List'!C17</f>
        <v>Terry Donovan</v>
      </c>
      <c r="D17" s="40" t="str">
        <f aca="false">'Deal List'!D17</f>
        <v>Rusty Parks</v>
      </c>
      <c r="E17" s="40" t="str">
        <f aca="false">'Deal List'!E17</f>
        <v>Craig Childers</v>
      </c>
      <c r="F17" s="40" t="str">
        <f aca="false">'Deal List'!F17</f>
        <v>Florence Zoes</v>
      </c>
      <c r="G17" s="40" t="str">
        <f aca="false">'Deal List'!G17</f>
        <v>Scott Layne</v>
      </c>
      <c r="H17" s="40" t="str">
        <f aca="false">'Deal List'!H17</f>
        <v>Ken Lee</v>
      </c>
      <c r="I17" s="40" t="str">
        <f aca="false">'Deal List'!I17</f>
        <v>Gerri Gobbi</v>
      </c>
      <c r="J17" s="40" t="str">
        <f aca="false">'Deal List'!J17</f>
        <v>Pedro Man</v>
      </c>
      <c r="K17" s="40" t="str">
        <f aca="false">'Deal List'!L17</f>
        <v>Debbie Asmus</v>
      </c>
      <c r="L17" s="40" t="str">
        <f aca="false">'Deal List'!M17</f>
        <v>Nina Nguyen</v>
      </c>
      <c r="M17" s="111" t="str">
        <f aca="false">IF('Deal List'!Q17=0,"-",'Deal List'!Q17)</f>
        <v>Q3</v>
      </c>
      <c r="N17" s="112" t="n">
        <f aca="false">'Deal List'!N17</f>
        <v>0.85</v>
      </c>
      <c r="O17" s="113" t="n">
        <f aca="false">'Deal List'!O17</f>
        <v>37057</v>
      </c>
      <c r="P17" s="114" t="n">
        <f aca="false">'Deal List'!P17</f>
        <v>37134</v>
      </c>
      <c r="Q17" s="115" t="e">
        <f aca="false">#REF!</f>
        <v>#REF!</v>
      </c>
      <c r="R17" s="47" t="n">
        <f aca="false">'Deal List'!R17</f>
        <v>5113966.63952307</v>
      </c>
      <c r="S17" s="47" t="n">
        <f aca="false">'Deal List'!S17</f>
        <v>1628446.73</v>
      </c>
      <c r="T17" s="47" t="n">
        <f aca="false">'Deal List'!T17</f>
        <v>15282357.144481</v>
      </c>
      <c r="U17" s="48" t="n">
        <f aca="false">'Deal List'!U17</f>
        <v>22024770.514004</v>
      </c>
    </row>
    <row r="18" customFormat="false" ht="16.5" hidden="false" customHeight="true" outlineLevel="0" collapsed="false">
      <c r="A18" s="97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116"/>
      <c r="N18" s="117"/>
      <c r="O18" s="53"/>
      <c r="P18" s="118"/>
      <c r="Q18" s="119"/>
      <c r="R18" s="54"/>
      <c r="S18" s="54"/>
      <c r="T18" s="54"/>
      <c r="U18" s="54"/>
    </row>
    <row r="19" customFormat="false" ht="18" hidden="false" customHeight="true" outlineLevel="0" collapsed="false">
      <c r="A19" s="76"/>
      <c r="B19" s="120" t="str">
        <f aca="false">'Deal List'!B19</f>
        <v>Tier Two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53"/>
      <c r="N19" s="72"/>
      <c r="O19" s="73"/>
      <c r="P19" s="73"/>
      <c r="Q19" s="72"/>
      <c r="R19" s="74"/>
      <c r="S19" s="74"/>
      <c r="T19" s="74"/>
      <c r="U19" s="75"/>
    </row>
    <row r="20" customFormat="false" ht="18" hidden="false" customHeight="true" outlineLevel="0" collapsed="false">
      <c r="A20" s="14"/>
      <c r="B20" s="15" t="str">
        <f aca="false">'Deal List'!B20</f>
        <v>ArchDiocese of Chicago</v>
      </c>
      <c r="C20" s="16" t="str">
        <f aca="false">'Deal List'!C20</f>
        <v>Saji John</v>
      </c>
      <c r="D20" s="16" t="str">
        <f aca="false">'Deal List'!D20</f>
        <v>Stephanie Segura</v>
      </c>
      <c r="E20" s="16" t="str">
        <f aca="false">'Deal List'!E20</f>
        <v>-</v>
      </c>
      <c r="F20" s="16" t="str">
        <f aca="false">'Deal List'!F20</f>
        <v>Rob Smith</v>
      </c>
      <c r="G20" s="16" t="str">
        <f aca="false">'Deal List'!G20</f>
        <v>Tim Novacyk</v>
      </c>
      <c r="H20" s="16" t="str">
        <f aca="false">'Deal List'!H20</f>
        <v>Mike Kim</v>
      </c>
      <c r="I20" s="16" t="str">
        <f aca="false">'Deal List'!I20</f>
        <v>-</v>
      </c>
      <c r="J20" s="16" t="str">
        <f aca="false">'Deal List'!J20</f>
        <v>Andre Gibson</v>
      </c>
      <c r="K20" s="16" t="str">
        <f aca="false">'Deal List'!L20</f>
        <v>Mike Smith</v>
      </c>
      <c r="L20" s="16" t="str">
        <f aca="false">'Deal List'!M20</f>
        <v>Nina Nguyen</v>
      </c>
      <c r="M20" s="98" t="str">
        <f aca="false">IF('Deal List'!Q19=0,"-",'Deal List'!Q19)</f>
        <v>-</v>
      </c>
      <c r="N20" s="99" t="n">
        <f aca="false">'Deal List'!N20</f>
        <v>0</v>
      </c>
      <c r="O20" s="100" t="n">
        <f aca="false">'Deal List'!O20</f>
        <v>0</v>
      </c>
      <c r="P20" s="121" t="n">
        <f aca="false">'Deal List'!P20</f>
        <v>0</v>
      </c>
      <c r="Q20" s="101" t="e">
        <f aca="false">#REF!</f>
        <v>#REF!</v>
      </c>
      <c r="R20" s="23" t="n">
        <f aca="false">'Deal List'!R20</f>
        <v>3265807.83050283</v>
      </c>
      <c r="S20" s="23" t="n">
        <f aca="false">'Deal List'!S20</f>
        <v>2867733</v>
      </c>
      <c r="T20" s="23" t="n">
        <f aca="false">'Deal List'!T20</f>
        <v>0</v>
      </c>
      <c r="U20" s="24" t="n">
        <f aca="false">'Deal List'!U20</f>
        <v>6133540.83050283</v>
      </c>
    </row>
    <row r="21" customFormat="false" ht="18" hidden="false" customHeight="true" outlineLevel="0" collapsed="false">
      <c r="A21" s="14"/>
      <c r="B21" s="25" t="str">
        <f aca="false">'Deal List'!B21</f>
        <v>BICCGeneral/General Cable</v>
      </c>
      <c r="C21" s="26" t="str">
        <f aca="false">'Deal List'!C21</f>
        <v>Saji John</v>
      </c>
      <c r="D21" s="26" t="str">
        <f aca="false">'Deal List'!D21</f>
        <v>Andy Chen</v>
      </c>
      <c r="E21" s="26" t="str">
        <f aca="false">'Deal List'!E21</f>
        <v>Charlene Jackson</v>
      </c>
      <c r="F21" s="26" t="str">
        <f aca="false">'Deal List'!F21</f>
        <v>Rhonda Short</v>
      </c>
      <c r="G21" s="26" t="str">
        <f aca="false">'Deal List'!G21</f>
        <v>Steve Swerdloff</v>
      </c>
      <c r="H21" s="26" t="str">
        <f aca="false">'Deal List'!H21</f>
        <v>Mike Kim</v>
      </c>
      <c r="I21" s="26" t="str">
        <f aca="false">'Deal List'!I21</f>
        <v>-</v>
      </c>
      <c r="J21" s="26" t="str">
        <f aca="false">'Deal List'!J21</f>
        <v>Franco Cuminato</v>
      </c>
      <c r="K21" s="26" t="str">
        <f aca="false">'Deal List'!L21</f>
        <v>-</v>
      </c>
      <c r="L21" s="26" t="str">
        <f aca="false">'Deal List'!M21</f>
        <v>-</v>
      </c>
      <c r="M21" s="122" t="str">
        <f aca="false">IF('Deal List'!Q20=0,"-",'Deal List'!Q20)</f>
        <v>-</v>
      </c>
      <c r="N21" s="103" t="n">
        <f aca="false">'Deal List'!N21</f>
        <v>0</v>
      </c>
      <c r="O21" s="107" t="n">
        <f aca="false">'Deal List'!O21</f>
        <v>0</v>
      </c>
      <c r="P21" s="107" t="n">
        <f aca="false">'Deal List'!P21</f>
        <v>0</v>
      </c>
      <c r="Q21" s="105" t="e">
        <f aca="false">#REF!</f>
        <v>#REF!</v>
      </c>
      <c r="R21" s="33" t="n">
        <f aca="false">'Deal List'!R21</f>
        <v>3043245.80744211</v>
      </c>
      <c r="S21" s="33" t="n">
        <f aca="false">'Deal List'!S21</f>
        <v>0</v>
      </c>
      <c r="T21" s="33" t="n">
        <f aca="false">'Deal List'!T21</f>
        <v>4184499.97781796</v>
      </c>
      <c r="U21" s="34" t="n">
        <f aca="false">'Deal List'!U21</f>
        <v>7227745.78526007</v>
      </c>
    </row>
    <row r="22" customFormat="false" ht="18" hidden="false" customHeight="true" outlineLevel="0" collapsed="false">
      <c r="A22" s="14"/>
      <c r="B22" s="25" t="str">
        <f aca="false">'Deal List'!B22</f>
        <v>Eli Lilly</v>
      </c>
      <c r="C22" s="26" t="str">
        <f aca="false">'Deal List'!C22</f>
        <v>Edith Cross</v>
      </c>
      <c r="D22" s="26" t="str">
        <f aca="false">'Deal List'!D22</f>
        <v>Andy Chen</v>
      </c>
      <c r="E22" s="26" t="str">
        <f aca="false">'Deal List'!E22</f>
        <v>Craig Childers</v>
      </c>
      <c r="F22" s="26" t="str">
        <f aca="false">'Deal List'!F22</f>
        <v>Whitney Fox</v>
      </c>
      <c r="G22" s="26" t="str">
        <f aca="false">'Deal List'!G22</f>
        <v>Peter D'Lassandro</v>
      </c>
      <c r="H22" s="26" t="str">
        <f aca="false">'Deal List'!H22</f>
        <v>Dickson Koo </v>
      </c>
      <c r="I22" s="26" t="str">
        <f aca="false">'Deal List'!I22</f>
        <v>Steve Nguyen</v>
      </c>
      <c r="J22" s="26" t="str">
        <f aca="false">'Deal List'!J22</f>
        <v>Tarek Dou-Saada</v>
      </c>
      <c r="K22" s="26" t="str">
        <f aca="false">'Deal List'!L22</f>
        <v>Jim Keller</v>
      </c>
      <c r="L22" s="26" t="str">
        <f aca="false">'Deal List'!M22</f>
        <v>David Saindon</v>
      </c>
      <c r="M22" s="102" t="str">
        <f aca="false">IF('Deal List'!Q21=0,"-",'Deal List'!Q21)</f>
        <v>-</v>
      </c>
      <c r="N22" s="103" t="n">
        <f aca="false">'Deal List'!N22</f>
        <v>0.25</v>
      </c>
      <c r="O22" s="109" t="n">
        <f aca="false">'Deal List'!O22</f>
        <v>37043</v>
      </c>
      <c r="P22" s="109" t="n">
        <f aca="false">'Deal List'!P22</f>
        <v>0</v>
      </c>
      <c r="Q22" s="110" t="e">
        <f aca="false">#REF!</f>
        <v>#REF!</v>
      </c>
      <c r="R22" s="33" t="n">
        <f aca="false">'Deal List'!R22</f>
        <v>6008507.80238996</v>
      </c>
      <c r="S22" s="33" t="n">
        <f aca="false">'Deal List'!S22</f>
        <v>50585492</v>
      </c>
      <c r="T22" s="33" t="n">
        <f aca="false">'Deal List'!T22</f>
        <v>0</v>
      </c>
      <c r="U22" s="34" t="n">
        <f aca="false">'Deal List'!U22</f>
        <v>56593999.80239</v>
      </c>
    </row>
    <row r="23" customFormat="false" ht="18" hidden="false" customHeight="true" outlineLevel="0" collapsed="false">
      <c r="A23" s="14"/>
      <c r="B23" s="25" t="str">
        <f aca="false">'Deal List'!B23</f>
        <v>GGP</v>
      </c>
      <c r="C23" s="26" t="str">
        <f aca="false">'Deal List'!C23</f>
        <v>Oliver Jones</v>
      </c>
      <c r="D23" s="26" t="str">
        <f aca="false">'Deal List'!D23</f>
        <v>Stephanie Segura</v>
      </c>
      <c r="E23" s="26" t="str">
        <f aca="false">'Deal List'!E23</f>
        <v>Mike Harris</v>
      </c>
      <c r="F23" s="26" t="str">
        <f aca="false">'Deal List'!F23</f>
        <v>Becky Brakke</v>
      </c>
      <c r="G23" s="26" t="str">
        <f aca="false">'Deal List'!G23</f>
        <v>Victor Chael</v>
      </c>
      <c r="H23" s="26" t="str">
        <f aca="false">'Deal List'!H23</f>
        <v>Dickson Koo</v>
      </c>
      <c r="I23" s="26" t="str">
        <f aca="false">'Deal List'!I23</f>
        <v>Jeff Cobb</v>
      </c>
      <c r="J23" s="26" t="str">
        <f aca="false">'Deal List'!J23</f>
        <v>-</v>
      </c>
      <c r="K23" s="26" t="str">
        <f aca="false">'Deal List'!L23</f>
        <v>-</v>
      </c>
      <c r="L23" s="26" t="str">
        <f aca="false">'Deal List'!M23</f>
        <v>-</v>
      </c>
      <c r="M23" s="122" t="str">
        <f aca="false">IF('Deal List'!Q22=0,"-",'Deal List'!Q22)</f>
        <v>Q4</v>
      </c>
      <c r="N23" s="103" t="n">
        <f aca="false">'Deal List'!N23</f>
        <v>0</v>
      </c>
      <c r="O23" s="107" t="n">
        <f aca="false">'Deal List'!O23</f>
        <v>0</v>
      </c>
      <c r="P23" s="107" t="n">
        <f aca="false">'Deal List'!P23</f>
        <v>0</v>
      </c>
      <c r="Q23" s="105" t="e">
        <f aca="false">#REF!</f>
        <v>#REF!</v>
      </c>
      <c r="R23" s="33" t="n">
        <f aca="false">'Deal List'!R23</f>
        <v>0</v>
      </c>
      <c r="S23" s="33" t="n">
        <f aca="false">'Deal List'!S23</f>
        <v>-19719895</v>
      </c>
      <c r="T23" s="33" t="n">
        <f aca="false">'Deal List'!T23</f>
        <v>0</v>
      </c>
      <c r="U23" s="34" t="n">
        <f aca="false">'Deal List'!U23</f>
        <v>-19719895</v>
      </c>
    </row>
    <row r="24" customFormat="false" ht="18" hidden="false" customHeight="true" outlineLevel="0" collapsed="false">
      <c r="A24" s="14"/>
      <c r="B24" s="25" t="str">
        <f aca="false">'Deal List'!B24</f>
        <v>IBM</v>
      </c>
      <c r="C24" s="26" t="str">
        <f aca="false">'Deal List'!C24</f>
        <v>Todd Perry</v>
      </c>
      <c r="D24" s="26" t="str">
        <f aca="false">'Deal List'!D24</f>
        <v>Chris Ahn</v>
      </c>
      <c r="E24" s="26" t="str">
        <f aca="false">'Deal List'!E24</f>
        <v>Richard Zdunkewicz</v>
      </c>
      <c r="F24" s="26" t="str">
        <f aca="false">'Deal List'!F24</f>
        <v>Ben Smith</v>
      </c>
      <c r="G24" s="26" t="str">
        <f aca="false">'Deal List'!G24</f>
        <v>Jeff Nieland</v>
      </c>
      <c r="H24" s="26" t="str">
        <f aca="false">'Deal List'!H24</f>
        <v>Ken Lee</v>
      </c>
      <c r="I24" s="26" t="str">
        <f aca="false">'Deal List'!I24</f>
        <v>Steve Nguyen</v>
      </c>
      <c r="J24" s="26" t="str">
        <f aca="false">'Deal List'!J24</f>
        <v>-</v>
      </c>
      <c r="K24" s="26" t="str">
        <f aca="false">'Deal List'!L24</f>
        <v>Mike Smith</v>
      </c>
      <c r="L24" s="26" t="str">
        <f aca="false">'Deal List'!M24</f>
        <v>Nina Nguyen</v>
      </c>
      <c r="M24" s="102" t="str">
        <f aca="false">IF('Deal List'!Q23=0,"-",'Deal List'!Q23)</f>
        <v>Q3</v>
      </c>
      <c r="N24" s="103" t="n">
        <f aca="false">'Deal List'!N24</f>
        <v>0.05</v>
      </c>
      <c r="O24" s="107" t="n">
        <f aca="false">'Deal List'!O24</f>
        <v>0</v>
      </c>
      <c r="P24" s="107" t="n">
        <f aca="false">'Deal List'!P24</f>
        <v>0</v>
      </c>
      <c r="Q24" s="105" t="e">
        <f aca="false">#REF!</f>
        <v>#REF!</v>
      </c>
      <c r="R24" s="33" t="n">
        <f aca="false">'Deal List'!R24</f>
        <v>0</v>
      </c>
      <c r="S24" s="33" t="n">
        <f aca="false">'Deal List'!S24</f>
        <v>-31851958</v>
      </c>
      <c r="T24" s="33" t="n">
        <f aca="false">'Deal List'!T24</f>
        <v>0</v>
      </c>
      <c r="U24" s="34" t="n">
        <f aca="false">'Deal List'!U24</f>
        <v>-31851958</v>
      </c>
    </row>
    <row r="25" customFormat="false" ht="18" hidden="false" customHeight="true" outlineLevel="0" collapsed="false">
      <c r="A25" s="14"/>
      <c r="B25" s="25" t="str">
        <f aca="false">'Deal List'!B25</f>
        <v>Infomart</v>
      </c>
      <c r="C25" s="26" t="str">
        <f aca="false">'Deal List'!C25</f>
        <v>Scott Vonderheide</v>
      </c>
      <c r="D25" s="26" t="str">
        <f aca="false">'Deal List'!D25</f>
        <v>Chris Ahn</v>
      </c>
      <c r="E25" s="26" t="str">
        <f aca="false">'Deal List'!E25</f>
        <v>-</v>
      </c>
      <c r="F25" s="26" t="str">
        <f aca="false">'Deal List'!F25</f>
        <v>Nikita Harris</v>
      </c>
      <c r="G25" s="26" t="str">
        <f aca="false">'Deal List'!G25</f>
        <v>Peter Johnston</v>
      </c>
      <c r="H25" s="26" t="str">
        <f aca="false">'Deal List'!H25</f>
        <v>Mike Kim</v>
      </c>
      <c r="I25" s="26" t="str">
        <f aca="false">'Deal List'!I25</f>
        <v>-</v>
      </c>
      <c r="J25" s="26" t="str">
        <f aca="false">'Deal List'!J25</f>
        <v>Franco Cuminato</v>
      </c>
      <c r="K25" s="26" t="str">
        <f aca="false">'Deal List'!L25</f>
        <v>-</v>
      </c>
      <c r="L25" s="26" t="str">
        <f aca="false">'Deal List'!M25</f>
        <v>Nina Nguyen</v>
      </c>
      <c r="M25" s="122" t="str">
        <f aca="false">IF('Deal List'!Q24=0,"-",'Deal List'!Q24)</f>
        <v>Q4</v>
      </c>
      <c r="N25" s="103" t="n">
        <f aca="false">'Deal List'!N25</f>
        <v>0</v>
      </c>
      <c r="O25" s="109" t="n">
        <f aca="false">'Deal List'!O25</f>
        <v>0</v>
      </c>
      <c r="P25" s="109" t="n">
        <f aca="false">'Deal List'!P25</f>
        <v>0</v>
      </c>
      <c r="Q25" s="110" t="e">
        <f aca="false">#REF!</f>
        <v>#REF!</v>
      </c>
      <c r="R25" s="33" t="n">
        <f aca="false">'Deal List'!R25</f>
        <v>0</v>
      </c>
      <c r="S25" s="33" t="n">
        <f aca="false">'Deal List'!S25</f>
        <v>0</v>
      </c>
      <c r="T25" s="33" t="n">
        <f aca="false">'Deal List'!T25</f>
        <v>976484.943178112</v>
      </c>
      <c r="U25" s="34" t="n">
        <f aca="false">'Deal List'!U25</f>
        <v>976484.943178112</v>
      </c>
    </row>
    <row r="26" customFormat="false" ht="18" hidden="false" customHeight="true" outlineLevel="0" collapsed="false">
      <c r="A26" s="14"/>
      <c r="B26" s="25" t="str">
        <f aca="false">'Deal List'!B26</f>
        <v>JC Penney</v>
      </c>
      <c r="C26" s="26" t="str">
        <f aca="false">'Deal List'!C26</f>
        <v>Catherine Simoes</v>
      </c>
      <c r="D26" s="26" t="str">
        <f aca="false">'Deal List'!D26</f>
        <v>Chris Ahn</v>
      </c>
      <c r="E26" s="26" t="str">
        <f aca="false">'Deal List'!E26</f>
        <v>Mike Harris</v>
      </c>
      <c r="F26" s="26" t="str">
        <f aca="false">'Deal List'!F26</f>
        <v>Chris Copass</v>
      </c>
      <c r="G26" s="26" t="str">
        <f aca="false">'Deal List'!G26</f>
        <v>Bill Douglass</v>
      </c>
      <c r="H26" s="26" t="str">
        <f aca="false">'Deal List'!H26</f>
        <v>Mike Kim</v>
      </c>
      <c r="I26" s="26" t="str">
        <f aca="false">'Deal List'!I26</f>
        <v>Humberto Cubillos</v>
      </c>
      <c r="J26" s="26" t="str">
        <f aca="false">'Deal List'!J26</f>
        <v>Andre Gibson</v>
      </c>
      <c r="K26" s="26" t="str">
        <f aca="false">'Deal List'!L26</f>
        <v>-</v>
      </c>
      <c r="L26" s="26" t="str">
        <f aca="false">'Deal List'!M26</f>
        <v>Nina Nguyen</v>
      </c>
      <c r="M26" s="122" t="str">
        <f aca="false">IF('Deal List'!Q25=0,"-",'Deal List'!Q25)</f>
        <v>-</v>
      </c>
      <c r="N26" s="103" t="n">
        <f aca="false">'Deal List'!N26</f>
        <v>0</v>
      </c>
      <c r="O26" s="109" t="n">
        <f aca="false">'Deal List'!O26</f>
        <v>0</v>
      </c>
      <c r="P26" s="109" t="n">
        <f aca="false">'Deal List'!P26</f>
        <v>0</v>
      </c>
      <c r="Q26" s="110" t="e">
        <f aca="false">#REF!</f>
        <v>#REF!</v>
      </c>
      <c r="R26" s="33" t="n">
        <f aca="false">'Deal List'!R26</f>
        <v>18676.4337981819</v>
      </c>
      <c r="S26" s="33" t="n">
        <f aca="false">'Deal List'!S26</f>
        <v>37813691</v>
      </c>
      <c r="T26" s="33" t="n">
        <f aca="false">'Deal List'!T26</f>
        <v>0</v>
      </c>
      <c r="U26" s="34" t="n">
        <f aca="false">'Deal List'!U26</f>
        <v>37832367.4337982</v>
      </c>
    </row>
    <row r="27" customFormat="false" ht="18" hidden="false" customHeight="true" outlineLevel="0" collapsed="false">
      <c r="A27" s="14"/>
      <c r="B27" s="25" t="str">
        <f aca="false">'Deal List'!B27</f>
        <v>Kaiser Healthcare</v>
      </c>
      <c r="C27" s="26" t="str">
        <f aca="false">'Deal List'!C27</f>
        <v>Scott Vonderheide</v>
      </c>
      <c r="D27" s="26" t="str">
        <f aca="false">'Deal List'!D27</f>
        <v>Chris Ahn</v>
      </c>
      <c r="E27" s="26" t="str">
        <f aca="false">'Deal List'!E27</f>
        <v>George Waidelich</v>
      </c>
      <c r="F27" s="26" t="str">
        <f aca="false">'Deal List'!F27</f>
        <v>-</v>
      </c>
      <c r="G27" s="26" t="str">
        <f aca="false">'Deal List'!G27</f>
        <v>-</v>
      </c>
      <c r="H27" s="26" t="str">
        <f aca="false">'Deal List'!H27</f>
        <v>Ken Lee</v>
      </c>
      <c r="I27" s="26" t="str">
        <f aca="false">'Deal List'!I27</f>
        <v>-</v>
      </c>
      <c r="J27" s="26" t="str">
        <f aca="false">'Deal List'!J27</f>
        <v>-</v>
      </c>
      <c r="K27" s="26" t="str">
        <f aca="false">'Deal List'!L27</f>
        <v>-</v>
      </c>
      <c r="L27" s="26" t="str">
        <f aca="false">'Deal List'!M27</f>
        <v>-</v>
      </c>
      <c r="M27" s="122" t="str">
        <f aca="false">IF('Deal List'!Q26=0,"-",'Deal List'!Q26)</f>
        <v>-</v>
      </c>
      <c r="N27" s="103" t="n">
        <f aca="false">'Deal List'!N27</f>
        <v>0</v>
      </c>
      <c r="O27" s="109" t="n">
        <f aca="false">'Deal List'!O27</f>
        <v>0</v>
      </c>
      <c r="P27" s="109" t="n">
        <f aca="false">'Deal List'!P27</f>
        <v>0</v>
      </c>
      <c r="Q27" s="110" t="e">
        <f aca="false">#REF!</f>
        <v>#REF!</v>
      </c>
      <c r="R27" s="33" t="n">
        <f aca="false">'Deal List'!R27</f>
        <v>87699.7922276499</v>
      </c>
      <c r="S27" s="33" t="n">
        <f aca="false">'Deal List'!S27</f>
        <v>0</v>
      </c>
      <c r="T27" s="33" t="n">
        <f aca="false">'Deal List'!T27</f>
        <v>0</v>
      </c>
      <c r="U27" s="34" t="n">
        <f aca="false">'Deal List'!U27</f>
        <v>87699.7922276499</v>
      </c>
    </row>
    <row r="28" customFormat="false" ht="18" hidden="false" customHeight="true" outlineLevel="0" collapsed="false">
      <c r="A28" s="14"/>
      <c r="B28" s="25" t="str">
        <f aca="false">'Deal List'!B28</f>
        <v>Lucent</v>
      </c>
      <c r="C28" s="26" t="str">
        <f aca="false">'Deal List'!C28</f>
        <v>Oliver Jones</v>
      </c>
      <c r="D28" s="26" t="str">
        <f aca="false">'Deal List'!D28</f>
        <v>Andy Chen</v>
      </c>
      <c r="E28" s="26" t="str">
        <f aca="false">'Deal List'!E28</f>
        <v>Tony Barnhart</v>
      </c>
      <c r="F28" s="26" t="e">
        <f aca="false">#REF!</f>
        <v>#REF!</v>
      </c>
      <c r="G28" s="26" t="e">
        <f aca="false">#REF!</f>
        <v>#REF!</v>
      </c>
      <c r="H28" s="26" t="e">
        <f aca="false">#REF!</f>
        <v>#REF!</v>
      </c>
      <c r="I28" s="26" t="e">
        <f aca="false">#REF!</f>
        <v>#REF!</v>
      </c>
      <c r="J28" s="26" t="e">
        <f aca="false">#REF!</f>
        <v>#REF!</v>
      </c>
      <c r="K28" s="26" t="e">
        <f aca="false">#REF!</f>
        <v>#REF!</v>
      </c>
      <c r="L28" s="26" t="e">
        <f aca="false">#REF!</f>
        <v>#REF!</v>
      </c>
      <c r="M28" s="122" t="str">
        <f aca="false">IF('Deal List'!Q27=0,"-",'Deal List'!Q27)</f>
        <v>-</v>
      </c>
      <c r="N28" s="103" t="n">
        <f aca="false">'Deal List'!N28</f>
        <v>0</v>
      </c>
      <c r="O28" s="107" t="e">
        <f aca="false">#REF!</f>
        <v>#REF!</v>
      </c>
      <c r="P28" s="107" t="e">
        <f aca="false">#REF!</f>
        <v>#REF!</v>
      </c>
      <c r="Q28" s="105" t="e">
        <f aca="false">#REF!</f>
        <v>#REF!</v>
      </c>
      <c r="R28" s="33" t="n">
        <f aca="false">'Deal List'!R28</f>
        <v>0</v>
      </c>
      <c r="S28" s="33" t="n">
        <f aca="false">'Deal List'!S28</f>
        <v>-2905414</v>
      </c>
      <c r="T28" s="33" t="n">
        <f aca="false">'Deal List'!T28</f>
        <v>0</v>
      </c>
      <c r="U28" s="34" t="n">
        <f aca="false">'Deal List'!U28</f>
        <v>-2905414</v>
      </c>
    </row>
    <row r="29" customFormat="false" ht="18" hidden="false" customHeight="true" outlineLevel="0" collapsed="false">
      <c r="A29" s="14"/>
      <c r="B29" s="25" t="str">
        <f aca="false">'Deal List'!B29</f>
        <v>Macerich</v>
      </c>
      <c r="C29" s="26" t="str">
        <f aca="false">'Deal List'!C29</f>
        <v>Catherine Simoes</v>
      </c>
      <c r="D29" s="26" t="str">
        <f aca="false">'Deal List'!D29</f>
        <v>Chris Watts</v>
      </c>
      <c r="E29" s="26" t="str">
        <f aca="false">'Deal List'!E29</f>
        <v>Mike Harris</v>
      </c>
      <c r="F29" s="26" t="str">
        <f aca="false">'Deal List'!F29</f>
        <v>Brent Edwards</v>
      </c>
      <c r="G29" s="26" t="str">
        <f aca="false">'Deal List'!G29</f>
        <v>-</v>
      </c>
      <c r="H29" s="26" t="str">
        <f aca="false">'Deal List'!H29</f>
        <v>Dickson Koo</v>
      </c>
      <c r="I29" s="26" t="str">
        <f aca="false">'Deal List'!I29</f>
        <v>Catherine Simoes</v>
      </c>
      <c r="J29" s="26" t="str">
        <f aca="false">'Deal List'!J29</f>
        <v>Chad Corbit</v>
      </c>
      <c r="K29" s="26" t="str">
        <f aca="false">'Deal List'!L29</f>
        <v>-</v>
      </c>
      <c r="L29" s="26" t="str">
        <f aca="false">'Deal List'!M29</f>
        <v>David Saindon</v>
      </c>
      <c r="M29" s="122" t="str">
        <f aca="false">IF('Deal List'!Q28=0,"-",'Deal List'!Q28)</f>
        <v>-</v>
      </c>
      <c r="N29" s="103" t="n">
        <f aca="false">'Deal List'!N29</f>
        <v>0</v>
      </c>
      <c r="O29" s="107" t="n">
        <f aca="false">'Deal List'!O29</f>
        <v>0</v>
      </c>
      <c r="P29" s="107" t="n">
        <f aca="false">'Deal List'!P29</f>
        <v>0</v>
      </c>
      <c r="Q29" s="105" t="e">
        <f aca="false">#REF!</f>
        <v>#REF!</v>
      </c>
      <c r="R29" s="33" t="n">
        <f aca="false">'Deal List'!R29</f>
        <v>-16437.3314381653</v>
      </c>
      <c r="S29" s="33" t="n">
        <f aca="false">'Deal List'!S29</f>
        <v>412264</v>
      </c>
      <c r="T29" s="33" t="n">
        <f aca="false">'Deal List'!T29</f>
        <v>174175.48934921</v>
      </c>
      <c r="U29" s="34" t="n">
        <f aca="false">'Deal List'!U29</f>
        <v>570002.157911045</v>
      </c>
    </row>
    <row r="30" customFormat="false" ht="18" hidden="false" customHeight="true" outlineLevel="0" collapsed="false">
      <c r="A30" s="14"/>
      <c r="B30" s="25" t="str">
        <f aca="false">'Deal List'!B30</f>
        <v>Ocean Spray Cranberries, Inc.</v>
      </c>
      <c r="C30" s="26" t="str">
        <f aca="false">'Deal List'!C30</f>
        <v>Terry Donovan</v>
      </c>
      <c r="D30" s="26" t="str">
        <f aca="false">'Deal List'!D30</f>
        <v>Andy Chen</v>
      </c>
      <c r="E30" s="26" t="str">
        <f aca="false">'Deal List'!E30</f>
        <v>Richard Zdunkewicz</v>
      </c>
      <c r="F30" s="26" t="str">
        <f aca="false">'Deal List'!F30</f>
        <v>Nikita Harris</v>
      </c>
      <c r="G30" s="26" t="str">
        <f aca="false">'Deal List'!G30</f>
        <v>Chris Wheeler</v>
      </c>
      <c r="H30" s="26" t="str">
        <f aca="false">'Deal List'!H30</f>
        <v>Mike Kim</v>
      </c>
      <c r="I30" s="26" t="str">
        <f aca="false">'Deal List'!I30</f>
        <v>-</v>
      </c>
      <c r="J30" s="26" t="str">
        <f aca="false">'Deal List'!J30</f>
        <v>Franco Cuminato</v>
      </c>
      <c r="K30" s="26" t="str">
        <f aca="false">'Deal List'!L30</f>
        <v>-</v>
      </c>
      <c r="L30" s="26" t="str">
        <f aca="false">'Deal List'!M30</f>
        <v>-</v>
      </c>
      <c r="M30" s="122" t="str">
        <f aca="false">IF('Deal List'!Q29=0,"-",'Deal List'!Q29)</f>
        <v>-</v>
      </c>
      <c r="N30" s="103" t="n">
        <f aca="false">'Deal List'!N30</f>
        <v>0</v>
      </c>
      <c r="O30" s="107" t="n">
        <f aca="false">'Deal List'!O30</f>
        <v>0</v>
      </c>
      <c r="P30" s="107" t="n">
        <f aca="false">'Deal List'!P30</f>
        <v>0</v>
      </c>
      <c r="Q30" s="105" t="e">
        <f aca="false">#REF!</f>
        <v>#REF!</v>
      </c>
      <c r="R30" s="33" t="n">
        <f aca="false">'Deal List'!R30</f>
        <v>2638915.60806113</v>
      </c>
      <c r="S30" s="33" t="n">
        <f aca="false">'Deal List'!S30</f>
        <v>0</v>
      </c>
      <c r="T30" s="33" t="n">
        <f aca="false">'Deal List'!T30</f>
        <v>2379268.69694652</v>
      </c>
      <c r="U30" s="34" t="n">
        <f aca="false">'Deal List'!U30</f>
        <v>5018184.30500766</v>
      </c>
    </row>
    <row r="31" customFormat="false" ht="18" hidden="false" customHeight="true" outlineLevel="0" collapsed="false">
      <c r="A31" s="14"/>
      <c r="B31" s="35" t="str">
        <f aca="false">'Deal List'!B31</f>
        <v>Owens (includes Canada)</v>
      </c>
      <c r="C31" s="26" t="str">
        <f aca="false">'Deal List'!C31</f>
        <v>Catherine Simoes</v>
      </c>
      <c r="D31" s="26" t="str">
        <f aca="false">'Deal List'!D31</f>
        <v>Chris Ahn</v>
      </c>
      <c r="E31" s="26" t="str">
        <f aca="false">'Deal List'!E31</f>
        <v>Maureen Palmer</v>
      </c>
      <c r="F31" s="26" t="str">
        <f aca="false">'Deal List'!F31</f>
        <v>Lisa Polk</v>
      </c>
      <c r="G31" s="26" t="str">
        <f aca="false">'Deal List'!G31</f>
        <v>B Kortes</v>
      </c>
      <c r="H31" s="26" t="str">
        <f aca="false">'Deal List'!H31</f>
        <v>Ken Lee</v>
      </c>
      <c r="I31" s="26" t="str">
        <f aca="false">'Deal List'!I31</f>
        <v>-</v>
      </c>
      <c r="J31" s="26" t="str">
        <f aca="false">'Deal List'!J31</f>
        <v>Rajesh Dhir</v>
      </c>
      <c r="K31" s="26" t="str">
        <f aca="false">'Deal List'!L31</f>
        <v>Jim Keller</v>
      </c>
      <c r="L31" s="26" t="str">
        <f aca="false">'Deal List'!M31</f>
        <v>David Saindon</v>
      </c>
      <c r="M31" s="102" t="str">
        <f aca="false">IF('Deal List'!Q30=0,"-",'Deal List'!Q30)</f>
        <v>-</v>
      </c>
      <c r="N31" s="103" t="n">
        <f aca="false">'Deal List'!N31</f>
        <v>0.1</v>
      </c>
      <c r="O31" s="110" t="n">
        <f aca="false">'Deal List'!O31</f>
        <v>37123</v>
      </c>
      <c r="P31" s="110" t="n">
        <f aca="false">'Deal List'!P31</f>
        <v>0</v>
      </c>
      <c r="Q31" s="110" t="e">
        <f aca="false">#REF!</f>
        <v>#REF!</v>
      </c>
      <c r="R31" s="33" t="n">
        <f aca="false">'Deal List'!R31</f>
        <v>0</v>
      </c>
      <c r="S31" s="33" t="n">
        <f aca="false">'Deal List'!S31</f>
        <v>7873905</v>
      </c>
      <c r="T31" s="33" t="n">
        <f aca="false">'Deal List'!T31</f>
        <v>0</v>
      </c>
      <c r="U31" s="34" t="n">
        <f aca="false">'Deal List'!U31</f>
        <v>7873905</v>
      </c>
    </row>
    <row r="32" customFormat="false" ht="18" hidden="false" customHeight="true" outlineLevel="0" collapsed="false">
      <c r="A32" s="14"/>
      <c r="B32" s="35" t="str">
        <f aca="false">'Deal List'!B32</f>
        <v>Packaged Ice</v>
      </c>
      <c r="C32" s="26" t="str">
        <f aca="false">'Deal List'!C32</f>
        <v>Scott Vonderheide</v>
      </c>
      <c r="D32" s="26" t="str">
        <f aca="false">'Deal List'!D32</f>
        <v>Stephanie Segura</v>
      </c>
      <c r="E32" s="26" t="str">
        <f aca="false">'Deal List'!E32</f>
        <v>-</v>
      </c>
      <c r="F32" s="26" t="str">
        <f aca="false">'Deal List'!F32</f>
        <v>Ben Smith</v>
      </c>
      <c r="G32" s="26" t="str">
        <f aca="false">'Deal List'!G32</f>
        <v>Michell Faust</v>
      </c>
      <c r="H32" s="26" t="str">
        <f aca="false">'Deal List'!H32</f>
        <v>Mike Kim</v>
      </c>
      <c r="I32" s="26" t="str">
        <f aca="false">'Deal List'!I32</f>
        <v>-</v>
      </c>
      <c r="J32" s="26" t="str">
        <f aca="false">'Deal List'!J32</f>
        <v>Tim Sundel</v>
      </c>
      <c r="K32" s="26" t="str">
        <f aca="false">'Deal List'!L32</f>
        <v>Rich Freed</v>
      </c>
      <c r="L32" s="26" t="str">
        <f aca="false">'Deal List'!M32</f>
        <v>Nina Nguyen</v>
      </c>
      <c r="M32" s="102" t="str">
        <f aca="false">IF('Deal List'!Q31=0,"-",'Deal List'!Q31)</f>
        <v>-</v>
      </c>
      <c r="N32" s="103" t="n">
        <f aca="false">'Deal List'!N32</f>
        <v>0.5</v>
      </c>
      <c r="O32" s="110" t="n">
        <f aca="false">'Deal List'!O32</f>
        <v>37057</v>
      </c>
      <c r="P32" s="110" t="n">
        <f aca="false">'Deal List'!P32</f>
        <v>37134</v>
      </c>
      <c r="Q32" s="110" t="e">
        <f aca="false">#REF!</f>
        <v>#REF!</v>
      </c>
      <c r="R32" s="33" t="n">
        <f aca="false">'Deal List'!R32</f>
        <v>0</v>
      </c>
      <c r="S32" s="33" t="n">
        <f aca="false">'Deal List'!S32</f>
        <v>-5696587</v>
      </c>
      <c r="T32" s="33" t="n">
        <f aca="false">'Deal List'!T32</f>
        <v>3018097.94514519</v>
      </c>
      <c r="U32" s="34" t="n">
        <f aca="false">'Deal List'!U32</f>
        <v>-2678489.05485481</v>
      </c>
    </row>
    <row r="33" customFormat="false" ht="18" hidden="false" customHeight="true" outlineLevel="0" collapsed="false">
      <c r="A33" s="14"/>
      <c r="B33" s="35" t="str">
        <f aca="false">'Deal List'!B33</f>
        <v>Pilkington (includes Rossford, OH)</v>
      </c>
      <c r="C33" s="26" t="str">
        <f aca="false">'Deal List'!C33</f>
        <v>Oliver Jones</v>
      </c>
      <c r="D33" s="26" t="str">
        <f aca="false">'Deal List'!D33</f>
        <v>Chris Watts</v>
      </c>
      <c r="E33" s="26" t="str">
        <f aca="false">'Deal List'!E33</f>
        <v>Maureen Palmer</v>
      </c>
      <c r="F33" s="26" t="str">
        <f aca="false">'Deal List'!F33</f>
        <v>Lisa Polk</v>
      </c>
      <c r="G33" s="26" t="str">
        <f aca="false">'Deal List'!G33</f>
        <v>Barbara Kortes</v>
      </c>
      <c r="H33" s="26" t="str">
        <f aca="false">'Deal List'!H33</f>
        <v>Dickson Koo</v>
      </c>
      <c r="I33" s="26" t="str">
        <f aca="false">'Deal List'!I33</f>
        <v>Steve Nguyen</v>
      </c>
      <c r="J33" s="26" t="str">
        <f aca="false">'Deal List'!J33</f>
        <v>Andre Gibson</v>
      </c>
      <c r="K33" s="26" t="str">
        <f aca="false">'Deal List'!L33</f>
        <v>Ed Essandoh</v>
      </c>
      <c r="L33" s="26" t="str">
        <f aca="false">'Deal List'!M33</f>
        <v>Nina Nguyen</v>
      </c>
      <c r="M33" s="102" t="str">
        <f aca="false">IF('Deal List'!Q32=0,"-",'Deal List'!Q32)</f>
        <v>-</v>
      </c>
      <c r="N33" s="103" t="n">
        <f aca="false">'Deal List'!N33</f>
        <v>0</v>
      </c>
      <c r="O33" s="110" t="n">
        <f aca="false">'Deal List'!O33</f>
        <v>0</v>
      </c>
      <c r="P33" s="110" t="n">
        <f aca="false">'Deal List'!P33</f>
        <v>0</v>
      </c>
      <c r="Q33" s="110" t="e">
        <f aca="false">#REF!</f>
        <v>#REF!</v>
      </c>
      <c r="R33" s="33" t="n">
        <f aca="false">'Deal List'!R33</f>
        <v>34652335.3611384</v>
      </c>
      <c r="S33" s="33" t="n">
        <f aca="false">'Deal List'!S33</f>
        <v>13704468.78</v>
      </c>
      <c r="T33" s="33" t="n">
        <f aca="false">'Deal List'!T33</f>
        <v>4591434.73784787</v>
      </c>
      <c r="U33" s="34" t="n">
        <f aca="false">'Deal List'!U33</f>
        <v>52948238.8789863</v>
      </c>
    </row>
    <row r="34" customFormat="false" ht="18" hidden="false" customHeight="true" outlineLevel="0" collapsed="false">
      <c r="A34" s="14"/>
      <c r="B34" s="35" t="str">
        <f aca="false">'Deal List'!B34</f>
        <v>Polaroid</v>
      </c>
      <c r="C34" s="26" t="str">
        <f aca="false">'Deal List'!C34</f>
        <v>Saji John</v>
      </c>
      <c r="D34" s="26" t="str">
        <f aca="false">'Deal List'!D34</f>
        <v>Stephanie Segura</v>
      </c>
      <c r="E34" s="26" t="str">
        <f aca="false">'Deal List'!E34</f>
        <v>Richard Zdunkewicz</v>
      </c>
      <c r="F34" s="26" t="str">
        <f aca="false">'Deal List'!F34</f>
        <v>Debra Blake</v>
      </c>
      <c r="G34" s="26" t="str">
        <f aca="false">'Deal List'!G34</f>
        <v>Chris Wheeler</v>
      </c>
      <c r="H34" s="26" t="str">
        <f aca="false">'Deal List'!H34</f>
        <v>Mike Kim</v>
      </c>
      <c r="I34" s="26" t="str">
        <f aca="false">'Deal List'!I34</f>
        <v>-</v>
      </c>
      <c r="J34" s="26" t="str">
        <f aca="false">'Deal List'!J34</f>
        <v>Rajesh Dhir</v>
      </c>
      <c r="K34" s="26" t="str">
        <f aca="false">'Deal List'!L34</f>
        <v>Marianne Castano</v>
      </c>
      <c r="L34" s="26" t="str">
        <f aca="false">'Deal List'!M34</f>
        <v>Nina Nguyen</v>
      </c>
      <c r="M34" s="102" t="str">
        <f aca="false">IF('Deal List'!Q33=0,"-",'Deal List'!Q33)</f>
        <v>-</v>
      </c>
      <c r="N34" s="103" t="n">
        <f aca="false">'Deal List'!N34</f>
        <v>0</v>
      </c>
      <c r="O34" s="110" t="n">
        <f aca="false">'Deal List'!O34</f>
        <v>0</v>
      </c>
      <c r="P34" s="110" t="n">
        <f aca="false">'Deal List'!P34</f>
        <v>0</v>
      </c>
      <c r="Q34" s="110" t="e">
        <f aca="false">#REF!</f>
        <v>#REF!</v>
      </c>
      <c r="R34" s="33" t="n">
        <f aca="false">'Deal List'!R34</f>
        <v>-166541.490531052</v>
      </c>
      <c r="S34" s="33" t="n">
        <f aca="false">'Deal List'!S34</f>
        <v>0</v>
      </c>
      <c r="T34" s="33" t="n">
        <f aca="false">'Deal List'!T34</f>
        <v>4478915.67666884</v>
      </c>
      <c r="U34" s="34" t="n">
        <f aca="false">'Deal List'!U34</f>
        <v>4312374.18613778</v>
      </c>
    </row>
    <row r="35" customFormat="false" ht="18" hidden="false" customHeight="true" outlineLevel="0" collapsed="false">
      <c r="A35" s="14"/>
      <c r="B35" s="35" t="str">
        <f aca="false">'Deal List'!B35</f>
        <v>Prudential</v>
      </c>
      <c r="C35" s="26" t="str">
        <f aca="false">'Deal List'!C35</f>
        <v>Oliver Jones</v>
      </c>
      <c r="D35" s="26" t="str">
        <f aca="false">'Deal List'!D35</f>
        <v>Chris Watts</v>
      </c>
      <c r="E35" s="26" t="str">
        <f aca="false">'Deal List'!E35</f>
        <v>Tom Prisk</v>
      </c>
      <c r="F35" s="26" t="str">
        <f aca="false">'Deal List'!F35</f>
        <v>Nikita Harris</v>
      </c>
      <c r="G35" s="26" t="str">
        <f aca="false">'Deal List'!G35</f>
        <v>-</v>
      </c>
      <c r="H35" s="26" t="str">
        <f aca="false">'Deal List'!H35</f>
        <v>Dickson Koo</v>
      </c>
      <c r="I35" s="26" t="str">
        <f aca="false">'Deal List'!I35</f>
        <v>Jeff Cobb</v>
      </c>
      <c r="J35" s="26" t="str">
        <f aca="false">'Deal List'!J35</f>
        <v>-</v>
      </c>
      <c r="K35" s="26" t="str">
        <f aca="false">'Deal List'!L35</f>
        <v>-</v>
      </c>
      <c r="L35" s="26" t="str">
        <f aca="false">'Deal List'!M35</f>
        <v>David Saindon</v>
      </c>
      <c r="M35" s="122" t="str">
        <f aca="false">IF('Deal List'!Q34=0,"-",'Deal List'!Q34)</f>
        <v>-</v>
      </c>
      <c r="N35" s="103" t="n">
        <f aca="false">'Deal List'!N35</f>
        <v>0</v>
      </c>
      <c r="O35" s="110" t="n">
        <f aca="false">'Deal List'!O35</f>
        <v>0</v>
      </c>
      <c r="P35" s="110" t="n">
        <f aca="false">'Deal List'!P35</f>
        <v>0</v>
      </c>
      <c r="Q35" s="110" t="e">
        <f aca="false">#REF!</f>
        <v>#REF!</v>
      </c>
      <c r="R35" s="33" t="n">
        <f aca="false">'Deal List'!R35</f>
        <v>0</v>
      </c>
      <c r="S35" s="33" t="n">
        <f aca="false">'Deal List'!S35</f>
        <v>11184671</v>
      </c>
      <c r="T35" s="33" t="n">
        <f aca="false">'Deal List'!T35</f>
        <v>0</v>
      </c>
      <c r="U35" s="34" t="n">
        <f aca="false">'Deal List'!U35</f>
        <v>11184671</v>
      </c>
    </row>
    <row r="36" customFormat="false" ht="18" hidden="false" customHeight="true" outlineLevel="0" collapsed="false">
      <c r="A36" s="14"/>
      <c r="B36" s="35" t="str">
        <f aca="false">'Deal List'!B36</f>
        <v>Quaker</v>
      </c>
      <c r="C36" s="26" t="str">
        <f aca="false">'Deal List'!C36</f>
        <v>Saji John</v>
      </c>
      <c r="D36" s="26" t="str">
        <f aca="false">'Deal List'!D36</f>
        <v>Andy Chen</v>
      </c>
      <c r="E36" s="26" t="str">
        <f aca="false">'Deal List'!E36</f>
        <v>Charlene Jackson</v>
      </c>
      <c r="F36" s="26" t="str">
        <f aca="false">'Deal List'!F36</f>
        <v>Rob Krotee</v>
      </c>
      <c r="G36" s="26" t="str">
        <f aca="false">'Deal List'!G36</f>
        <v>John Tickell</v>
      </c>
      <c r="H36" s="26" t="str">
        <f aca="false">'Deal List'!H36</f>
        <v>Jerald Surface</v>
      </c>
      <c r="I36" s="26" t="str">
        <f aca="false">'Deal List'!I36</f>
        <v>Steve Nguyen</v>
      </c>
      <c r="J36" s="26" t="str">
        <f aca="false">'Deal List'!J36</f>
        <v>Rajesh Dhir</v>
      </c>
      <c r="K36" s="26" t="str">
        <f aca="false">'Deal List'!L36</f>
        <v>-</v>
      </c>
      <c r="L36" s="26" t="str">
        <f aca="false">'Deal List'!M36</f>
        <v>Nina Nguyen</v>
      </c>
      <c r="M36" s="122" t="str">
        <f aca="false">IF('Deal List'!Q35=0,"-",'Deal List'!Q35)</f>
        <v>-</v>
      </c>
      <c r="N36" s="103" t="n">
        <f aca="false">'Deal List'!N36</f>
        <v>0</v>
      </c>
      <c r="O36" s="110" t="n">
        <f aca="false">'Deal List'!O36</f>
        <v>0</v>
      </c>
      <c r="P36" s="110" t="n">
        <f aca="false">'Deal List'!P36</f>
        <v>0</v>
      </c>
      <c r="Q36" s="110" t="e">
        <f aca="false">#REF!</f>
        <v>#REF!</v>
      </c>
      <c r="R36" s="33" t="n">
        <f aca="false">'Deal List'!R36</f>
        <v>9413609.65318657</v>
      </c>
      <c r="S36" s="33" t="n">
        <f aca="false">'Deal List'!S36</f>
        <v>12480057.89</v>
      </c>
      <c r="T36" s="33" t="n">
        <f aca="false">'Deal List'!T36</f>
        <v>9099397.70991566</v>
      </c>
      <c r="U36" s="34" t="n">
        <f aca="false">'Deal List'!U36</f>
        <v>30993065.2531022</v>
      </c>
    </row>
    <row r="37" customFormat="false" ht="18" hidden="false" customHeight="true" outlineLevel="0" collapsed="false">
      <c r="A37" s="14"/>
      <c r="B37" s="35" t="str">
        <f aca="false">'Deal List'!B37</f>
        <v>Rich Product</v>
      </c>
      <c r="C37" s="26" t="str">
        <f aca="false">'Deal List'!C37</f>
        <v>Scott Vonderheide</v>
      </c>
      <c r="D37" s="26" t="str">
        <f aca="false">'Deal List'!D37</f>
        <v>Chris Ahn</v>
      </c>
      <c r="E37" s="26" t="str">
        <f aca="false">'Deal List'!E37</f>
        <v>Richard Zdunkewicz</v>
      </c>
      <c r="F37" s="26" t="str">
        <f aca="false">'Deal List'!F28</f>
        <v>-</v>
      </c>
      <c r="G37" s="26" t="str">
        <f aca="false">'Deal List'!G28</f>
        <v>Michael O Brown</v>
      </c>
      <c r="H37" s="26" t="str">
        <f aca="false">'Deal List'!H28</f>
        <v>Ken Lee</v>
      </c>
      <c r="I37" s="26" t="str">
        <f aca="false">'Deal List'!I28</f>
        <v>Matt Guin</v>
      </c>
      <c r="J37" s="26" t="str">
        <f aca="false">'Deal List'!J28</f>
        <v>-</v>
      </c>
      <c r="K37" s="26" t="str">
        <f aca="false">'Deal List'!L28</f>
        <v>-</v>
      </c>
      <c r="L37" s="26" t="str">
        <f aca="false">'Deal List'!M28</f>
        <v>-</v>
      </c>
      <c r="M37" s="122" t="str">
        <f aca="false">IF('Deal List'!Q36=0,"-",'Deal List'!Q36)</f>
        <v>-</v>
      </c>
      <c r="N37" s="103" t="n">
        <f aca="false">'Deal List'!N37</f>
        <v>0</v>
      </c>
      <c r="O37" s="110" t="n">
        <f aca="false">'Deal List'!O37</f>
        <v>0</v>
      </c>
      <c r="P37" s="110" t="n">
        <f aca="false">'Deal List'!P37</f>
        <v>0</v>
      </c>
      <c r="Q37" s="110" t="e">
        <f aca="false">#REF!</f>
        <v>#REF!</v>
      </c>
      <c r="R37" s="33" t="n">
        <f aca="false">'Deal List'!R37</f>
        <v>1521984.40765082</v>
      </c>
      <c r="S37" s="33" t="n">
        <f aca="false">'Deal List'!S37</f>
        <v>-6826068</v>
      </c>
      <c r="T37" s="33" t="n">
        <f aca="false">'Deal List'!T37</f>
        <v>0</v>
      </c>
      <c r="U37" s="34" t="n">
        <f aca="false">'Deal List'!U37</f>
        <v>-5304083.59234918</v>
      </c>
    </row>
    <row r="38" customFormat="false" ht="18" hidden="false" customHeight="true" outlineLevel="0" collapsed="false">
      <c r="A38" s="14"/>
      <c r="B38" s="35" t="str">
        <f aca="false">'Deal List'!B38</f>
        <v>Ridge Tool</v>
      </c>
      <c r="C38" s="26" t="str">
        <f aca="false">'Deal List'!C38</f>
        <v>Scott Vonderheide</v>
      </c>
      <c r="D38" s="26" t="str">
        <f aca="false">'Deal List'!D38</f>
        <v>Stephanie Segura</v>
      </c>
      <c r="E38" s="26" t="str">
        <f aca="false">'Deal List'!E38</f>
        <v>-</v>
      </c>
      <c r="F38" s="26" t="str">
        <f aca="false">'Deal List'!F37</f>
        <v>Richard Hannum</v>
      </c>
      <c r="G38" s="26" t="str">
        <f aca="false">'Deal List'!G37</f>
        <v>John Nanof</v>
      </c>
      <c r="H38" s="26" t="str">
        <f aca="false">'Deal List'!H37</f>
        <v>Jerald Surface</v>
      </c>
      <c r="I38" s="26" t="str">
        <f aca="false">'Deal List'!I37</f>
        <v>Jodi Thrasher</v>
      </c>
      <c r="J38" s="26" t="str">
        <f aca="false">'Deal List'!J37</f>
        <v>-</v>
      </c>
      <c r="K38" s="26" t="str">
        <f aca="false">'Deal List'!L37</f>
        <v>-</v>
      </c>
      <c r="L38" s="26" t="str">
        <f aca="false">'Deal List'!M37</f>
        <v>David Saindon</v>
      </c>
      <c r="M38" s="122" t="str">
        <f aca="false">IF('Deal List'!Q37=0,"-",'Deal List'!Q37)</f>
        <v>-</v>
      </c>
      <c r="N38" s="103" t="n">
        <f aca="false">'Deal List'!N38</f>
        <v>0</v>
      </c>
      <c r="O38" s="110" t="n">
        <f aca="false">'Deal List'!O38</f>
        <v>0</v>
      </c>
      <c r="P38" s="110" t="n">
        <f aca="false">'Deal List'!P38</f>
        <v>0</v>
      </c>
      <c r="Q38" s="110" t="e">
        <f aca="false">#REF!</f>
        <v>#REF!</v>
      </c>
      <c r="R38" s="33" t="n">
        <f aca="false">'Deal List'!R38</f>
        <v>-86960.1047975964</v>
      </c>
      <c r="S38" s="33" t="n">
        <f aca="false">'Deal List'!S38</f>
        <v>0</v>
      </c>
      <c r="T38" s="33" t="n">
        <f aca="false">'Deal List'!T38</f>
        <v>1905055.23095341</v>
      </c>
      <c r="U38" s="34" t="n">
        <f aca="false">'Deal List'!U38</f>
        <v>1818095.12615582</v>
      </c>
    </row>
    <row r="39" customFormat="false" ht="18" hidden="false" customHeight="true" outlineLevel="0" collapsed="false">
      <c r="A39" s="14"/>
      <c r="B39" s="35" t="str">
        <f aca="false">'Deal List'!B39</f>
        <v>Rite Aid</v>
      </c>
      <c r="C39" s="26" t="str">
        <f aca="false">'Deal List'!C39</f>
        <v>Catherine Simoes</v>
      </c>
      <c r="D39" s="26" t="str">
        <f aca="false">'Deal List'!D39</f>
        <v>Chris Watts</v>
      </c>
      <c r="E39" s="26" t="str">
        <f aca="false">'Deal List'!E39</f>
        <v>Lamar Frazier</v>
      </c>
      <c r="F39" s="26" t="str">
        <f aca="false">'Deal List'!F38</f>
        <v>Nikita Harris</v>
      </c>
      <c r="G39" s="26" t="str">
        <f aca="false">'Deal List'!G38</f>
        <v>Steve Beck</v>
      </c>
      <c r="H39" s="26" t="str">
        <f aca="false">'Deal List'!H38</f>
        <v>Mike Kim</v>
      </c>
      <c r="I39" s="26" t="str">
        <f aca="false">'Deal List'!I38</f>
        <v>Nat MacAdams</v>
      </c>
      <c r="J39" s="26" t="str">
        <f aca="false">'Deal List'!J38</f>
        <v>Andre Gibson</v>
      </c>
      <c r="K39" s="26" t="str">
        <f aca="false">'Deal List'!L38</f>
        <v>-</v>
      </c>
      <c r="L39" s="26" t="str">
        <f aca="false">'Deal List'!M38</f>
        <v>-</v>
      </c>
      <c r="M39" s="123" t="str">
        <f aca="false">IF('Deal List'!Q38=0,"-",'Deal List'!Q38)</f>
        <v>-</v>
      </c>
      <c r="N39" s="103" t="n">
        <f aca="false">'Deal List'!N39</f>
        <v>0</v>
      </c>
      <c r="O39" s="110" t="n">
        <f aca="false">'Deal List'!O39</f>
        <v>0</v>
      </c>
      <c r="P39" s="110" t="n">
        <f aca="false">'Deal List'!P39</f>
        <v>0</v>
      </c>
      <c r="Q39" s="110" t="e">
        <f aca="false">#REF!</f>
        <v>#REF!</v>
      </c>
      <c r="R39" s="33" t="n">
        <f aca="false">'Deal List'!R39</f>
        <v>0</v>
      </c>
      <c r="S39" s="33" t="n">
        <f aca="false">'Deal List'!S39</f>
        <v>0</v>
      </c>
      <c r="T39" s="33" t="n">
        <f aca="false">'Deal List'!T39</f>
        <v>0</v>
      </c>
      <c r="U39" s="34" t="n">
        <f aca="false">'Deal List'!U39</f>
        <v>0</v>
      </c>
    </row>
    <row r="40" customFormat="false" ht="18" hidden="false" customHeight="true" outlineLevel="0" collapsed="false">
      <c r="A40" s="14"/>
      <c r="B40" s="35" t="str">
        <f aca="false">'Deal List'!B40</f>
        <v>Saks</v>
      </c>
      <c r="C40" s="26" t="str">
        <f aca="false">'Deal List'!C40</f>
        <v>Terry Donovan</v>
      </c>
      <c r="D40" s="26" t="str">
        <f aca="false">'Deal List'!D40</f>
        <v>Stephanie Segura</v>
      </c>
      <c r="E40" s="26" t="str">
        <f aca="false">'Deal List'!E40</f>
        <v>Mike Harris</v>
      </c>
      <c r="F40" s="26" t="str">
        <f aca="false">'Deal List'!F39</f>
        <v>-</v>
      </c>
      <c r="G40" s="26" t="str">
        <f aca="false">'Deal List'!G39</f>
        <v>-</v>
      </c>
      <c r="H40" s="26" t="str">
        <f aca="false">'Deal List'!H39</f>
        <v>-</v>
      </c>
      <c r="I40" s="26" t="str">
        <f aca="false">'Deal List'!I39</f>
        <v>-</v>
      </c>
      <c r="J40" s="26" t="str">
        <f aca="false">'Deal List'!J39</f>
        <v>-</v>
      </c>
      <c r="K40" s="26" t="str">
        <f aca="false">'Deal List'!L39</f>
        <v>-</v>
      </c>
      <c r="L40" s="26" t="str">
        <f aca="false">'Deal List'!M39</f>
        <v>-</v>
      </c>
      <c r="M40" s="122" t="str">
        <f aca="false">IF('Deal List'!Q39=0,"-",'Deal List'!Q39)</f>
        <v>-</v>
      </c>
      <c r="N40" s="103" t="n">
        <f aca="false">'Deal List'!N40</f>
        <v>0</v>
      </c>
      <c r="O40" s="110" t="n">
        <f aca="false">'Deal List'!O40</f>
        <v>0</v>
      </c>
      <c r="P40" s="110" t="n">
        <f aca="false">'Deal List'!P40</f>
        <v>0</v>
      </c>
      <c r="Q40" s="110" t="e">
        <f aca="false">#REF!</f>
        <v>#REF!</v>
      </c>
      <c r="R40" s="33" t="n">
        <f aca="false">'Deal List'!R40</f>
        <v>2279682.57171783</v>
      </c>
      <c r="S40" s="33" t="n">
        <f aca="false">'Deal List'!S40</f>
        <v>-2661879</v>
      </c>
      <c r="T40" s="33" t="n">
        <f aca="false">'Deal List'!T40</f>
        <v>0</v>
      </c>
      <c r="U40" s="34" t="n">
        <f aca="false">'Deal List'!U40</f>
        <v>-382196.428282171</v>
      </c>
    </row>
    <row r="41" customFormat="false" ht="18" hidden="false" customHeight="true" outlineLevel="0" collapsed="false">
      <c r="A41" s="14"/>
      <c r="B41" s="35" t="str">
        <f aca="false">'Deal List'!B41</f>
        <v>Sonoco</v>
      </c>
      <c r="C41" s="26" t="str">
        <f aca="false">'Deal List'!C41</f>
        <v>Terry Donovan</v>
      </c>
      <c r="D41" s="26" t="str">
        <f aca="false">'Deal List'!D41</f>
        <v>Andy Chen</v>
      </c>
      <c r="E41" s="26" t="str">
        <f aca="false">'Deal List'!E41</f>
        <v>-</v>
      </c>
      <c r="F41" s="26" t="str">
        <f aca="false">'Deal List'!F40</f>
        <v>Whitney Fox</v>
      </c>
      <c r="G41" s="26" t="str">
        <f aca="false">'Deal List'!G40</f>
        <v>Bryan Gee</v>
      </c>
      <c r="H41" s="26" t="str">
        <f aca="false">'Deal List'!H40</f>
        <v>Mike Kim</v>
      </c>
      <c r="I41" s="26" t="str">
        <f aca="false">'Deal List'!I40</f>
        <v>Jeff Cobb</v>
      </c>
      <c r="J41" s="26" t="str">
        <f aca="false">'Deal List'!J40</f>
        <v>-</v>
      </c>
      <c r="K41" s="26" t="str">
        <f aca="false">'Deal List'!L40</f>
        <v>-</v>
      </c>
      <c r="L41" s="26" t="str">
        <f aca="false">'Deal List'!M40</f>
        <v>David Saindon</v>
      </c>
      <c r="M41" s="124" t="str">
        <f aca="false">IF('Deal List'!Q40=0,"-",'Deal List'!Q40)</f>
        <v>-</v>
      </c>
      <c r="N41" s="103" t="n">
        <f aca="false">'Deal List'!N41</f>
        <v>0</v>
      </c>
      <c r="O41" s="110" t="n">
        <f aca="false">'Deal List'!O41</f>
        <v>0</v>
      </c>
      <c r="P41" s="110" t="n">
        <f aca="false">'Deal List'!P41</f>
        <v>0</v>
      </c>
      <c r="Q41" s="110" t="e">
        <f aca="false">#REF!</f>
        <v>#REF!</v>
      </c>
      <c r="R41" s="33" t="n">
        <f aca="false">'Deal List'!R41</f>
        <v>0</v>
      </c>
      <c r="S41" s="33" t="n">
        <f aca="false">'Deal List'!S41</f>
        <v>-9265142</v>
      </c>
      <c r="T41" s="33" t="n">
        <f aca="false">'Deal List'!T41</f>
        <v>0</v>
      </c>
      <c r="U41" s="34" t="n">
        <f aca="false">'Deal List'!U41</f>
        <v>-9265142</v>
      </c>
    </row>
    <row r="42" customFormat="false" ht="18" hidden="false" customHeight="true" outlineLevel="0" collapsed="false">
      <c r="A42" s="14"/>
      <c r="B42" s="125" t="str">
        <f aca="false">'Deal List'!B42</f>
        <v>UC/CSU</v>
      </c>
      <c r="C42" s="40" t="str">
        <f aca="false">'Deal List'!C42</f>
        <v>Catherine Simoes</v>
      </c>
      <c r="D42" s="40" t="str">
        <f aca="false">'Deal List'!D42</f>
        <v>Chris Watts</v>
      </c>
      <c r="E42" s="40" t="str">
        <f aca="false">'Deal List'!E42</f>
        <v>Lamar Frazier</v>
      </c>
      <c r="F42" s="40" t="str">
        <f aca="false">'Deal List'!F42</f>
        <v>-</v>
      </c>
      <c r="G42" s="40" t="str">
        <f aca="false">'Deal List'!G42</f>
        <v>Tom Riley</v>
      </c>
      <c r="H42" s="40" t="str">
        <f aca="false">'Deal List'!H42</f>
        <v>Joe Capasso</v>
      </c>
      <c r="I42" s="40" t="str">
        <f aca="false">'Deal List'!I42</f>
        <v>-</v>
      </c>
      <c r="J42" s="40" t="str">
        <f aca="false">'Deal List'!J42</f>
        <v>Chad Corbit</v>
      </c>
      <c r="K42" s="40" t="str">
        <f aca="false">'Deal List'!L42</f>
        <v>Andy Wu</v>
      </c>
      <c r="L42" s="40" t="str">
        <f aca="false">'Deal List'!M42</f>
        <v>-</v>
      </c>
      <c r="M42" s="111" t="str">
        <f aca="false">IF('Deal List'!Q41=0,"-",'Deal List'!Q41)</f>
        <v>-</v>
      </c>
      <c r="N42" s="112" t="n">
        <f aca="false">'Deal List'!N42</f>
        <v>0</v>
      </c>
      <c r="O42" s="126" t="n">
        <f aca="false">'Deal List'!O42</f>
        <v>0</v>
      </c>
      <c r="P42" s="126" t="n">
        <f aca="false">'Deal List'!P42</f>
        <v>0</v>
      </c>
      <c r="Q42" s="126" t="e">
        <f aca="false">#REF!</f>
        <v>#REF!</v>
      </c>
      <c r="R42" s="47" t="n">
        <f aca="false">'Deal List'!R42</f>
        <v>0</v>
      </c>
      <c r="S42" s="47" t="n">
        <f aca="false">'Deal List'!S42</f>
        <v>0</v>
      </c>
      <c r="T42" s="47" t="n">
        <f aca="false">'Deal List'!T42</f>
        <v>0</v>
      </c>
      <c r="U42" s="48" t="n">
        <f aca="false">'Deal List'!U42</f>
        <v>0</v>
      </c>
    </row>
    <row r="43" customFormat="false" ht="18" hidden="false" customHeight="true" outlineLevel="0" collapsed="false">
      <c r="A43" s="14"/>
      <c r="C43" s="49"/>
      <c r="D43" s="49"/>
      <c r="E43" s="49"/>
      <c r="F43" s="49"/>
    </row>
    <row r="44" customFormat="false" ht="18" hidden="false" customHeight="true" outlineLevel="0" collapsed="false">
      <c r="A44" s="14"/>
      <c r="C44" s="49"/>
      <c r="D44" s="49"/>
      <c r="E44" s="49"/>
      <c r="F44" s="49"/>
    </row>
    <row r="45" customFormat="false" ht="18" hidden="false" customHeight="true" outlineLevel="0" collapsed="false">
      <c r="A45" s="14"/>
      <c r="B45" s="127" t="str">
        <f aca="false">'Deal List'!B45</f>
        <v>READY FOR REBOOK</v>
      </c>
      <c r="C45" s="128" t="str">
        <f aca="false">'Deal List'!C45</f>
        <v>REBOOK TARGET</v>
      </c>
      <c r="D45" s="49"/>
      <c r="E45" s="49"/>
      <c r="F45" s="49"/>
    </row>
    <row r="46" customFormat="false" ht="18" hidden="false" customHeight="true" outlineLevel="0" collapsed="false">
      <c r="A46" s="14"/>
      <c r="B46" s="0" t="str">
        <f aca="false">'Deal List'!B46</f>
        <v>Starwood</v>
      </c>
      <c r="C46" s="129" t="n">
        <f aca="false">'Deal List'!C46</f>
        <v>0</v>
      </c>
      <c r="D46" s="130"/>
      <c r="E46" s="130"/>
      <c r="F46" s="130"/>
      <c r="G46" s="130"/>
      <c r="H46" s="130"/>
      <c r="I46" s="130"/>
      <c r="J46" s="130"/>
      <c r="K46" s="130"/>
      <c r="L46" s="130"/>
    </row>
    <row r="47" customFormat="false" ht="18" hidden="false" customHeight="true" outlineLevel="0" collapsed="false">
      <c r="A47" s="14"/>
      <c r="B47" s="0" t="str">
        <f aca="false">'Deal List'!B47</f>
        <v>Suiza Foods</v>
      </c>
      <c r="C47" s="129" t="n">
        <f aca="false">'Deal List'!C47</f>
        <v>0</v>
      </c>
      <c r="D47" s="130"/>
      <c r="E47" s="130"/>
      <c r="F47" s="130"/>
      <c r="G47" s="130"/>
      <c r="H47" s="130"/>
      <c r="I47" s="130"/>
      <c r="J47" s="130"/>
      <c r="K47" s="130"/>
      <c r="L47" s="130"/>
    </row>
    <row r="48" customFormat="false" ht="18" hidden="false" customHeight="true" outlineLevel="0" collapsed="false">
      <c r="A48" s="14"/>
      <c r="C48" s="130"/>
      <c r="D48" s="130"/>
      <c r="E48" s="130"/>
      <c r="F48" s="130"/>
      <c r="G48" s="130"/>
      <c r="H48" s="130"/>
      <c r="I48" s="130"/>
      <c r="J48" s="130"/>
      <c r="K48" s="130"/>
      <c r="L48" s="130"/>
    </row>
    <row r="49" customFormat="false" ht="18" hidden="false" customHeight="true" outlineLevel="0" collapsed="false">
      <c r="A49" s="14"/>
      <c r="C49" s="131"/>
      <c r="D49" s="130"/>
      <c r="E49" s="130"/>
      <c r="F49" s="130"/>
      <c r="G49" s="130"/>
      <c r="H49" s="130"/>
      <c r="I49" s="130"/>
      <c r="J49" s="130"/>
      <c r="K49" s="130"/>
      <c r="L49" s="130"/>
    </row>
    <row r="50" customFormat="false" ht="18" hidden="false" customHeight="true" outlineLevel="0" collapsed="false">
      <c r="A50" s="14"/>
      <c r="B50" s="127" t="str">
        <f aca="false">'Deal List'!B50</f>
        <v>COMPLETE</v>
      </c>
      <c r="C50" s="128" t="str">
        <f aca="false">'Deal List'!C50</f>
        <v>DATE</v>
      </c>
      <c r="D50" s="132"/>
      <c r="E50" s="130"/>
      <c r="F50" s="130"/>
      <c r="G50" s="130"/>
      <c r="H50" s="130"/>
      <c r="I50" s="130"/>
      <c r="J50" s="130"/>
      <c r="K50" s="130"/>
      <c r="L50" s="130"/>
    </row>
    <row r="51" customFormat="false" ht="18" hidden="false" customHeight="true" outlineLevel="0" collapsed="false">
      <c r="A51" s="14"/>
      <c r="B51" s="0" t="str">
        <f aca="false">'Deal List'!B51</f>
        <v>American National Can/Rexam</v>
      </c>
      <c r="C51" s="129" t="n">
        <f aca="false">'Deal List'!C51</f>
        <v>0</v>
      </c>
      <c r="D51" s="130"/>
      <c r="E51" s="130"/>
      <c r="F51" s="130"/>
      <c r="G51" s="130"/>
      <c r="H51" s="130"/>
      <c r="I51" s="130"/>
      <c r="J51" s="130"/>
      <c r="K51" s="130"/>
      <c r="L51" s="130"/>
    </row>
    <row r="52" customFormat="false" ht="18" hidden="false" customHeight="true" outlineLevel="0" collapsed="false">
      <c r="A52" s="14"/>
      <c r="C52" s="130"/>
      <c r="D52" s="130"/>
      <c r="E52" s="130"/>
      <c r="F52" s="130"/>
      <c r="G52" s="130"/>
      <c r="H52" s="130"/>
      <c r="I52" s="130"/>
      <c r="J52" s="130"/>
      <c r="K52" s="130"/>
      <c r="L52" s="130"/>
    </row>
    <row r="53" customFormat="false" ht="18" hidden="false" customHeight="true" outlineLevel="0" collapsed="false">
      <c r="A53" s="14"/>
      <c r="C53" s="130"/>
      <c r="D53" s="130"/>
      <c r="E53" s="130"/>
      <c r="F53" s="130"/>
      <c r="G53" s="130"/>
      <c r="H53" s="130"/>
      <c r="I53" s="130"/>
      <c r="J53" s="130"/>
      <c r="K53" s="130"/>
      <c r="L53" s="130"/>
    </row>
    <row r="54" customFormat="false" ht="18" hidden="false" customHeight="true" outlineLevel="0" collapsed="false">
      <c r="A54" s="14"/>
      <c r="C54" s="130"/>
      <c r="D54" s="130"/>
      <c r="E54" s="130"/>
      <c r="F54" s="130"/>
      <c r="G54" s="130"/>
      <c r="H54" s="130"/>
      <c r="I54" s="130"/>
      <c r="J54" s="130"/>
      <c r="K54" s="130"/>
      <c r="L54" s="130"/>
    </row>
    <row r="55" customFormat="false" ht="18" hidden="false" customHeight="true" outlineLevel="0" collapsed="false">
      <c r="A55" s="14"/>
      <c r="B55" s="133"/>
      <c r="C55" s="130"/>
      <c r="D55" s="130"/>
      <c r="E55" s="130"/>
      <c r="F55" s="130"/>
      <c r="G55" s="130"/>
      <c r="H55" s="130"/>
      <c r="I55" s="130"/>
      <c r="J55" s="130"/>
      <c r="K55" s="130"/>
      <c r="L55" s="130"/>
    </row>
    <row r="56" customFormat="false" ht="18" hidden="false" customHeight="true" outlineLevel="0" collapsed="false">
      <c r="A56" s="14"/>
      <c r="B56" s="133"/>
      <c r="C56" s="130"/>
      <c r="D56" s="130"/>
      <c r="E56" s="130"/>
      <c r="F56" s="130"/>
      <c r="G56" s="130"/>
      <c r="H56" s="130"/>
      <c r="I56" s="130"/>
      <c r="J56" s="130"/>
      <c r="K56" s="130"/>
      <c r="L56" s="130"/>
    </row>
    <row r="57" customFormat="false" ht="18" hidden="false" customHeight="true" outlineLevel="0" collapsed="false">
      <c r="A57" s="14"/>
      <c r="B57" s="133"/>
      <c r="C57" s="130"/>
      <c r="D57" s="130"/>
      <c r="E57" s="130"/>
      <c r="F57" s="130"/>
      <c r="G57" s="130"/>
      <c r="H57" s="130"/>
      <c r="I57" s="130"/>
      <c r="J57" s="130"/>
      <c r="K57" s="130"/>
      <c r="L57" s="130"/>
    </row>
    <row r="58" customFormat="false" ht="18" hidden="false" customHeight="true" outlineLevel="0" collapsed="false">
      <c r="A58" s="14"/>
      <c r="B58" s="133"/>
      <c r="C58" s="130"/>
      <c r="D58" s="130"/>
      <c r="E58" s="130"/>
      <c r="F58" s="130"/>
      <c r="G58" s="130"/>
      <c r="H58" s="130"/>
      <c r="I58" s="130"/>
      <c r="J58" s="130"/>
      <c r="K58" s="130"/>
      <c r="L58" s="130"/>
    </row>
    <row r="59" customFormat="false" ht="18" hidden="false" customHeight="true" outlineLevel="0" collapsed="false">
      <c r="A59" s="14"/>
      <c r="B59" s="133"/>
      <c r="C59" s="130"/>
      <c r="D59" s="130"/>
      <c r="E59" s="130"/>
      <c r="F59" s="130"/>
      <c r="G59" s="130"/>
      <c r="H59" s="130"/>
      <c r="I59" s="130"/>
      <c r="J59" s="130"/>
      <c r="K59" s="130"/>
      <c r="L59" s="130"/>
    </row>
    <row r="60" customFormat="false" ht="18" hidden="false" customHeight="true" outlineLevel="0" collapsed="false">
      <c r="A60" s="14"/>
      <c r="B60" s="133"/>
      <c r="C60" s="130"/>
      <c r="D60" s="130"/>
      <c r="E60" s="130"/>
      <c r="F60" s="130"/>
      <c r="G60" s="130"/>
      <c r="H60" s="130"/>
      <c r="I60" s="130"/>
      <c r="J60" s="130"/>
      <c r="K60" s="130"/>
      <c r="L60" s="130"/>
    </row>
    <row r="61" customFormat="false" ht="18" hidden="false" customHeight="true" outlineLevel="0" collapsed="false">
      <c r="A61" s="14"/>
      <c r="B61" s="133"/>
      <c r="C61" s="130"/>
      <c r="D61" s="130"/>
      <c r="E61" s="130"/>
      <c r="F61" s="130"/>
      <c r="G61" s="130"/>
      <c r="H61" s="130"/>
      <c r="I61" s="130"/>
      <c r="J61" s="130"/>
      <c r="K61" s="130"/>
      <c r="L61" s="130"/>
    </row>
    <row r="62" customFormat="false" ht="18" hidden="false" customHeight="true" outlineLevel="0" collapsed="false">
      <c r="A62" s="14"/>
      <c r="B62" s="133"/>
      <c r="C62" s="130"/>
      <c r="D62" s="130"/>
      <c r="E62" s="130"/>
      <c r="F62" s="130"/>
      <c r="G62" s="130"/>
      <c r="H62" s="130"/>
      <c r="I62" s="130"/>
      <c r="J62" s="130"/>
      <c r="K62" s="130"/>
      <c r="L62" s="130"/>
    </row>
    <row r="63" customFormat="false" ht="18" hidden="false" customHeight="true" outlineLevel="0" collapsed="false">
      <c r="A63" s="14"/>
      <c r="B63" s="133"/>
      <c r="C63" s="130"/>
      <c r="D63" s="130"/>
      <c r="E63" s="130"/>
      <c r="F63" s="130"/>
      <c r="G63" s="130"/>
      <c r="H63" s="130"/>
      <c r="I63" s="130"/>
      <c r="J63" s="130"/>
      <c r="K63" s="130"/>
      <c r="L63" s="130"/>
    </row>
    <row r="64" customFormat="false" ht="18" hidden="false" customHeight="true" outlineLevel="0" collapsed="false">
      <c r="A64" s="14"/>
      <c r="B64" s="133"/>
      <c r="C64" s="130"/>
      <c r="D64" s="130"/>
      <c r="E64" s="130"/>
      <c r="F64" s="130"/>
      <c r="G64" s="130"/>
      <c r="H64" s="130"/>
      <c r="I64" s="130"/>
      <c r="J64" s="130"/>
      <c r="K64" s="130"/>
      <c r="L64" s="130"/>
    </row>
    <row r="65" customFormat="false" ht="18" hidden="false" customHeight="true" outlineLevel="0" collapsed="false">
      <c r="A65" s="14"/>
      <c r="B65" s="133"/>
      <c r="C65" s="130"/>
      <c r="D65" s="130"/>
      <c r="E65" s="130"/>
      <c r="F65" s="130"/>
      <c r="G65" s="130"/>
      <c r="H65" s="130"/>
      <c r="I65" s="130"/>
      <c r="J65" s="130"/>
      <c r="K65" s="130"/>
      <c r="L65" s="130"/>
    </row>
    <row r="66" customFormat="false" ht="18" hidden="false" customHeight="true" outlineLevel="0" collapsed="false">
      <c r="A66" s="14"/>
      <c r="B66" s="133"/>
      <c r="C66" s="130"/>
      <c r="D66" s="130"/>
      <c r="E66" s="130"/>
      <c r="F66" s="130"/>
      <c r="G66" s="130"/>
      <c r="H66" s="130"/>
      <c r="I66" s="130"/>
      <c r="J66" s="130"/>
      <c r="K66" s="130"/>
      <c r="L66" s="130"/>
    </row>
    <row r="67" customFormat="false" ht="18" hidden="false" customHeight="true" outlineLevel="0" collapsed="false">
      <c r="A67" s="14"/>
      <c r="B67" s="133"/>
      <c r="C67" s="130"/>
      <c r="D67" s="130"/>
      <c r="E67" s="130"/>
      <c r="F67" s="130"/>
      <c r="G67" s="130"/>
      <c r="H67" s="130"/>
      <c r="I67" s="130"/>
      <c r="J67" s="130"/>
      <c r="K67" s="130"/>
      <c r="L67" s="130"/>
    </row>
    <row r="68" customFormat="false" ht="18" hidden="false" customHeight="true" outlineLevel="0" collapsed="false">
      <c r="A68" s="14"/>
      <c r="B68" s="133"/>
      <c r="C68" s="130"/>
      <c r="D68" s="130"/>
      <c r="E68" s="130"/>
      <c r="F68" s="130"/>
      <c r="G68" s="130"/>
      <c r="H68" s="130"/>
      <c r="I68" s="130"/>
      <c r="J68" s="130"/>
      <c r="K68" s="130"/>
      <c r="L68" s="130"/>
    </row>
    <row r="69" customFormat="false" ht="18" hidden="false" customHeight="true" outlineLevel="0" collapsed="false">
      <c r="A69" s="14"/>
      <c r="B69" s="133"/>
      <c r="C69" s="130"/>
      <c r="D69" s="130"/>
      <c r="E69" s="130"/>
      <c r="F69" s="130"/>
      <c r="G69" s="130"/>
      <c r="H69" s="130"/>
      <c r="I69" s="130"/>
      <c r="J69" s="130"/>
      <c r="K69" s="130"/>
      <c r="L69" s="130"/>
    </row>
    <row r="70" customFormat="false" ht="18" hidden="false" customHeight="true" outlineLevel="0" collapsed="false">
      <c r="A70" s="14"/>
      <c r="B70" s="133"/>
      <c r="C70" s="130"/>
      <c r="D70" s="130"/>
      <c r="E70" s="130"/>
      <c r="F70" s="130"/>
      <c r="G70" s="130"/>
      <c r="H70" s="130"/>
      <c r="I70" s="130"/>
      <c r="J70" s="130"/>
      <c r="K70" s="130"/>
      <c r="L70" s="130"/>
    </row>
    <row r="71" customFormat="false" ht="18" hidden="false" customHeight="true" outlineLevel="0" collapsed="false">
      <c r="A71" s="14"/>
      <c r="B71" s="133"/>
      <c r="C71" s="130"/>
      <c r="D71" s="130"/>
      <c r="E71" s="130"/>
      <c r="F71" s="130"/>
      <c r="G71" s="130"/>
      <c r="H71" s="130"/>
      <c r="I71" s="130"/>
      <c r="J71" s="130"/>
      <c r="K71" s="130"/>
      <c r="L71" s="130"/>
    </row>
    <row r="72" customFormat="false" ht="18" hidden="false" customHeight="true" outlineLevel="0" collapsed="false">
      <c r="A72" s="14"/>
      <c r="B72" s="133"/>
      <c r="C72" s="130"/>
      <c r="D72" s="130"/>
      <c r="E72" s="130"/>
      <c r="F72" s="130"/>
      <c r="G72" s="130"/>
      <c r="H72" s="130"/>
      <c r="I72" s="130"/>
      <c r="J72" s="130"/>
      <c r="K72" s="130"/>
      <c r="L72" s="130"/>
    </row>
    <row r="73" customFormat="false" ht="18" hidden="false" customHeight="true" outlineLevel="0" collapsed="false">
      <c r="A73" s="14"/>
      <c r="B73" s="133"/>
      <c r="C73" s="130"/>
      <c r="D73" s="130"/>
      <c r="E73" s="130"/>
      <c r="F73" s="130"/>
      <c r="G73" s="130"/>
      <c r="H73" s="130"/>
      <c r="I73" s="130"/>
      <c r="J73" s="130"/>
      <c r="K73" s="130"/>
      <c r="L73" s="130"/>
    </row>
    <row r="74" customFormat="false" ht="18" hidden="false" customHeight="true" outlineLevel="0" collapsed="false">
      <c r="A74" s="14"/>
      <c r="B74" s="133"/>
      <c r="C74" s="130"/>
      <c r="D74" s="130"/>
      <c r="E74" s="130"/>
      <c r="F74" s="130"/>
      <c r="G74" s="130"/>
      <c r="H74" s="130"/>
      <c r="I74" s="130"/>
      <c r="J74" s="130"/>
      <c r="K74" s="130"/>
      <c r="L74" s="130"/>
    </row>
    <row r="75" customFormat="false" ht="18" hidden="false" customHeight="true" outlineLevel="0" collapsed="false">
      <c r="A75" s="14"/>
      <c r="B75" s="133"/>
      <c r="C75" s="130"/>
      <c r="D75" s="130"/>
      <c r="E75" s="130"/>
      <c r="F75" s="130"/>
      <c r="G75" s="130"/>
      <c r="H75" s="130"/>
      <c r="I75" s="130"/>
      <c r="J75" s="130"/>
      <c r="K75" s="130"/>
      <c r="L75" s="130"/>
    </row>
    <row r="76" customFormat="false" ht="18" hidden="false" customHeight="true" outlineLevel="0" collapsed="false">
      <c r="A76" s="14"/>
      <c r="B76" s="133"/>
      <c r="C76" s="130"/>
      <c r="D76" s="130"/>
      <c r="E76" s="130"/>
      <c r="F76" s="130"/>
      <c r="G76" s="130"/>
      <c r="H76" s="130"/>
      <c r="I76" s="130"/>
      <c r="J76" s="130"/>
      <c r="K76" s="130"/>
      <c r="L76" s="130"/>
    </row>
    <row r="77" customFormat="false" ht="18" hidden="false" customHeight="true" outlineLevel="0" collapsed="false">
      <c r="A77" s="14"/>
      <c r="B77" s="133"/>
      <c r="C77" s="130"/>
      <c r="D77" s="130"/>
      <c r="E77" s="130"/>
      <c r="F77" s="130"/>
      <c r="G77" s="130"/>
      <c r="H77" s="130"/>
      <c r="I77" s="130"/>
      <c r="J77" s="130"/>
      <c r="K77" s="130"/>
      <c r="L77" s="130"/>
    </row>
    <row r="78" customFormat="false" ht="18" hidden="false" customHeight="true" outlineLevel="0" collapsed="false">
      <c r="A78" s="14"/>
      <c r="B78" s="133"/>
      <c r="C78" s="130"/>
      <c r="D78" s="130"/>
      <c r="E78" s="130"/>
      <c r="F78" s="130"/>
      <c r="G78" s="130"/>
      <c r="H78" s="130"/>
      <c r="I78" s="130"/>
      <c r="J78" s="130"/>
      <c r="K78" s="130"/>
      <c r="L78" s="130"/>
    </row>
    <row r="79" customFormat="false" ht="18" hidden="false" customHeight="true" outlineLevel="0" collapsed="false">
      <c r="A79" s="14"/>
      <c r="B79" s="133"/>
      <c r="C79" s="130"/>
      <c r="D79" s="130"/>
      <c r="E79" s="130"/>
      <c r="F79" s="130"/>
      <c r="G79" s="130"/>
      <c r="H79" s="130"/>
      <c r="I79" s="130"/>
      <c r="J79" s="130"/>
      <c r="K79" s="130"/>
      <c r="L79" s="130"/>
    </row>
    <row r="80" customFormat="false" ht="18" hidden="false" customHeight="true" outlineLevel="0" collapsed="false">
      <c r="A80" s="14"/>
      <c r="B80" s="133"/>
      <c r="C80" s="130"/>
      <c r="D80" s="130"/>
      <c r="E80" s="130"/>
      <c r="F80" s="130"/>
      <c r="G80" s="130"/>
      <c r="H80" s="130"/>
      <c r="I80" s="130"/>
      <c r="J80" s="130"/>
      <c r="K80" s="130"/>
      <c r="L80" s="130"/>
    </row>
    <row r="81" customFormat="false" ht="18" hidden="false" customHeight="true" outlineLevel="0" collapsed="false">
      <c r="A81" s="14"/>
      <c r="B81" s="133"/>
      <c r="C81" s="130"/>
      <c r="D81" s="130"/>
      <c r="E81" s="130"/>
      <c r="F81" s="130"/>
      <c r="G81" s="130"/>
      <c r="H81" s="130"/>
      <c r="I81" s="130"/>
      <c r="J81" s="130"/>
      <c r="K81" s="130"/>
      <c r="L81" s="130"/>
    </row>
    <row r="82" customFormat="false" ht="18" hidden="false" customHeight="true" outlineLevel="0" collapsed="false">
      <c r="A82" s="14"/>
      <c r="B82" s="133"/>
      <c r="C82" s="130"/>
      <c r="D82" s="130"/>
      <c r="E82" s="130"/>
      <c r="F82" s="130"/>
      <c r="G82" s="130"/>
      <c r="H82" s="130"/>
      <c r="I82" s="130"/>
      <c r="J82" s="130"/>
      <c r="K82" s="130"/>
      <c r="L82" s="130"/>
    </row>
    <row r="83" customFormat="false" ht="18" hidden="false" customHeight="true" outlineLevel="0" collapsed="false">
      <c r="A83" s="14"/>
      <c r="B83" s="133"/>
      <c r="C83" s="130"/>
      <c r="D83" s="130"/>
      <c r="E83" s="130"/>
      <c r="F83" s="130"/>
      <c r="G83" s="130"/>
      <c r="H83" s="130"/>
      <c r="I83" s="130"/>
      <c r="J83" s="130"/>
      <c r="K83" s="130"/>
      <c r="L83" s="130"/>
    </row>
    <row r="84" customFormat="false" ht="18" hidden="false" customHeight="true" outlineLevel="0" collapsed="false">
      <c r="A84" s="14"/>
      <c r="B84" s="133"/>
      <c r="C84" s="130"/>
      <c r="D84" s="130"/>
      <c r="E84" s="130"/>
      <c r="F84" s="130"/>
      <c r="G84" s="130"/>
      <c r="H84" s="130"/>
      <c r="I84" s="130"/>
      <c r="J84" s="130"/>
      <c r="K84" s="130"/>
      <c r="L84" s="130"/>
    </row>
    <row r="85" customFormat="false" ht="18" hidden="false" customHeight="true" outlineLevel="0" collapsed="false">
      <c r="A85" s="14"/>
      <c r="B85" s="133"/>
      <c r="C85" s="130"/>
      <c r="D85" s="130"/>
      <c r="E85" s="130"/>
      <c r="F85" s="130"/>
      <c r="G85" s="130"/>
      <c r="H85" s="130"/>
      <c r="I85" s="130"/>
      <c r="J85" s="130"/>
      <c r="K85" s="130"/>
      <c r="L85" s="130"/>
    </row>
    <row r="86" customFormat="false" ht="18" hidden="false" customHeight="true" outlineLevel="0" collapsed="false">
      <c r="A86" s="14"/>
      <c r="B86" s="133"/>
      <c r="C86" s="130"/>
      <c r="D86" s="130"/>
      <c r="E86" s="130"/>
      <c r="F86" s="130"/>
      <c r="G86" s="130"/>
      <c r="H86" s="130"/>
      <c r="I86" s="130"/>
      <c r="J86" s="130"/>
      <c r="K86" s="130"/>
      <c r="L86" s="130"/>
    </row>
    <row r="87" customFormat="false" ht="18" hidden="false" customHeight="true" outlineLevel="0" collapsed="false">
      <c r="A87" s="14"/>
      <c r="B87" s="133"/>
      <c r="C87" s="130"/>
      <c r="D87" s="130"/>
      <c r="E87" s="130"/>
      <c r="F87" s="130"/>
      <c r="G87" s="130"/>
      <c r="H87" s="130"/>
      <c r="I87" s="130"/>
      <c r="J87" s="130"/>
      <c r="K87" s="130"/>
      <c r="L87" s="130"/>
    </row>
    <row r="88" customFormat="false" ht="18" hidden="false" customHeight="true" outlineLevel="0" collapsed="false">
      <c r="A88" s="14"/>
      <c r="B88" s="133"/>
      <c r="C88" s="130"/>
      <c r="D88" s="130"/>
      <c r="E88" s="130"/>
      <c r="F88" s="130"/>
      <c r="G88" s="130"/>
      <c r="H88" s="130"/>
      <c r="I88" s="130"/>
      <c r="J88" s="130"/>
      <c r="K88" s="130"/>
      <c r="L88" s="130"/>
    </row>
    <row r="89" customFormat="false" ht="18" hidden="false" customHeight="true" outlineLevel="0" collapsed="false">
      <c r="A89" s="14"/>
      <c r="B89" s="133"/>
      <c r="C89" s="130"/>
      <c r="D89" s="130"/>
      <c r="E89" s="130"/>
      <c r="F89" s="130"/>
      <c r="G89" s="130"/>
      <c r="H89" s="130"/>
      <c r="I89" s="130"/>
      <c r="J89" s="130"/>
      <c r="K89" s="130"/>
      <c r="L89" s="130"/>
    </row>
    <row r="90" customFormat="false" ht="18" hidden="false" customHeight="true" outlineLevel="0" collapsed="false">
      <c r="A90" s="14"/>
      <c r="B90" s="133"/>
      <c r="C90" s="130"/>
      <c r="D90" s="130"/>
      <c r="E90" s="130"/>
      <c r="F90" s="130"/>
      <c r="G90" s="130"/>
      <c r="H90" s="130"/>
      <c r="I90" s="130"/>
      <c r="J90" s="130"/>
      <c r="K90" s="130"/>
      <c r="L90" s="130"/>
    </row>
    <row r="91" customFormat="false" ht="18" hidden="false" customHeight="true" outlineLevel="0" collapsed="false">
      <c r="A91" s="14"/>
      <c r="B91" s="133"/>
      <c r="C91" s="130"/>
      <c r="D91" s="130"/>
      <c r="E91" s="130"/>
      <c r="F91" s="130"/>
      <c r="G91" s="130"/>
      <c r="H91" s="130"/>
      <c r="I91" s="130"/>
      <c r="J91" s="130"/>
      <c r="K91" s="130"/>
      <c r="L91" s="130"/>
    </row>
    <row r="92" customFormat="false" ht="18" hidden="false" customHeight="true" outlineLevel="0" collapsed="false">
      <c r="A92" s="14"/>
      <c r="B92" s="133"/>
      <c r="C92" s="130"/>
      <c r="D92" s="130"/>
      <c r="E92" s="130"/>
      <c r="F92" s="130"/>
      <c r="G92" s="130"/>
      <c r="H92" s="130"/>
      <c r="I92" s="130"/>
      <c r="J92" s="130"/>
      <c r="K92" s="130"/>
      <c r="L92" s="130"/>
    </row>
    <row r="93" customFormat="false" ht="18" hidden="false" customHeight="true" outlineLevel="0" collapsed="false">
      <c r="A93" s="14"/>
      <c r="B93" s="133"/>
      <c r="C93" s="130"/>
      <c r="D93" s="130"/>
      <c r="E93" s="130"/>
      <c r="F93" s="130"/>
      <c r="G93" s="130"/>
      <c r="H93" s="130"/>
      <c r="I93" s="130"/>
      <c r="J93" s="130"/>
      <c r="K93" s="130"/>
      <c r="L93" s="130"/>
    </row>
    <row r="94" customFormat="false" ht="18" hidden="false" customHeight="true" outlineLevel="0" collapsed="false">
      <c r="A94" s="14"/>
      <c r="B94" s="133"/>
      <c r="C94" s="130"/>
      <c r="D94" s="130"/>
      <c r="E94" s="130"/>
      <c r="F94" s="130"/>
      <c r="G94" s="130"/>
      <c r="H94" s="130"/>
      <c r="I94" s="130"/>
      <c r="J94" s="130"/>
      <c r="K94" s="130"/>
      <c r="L94" s="130"/>
    </row>
    <row r="95" customFormat="false" ht="18" hidden="false" customHeight="true" outlineLevel="0" collapsed="false">
      <c r="A95" s="14"/>
      <c r="B95" s="133"/>
      <c r="C95" s="130"/>
      <c r="D95" s="130"/>
      <c r="E95" s="130"/>
      <c r="F95" s="130"/>
      <c r="G95" s="130"/>
      <c r="H95" s="130"/>
      <c r="I95" s="130"/>
      <c r="J95" s="130"/>
      <c r="K95" s="130"/>
      <c r="L95" s="130"/>
    </row>
    <row r="96" customFormat="false" ht="18" hidden="false" customHeight="true" outlineLevel="0" collapsed="false">
      <c r="A96" s="14"/>
      <c r="B96" s="133"/>
      <c r="C96" s="130"/>
      <c r="D96" s="130"/>
      <c r="E96" s="130"/>
      <c r="F96" s="130"/>
      <c r="G96" s="130"/>
      <c r="H96" s="130"/>
      <c r="I96" s="130"/>
      <c r="J96" s="130"/>
      <c r="K96" s="130"/>
      <c r="L96" s="130"/>
    </row>
    <row r="97" customFormat="false" ht="18" hidden="false" customHeight="true" outlineLevel="0" collapsed="false">
      <c r="A97" s="14"/>
      <c r="B97" s="133"/>
      <c r="C97" s="130"/>
      <c r="D97" s="130"/>
      <c r="E97" s="130"/>
      <c r="F97" s="130"/>
      <c r="G97" s="130"/>
      <c r="H97" s="130"/>
      <c r="I97" s="130"/>
      <c r="J97" s="130"/>
      <c r="K97" s="130"/>
      <c r="L97" s="130"/>
    </row>
    <row r="98" customFormat="false" ht="18" hidden="false" customHeight="true" outlineLevel="0" collapsed="false">
      <c r="A98" s="14"/>
      <c r="B98" s="133"/>
      <c r="C98" s="130"/>
      <c r="D98" s="130"/>
      <c r="E98" s="130"/>
      <c r="F98" s="130"/>
      <c r="G98" s="130"/>
      <c r="H98" s="130"/>
      <c r="I98" s="130"/>
      <c r="J98" s="130"/>
      <c r="K98" s="130"/>
      <c r="L98" s="130"/>
    </row>
    <row r="99" customFormat="false" ht="18" hidden="false" customHeight="true" outlineLevel="0" collapsed="false">
      <c r="A99" s="14"/>
      <c r="B99" s="133"/>
      <c r="C99" s="130"/>
      <c r="D99" s="130"/>
      <c r="E99" s="130"/>
      <c r="F99" s="130"/>
      <c r="G99" s="130"/>
      <c r="H99" s="130"/>
      <c r="I99" s="130"/>
      <c r="J99" s="130"/>
      <c r="K99" s="130"/>
      <c r="L99" s="130"/>
    </row>
    <row r="100" customFormat="false" ht="18" hidden="false" customHeight="true" outlineLevel="0" collapsed="false">
      <c r="A100" s="14"/>
      <c r="B100" s="133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</row>
    <row r="101" customFormat="false" ht="18" hidden="false" customHeight="true" outlineLevel="0" collapsed="false">
      <c r="A101" s="14"/>
      <c r="B101" s="133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</row>
    <row r="102" customFormat="false" ht="18" hidden="false" customHeight="true" outlineLevel="0" collapsed="false">
      <c r="A102" s="14"/>
      <c r="B102" s="133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</row>
    <row r="103" customFormat="false" ht="18" hidden="false" customHeight="true" outlineLevel="0" collapsed="false">
      <c r="A103" s="14"/>
      <c r="B103" s="133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</row>
    <row r="104" customFormat="false" ht="18" hidden="false" customHeight="true" outlineLevel="0" collapsed="false">
      <c r="A104" s="14"/>
      <c r="B104" s="133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</row>
    <row r="105" customFormat="false" ht="18" hidden="false" customHeight="true" outlineLevel="0" collapsed="false">
      <c r="A105" s="14"/>
      <c r="B105" s="133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</row>
    <row r="106" customFormat="false" ht="18" hidden="false" customHeight="true" outlineLevel="0" collapsed="false">
      <c r="A106" s="14"/>
      <c r="B106" s="133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</row>
    <row r="107" customFormat="false" ht="18" hidden="false" customHeight="true" outlineLevel="0" collapsed="false">
      <c r="A107" s="14"/>
      <c r="B107" s="133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</row>
    <row r="108" customFormat="false" ht="18" hidden="false" customHeight="true" outlineLevel="0" collapsed="false">
      <c r="A108" s="14"/>
      <c r="B108" s="133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</row>
    <row r="109" customFormat="false" ht="18" hidden="false" customHeight="true" outlineLevel="0" collapsed="false">
      <c r="A109" s="14"/>
      <c r="B109" s="133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</row>
    <row r="110" customFormat="false" ht="18" hidden="false" customHeight="true" outlineLevel="0" collapsed="false">
      <c r="A110" s="14"/>
      <c r="B110" s="133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</row>
    <row r="111" customFormat="false" ht="18" hidden="false" customHeight="true" outlineLevel="0" collapsed="false">
      <c r="A111" s="14"/>
      <c r="B111" s="133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</row>
    <row r="112" customFormat="false" ht="18" hidden="false" customHeight="true" outlineLevel="0" collapsed="false">
      <c r="A112" s="14"/>
      <c r="B112" s="133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</row>
    <row r="113" customFormat="false" ht="18" hidden="false" customHeight="true" outlineLevel="0" collapsed="false">
      <c r="A113" s="14"/>
      <c r="B113" s="133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</row>
    <row r="114" customFormat="false" ht="18" hidden="false" customHeight="true" outlineLevel="0" collapsed="false">
      <c r="A114" s="14"/>
      <c r="B114" s="133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</row>
    <row r="115" customFormat="false" ht="18" hidden="false" customHeight="true" outlineLevel="0" collapsed="false">
      <c r="A115" s="14"/>
      <c r="B115" s="133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</row>
    <row r="116" customFormat="false" ht="18" hidden="false" customHeight="true" outlineLevel="0" collapsed="false">
      <c r="A116" s="14"/>
      <c r="B116" s="133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</row>
    <row r="117" customFormat="false" ht="18" hidden="false" customHeight="true" outlineLevel="0" collapsed="false">
      <c r="A117" s="14"/>
      <c r="B117" s="133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</row>
    <row r="118" customFormat="false" ht="18" hidden="false" customHeight="true" outlineLevel="0" collapsed="false">
      <c r="A118" s="14"/>
      <c r="B118" s="133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</row>
    <row r="119" customFormat="false" ht="18" hidden="false" customHeight="true" outlineLevel="0" collapsed="false">
      <c r="A119" s="14"/>
      <c r="B119" s="133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</row>
    <row r="120" customFormat="false" ht="18" hidden="false" customHeight="true" outlineLevel="0" collapsed="false">
      <c r="A120" s="14"/>
      <c r="B120" s="133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</row>
    <row r="121" customFormat="false" ht="18" hidden="false" customHeight="true" outlineLevel="0" collapsed="false">
      <c r="A121" s="14"/>
      <c r="B121" s="133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</row>
    <row r="122" customFormat="false" ht="18" hidden="false" customHeight="true" outlineLevel="0" collapsed="false">
      <c r="A122" s="14"/>
      <c r="B122" s="133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49"/>
    </row>
    <row r="123" customFormat="false" ht="18" hidden="false" customHeight="true" outlineLevel="0" collapsed="false">
      <c r="A123" s="14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49"/>
      <c r="N123" s="49"/>
      <c r="O123" s="49"/>
      <c r="P123" s="49"/>
      <c r="Q123" s="49"/>
    </row>
    <row r="124" customFormat="false" ht="18" hidden="false" customHeight="true" outlineLevel="0" collapsed="false">
      <c r="A124" s="14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</row>
    <row r="125" customFormat="false" ht="18" hidden="false" customHeight="true" outlineLevel="0" collapsed="false">
      <c r="A125" s="14"/>
      <c r="C125" s="49"/>
      <c r="D125" s="49"/>
      <c r="E125" s="49"/>
      <c r="F125" s="49"/>
      <c r="G125" s="49"/>
      <c r="H125" s="49"/>
      <c r="I125" s="49"/>
      <c r="J125" s="76" t="s">
        <v>164</v>
      </c>
      <c r="K125" s="49"/>
      <c r="L125" s="49"/>
      <c r="M125" s="49"/>
      <c r="N125" s="49"/>
      <c r="O125" s="49"/>
      <c r="P125" s="49"/>
      <c r="Q125" s="49"/>
    </row>
    <row r="126" customFormat="false" ht="18" hidden="false" customHeight="true" outlineLevel="0" collapsed="false">
      <c r="A126" s="14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</row>
    <row r="127" customFormat="false" ht="18" hidden="false" customHeight="true" outlineLevel="0" collapsed="false">
      <c r="A127" s="14"/>
      <c r="C127" s="49"/>
      <c r="D127" s="49"/>
      <c r="E127" s="49"/>
      <c r="F127" s="49"/>
      <c r="G127" s="49"/>
      <c r="H127" s="49"/>
      <c r="I127" s="49"/>
      <c r="J127" s="86" t="s">
        <v>165</v>
      </c>
      <c r="M127" s="49"/>
      <c r="N127" s="49"/>
      <c r="O127" s="49"/>
      <c r="P127" s="49"/>
      <c r="Q127" s="49"/>
    </row>
    <row r="128" customFormat="false" ht="18" hidden="false" customHeight="true" outlineLevel="0" collapsed="false">
      <c r="A128" s="14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N128" s="49"/>
      <c r="O128" s="49"/>
      <c r="P128" s="49"/>
      <c r="Q128" s="49"/>
    </row>
    <row r="129" customFormat="false" ht="18" hidden="false" customHeight="true" outlineLevel="0" collapsed="false">
      <c r="A129" s="14"/>
      <c r="B129" s="76"/>
      <c r="C129" s="76"/>
      <c r="D129" s="76"/>
      <c r="E129" s="76"/>
      <c r="F129" s="76"/>
      <c r="G129" s="3"/>
      <c r="H129" s="3"/>
      <c r="I129" s="3"/>
      <c r="J129" s="3"/>
      <c r="K129" s="3"/>
      <c r="L129" s="3"/>
    </row>
    <row r="130" customFormat="false" ht="18" hidden="false" customHeight="true" outlineLevel="0" collapsed="false">
      <c r="A130" s="14"/>
      <c r="B130" s="87" t="s">
        <v>166</v>
      </c>
      <c r="C130" s="3" t="s">
        <v>167</v>
      </c>
      <c r="D130" s="3"/>
      <c r="E130" s="3"/>
      <c r="F130" s="87"/>
      <c r="H130" s="3"/>
      <c r="I130" s="3"/>
      <c r="J130" s="3"/>
      <c r="K130" s="3"/>
      <c r="L130" s="3"/>
    </row>
    <row r="131" customFormat="false" ht="18" hidden="false" customHeight="true" outlineLevel="0" collapsed="false">
      <c r="A131" s="14"/>
      <c r="B131" s="87" t="s">
        <v>168</v>
      </c>
      <c r="C131" s="3" t="s">
        <v>169</v>
      </c>
      <c r="D131" s="3"/>
      <c r="E131" s="3"/>
      <c r="F131" s="87"/>
      <c r="G131" s="88"/>
      <c r="H131" s="3"/>
      <c r="I131" s="3"/>
      <c r="J131" s="3"/>
      <c r="K131" s="3"/>
      <c r="L131" s="3"/>
    </row>
    <row r="132" customFormat="false" ht="18" hidden="false" customHeight="true" outlineLevel="0" collapsed="false">
      <c r="A132" s="14"/>
      <c r="B132" s="87" t="s">
        <v>170</v>
      </c>
      <c r="C132" s="3" t="s">
        <v>171</v>
      </c>
      <c r="D132" s="3"/>
      <c r="E132" s="3"/>
      <c r="F132" s="87"/>
      <c r="H132" s="3"/>
      <c r="I132" s="3"/>
      <c r="J132" s="3"/>
      <c r="K132" s="3"/>
      <c r="L132" s="3"/>
    </row>
    <row r="133" customFormat="false" ht="12.75" hidden="false" customHeight="false" outlineLevel="0" collapsed="false">
      <c r="G133" s="3"/>
      <c r="H133" s="3"/>
      <c r="I133" s="3"/>
      <c r="J133" s="3"/>
      <c r="K133" s="3"/>
      <c r="L133" s="3"/>
    </row>
    <row r="134" customFormat="false" ht="12.75" hidden="false" customHeight="false" outlineLevel="0" collapsed="false">
      <c r="G134" s="3"/>
      <c r="H134" s="3"/>
      <c r="I134" s="3"/>
      <c r="J134" s="3"/>
      <c r="K134" s="3"/>
      <c r="L134" s="3"/>
    </row>
    <row r="135" customFormat="false" ht="12.75" hidden="false" customHeight="false" outlineLevel="0" collapsed="false">
      <c r="G135" s="3"/>
      <c r="H135" s="3"/>
      <c r="I135" s="3"/>
      <c r="J135" s="3"/>
      <c r="K135" s="3"/>
      <c r="L135" s="3"/>
    </row>
    <row r="136" customFormat="false" ht="12.75" hidden="false" customHeight="false" outlineLevel="0" collapsed="false">
      <c r="G136" s="3"/>
      <c r="H136" s="3"/>
      <c r="I136" s="3"/>
      <c r="J136" s="3"/>
      <c r="K136" s="3"/>
      <c r="L136" s="3"/>
    </row>
    <row r="137" customFormat="false" ht="12.75" hidden="false" customHeight="false" outlineLevel="0" collapsed="false">
      <c r="G137" s="3"/>
      <c r="H137" s="3"/>
      <c r="I137" s="3"/>
      <c r="J137" s="3"/>
      <c r="K137" s="3"/>
      <c r="L137" s="3"/>
    </row>
    <row r="138" customFormat="false" ht="12.75" hidden="false" customHeight="false" outlineLevel="0" collapsed="false">
      <c r="G138" s="3"/>
      <c r="H138" s="3"/>
      <c r="I138" s="3"/>
      <c r="J138" s="3"/>
      <c r="K138" s="3"/>
      <c r="L138" s="3"/>
    </row>
    <row r="139" customFormat="false" ht="12.75" hidden="false" customHeight="false" outlineLevel="0" collapsed="false">
      <c r="G139" s="3"/>
      <c r="H139" s="3"/>
      <c r="I139" s="3"/>
      <c r="J139" s="3"/>
      <c r="K139" s="3"/>
      <c r="L139" s="3"/>
    </row>
    <row r="140" customFormat="false" ht="12.75" hidden="false" customHeight="false" outlineLevel="0" collapsed="false">
      <c r="G140" s="3"/>
      <c r="H140" s="3"/>
      <c r="I140" s="3"/>
      <c r="J140" s="3"/>
      <c r="K140" s="3"/>
      <c r="L140" s="3"/>
    </row>
    <row r="141" customFormat="false" ht="12.75" hidden="false" customHeight="false" outlineLevel="0" collapsed="false">
      <c r="G141" s="3"/>
      <c r="H141" s="3"/>
      <c r="I141" s="3"/>
      <c r="J141" s="3"/>
      <c r="K141" s="3"/>
      <c r="L141" s="3"/>
    </row>
    <row r="142" customFormat="false" ht="12.75" hidden="false" customHeight="false" outlineLevel="0" collapsed="false">
      <c r="G142" s="3"/>
      <c r="H142" s="3"/>
      <c r="I142" s="3"/>
      <c r="J142" s="3"/>
      <c r="K142" s="3"/>
      <c r="L142" s="3"/>
    </row>
    <row r="143" customFormat="false" ht="12.75" hidden="false" customHeight="false" outlineLevel="0" collapsed="false">
      <c r="G143" s="3"/>
      <c r="H143" s="3"/>
      <c r="I143" s="3"/>
      <c r="J143" s="3"/>
      <c r="K143" s="3"/>
      <c r="L143" s="3"/>
    </row>
    <row r="144" customFormat="false" ht="12.75" hidden="false" customHeight="false" outlineLevel="0" collapsed="false">
      <c r="G144" s="3"/>
      <c r="H144" s="3"/>
      <c r="I144" s="3"/>
      <c r="J144" s="3"/>
      <c r="K144" s="3"/>
      <c r="L144" s="3"/>
    </row>
    <row r="145" customFormat="false" ht="12.75" hidden="false" customHeight="false" outlineLevel="0" collapsed="false">
      <c r="G145" s="3"/>
      <c r="H145" s="3"/>
      <c r="I145" s="3"/>
      <c r="J145" s="3"/>
      <c r="K145" s="3"/>
      <c r="L145" s="3"/>
    </row>
    <row r="146" customFormat="false" ht="12.75" hidden="false" customHeight="false" outlineLevel="0" collapsed="false">
      <c r="G146" s="3"/>
      <c r="H146" s="3"/>
      <c r="I146" s="3"/>
      <c r="J146" s="3"/>
      <c r="K146" s="3"/>
      <c r="L146" s="3"/>
    </row>
    <row r="147" customFormat="false" ht="12.75" hidden="false" customHeight="false" outlineLevel="0" collapsed="false">
      <c r="G147" s="3"/>
      <c r="H147" s="3"/>
      <c r="I147" s="3"/>
      <c r="J147" s="3"/>
      <c r="K147" s="3"/>
      <c r="L147" s="3"/>
    </row>
    <row r="148" customFormat="false" ht="12.75" hidden="false" customHeight="false" outlineLevel="0" collapsed="false">
      <c r="G148" s="3"/>
      <c r="H148" s="3"/>
      <c r="I148" s="3"/>
      <c r="J148" s="3"/>
      <c r="K148" s="3"/>
      <c r="L148" s="3"/>
    </row>
    <row r="149" customFormat="false" ht="12.75" hidden="false" customHeight="false" outlineLevel="0" collapsed="false">
      <c r="G149" s="3"/>
      <c r="H149" s="3"/>
      <c r="I149" s="3"/>
      <c r="J149" s="3"/>
      <c r="K149" s="3"/>
      <c r="L149" s="3"/>
    </row>
    <row r="150" customFormat="false" ht="12.75" hidden="false" customHeight="false" outlineLevel="0" collapsed="false">
      <c r="G150" s="3"/>
      <c r="H150" s="3"/>
      <c r="I150" s="3"/>
      <c r="J150" s="3"/>
      <c r="K150" s="3"/>
      <c r="L150" s="3"/>
    </row>
    <row r="151" customFormat="false" ht="12.75" hidden="false" customHeight="false" outlineLevel="0" collapsed="false">
      <c r="G151" s="3"/>
      <c r="H151" s="3"/>
      <c r="I151" s="3"/>
      <c r="J151" s="3"/>
      <c r="K151" s="3"/>
      <c r="L151" s="3"/>
    </row>
    <row r="152" customFormat="false" ht="12.75" hidden="false" customHeight="false" outlineLevel="0" collapsed="false">
      <c r="G152" s="3"/>
      <c r="H152" s="3"/>
      <c r="I152" s="3"/>
      <c r="J152" s="3"/>
      <c r="K152" s="3"/>
      <c r="L152" s="3"/>
    </row>
    <row r="153" customFormat="false" ht="12.75" hidden="false" customHeight="false" outlineLevel="0" collapsed="false">
      <c r="G153" s="3"/>
      <c r="H153" s="3"/>
      <c r="I153" s="3"/>
      <c r="J153" s="3"/>
      <c r="K153" s="3"/>
      <c r="L153" s="3"/>
    </row>
    <row r="154" customFormat="false" ht="12.75" hidden="false" customHeight="false" outlineLevel="0" collapsed="false">
      <c r="G154" s="3"/>
      <c r="H154" s="3"/>
      <c r="I154" s="3"/>
      <c r="J154" s="3"/>
      <c r="K154" s="3"/>
      <c r="L154" s="3"/>
    </row>
    <row r="155" customFormat="false" ht="12.75" hidden="false" customHeight="false" outlineLevel="0" collapsed="false">
      <c r="G155" s="3"/>
      <c r="H155" s="3"/>
      <c r="I155" s="3"/>
      <c r="J155" s="3"/>
      <c r="K155" s="3"/>
      <c r="L155" s="3"/>
    </row>
    <row r="156" customFormat="false" ht="12.75" hidden="false" customHeight="false" outlineLevel="0" collapsed="false">
      <c r="G156" s="3"/>
      <c r="H156" s="3"/>
      <c r="I156" s="3"/>
      <c r="J156" s="3"/>
      <c r="K156" s="3"/>
      <c r="L156" s="3"/>
    </row>
    <row r="157" customFormat="false" ht="12.75" hidden="false" customHeight="false" outlineLevel="0" collapsed="false">
      <c r="G157" s="3"/>
      <c r="H157" s="3"/>
      <c r="I157" s="3"/>
      <c r="J157" s="3"/>
      <c r="K157" s="3"/>
      <c r="L157" s="3"/>
    </row>
    <row r="158" customFormat="false" ht="12.75" hidden="false" customHeight="false" outlineLevel="0" collapsed="false">
      <c r="G158" s="3"/>
      <c r="H158" s="3"/>
      <c r="I158" s="3"/>
      <c r="J158" s="3"/>
      <c r="K158" s="3"/>
      <c r="L158" s="3"/>
    </row>
    <row r="159" customFormat="false" ht="12.75" hidden="false" customHeight="false" outlineLevel="0" collapsed="false">
      <c r="G159" s="3"/>
      <c r="H159" s="3"/>
      <c r="I159" s="3"/>
      <c r="J159" s="3"/>
      <c r="K159" s="3"/>
      <c r="L159" s="3"/>
    </row>
    <row r="160" customFormat="false" ht="12.75" hidden="false" customHeight="false" outlineLevel="0" collapsed="false">
      <c r="G160" s="3"/>
      <c r="H160" s="3"/>
      <c r="I160" s="3"/>
      <c r="J160" s="3"/>
      <c r="K160" s="3"/>
      <c r="L160" s="3"/>
    </row>
    <row r="161" customFormat="false" ht="12.75" hidden="false" customHeight="false" outlineLevel="0" collapsed="false">
      <c r="G161" s="3"/>
      <c r="H161" s="3"/>
      <c r="I161" s="3"/>
      <c r="J161" s="3"/>
      <c r="K161" s="3"/>
      <c r="L161" s="3"/>
    </row>
    <row r="162" customFormat="false" ht="12.75" hidden="false" customHeight="false" outlineLevel="0" collapsed="false">
      <c r="G162" s="3"/>
      <c r="H162" s="3"/>
      <c r="I162" s="3"/>
      <c r="J162" s="3"/>
      <c r="K162" s="3"/>
      <c r="L162" s="3"/>
    </row>
    <row r="163" customFormat="false" ht="12.75" hidden="false" customHeight="false" outlineLevel="0" collapsed="false">
      <c r="G163" s="3"/>
      <c r="H163" s="3"/>
      <c r="I163" s="3"/>
      <c r="J163" s="3"/>
      <c r="K163" s="3"/>
      <c r="L163" s="3"/>
    </row>
    <row r="164" customFormat="false" ht="12.75" hidden="false" customHeight="false" outlineLevel="0" collapsed="false">
      <c r="G164" s="3"/>
      <c r="H164" s="3"/>
      <c r="I164" s="3"/>
      <c r="J164" s="3"/>
      <c r="K164" s="3"/>
      <c r="L164" s="3"/>
    </row>
    <row r="165" customFormat="false" ht="12.75" hidden="false" customHeight="false" outlineLevel="0" collapsed="false">
      <c r="G165" s="3"/>
      <c r="H165" s="3"/>
      <c r="I165" s="3"/>
      <c r="J165" s="3"/>
      <c r="K165" s="3"/>
      <c r="L165" s="3"/>
    </row>
    <row r="166" customFormat="false" ht="12.75" hidden="false" customHeight="false" outlineLevel="0" collapsed="false">
      <c r="G166" s="3"/>
      <c r="H166" s="3"/>
      <c r="I166" s="3"/>
      <c r="J166" s="3"/>
      <c r="K166" s="3"/>
      <c r="L166" s="3"/>
    </row>
    <row r="167" customFormat="false" ht="12.75" hidden="false" customHeight="false" outlineLevel="0" collapsed="false">
      <c r="G167" s="3"/>
      <c r="H167" s="3"/>
      <c r="I167" s="3"/>
      <c r="J167" s="3"/>
      <c r="K167" s="3"/>
      <c r="L167" s="3"/>
    </row>
    <row r="168" customFormat="false" ht="12.75" hidden="false" customHeight="false" outlineLevel="0" collapsed="false">
      <c r="G168" s="3"/>
      <c r="H168" s="3"/>
      <c r="I168" s="3"/>
      <c r="J168" s="3"/>
      <c r="K168" s="3"/>
      <c r="L168" s="3"/>
    </row>
    <row r="169" customFormat="false" ht="12.75" hidden="false" customHeight="false" outlineLevel="0" collapsed="false">
      <c r="G169" s="3"/>
      <c r="H169" s="3"/>
      <c r="I169" s="3"/>
      <c r="J169" s="3"/>
      <c r="K169" s="3"/>
      <c r="L169" s="3"/>
    </row>
    <row r="170" customFormat="false" ht="12.75" hidden="false" customHeight="false" outlineLevel="0" collapsed="false">
      <c r="G170" s="3"/>
      <c r="H170" s="3"/>
      <c r="I170" s="3"/>
      <c r="J170" s="3"/>
      <c r="K170" s="3"/>
      <c r="L170" s="3"/>
    </row>
    <row r="171" customFormat="false" ht="12.75" hidden="false" customHeight="false" outlineLevel="0" collapsed="false">
      <c r="G171" s="3"/>
      <c r="H171" s="3"/>
      <c r="I171" s="3"/>
      <c r="J171" s="3"/>
      <c r="K171" s="3"/>
      <c r="L171" s="3"/>
    </row>
    <row r="172" customFormat="false" ht="12.75" hidden="false" customHeight="false" outlineLevel="0" collapsed="false">
      <c r="G172" s="3"/>
      <c r="H172" s="3"/>
      <c r="I172" s="3"/>
      <c r="J172" s="3"/>
      <c r="K172" s="3"/>
      <c r="L172" s="3"/>
    </row>
    <row r="173" customFormat="false" ht="12.75" hidden="false" customHeight="false" outlineLevel="0" collapsed="false">
      <c r="G173" s="3"/>
      <c r="H173" s="3"/>
      <c r="I173" s="3"/>
      <c r="J173" s="3"/>
      <c r="K173" s="3"/>
      <c r="L173" s="3"/>
    </row>
    <row r="174" customFormat="false" ht="12.75" hidden="false" customHeight="false" outlineLevel="0" collapsed="false">
      <c r="G174" s="3"/>
      <c r="H174" s="3"/>
      <c r="I174" s="3"/>
      <c r="J174" s="3"/>
      <c r="K174" s="3"/>
      <c r="L174" s="3"/>
    </row>
    <row r="175" customFormat="false" ht="12.75" hidden="false" customHeight="false" outlineLevel="0" collapsed="false">
      <c r="G175" s="3"/>
      <c r="H175" s="3"/>
      <c r="I175" s="3"/>
      <c r="J175" s="3"/>
      <c r="K175" s="3"/>
      <c r="L175" s="3"/>
    </row>
    <row r="176" customFormat="false" ht="12.75" hidden="false" customHeight="false" outlineLevel="0" collapsed="false">
      <c r="G176" s="3"/>
      <c r="H176" s="3"/>
      <c r="I176" s="3"/>
      <c r="J176" s="3"/>
      <c r="K176" s="3"/>
      <c r="L176" s="3"/>
    </row>
    <row r="177" customFormat="false" ht="12.75" hidden="false" customHeight="false" outlineLevel="0" collapsed="false">
      <c r="G177" s="3"/>
      <c r="H177" s="3"/>
      <c r="I177" s="3"/>
      <c r="J177" s="3"/>
      <c r="K177" s="3"/>
      <c r="L177" s="3"/>
    </row>
    <row r="178" customFormat="false" ht="12.75" hidden="false" customHeight="false" outlineLevel="0" collapsed="false">
      <c r="G178" s="3"/>
      <c r="H178" s="3"/>
      <c r="I178" s="3"/>
      <c r="J178" s="3"/>
      <c r="K178" s="3"/>
      <c r="L178" s="3"/>
    </row>
    <row r="179" customFormat="false" ht="12.75" hidden="false" customHeight="false" outlineLevel="0" collapsed="false">
      <c r="G179" s="3"/>
      <c r="H179" s="3"/>
      <c r="I179" s="3"/>
      <c r="J179" s="3"/>
      <c r="K179" s="3"/>
      <c r="L179" s="3"/>
    </row>
    <row r="180" customFormat="false" ht="12.75" hidden="false" customHeight="false" outlineLevel="0" collapsed="false">
      <c r="G180" s="3"/>
      <c r="H180" s="3"/>
      <c r="I180" s="3"/>
      <c r="J180" s="3"/>
      <c r="K180" s="3"/>
      <c r="L180" s="3"/>
    </row>
    <row r="181" customFormat="false" ht="12.75" hidden="false" customHeight="false" outlineLevel="0" collapsed="false">
      <c r="G181" s="3"/>
      <c r="H181" s="3"/>
      <c r="I181" s="3"/>
      <c r="J181" s="3"/>
      <c r="K181" s="3"/>
      <c r="L181" s="3"/>
    </row>
    <row r="182" customFormat="false" ht="12.75" hidden="false" customHeight="false" outlineLevel="0" collapsed="false">
      <c r="G182" s="3"/>
      <c r="H182" s="3"/>
      <c r="I182" s="3"/>
      <c r="J182" s="3"/>
      <c r="K182" s="3"/>
      <c r="L182" s="3"/>
    </row>
    <row r="183" customFormat="false" ht="12.75" hidden="false" customHeight="false" outlineLevel="0" collapsed="false">
      <c r="G183" s="3"/>
      <c r="H183" s="3"/>
      <c r="I183" s="3"/>
      <c r="J183" s="3"/>
      <c r="K183" s="3"/>
      <c r="L183" s="3"/>
    </row>
    <row r="184" customFormat="false" ht="12.75" hidden="false" customHeight="false" outlineLevel="0" collapsed="false">
      <c r="G184" s="3"/>
      <c r="H184" s="3"/>
      <c r="I184" s="3"/>
      <c r="J184" s="3"/>
      <c r="K184" s="3"/>
      <c r="L184" s="3"/>
    </row>
    <row r="185" customFormat="false" ht="12.75" hidden="false" customHeight="false" outlineLevel="0" collapsed="false">
      <c r="G185" s="3"/>
      <c r="H185" s="3"/>
      <c r="I185" s="3"/>
      <c r="J185" s="3"/>
      <c r="K185" s="3"/>
      <c r="L185" s="3"/>
    </row>
    <row r="186" customFormat="false" ht="12.75" hidden="false" customHeight="false" outlineLevel="0" collapsed="false">
      <c r="G186" s="3"/>
      <c r="H186" s="3"/>
      <c r="I186" s="3"/>
      <c r="J186" s="3"/>
      <c r="K186" s="3"/>
      <c r="L186" s="3"/>
    </row>
    <row r="187" customFormat="false" ht="12.75" hidden="false" customHeight="false" outlineLevel="0" collapsed="false">
      <c r="G187" s="3"/>
      <c r="H187" s="3"/>
      <c r="I187" s="3"/>
      <c r="J187" s="3"/>
      <c r="K187" s="3"/>
      <c r="L187" s="3"/>
    </row>
    <row r="188" customFormat="false" ht="12.75" hidden="false" customHeight="false" outlineLevel="0" collapsed="false">
      <c r="G188" s="3"/>
      <c r="H188" s="3"/>
      <c r="I188" s="3"/>
      <c r="J188" s="3"/>
      <c r="K188" s="3"/>
      <c r="L188" s="3"/>
    </row>
    <row r="189" customFormat="false" ht="12.75" hidden="false" customHeight="false" outlineLevel="0" collapsed="false">
      <c r="G189" s="3"/>
      <c r="H189" s="3"/>
      <c r="I189" s="3"/>
      <c r="J189" s="3"/>
      <c r="K189" s="3"/>
      <c r="L189" s="3"/>
    </row>
    <row r="190" customFormat="false" ht="12.75" hidden="false" customHeight="false" outlineLevel="0" collapsed="false">
      <c r="G190" s="3"/>
      <c r="H190" s="3"/>
      <c r="I190" s="3"/>
      <c r="J190" s="3"/>
      <c r="K190" s="3"/>
      <c r="L190" s="3"/>
    </row>
    <row r="191" customFormat="false" ht="12.75" hidden="false" customHeight="false" outlineLevel="0" collapsed="false">
      <c r="G191" s="3"/>
      <c r="H191" s="3"/>
      <c r="I191" s="3"/>
      <c r="J191" s="3"/>
      <c r="K191" s="3"/>
      <c r="L191" s="3"/>
    </row>
    <row r="192" customFormat="false" ht="12.75" hidden="false" customHeight="false" outlineLevel="0" collapsed="false">
      <c r="G192" s="3"/>
      <c r="H192" s="3"/>
      <c r="I192" s="3"/>
      <c r="J192" s="3"/>
      <c r="K192" s="3"/>
      <c r="L192" s="3"/>
    </row>
    <row r="193" customFormat="false" ht="12.75" hidden="false" customHeight="false" outlineLevel="0" collapsed="false">
      <c r="G193" s="3"/>
      <c r="H193" s="3"/>
      <c r="I193" s="3"/>
      <c r="J193" s="3"/>
      <c r="K193" s="3"/>
      <c r="L193" s="3"/>
    </row>
    <row r="194" customFormat="false" ht="12.75" hidden="false" customHeight="false" outlineLevel="0" collapsed="false">
      <c r="G194" s="3"/>
      <c r="H194" s="3"/>
      <c r="I194" s="3"/>
      <c r="J194" s="3"/>
      <c r="K194" s="3"/>
      <c r="L194" s="3"/>
    </row>
    <row r="195" customFormat="false" ht="12.75" hidden="false" customHeight="false" outlineLevel="0" collapsed="false">
      <c r="G195" s="3"/>
      <c r="H195" s="3"/>
      <c r="I195" s="3"/>
      <c r="J195" s="3"/>
      <c r="K195" s="3"/>
      <c r="L195" s="3"/>
    </row>
    <row r="196" customFormat="false" ht="12.75" hidden="false" customHeight="false" outlineLevel="0" collapsed="false">
      <c r="G196" s="3"/>
      <c r="H196" s="3"/>
      <c r="I196" s="3"/>
      <c r="J196" s="3"/>
      <c r="K196" s="3"/>
      <c r="L196" s="3"/>
    </row>
    <row r="197" customFormat="false" ht="12.75" hidden="false" customHeight="false" outlineLevel="0" collapsed="false">
      <c r="G197" s="3"/>
      <c r="H197" s="3"/>
      <c r="I197" s="3"/>
      <c r="J197" s="3"/>
      <c r="K197" s="3"/>
      <c r="L197" s="3"/>
    </row>
    <row r="198" customFormat="false" ht="12.75" hidden="false" customHeight="false" outlineLevel="0" collapsed="false">
      <c r="G198" s="3"/>
      <c r="H198" s="3"/>
      <c r="I198" s="3"/>
      <c r="J198" s="3"/>
      <c r="K198" s="3"/>
      <c r="L198" s="3"/>
    </row>
    <row r="199" customFormat="false" ht="12.75" hidden="false" customHeight="false" outlineLevel="0" collapsed="false">
      <c r="G199" s="3"/>
      <c r="H199" s="3"/>
      <c r="I199" s="3"/>
      <c r="J199" s="3"/>
      <c r="K199" s="3"/>
      <c r="L199" s="3"/>
    </row>
    <row r="200" customFormat="false" ht="12.75" hidden="false" customHeight="false" outlineLevel="0" collapsed="false">
      <c r="G200" s="3"/>
      <c r="H200" s="3"/>
      <c r="I200" s="3"/>
      <c r="J200" s="3"/>
      <c r="K200" s="3"/>
      <c r="L200" s="3"/>
    </row>
    <row r="201" customFormat="false" ht="12.75" hidden="false" customHeight="false" outlineLevel="0" collapsed="false">
      <c r="G201" s="3"/>
      <c r="H201" s="3"/>
      <c r="I201" s="3"/>
      <c r="J201" s="3"/>
      <c r="K201" s="3"/>
      <c r="L201" s="3"/>
    </row>
    <row r="202" customFormat="false" ht="12.75" hidden="false" customHeight="false" outlineLevel="0" collapsed="false">
      <c r="G202" s="3"/>
      <c r="H202" s="3"/>
      <c r="I202" s="3"/>
      <c r="J202" s="3"/>
      <c r="K202" s="3"/>
      <c r="L202" s="3"/>
    </row>
    <row r="203" customFormat="false" ht="12.75" hidden="false" customHeight="false" outlineLevel="0" collapsed="false">
      <c r="G203" s="3"/>
      <c r="H203" s="3"/>
      <c r="I203" s="3"/>
      <c r="J203" s="3"/>
      <c r="K203" s="3"/>
      <c r="L203" s="3"/>
    </row>
    <row r="204" customFormat="false" ht="12.75" hidden="false" customHeight="false" outlineLevel="0" collapsed="false">
      <c r="G204" s="3"/>
      <c r="H204" s="3"/>
      <c r="I204" s="3"/>
      <c r="J204" s="3"/>
      <c r="K204" s="3"/>
      <c r="L204" s="3"/>
    </row>
    <row r="205" customFormat="false" ht="12.75" hidden="false" customHeight="false" outlineLevel="0" collapsed="false">
      <c r="G205" s="3"/>
      <c r="H205" s="3"/>
      <c r="I205" s="3"/>
      <c r="J205" s="3"/>
      <c r="K205" s="3"/>
      <c r="L205" s="3"/>
    </row>
    <row r="206" customFormat="false" ht="12.75" hidden="false" customHeight="false" outlineLevel="0" collapsed="false">
      <c r="G206" s="3"/>
      <c r="H206" s="3"/>
      <c r="I206" s="3"/>
      <c r="J206" s="3"/>
      <c r="K206" s="3"/>
      <c r="L206" s="3"/>
    </row>
    <row r="207" customFormat="false" ht="12.75" hidden="false" customHeight="false" outlineLevel="0" collapsed="false">
      <c r="G207" s="3"/>
      <c r="H207" s="3"/>
      <c r="I207" s="3"/>
      <c r="J207" s="3"/>
      <c r="K207" s="3"/>
      <c r="L207" s="3"/>
    </row>
    <row r="208" customFormat="false" ht="12.75" hidden="false" customHeight="false" outlineLevel="0" collapsed="false">
      <c r="G208" s="3"/>
      <c r="H208" s="3"/>
      <c r="I208" s="3"/>
      <c r="J208" s="3"/>
      <c r="K208" s="3"/>
      <c r="L208" s="3"/>
    </row>
    <row r="209" customFormat="false" ht="12.75" hidden="false" customHeight="false" outlineLevel="0" collapsed="false">
      <c r="G209" s="3"/>
      <c r="H209" s="3"/>
      <c r="I209" s="3"/>
      <c r="J209" s="3"/>
      <c r="K209" s="3"/>
      <c r="L209" s="3"/>
    </row>
    <row r="210" customFormat="false" ht="12.75" hidden="false" customHeight="false" outlineLevel="0" collapsed="false">
      <c r="G210" s="3"/>
      <c r="H210" s="3"/>
      <c r="I210" s="3"/>
      <c r="J210" s="3"/>
      <c r="K210" s="3"/>
      <c r="L210" s="3"/>
    </row>
    <row r="211" customFormat="false" ht="12.75" hidden="false" customHeight="false" outlineLevel="0" collapsed="false">
      <c r="G211" s="3"/>
      <c r="H211" s="3"/>
      <c r="I211" s="3"/>
      <c r="J211" s="3"/>
      <c r="K211" s="3"/>
      <c r="L211" s="3"/>
    </row>
    <row r="212" customFormat="false" ht="12.75" hidden="false" customHeight="false" outlineLevel="0" collapsed="false">
      <c r="G212" s="3"/>
      <c r="H212" s="3"/>
      <c r="I212" s="3"/>
      <c r="J212" s="3"/>
      <c r="K212" s="3"/>
      <c r="L212" s="3"/>
    </row>
    <row r="213" customFormat="false" ht="12.75" hidden="false" customHeight="false" outlineLevel="0" collapsed="false">
      <c r="G213" s="3"/>
      <c r="H213" s="3"/>
      <c r="I213" s="3"/>
      <c r="J213" s="3"/>
      <c r="K213" s="3"/>
      <c r="L213" s="3"/>
    </row>
    <row r="214" customFormat="false" ht="12.75" hidden="false" customHeight="false" outlineLevel="0" collapsed="false">
      <c r="G214" s="3"/>
      <c r="H214" s="3"/>
      <c r="I214" s="3"/>
      <c r="J214" s="3"/>
      <c r="K214" s="3"/>
      <c r="L214" s="3"/>
    </row>
    <row r="215" customFormat="false" ht="12.75" hidden="false" customHeight="false" outlineLevel="0" collapsed="false">
      <c r="G215" s="3"/>
      <c r="H215" s="3"/>
      <c r="I215" s="3"/>
      <c r="J215" s="3"/>
      <c r="K215" s="3"/>
      <c r="L215" s="3"/>
    </row>
    <row r="216" customFormat="false" ht="12.75" hidden="false" customHeight="false" outlineLevel="0" collapsed="false">
      <c r="G216" s="3"/>
      <c r="H216" s="3"/>
      <c r="I216" s="3"/>
      <c r="J216" s="3"/>
      <c r="K216" s="3"/>
      <c r="L216" s="3"/>
    </row>
    <row r="217" customFormat="false" ht="12.75" hidden="false" customHeight="false" outlineLevel="0" collapsed="false">
      <c r="G217" s="3"/>
      <c r="H217" s="3"/>
      <c r="I217" s="3"/>
      <c r="J217" s="3"/>
      <c r="K217" s="3"/>
      <c r="L217" s="3"/>
    </row>
    <row r="218" customFormat="false" ht="12.75" hidden="false" customHeight="false" outlineLevel="0" collapsed="false">
      <c r="G218" s="3"/>
      <c r="H218" s="3"/>
      <c r="I218" s="3"/>
      <c r="J218" s="3"/>
      <c r="K218" s="3"/>
      <c r="L218" s="3"/>
    </row>
    <row r="219" customFormat="false" ht="12.75" hidden="false" customHeight="false" outlineLevel="0" collapsed="false">
      <c r="G219" s="3"/>
      <c r="H219" s="3"/>
      <c r="I219" s="3"/>
      <c r="J219" s="3"/>
      <c r="K219" s="3"/>
      <c r="L219" s="3"/>
    </row>
    <row r="220" customFormat="false" ht="12.75" hidden="false" customHeight="false" outlineLevel="0" collapsed="false">
      <c r="G220" s="3"/>
      <c r="H220" s="3"/>
      <c r="I220" s="3"/>
      <c r="J220" s="3"/>
      <c r="K220" s="3"/>
      <c r="L220" s="3"/>
    </row>
    <row r="221" customFormat="false" ht="12.75" hidden="false" customHeight="false" outlineLevel="0" collapsed="false">
      <c r="G221" s="3"/>
      <c r="H221" s="3"/>
      <c r="I221" s="3"/>
      <c r="J221" s="3"/>
      <c r="K221" s="3"/>
      <c r="L221" s="3"/>
    </row>
    <row r="222" customFormat="false" ht="12.75" hidden="false" customHeight="false" outlineLevel="0" collapsed="false">
      <c r="G222" s="3"/>
      <c r="H222" s="3"/>
      <c r="I222" s="3"/>
      <c r="J222" s="3"/>
      <c r="K222" s="3"/>
      <c r="L222" s="3"/>
    </row>
    <row r="223" customFormat="false" ht="12.75" hidden="false" customHeight="false" outlineLevel="0" collapsed="false">
      <c r="G223" s="3"/>
      <c r="H223" s="3"/>
      <c r="I223" s="3"/>
      <c r="J223" s="3"/>
      <c r="K223" s="3"/>
      <c r="L223" s="3"/>
    </row>
    <row r="224" customFormat="false" ht="12.75" hidden="false" customHeight="false" outlineLevel="0" collapsed="false">
      <c r="G224" s="3"/>
      <c r="H224" s="3"/>
      <c r="I224" s="3"/>
      <c r="J224" s="3"/>
      <c r="K224" s="3"/>
      <c r="L224" s="3"/>
    </row>
    <row r="225" customFormat="false" ht="12.75" hidden="false" customHeight="false" outlineLevel="0" collapsed="false">
      <c r="G225" s="3"/>
      <c r="H225" s="3"/>
      <c r="I225" s="3"/>
      <c r="J225" s="3"/>
      <c r="K225" s="3"/>
      <c r="L225" s="3"/>
    </row>
    <row r="226" customFormat="false" ht="12.75" hidden="false" customHeight="false" outlineLevel="0" collapsed="false">
      <c r="G226" s="3"/>
      <c r="H226" s="3"/>
      <c r="I226" s="3"/>
      <c r="J226" s="3"/>
      <c r="K226" s="3"/>
      <c r="L226" s="3"/>
    </row>
    <row r="227" customFormat="false" ht="12.75" hidden="false" customHeight="false" outlineLevel="0" collapsed="false">
      <c r="G227" s="3"/>
      <c r="H227" s="3"/>
      <c r="I227" s="3"/>
      <c r="J227" s="3"/>
      <c r="K227" s="3"/>
      <c r="L227" s="3"/>
    </row>
    <row r="228" customFormat="false" ht="12.75" hidden="false" customHeight="false" outlineLevel="0" collapsed="false">
      <c r="G228" s="3"/>
      <c r="H228" s="3"/>
      <c r="I228" s="3"/>
      <c r="J228" s="3"/>
      <c r="K228" s="3"/>
      <c r="L228" s="3"/>
    </row>
    <row r="229" customFormat="false" ht="12.75" hidden="false" customHeight="false" outlineLevel="0" collapsed="false">
      <c r="G229" s="3"/>
      <c r="H229" s="3"/>
      <c r="I229" s="3"/>
      <c r="J229" s="3"/>
      <c r="K229" s="3"/>
      <c r="L229" s="3"/>
    </row>
    <row r="230" customFormat="false" ht="12.75" hidden="false" customHeight="false" outlineLevel="0" collapsed="false">
      <c r="G230" s="3"/>
      <c r="H230" s="3"/>
      <c r="I230" s="3"/>
      <c r="J230" s="3"/>
      <c r="K230" s="3"/>
      <c r="L230" s="3"/>
    </row>
    <row r="231" customFormat="false" ht="12.75" hidden="false" customHeight="false" outlineLevel="0" collapsed="false">
      <c r="G231" s="3"/>
      <c r="H231" s="3"/>
      <c r="I231" s="3"/>
      <c r="J231" s="3"/>
      <c r="K231" s="3"/>
      <c r="L231" s="3"/>
    </row>
    <row r="232" customFormat="false" ht="12.75" hidden="false" customHeight="false" outlineLevel="0" collapsed="false">
      <c r="G232" s="3"/>
      <c r="H232" s="3"/>
      <c r="I232" s="3"/>
      <c r="J232" s="3"/>
      <c r="K232" s="3"/>
      <c r="L232" s="3"/>
    </row>
    <row r="233" customFormat="false" ht="12.75" hidden="false" customHeight="false" outlineLevel="0" collapsed="false">
      <c r="G233" s="3"/>
      <c r="H233" s="3"/>
      <c r="I233" s="3"/>
      <c r="J233" s="3"/>
      <c r="K233" s="3"/>
      <c r="L233" s="3"/>
    </row>
    <row r="234" customFormat="false" ht="12.75" hidden="false" customHeight="false" outlineLevel="0" collapsed="false">
      <c r="G234" s="3"/>
      <c r="H234" s="3"/>
      <c r="I234" s="3"/>
      <c r="J234" s="3"/>
      <c r="K234" s="3"/>
      <c r="L234" s="3"/>
    </row>
    <row r="235" customFormat="false" ht="12.75" hidden="false" customHeight="false" outlineLevel="0" collapsed="false">
      <c r="G235" s="3"/>
      <c r="H235" s="3"/>
      <c r="I235" s="3"/>
      <c r="J235" s="3"/>
      <c r="K235" s="3"/>
      <c r="L235" s="3"/>
    </row>
    <row r="236" customFormat="false" ht="12.75" hidden="false" customHeight="false" outlineLevel="0" collapsed="false">
      <c r="G236" s="3"/>
      <c r="H236" s="3"/>
      <c r="I236" s="3"/>
      <c r="J236" s="3"/>
      <c r="K236" s="3"/>
      <c r="L236" s="3"/>
    </row>
    <row r="237" customFormat="false" ht="12.75" hidden="false" customHeight="false" outlineLevel="0" collapsed="false">
      <c r="G237" s="3"/>
      <c r="H237" s="3"/>
      <c r="I237" s="3"/>
      <c r="J237" s="3"/>
      <c r="K237" s="3"/>
      <c r="L237" s="3"/>
    </row>
    <row r="238" customFormat="false" ht="12.75" hidden="false" customHeight="false" outlineLevel="0" collapsed="false">
      <c r="G238" s="3"/>
      <c r="H238" s="3"/>
      <c r="I238" s="3"/>
      <c r="J238" s="3"/>
      <c r="K238" s="3"/>
      <c r="L238" s="3"/>
    </row>
    <row r="239" customFormat="false" ht="12.75" hidden="false" customHeight="false" outlineLevel="0" collapsed="false">
      <c r="G239" s="3"/>
      <c r="H239" s="3"/>
      <c r="I239" s="3"/>
      <c r="J239" s="3"/>
      <c r="K239" s="3"/>
      <c r="L239" s="3"/>
    </row>
    <row r="240" customFormat="false" ht="12.75" hidden="false" customHeight="false" outlineLevel="0" collapsed="false">
      <c r="G240" s="3"/>
      <c r="H240" s="3"/>
      <c r="I240" s="3"/>
      <c r="J240" s="3"/>
      <c r="K240" s="3"/>
      <c r="L240" s="3"/>
    </row>
    <row r="241" customFormat="false" ht="12.75" hidden="false" customHeight="false" outlineLevel="0" collapsed="false">
      <c r="G241" s="3"/>
      <c r="H241" s="3"/>
      <c r="I241" s="3"/>
      <c r="J241" s="3"/>
      <c r="K241" s="3"/>
      <c r="L241" s="3"/>
    </row>
    <row r="242" customFormat="false" ht="12.75" hidden="false" customHeight="false" outlineLevel="0" collapsed="false">
      <c r="G242" s="3"/>
      <c r="H242" s="3"/>
      <c r="I242" s="3"/>
      <c r="J242" s="3"/>
      <c r="K242" s="3"/>
      <c r="L242" s="3"/>
    </row>
    <row r="243" customFormat="false" ht="12.75" hidden="false" customHeight="false" outlineLevel="0" collapsed="false">
      <c r="G243" s="3"/>
      <c r="H243" s="3"/>
      <c r="I243" s="3"/>
      <c r="J243" s="3"/>
      <c r="K243" s="3"/>
      <c r="L243" s="3"/>
    </row>
    <row r="244" customFormat="false" ht="12.75" hidden="false" customHeight="false" outlineLevel="0" collapsed="false">
      <c r="G244" s="3"/>
      <c r="H244" s="3"/>
      <c r="I244" s="3"/>
      <c r="J244" s="3"/>
      <c r="K244" s="3"/>
      <c r="L244" s="3"/>
    </row>
    <row r="245" customFormat="false" ht="12.75" hidden="false" customHeight="false" outlineLevel="0" collapsed="false">
      <c r="G245" s="3"/>
      <c r="H245" s="3"/>
      <c r="I245" s="3"/>
      <c r="J245" s="3"/>
      <c r="K245" s="3"/>
      <c r="L245" s="3"/>
    </row>
    <row r="246" customFormat="false" ht="12.75" hidden="false" customHeight="false" outlineLevel="0" collapsed="false">
      <c r="G246" s="3"/>
      <c r="H246" s="3"/>
      <c r="I246" s="3"/>
      <c r="J246" s="3"/>
      <c r="K246" s="3"/>
      <c r="L246" s="3"/>
    </row>
    <row r="247" customFormat="false" ht="12.75" hidden="false" customHeight="false" outlineLevel="0" collapsed="false">
      <c r="G247" s="3"/>
      <c r="H247" s="3"/>
      <c r="I247" s="3"/>
      <c r="J247" s="3"/>
      <c r="K247" s="3"/>
      <c r="L247" s="3"/>
    </row>
    <row r="248" customFormat="false" ht="12.75" hidden="false" customHeight="false" outlineLevel="0" collapsed="false">
      <c r="G248" s="3"/>
      <c r="H248" s="3"/>
      <c r="I248" s="3"/>
      <c r="J248" s="3"/>
      <c r="K248" s="3"/>
      <c r="L248" s="3"/>
    </row>
    <row r="249" customFormat="false" ht="12.75" hidden="false" customHeight="false" outlineLevel="0" collapsed="false">
      <c r="G249" s="3"/>
      <c r="H249" s="3"/>
      <c r="I249" s="3"/>
      <c r="J249" s="3"/>
      <c r="K249" s="3"/>
      <c r="L249" s="3"/>
    </row>
    <row r="250" customFormat="false" ht="12.75" hidden="false" customHeight="false" outlineLevel="0" collapsed="false">
      <c r="G250" s="3"/>
      <c r="H250" s="3"/>
      <c r="I250" s="3"/>
      <c r="J250" s="3"/>
      <c r="K250" s="3"/>
      <c r="L250" s="3"/>
    </row>
    <row r="251" customFormat="false" ht="12.75" hidden="false" customHeight="false" outlineLevel="0" collapsed="false">
      <c r="G251" s="3"/>
      <c r="H251" s="3"/>
      <c r="I251" s="3"/>
      <c r="J251" s="3"/>
      <c r="K251" s="3"/>
      <c r="L251" s="3"/>
    </row>
    <row r="252" customFormat="false" ht="12.75" hidden="false" customHeight="false" outlineLevel="0" collapsed="false">
      <c r="G252" s="3"/>
      <c r="H252" s="3"/>
      <c r="I252" s="3"/>
      <c r="J252" s="3"/>
      <c r="K252" s="3"/>
      <c r="L252" s="3"/>
    </row>
    <row r="253" customFormat="false" ht="12.75" hidden="false" customHeight="false" outlineLevel="0" collapsed="false">
      <c r="G253" s="3"/>
      <c r="H253" s="3"/>
      <c r="I253" s="3"/>
      <c r="J253" s="3"/>
      <c r="K253" s="3"/>
      <c r="L253" s="3"/>
    </row>
    <row r="254" customFormat="false" ht="12.75" hidden="false" customHeight="false" outlineLevel="0" collapsed="false">
      <c r="G254" s="3"/>
      <c r="H254" s="3"/>
      <c r="I254" s="3"/>
      <c r="J254" s="3"/>
      <c r="K254" s="3"/>
      <c r="L254" s="3"/>
    </row>
    <row r="255" customFormat="false" ht="12.75" hidden="false" customHeight="false" outlineLevel="0" collapsed="false">
      <c r="G255" s="3"/>
      <c r="H255" s="3"/>
      <c r="I255" s="3"/>
      <c r="J255" s="3"/>
      <c r="K255" s="3"/>
      <c r="L255" s="3"/>
    </row>
    <row r="256" customFormat="false" ht="12.75" hidden="false" customHeight="false" outlineLevel="0" collapsed="false">
      <c r="G256" s="3"/>
      <c r="H256" s="3"/>
      <c r="I256" s="3"/>
      <c r="J256" s="3"/>
      <c r="K256" s="3"/>
      <c r="L256" s="3"/>
    </row>
    <row r="257" customFormat="false" ht="12.75" hidden="false" customHeight="false" outlineLevel="0" collapsed="false">
      <c r="G257" s="3"/>
      <c r="H257" s="3"/>
      <c r="I257" s="3"/>
      <c r="J257" s="3"/>
      <c r="K257" s="3"/>
      <c r="L257" s="3"/>
    </row>
    <row r="258" customFormat="false" ht="12.75" hidden="false" customHeight="false" outlineLevel="0" collapsed="false">
      <c r="G258" s="3"/>
      <c r="H258" s="3"/>
      <c r="I258" s="3"/>
      <c r="J258" s="3"/>
      <c r="K258" s="3"/>
      <c r="L258" s="3"/>
    </row>
    <row r="259" customFormat="false" ht="12.75" hidden="false" customHeight="false" outlineLevel="0" collapsed="false">
      <c r="G259" s="3"/>
      <c r="H259" s="3"/>
      <c r="I259" s="3"/>
      <c r="J259" s="3"/>
      <c r="K259" s="3"/>
      <c r="L259" s="3"/>
    </row>
    <row r="260" customFormat="false" ht="12.75" hidden="false" customHeight="false" outlineLevel="0" collapsed="false">
      <c r="G260" s="3"/>
      <c r="H260" s="3"/>
      <c r="I260" s="3"/>
      <c r="J260" s="3"/>
      <c r="K260" s="3"/>
      <c r="L260" s="3"/>
    </row>
    <row r="261" customFormat="false" ht="12.75" hidden="false" customHeight="false" outlineLevel="0" collapsed="false">
      <c r="G261" s="3"/>
      <c r="H261" s="3"/>
      <c r="I261" s="3"/>
      <c r="J261" s="3"/>
      <c r="K261" s="3"/>
      <c r="L261" s="3"/>
    </row>
    <row r="262" customFormat="false" ht="12.75" hidden="false" customHeight="false" outlineLevel="0" collapsed="false">
      <c r="G262" s="3"/>
      <c r="H262" s="3"/>
      <c r="I262" s="3"/>
      <c r="J262" s="3"/>
      <c r="K262" s="3"/>
      <c r="L262" s="3"/>
    </row>
    <row r="263" customFormat="false" ht="12.75" hidden="false" customHeight="false" outlineLevel="0" collapsed="false">
      <c r="G263" s="3"/>
      <c r="H263" s="3"/>
      <c r="I263" s="3"/>
      <c r="J263" s="3"/>
      <c r="K263" s="3"/>
      <c r="L263" s="3"/>
    </row>
    <row r="264" customFormat="false" ht="12.75" hidden="false" customHeight="false" outlineLevel="0" collapsed="false">
      <c r="G264" s="3"/>
      <c r="H264" s="3"/>
      <c r="I264" s="3"/>
      <c r="J264" s="3"/>
      <c r="K264" s="3"/>
      <c r="L264" s="3"/>
    </row>
    <row r="265" customFormat="false" ht="12.75" hidden="false" customHeight="false" outlineLevel="0" collapsed="false">
      <c r="G265" s="3"/>
      <c r="H265" s="3"/>
      <c r="I265" s="3"/>
      <c r="J265" s="3"/>
      <c r="K265" s="3"/>
      <c r="L265" s="3"/>
    </row>
    <row r="266" customFormat="false" ht="12.75" hidden="false" customHeight="false" outlineLevel="0" collapsed="false">
      <c r="G266" s="3"/>
      <c r="H266" s="3"/>
      <c r="I266" s="3"/>
      <c r="J266" s="3"/>
      <c r="K266" s="3"/>
      <c r="L266" s="3"/>
    </row>
    <row r="267" customFormat="false" ht="12.75" hidden="false" customHeight="false" outlineLevel="0" collapsed="false">
      <c r="G267" s="3"/>
      <c r="H267" s="3"/>
      <c r="I267" s="3"/>
      <c r="J267" s="3"/>
      <c r="K267" s="3"/>
      <c r="L267" s="3"/>
    </row>
    <row r="268" customFormat="false" ht="12.75" hidden="false" customHeight="false" outlineLevel="0" collapsed="false">
      <c r="G268" s="3"/>
      <c r="H268" s="3"/>
      <c r="I268" s="3"/>
      <c r="J268" s="3"/>
      <c r="K268" s="3"/>
      <c r="L268" s="3"/>
    </row>
    <row r="269" customFormat="false" ht="12.75" hidden="false" customHeight="false" outlineLevel="0" collapsed="false">
      <c r="G269" s="3"/>
      <c r="H269" s="3"/>
      <c r="I269" s="3"/>
      <c r="J269" s="3"/>
      <c r="K269" s="3"/>
      <c r="L269" s="3"/>
    </row>
    <row r="270" customFormat="false" ht="12.75" hidden="false" customHeight="false" outlineLevel="0" collapsed="false">
      <c r="G270" s="3"/>
      <c r="H270" s="3"/>
      <c r="I270" s="3"/>
      <c r="J270" s="3"/>
      <c r="K270" s="3"/>
      <c r="L270" s="3"/>
    </row>
    <row r="271" customFormat="false" ht="12.75" hidden="false" customHeight="false" outlineLevel="0" collapsed="false">
      <c r="G271" s="3"/>
      <c r="H271" s="3"/>
      <c r="I271" s="3"/>
      <c r="J271" s="3"/>
      <c r="K271" s="3"/>
      <c r="L271" s="3"/>
    </row>
    <row r="272" customFormat="false" ht="12.75" hidden="false" customHeight="false" outlineLevel="0" collapsed="false">
      <c r="G272" s="3"/>
      <c r="H272" s="3"/>
      <c r="I272" s="3"/>
      <c r="J272" s="3"/>
      <c r="K272" s="3"/>
      <c r="L272" s="3"/>
    </row>
    <row r="273" customFormat="false" ht="12.75" hidden="false" customHeight="false" outlineLevel="0" collapsed="false">
      <c r="G273" s="3"/>
      <c r="H273" s="3"/>
      <c r="I273" s="3"/>
      <c r="J273" s="3"/>
      <c r="K273" s="3"/>
      <c r="L273" s="3"/>
    </row>
    <row r="274" customFormat="false" ht="12.75" hidden="false" customHeight="false" outlineLevel="0" collapsed="false">
      <c r="G274" s="3"/>
      <c r="H274" s="3"/>
      <c r="I274" s="3"/>
      <c r="J274" s="3"/>
      <c r="K274" s="3"/>
      <c r="L274" s="3"/>
    </row>
    <row r="275" customFormat="false" ht="12.75" hidden="false" customHeight="false" outlineLevel="0" collapsed="false">
      <c r="G275" s="3"/>
      <c r="H275" s="3"/>
      <c r="I275" s="3"/>
      <c r="J275" s="3"/>
      <c r="K275" s="3"/>
      <c r="L275" s="3"/>
    </row>
    <row r="276" customFormat="false" ht="12.75" hidden="false" customHeight="false" outlineLevel="0" collapsed="false">
      <c r="G276" s="3"/>
      <c r="H276" s="3"/>
      <c r="I276" s="3"/>
      <c r="J276" s="3"/>
      <c r="K276" s="3"/>
      <c r="L276" s="3"/>
    </row>
    <row r="277" customFormat="false" ht="12.75" hidden="false" customHeight="false" outlineLevel="0" collapsed="false">
      <c r="G277" s="3"/>
      <c r="H277" s="3"/>
      <c r="I277" s="3"/>
      <c r="J277" s="3"/>
      <c r="K277" s="3"/>
      <c r="L277" s="3"/>
    </row>
    <row r="278" customFormat="false" ht="12.75" hidden="false" customHeight="false" outlineLevel="0" collapsed="false">
      <c r="G278" s="3"/>
      <c r="H278" s="3"/>
      <c r="I278" s="3"/>
      <c r="J278" s="3"/>
      <c r="K278" s="3"/>
      <c r="L278" s="3"/>
    </row>
    <row r="279" customFormat="false" ht="12.75" hidden="false" customHeight="false" outlineLevel="0" collapsed="false">
      <c r="G279" s="3"/>
      <c r="H279" s="3"/>
      <c r="I279" s="3"/>
      <c r="J279" s="3"/>
      <c r="K279" s="3"/>
      <c r="L279" s="3"/>
    </row>
    <row r="280" customFormat="false" ht="12.75" hidden="false" customHeight="false" outlineLevel="0" collapsed="false">
      <c r="G280" s="3"/>
      <c r="H280" s="3"/>
      <c r="I280" s="3"/>
      <c r="J280" s="3"/>
      <c r="K280" s="3"/>
      <c r="L280" s="3"/>
    </row>
    <row r="281" customFormat="false" ht="12.75" hidden="false" customHeight="false" outlineLevel="0" collapsed="false">
      <c r="G281" s="3"/>
      <c r="H281" s="3"/>
      <c r="I281" s="3"/>
      <c r="J281" s="3"/>
      <c r="K281" s="3"/>
      <c r="L281" s="3"/>
    </row>
    <row r="282" customFormat="false" ht="12.75" hidden="false" customHeight="false" outlineLevel="0" collapsed="false">
      <c r="G282" s="3"/>
      <c r="H282" s="3"/>
      <c r="I282" s="3"/>
      <c r="J282" s="3"/>
      <c r="K282" s="3"/>
      <c r="L282" s="3"/>
    </row>
    <row r="283" customFormat="false" ht="12.75" hidden="false" customHeight="false" outlineLevel="0" collapsed="false">
      <c r="G283" s="3"/>
      <c r="H283" s="3"/>
      <c r="I283" s="3"/>
      <c r="J283" s="3"/>
      <c r="K283" s="3"/>
      <c r="L283" s="3"/>
    </row>
    <row r="284" customFormat="false" ht="12.75" hidden="false" customHeight="false" outlineLevel="0" collapsed="false">
      <c r="G284" s="3"/>
      <c r="H284" s="3"/>
      <c r="I284" s="3"/>
      <c r="J284" s="3"/>
      <c r="K284" s="3"/>
      <c r="L284" s="3"/>
    </row>
    <row r="285" customFormat="false" ht="12.75" hidden="false" customHeight="false" outlineLevel="0" collapsed="false">
      <c r="G285" s="3"/>
      <c r="H285" s="3"/>
      <c r="I285" s="3"/>
      <c r="J285" s="3"/>
      <c r="K285" s="3"/>
      <c r="L285" s="3"/>
    </row>
    <row r="286" customFormat="false" ht="12.75" hidden="false" customHeight="false" outlineLevel="0" collapsed="false">
      <c r="G286" s="3"/>
      <c r="H286" s="3"/>
      <c r="I286" s="3"/>
      <c r="J286" s="3"/>
      <c r="K286" s="3"/>
      <c r="L286" s="3"/>
    </row>
    <row r="287" customFormat="false" ht="12.75" hidden="false" customHeight="false" outlineLevel="0" collapsed="false">
      <c r="G287" s="3"/>
      <c r="H287" s="3"/>
      <c r="I287" s="3"/>
      <c r="J287" s="3"/>
      <c r="K287" s="3"/>
      <c r="L287" s="3"/>
    </row>
    <row r="288" customFormat="false" ht="12.75" hidden="false" customHeight="false" outlineLevel="0" collapsed="false">
      <c r="G288" s="3"/>
      <c r="H288" s="3"/>
      <c r="I288" s="3"/>
      <c r="J288" s="3"/>
      <c r="K288" s="3"/>
      <c r="L288" s="3"/>
    </row>
    <row r="289" customFormat="false" ht="12.75" hidden="false" customHeight="false" outlineLevel="0" collapsed="false">
      <c r="G289" s="3"/>
      <c r="H289" s="3"/>
      <c r="I289" s="3"/>
      <c r="J289" s="3"/>
      <c r="K289" s="3"/>
      <c r="L289" s="3"/>
    </row>
    <row r="290" customFormat="false" ht="12.75" hidden="false" customHeight="false" outlineLevel="0" collapsed="false">
      <c r="G290" s="3"/>
      <c r="H290" s="3"/>
      <c r="I290" s="3"/>
      <c r="J290" s="3"/>
      <c r="K290" s="3"/>
      <c r="L290" s="3"/>
    </row>
    <row r="291" customFormat="false" ht="12.75" hidden="false" customHeight="false" outlineLevel="0" collapsed="false">
      <c r="G291" s="3"/>
      <c r="H291" s="3"/>
      <c r="I291" s="3"/>
      <c r="J291" s="3"/>
      <c r="K291" s="3"/>
      <c r="L291" s="3"/>
    </row>
    <row r="292" customFormat="false" ht="12.75" hidden="false" customHeight="false" outlineLevel="0" collapsed="false">
      <c r="G292" s="3"/>
      <c r="H292" s="3"/>
      <c r="I292" s="3"/>
      <c r="J292" s="3"/>
      <c r="K292" s="3"/>
      <c r="L292" s="3"/>
    </row>
    <row r="293" customFormat="false" ht="12.75" hidden="false" customHeight="false" outlineLevel="0" collapsed="false">
      <c r="G293" s="3"/>
      <c r="H293" s="3"/>
      <c r="I293" s="3"/>
      <c r="J293" s="3"/>
      <c r="K293" s="3"/>
      <c r="L293" s="3"/>
    </row>
    <row r="294" customFormat="false" ht="12.75" hidden="false" customHeight="false" outlineLevel="0" collapsed="false">
      <c r="G294" s="3"/>
      <c r="H294" s="3"/>
      <c r="I294" s="3"/>
      <c r="J294" s="3"/>
      <c r="K294" s="3"/>
      <c r="L294" s="3"/>
    </row>
    <row r="295" customFormat="false" ht="12.75" hidden="false" customHeight="false" outlineLevel="0" collapsed="false">
      <c r="G295" s="3"/>
      <c r="H295" s="3"/>
      <c r="I295" s="3"/>
      <c r="J295" s="3"/>
      <c r="K295" s="3"/>
      <c r="L295" s="3"/>
    </row>
    <row r="296" customFormat="false" ht="12.75" hidden="false" customHeight="false" outlineLevel="0" collapsed="false">
      <c r="G296" s="3"/>
      <c r="H296" s="3"/>
      <c r="I296" s="3"/>
      <c r="J296" s="3"/>
      <c r="K296" s="3"/>
      <c r="L296" s="3"/>
    </row>
    <row r="297" customFormat="false" ht="12.75" hidden="false" customHeight="false" outlineLevel="0" collapsed="false">
      <c r="G297" s="3"/>
      <c r="H297" s="3"/>
      <c r="I297" s="3"/>
      <c r="J297" s="3"/>
      <c r="K297" s="3"/>
      <c r="L297" s="3"/>
    </row>
    <row r="298" customFormat="false" ht="12.75" hidden="false" customHeight="false" outlineLevel="0" collapsed="false">
      <c r="G298" s="3"/>
      <c r="H298" s="3"/>
      <c r="I298" s="3"/>
      <c r="J298" s="3"/>
      <c r="K298" s="3"/>
      <c r="L298" s="3"/>
    </row>
    <row r="299" customFormat="false" ht="12.75" hidden="false" customHeight="false" outlineLevel="0" collapsed="false">
      <c r="G299" s="3"/>
      <c r="H299" s="3"/>
      <c r="I299" s="3"/>
      <c r="J299" s="3"/>
      <c r="K299" s="3"/>
      <c r="L299" s="3"/>
    </row>
    <row r="300" customFormat="false" ht="12.75" hidden="false" customHeight="false" outlineLevel="0" collapsed="false">
      <c r="G300" s="3"/>
      <c r="H300" s="3"/>
      <c r="I300" s="3"/>
      <c r="J300" s="3"/>
      <c r="K300" s="3"/>
      <c r="L300" s="3"/>
    </row>
    <row r="301" customFormat="false" ht="12.75" hidden="false" customHeight="false" outlineLevel="0" collapsed="false">
      <c r="G301" s="3"/>
      <c r="H301" s="3"/>
      <c r="I301" s="3"/>
      <c r="J301" s="3"/>
      <c r="K301" s="3"/>
      <c r="L301" s="3"/>
    </row>
    <row r="302" customFormat="false" ht="12.75" hidden="false" customHeight="false" outlineLevel="0" collapsed="false">
      <c r="G302" s="3"/>
      <c r="H302" s="3"/>
      <c r="I302" s="3"/>
      <c r="J302" s="3"/>
      <c r="K302" s="3"/>
      <c r="L302" s="3"/>
    </row>
    <row r="303" customFormat="false" ht="12.75" hidden="false" customHeight="false" outlineLevel="0" collapsed="false">
      <c r="G303" s="3"/>
      <c r="H303" s="3"/>
      <c r="I303" s="3"/>
      <c r="J303" s="3"/>
      <c r="K303" s="3"/>
      <c r="L303" s="3"/>
    </row>
    <row r="304" customFormat="false" ht="12.75" hidden="false" customHeight="false" outlineLevel="0" collapsed="false">
      <c r="G304" s="3"/>
      <c r="H304" s="3"/>
      <c r="I304" s="3"/>
      <c r="J304" s="3"/>
      <c r="K304" s="3"/>
      <c r="L304" s="3"/>
    </row>
    <row r="305" customFormat="false" ht="12.75" hidden="false" customHeight="false" outlineLevel="0" collapsed="false">
      <c r="G305" s="3"/>
      <c r="H305" s="3"/>
      <c r="I305" s="3"/>
      <c r="J305" s="3"/>
      <c r="K305" s="3"/>
      <c r="L305" s="3"/>
    </row>
    <row r="306" customFormat="false" ht="12.75" hidden="false" customHeight="false" outlineLevel="0" collapsed="false">
      <c r="G306" s="3"/>
      <c r="H306" s="3"/>
      <c r="I306" s="3"/>
      <c r="J306" s="3"/>
      <c r="K306" s="3"/>
      <c r="L306" s="3"/>
    </row>
    <row r="307" customFormat="false" ht="12.75" hidden="false" customHeight="false" outlineLevel="0" collapsed="false">
      <c r="G307" s="3"/>
      <c r="H307" s="3"/>
      <c r="I307" s="3"/>
      <c r="J307" s="3"/>
      <c r="K307" s="3"/>
      <c r="L307" s="3"/>
    </row>
    <row r="308" customFormat="false" ht="12.75" hidden="false" customHeight="false" outlineLevel="0" collapsed="false">
      <c r="G308" s="3"/>
      <c r="H308" s="3"/>
      <c r="I308" s="3"/>
      <c r="J308" s="3"/>
      <c r="K308" s="3"/>
      <c r="L308" s="3"/>
    </row>
    <row r="309" customFormat="false" ht="12.75" hidden="false" customHeight="false" outlineLevel="0" collapsed="false">
      <c r="G309" s="3"/>
      <c r="H309" s="3"/>
      <c r="I309" s="3"/>
      <c r="J309" s="3"/>
      <c r="K309" s="3"/>
      <c r="L309" s="3"/>
    </row>
    <row r="310" customFormat="false" ht="12.75" hidden="false" customHeight="false" outlineLevel="0" collapsed="false">
      <c r="G310" s="3"/>
      <c r="H310" s="3"/>
      <c r="I310" s="3"/>
      <c r="J310" s="3"/>
      <c r="K310" s="3"/>
      <c r="L310" s="3"/>
    </row>
    <row r="311" customFormat="false" ht="12.75" hidden="false" customHeight="false" outlineLevel="0" collapsed="false">
      <c r="G311" s="3"/>
      <c r="H311" s="3"/>
      <c r="I311" s="3"/>
      <c r="J311" s="3"/>
      <c r="K311" s="3"/>
      <c r="L311" s="3"/>
    </row>
    <row r="312" customFormat="false" ht="12.75" hidden="false" customHeight="false" outlineLevel="0" collapsed="false">
      <c r="G312" s="3"/>
      <c r="H312" s="3"/>
      <c r="I312" s="3"/>
      <c r="J312" s="3"/>
      <c r="K312" s="3"/>
      <c r="L312" s="3"/>
    </row>
    <row r="313" customFormat="false" ht="12.75" hidden="false" customHeight="false" outlineLevel="0" collapsed="false">
      <c r="G313" s="3"/>
      <c r="H313" s="3"/>
      <c r="I313" s="3"/>
      <c r="J313" s="3"/>
      <c r="K313" s="3"/>
      <c r="L313" s="3"/>
    </row>
    <row r="314" customFormat="false" ht="12.75" hidden="false" customHeight="false" outlineLevel="0" collapsed="false">
      <c r="G314" s="3"/>
      <c r="H314" s="3"/>
      <c r="I314" s="3"/>
      <c r="J314" s="3"/>
      <c r="K314" s="3"/>
      <c r="L314" s="3"/>
    </row>
    <row r="315" customFormat="false" ht="12.75" hidden="false" customHeight="false" outlineLevel="0" collapsed="false">
      <c r="G315" s="3"/>
      <c r="H315" s="3"/>
      <c r="I315" s="3"/>
      <c r="J315" s="3"/>
      <c r="K315" s="3"/>
      <c r="L315" s="3"/>
    </row>
    <row r="316" customFormat="false" ht="12.75" hidden="false" customHeight="false" outlineLevel="0" collapsed="false">
      <c r="G316" s="3"/>
      <c r="H316" s="3"/>
      <c r="I316" s="3"/>
      <c r="J316" s="3"/>
      <c r="K316" s="3"/>
      <c r="L316" s="3"/>
    </row>
    <row r="317" customFormat="false" ht="12.75" hidden="false" customHeight="false" outlineLevel="0" collapsed="false">
      <c r="G317" s="3"/>
      <c r="H317" s="3"/>
      <c r="I317" s="3"/>
      <c r="J317" s="3"/>
      <c r="K317" s="3"/>
      <c r="L317" s="3"/>
    </row>
    <row r="318" customFormat="false" ht="12.75" hidden="false" customHeight="false" outlineLevel="0" collapsed="false">
      <c r="G318" s="3"/>
      <c r="H318" s="3"/>
      <c r="I318" s="3"/>
      <c r="J318" s="3"/>
      <c r="K318" s="3"/>
      <c r="L318" s="3"/>
    </row>
    <row r="319" customFormat="false" ht="12.75" hidden="false" customHeight="false" outlineLevel="0" collapsed="false">
      <c r="G319" s="3"/>
      <c r="H319" s="3"/>
      <c r="I319" s="3"/>
      <c r="J319" s="3"/>
      <c r="K319" s="3"/>
      <c r="L319" s="3"/>
    </row>
    <row r="320" customFormat="false" ht="12.75" hidden="false" customHeight="false" outlineLevel="0" collapsed="false">
      <c r="G320" s="3"/>
      <c r="H320" s="3"/>
      <c r="I320" s="3"/>
      <c r="J320" s="3"/>
      <c r="K320" s="3"/>
      <c r="L320" s="3"/>
    </row>
    <row r="321" customFormat="false" ht="12.75" hidden="false" customHeight="false" outlineLevel="0" collapsed="false">
      <c r="G321" s="3"/>
      <c r="H321" s="3"/>
      <c r="I321" s="3"/>
      <c r="J321" s="3"/>
      <c r="K321" s="3"/>
      <c r="L321" s="3"/>
    </row>
    <row r="322" customFormat="false" ht="12.75" hidden="false" customHeight="false" outlineLevel="0" collapsed="false">
      <c r="G322" s="3"/>
      <c r="H322" s="3"/>
      <c r="I322" s="3"/>
      <c r="J322" s="3"/>
      <c r="K322" s="3"/>
      <c r="L322" s="3"/>
    </row>
    <row r="323" customFormat="false" ht="12.75" hidden="false" customHeight="false" outlineLevel="0" collapsed="false">
      <c r="G323" s="3"/>
      <c r="H323" s="3"/>
      <c r="I323" s="3"/>
      <c r="J323" s="3"/>
      <c r="K323" s="3"/>
      <c r="L323" s="3"/>
    </row>
    <row r="324" customFormat="false" ht="12.75" hidden="false" customHeight="false" outlineLevel="0" collapsed="false">
      <c r="G324" s="3"/>
      <c r="H324" s="3"/>
      <c r="I324" s="3"/>
      <c r="J324" s="3"/>
      <c r="K324" s="3"/>
      <c r="L324" s="3"/>
    </row>
    <row r="325" customFormat="false" ht="12.75" hidden="false" customHeight="false" outlineLevel="0" collapsed="false">
      <c r="G325" s="3"/>
      <c r="H325" s="3"/>
      <c r="I325" s="3"/>
      <c r="J325" s="3"/>
      <c r="K325" s="3"/>
      <c r="L325" s="3"/>
    </row>
    <row r="326" customFormat="false" ht="12.75" hidden="false" customHeight="false" outlineLevel="0" collapsed="false">
      <c r="G326" s="3"/>
      <c r="H326" s="3"/>
      <c r="I326" s="3"/>
      <c r="J326" s="3"/>
      <c r="K326" s="3"/>
      <c r="L326" s="3"/>
    </row>
    <row r="327" customFormat="false" ht="12.75" hidden="false" customHeight="false" outlineLevel="0" collapsed="false">
      <c r="G327" s="3"/>
      <c r="H327" s="3"/>
      <c r="I327" s="3"/>
      <c r="J327" s="3"/>
      <c r="K327" s="3"/>
      <c r="L327" s="3"/>
    </row>
    <row r="328" customFormat="false" ht="12.75" hidden="false" customHeight="false" outlineLevel="0" collapsed="false">
      <c r="G328" s="3"/>
      <c r="H328" s="3"/>
      <c r="I328" s="3"/>
      <c r="J328" s="3"/>
      <c r="K328" s="3"/>
      <c r="L328" s="3"/>
    </row>
    <row r="329" customFormat="false" ht="12.75" hidden="false" customHeight="false" outlineLevel="0" collapsed="false">
      <c r="G329" s="3"/>
      <c r="H329" s="3"/>
      <c r="I329" s="3"/>
      <c r="J329" s="3"/>
      <c r="K329" s="3"/>
      <c r="L329" s="3"/>
    </row>
    <row r="330" customFormat="false" ht="12.75" hidden="false" customHeight="false" outlineLevel="0" collapsed="false">
      <c r="G330" s="3"/>
      <c r="H330" s="3"/>
      <c r="I330" s="3"/>
      <c r="J330" s="3"/>
      <c r="K330" s="3"/>
      <c r="L330" s="3"/>
    </row>
    <row r="331" customFormat="false" ht="12.75" hidden="false" customHeight="false" outlineLevel="0" collapsed="false">
      <c r="G331" s="3"/>
      <c r="H331" s="3"/>
      <c r="I331" s="3"/>
      <c r="J331" s="3"/>
      <c r="K331" s="3"/>
      <c r="L331" s="3"/>
    </row>
    <row r="332" customFormat="false" ht="12.75" hidden="false" customHeight="false" outlineLevel="0" collapsed="false">
      <c r="G332" s="3"/>
      <c r="H332" s="3"/>
      <c r="I332" s="3"/>
      <c r="J332" s="3"/>
      <c r="K332" s="3"/>
      <c r="L332" s="3"/>
    </row>
    <row r="333" customFormat="false" ht="12.75" hidden="false" customHeight="false" outlineLevel="0" collapsed="false">
      <c r="G333" s="3"/>
      <c r="H333" s="3"/>
      <c r="I333" s="3"/>
      <c r="J333" s="3"/>
      <c r="K333" s="3"/>
      <c r="L333" s="3"/>
    </row>
    <row r="334" customFormat="false" ht="12.75" hidden="false" customHeight="false" outlineLevel="0" collapsed="false">
      <c r="G334" s="3"/>
      <c r="H334" s="3"/>
      <c r="I334" s="3"/>
      <c r="J334" s="3"/>
      <c r="K334" s="3"/>
      <c r="L334" s="3"/>
    </row>
    <row r="335" customFormat="false" ht="12.75" hidden="false" customHeight="false" outlineLevel="0" collapsed="false">
      <c r="G335" s="3"/>
      <c r="H335" s="3"/>
      <c r="I335" s="3"/>
      <c r="J335" s="3"/>
      <c r="K335" s="3"/>
      <c r="L335" s="3"/>
    </row>
    <row r="336" customFormat="false" ht="12.75" hidden="false" customHeight="false" outlineLevel="0" collapsed="false">
      <c r="G336" s="3"/>
      <c r="H336" s="3"/>
      <c r="I336" s="3"/>
      <c r="J336" s="3"/>
      <c r="K336" s="3"/>
      <c r="L336" s="3"/>
    </row>
    <row r="337" customFormat="false" ht="12.75" hidden="false" customHeight="false" outlineLevel="0" collapsed="false">
      <c r="G337" s="3"/>
      <c r="H337" s="3"/>
      <c r="I337" s="3"/>
      <c r="J337" s="3"/>
      <c r="K337" s="3"/>
      <c r="L337" s="3"/>
    </row>
    <row r="338" customFormat="false" ht="12.75" hidden="false" customHeight="false" outlineLevel="0" collapsed="false">
      <c r="G338" s="3"/>
      <c r="H338" s="3"/>
      <c r="I338" s="3"/>
      <c r="J338" s="3"/>
      <c r="K338" s="3"/>
      <c r="L338" s="3"/>
    </row>
    <row r="339" customFormat="false" ht="12.75" hidden="false" customHeight="false" outlineLevel="0" collapsed="false">
      <c r="G339" s="3"/>
      <c r="H339" s="3"/>
      <c r="I339" s="3"/>
      <c r="J339" s="3"/>
      <c r="K339" s="3"/>
      <c r="L339" s="3"/>
    </row>
    <row r="340" customFormat="false" ht="12.75" hidden="false" customHeight="false" outlineLevel="0" collapsed="false">
      <c r="G340" s="3"/>
      <c r="H340" s="3"/>
      <c r="I340" s="3"/>
      <c r="J340" s="3"/>
      <c r="K340" s="3"/>
      <c r="L340" s="3"/>
    </row>
    <row r="341" customFormat="false" ht="12.75" hidden="false" customHeight="false" outlineLevel="0" collapsed="false">
      <c r="G341" s="3"/>
      <c r="H341" s="3"/>
      <c r="I341" s="3"/>
      <c r="J341" s="3"/>
      <c r="K341" s="3"/>
      <c r="L341" s="3"/>
    </row>
    <row r="342" customFormat="false" ht="12.75" hidden="false" customHeight="false" outlineLevel="0" collapsed="false">
      <c r="G342" s="3"/>
      <c r="H342" s="3"/>
      <c r="I342" s="3"/>
      <c r="J342" s="3"/>
      <c r="K342" s="3"/>
      <c r="L342" s="3"/>
    </row>
    <row r="343" customFormat="false" ht="12.75" hidden="false" customHeight="false" outlineLevel="0" collapsed="false">
      <c r="G343" s="3"/>
      <c r="H343" s="3"/>
      <c r="I343" s="3"/>
      <c r="J343" s="3"/>
      <c r="K343" s="3"/>
      <c r="L343" s="3"/>
    </row>
    <row r="344" customFormat="false" ht="12.75" hidden="false" customHeight="false" outlineLevel="0" collapsed="false">
      <c r="G344" s="3"/>
      <c r="H344" s="3"/>
      <c r="I344" s="3"/>
      <c r="J344" s="3"/>
      <c r="K344" s="3"/>
      <c r="L344" s="3"/>
    </row>
    <row r="345" customFormat="false" ht="12.75" hidden="false" customHeight="false" outlineLevel="0" collapsed="false">
      <c r="G345" s="3"/>
      <c r="H345" s="3"/>
      <c r="I345" s="3"/>
      <c r="J345" s="3"/>
      <c r="K345" s="3"/>
      <c r="L345" s="3"/>
    </row>
    <row r="346" customFormat="false" ht="12.75" hidden="false" customHeight="false" outlineLevel="0" collapsed="false">
      <c r="G346" s="3"/>
      <c r="H346" s="3"/>
      <c r="I346" s="3"/>
      <c r="J346" s="3"/>
      <c r="K346" s="3"/>
      <c r="L346" s="3"/>
    </row>
    <row r="347" customFormat="false" ht="12.75" hidden="false" customHeight="false" outlineLevel="0" collapsed="false">
      <c r="G347" s="3"/>
      <c r="H347" s="3"/>
      <c r="I347" s="3"/>
      <c r="J347" s="3"/>
      <c r="K347" s="3"/>
      <c r="L347" s="3"/>
    </row>
    <row r="348" customFormat="false" ht="12.75" hidden="false" customHeight="false" outlineLevel="0" collapsed="false">
      <c r="G348" s="3"/>
      <c r="H348" s="3"/>
      <c r="I348" s="3"/>
      <c r="J348" s="3"/>
      <c r="K348" s="3"/>
      <c r="L348" s="3"/>
    </row>
    <row r="349" customFormat="false" ht="12.75" hidden="false" customHeight="false" outlineLevel="0" collapsed="false">
      <c r="G349" s="3"/>
      <c r="H349" s="3"/>
      <c r="I349" s="3"/>
      <c r="J349" s="3"/>
      <c r="K349" s="3"/>
      <c r="L349" s="3"/>
    </row>
    <row r="350" customFormat="false" ht="12.75" hidden="false" customHeight="false" outlineLevel="0" collapsed="false">
      <c r="G350" s="3"/>
      <c r="H350" s="3"/>
      <c r="I350" s="3"/>
      <c r="J350" s="3"/>
      <c r="K350" s="3"/>
      <c r="L350" s="3"/>
    </row>
    <row r="351" customFormat="false" ht="12.75" hidden="false" customHeight="false" outlineLevel="0" collapsed="false">
      <c r="G351" s="3"/>
      <c r="H351" s="3"/>
      <c r="I351" s="3"/>
      <c r="J351" s="3"/>
      <c r="K351" s="3"/>
      <c r="L351" s="3"/>
    </row>
    <row r="352" customFormat="false" ht="12.75" hidden="false" customHeight="false" outlineLevel="0" collapsed="false">
      <c r="G352" s="3"/>
      <c r="H352" s="3"/>
      <c r="I352" s="3"/>
      <c r="J352" s="3"/>
      <c r="K352" s="3"/>
      <c r="L352" s="3"/>
    </row>
    <row r="353" customFormat="false" ht="12.75" hidden="false" customHeight="false" outlineLevel="0" collapsed="false">
      <c r="G353" s="3"/>
      <c r="H353" s="3"/>
      <c r="I353" s="3"/>
      <c r="J353" s="3"/>
      <c r="K353" s="3"/>
      <c r="L353" s="3"/>
    </row>
    <row r="354" customFormat="false" ht="12.75" hidden="false" customHeight="false" outlineLevel="0" collapsed="false">
      <c r="G354" s="3"/>
      <c r="H354" s="3"/>
      <c r="I354" s="3"/>
      <c r="J354" s="3"/>
      <c r="K354" s="3"/>
      <c r="L354" s="3"/>
    </row>
    <row r="355" customFormat="false" ht="12.75" hidden="false" customHeight="false" outlineLevel="0" collapsed="false">
      <c r="G355" s="3"/>
      <c r="H355" s="3"/>
      <c r="I355" s="3"/>
      <c r="J355" s="3"/>
      <c r="K355" s="3"/>
      <c r="L355" s="3"/>
    </row>
    <row r="356" customFormat="false" ht="12.75" hidden="false" customHeight="false" outlineLevel="0" collapsed="false">
      <c r="G356" s="3"/>
      <c r="H356" s="3"/>
      <c r="I356" s="3"/>
      <c r="J356" s="3"/>
      <c r="K356" s="3"/>
      <c r="L356" s="3"/>
    </row>
    <row r="357" customFormat="false" ht="12.75" hidden="false" customHeight="false" outlineLevel="0" collapsed="false">
      <c r="G357" s="3"/>
      <c r="H357" s="3"/>
      <c r="I357" s="3"/>
      <c r="J357" s="3"/>
      <c r="K357" s="3"/>
      <c r="L357" s="3"/>
    </row>
    <row r="358" customFormat="false" ht="12.75" hidden="false" customHeight="false" outlineLevel="0" collapsed="false">
      <c r="G358" s="3"/>
      <c r="H358" s="3"/>
      <c r="I358" s="3"/>
      <c r="J358" s="3"/>
      <c r="K358" s="3"/>
      <c r="L358" s="3"/>
    </row>
    <row r="359" customFormat="false" ht="12.75" hidden="false" customHeight="false" outlineLevel="0" collapsed="false">
      <c r="G359" s="3"/>
      <c r="H359" s="3"/>
      <c r="I359" s="3"/>
      <c r="J359" s="3"/>
      <c r="K359" s="3"/>
      <c r="L359" s="3"/>
    </row>
    <row r="360" customFormat="false" ht="12.75" hidden="false" customHeight="false" outlineLevel="0" collapsed="false">
      <c r="G360" s="3"/>
      <c r="H360" s="3"/>
      <c r="I360" s="3"/>
      <c r="J360" s="3"/>
      <c r="K360" s="3"/>
      <c r="L360" s="3"/>
    </row>
    <row r="361" customFormat="false" ht="12.75" hidden="false" customHeight="false" outlineLevel="0" collapsed="false">
      <c r="G361" s="3"/>
      <c r="H361" s="3"/>
      <c r="I361" s="3"/>
      <c r="J361" s="3"/>
      <c r="K361" s="3"/>
      <c r="L361" s="3"/>
    </row>
    <row r="362" customFormat="false" ht="12.75" hidden="false" customHeight="false" outlineLevel="0" collapsed="false">
      <c r="G362" s="3"/>
      <c r="H362" s="3"/>
      <c r="I362" s="3"/>
      <c r="J362" s="3"/>
      <c r="K362" s="3"/>
      <c r="L362" s="3"/>
    </row>
    <row r="363" customFormat="false" ht="12.75" hidden="false" customHeight="false" outlineLevel="0" collapsed="false">
      <c r="G363" s="3"/>
      <c r="H363" s="3"/>
      <c r="I363" s="3"/>
      <c r="J363" s="3"/>
      <c r="K363" s="3"/>
      <c r="L363" s="3"/>
    </row>
    <row r="364" customFormat="false" ht="12.75" hidden="false" customHeight="false" outlineLevel="0" collapsed="false">
      <c r="G364" s="3"/>
      <c r="H364" s="3"/>
      <c r="I364" s="3"/>
      <c r="J364" s="3"/>
      <c r="K364" s="3"/>
      <c r="L364" s="3"/>
    </row>
    <row r="365" customFormat="false" ht="12.75" hidden="false" customHeight="false" outlineLevel="0" collapsed="false">
      <c r="G365" s="3"/>
      <c r="H365" s="3"/>
      <c r="I365" s="3"/>
      <c r="J365" s="3"/>
      <c r="K365" s="3"/>
      <c r="L365" s="3"/>
    </row>
    <row r="366" customFormat="false" ht="12.75" hidden="false" customHeight="false" outlineLevel="0" collapsed="false">
      <c r="G366" s="3"/>
      <c r="H366" s="3"/>
      <c r="I366" s="3"/>
      <c r="J366" s="3"/>
      <c r="K366" s="3"/>
      <c r="L366" s="3"/>
    </row>
    <row r="367" customFormat="false" ht="12.75" hidden="false" customHeight="false" outlineLevel="0" collapsed="false">
      <c r="G367" s="3"/>
      <c r="H367" s="3"/>
      <c r="I367" s="3"/>
      <c r="J367" s="3"/>
      <c r="K367" s="3"/>
      <c r="L367" s="3"/>
    </row>
    <row r="368" customFormat="false" ht="12.75" hidden="false" customHeight="false" outlineLevel="0" collapsed="false">
      <c r="G368" s="3"/>
      <c r="H368" s="3"/>
      <c r="I368" s="3"/>
      <c r="J368" s="3"/>
      <c r="K368" s="3"/>
      <c r="L368" s="3"/>
    </row>
    <row r="369" customFormat="false" ht="12.75" hidden="false" customHeight="false" outlineLevel="0" collapsed="false">
      <c r="G369" s="3"/>
      <c r="H369" s="3"/>
      <c r="I369" s="3"/>
      <c r="J369" s="3"/>
      <c r="K369" s="3"/>
      <c r="L369" s="3"/>
    </row>
    <row r="370" customFormat="false" ht="12.75" hidden="false" customHeight="false" outlineLevel="0" collapsed="false">
      <c r="G370" s="3"/>
      <c r="H370" s="3"/>
      <c r="I370" s="3"/>
      <c r="J370" s="3"/>
      <c r="K370" s="3"/>
      <c r="L370" s="3"/>
    </row>
    <row r="371" customFormat="false" ht="12.75" hidden="false" customHeight="false" outlineLevel="0" collapsed="false">
      <c r="G371" s="3"/>
      <c r="H371" s="3"/>
      <c r="I371" s="3"/>
      <c r="J371" s="3"/>
      <c r="K371" s="3"/>
      <c r="L371" s="3"/>
    </row>
    <row r="372" customFormat="false" ht="12.75" hidden="false" customHeight="false" outlineLevel="0" collapsed="false">
      <c r="G372" s="3"/>
      <c r="H372" s="3"/>
      <c r="I372" s="3"/>
      <c r="J372" s="3"/>
      <c r="K372" s="3"/>
      <c r="L372" s="3"/>
    </row>
    <row r="373" customFormat="false" ht="12.75" hidden="false" customHeight="false" outlineLevel="0" collapsed="false">
      <c r="G373" s="3"/>
      <c r="H373" s="3"/>
      <c r="I373" s="3"/>
      <c r="J373" s="3"/>
      <c r="K373" s="3"/>
      <c r="L373" s="3"/>
    </row>
    <row r="374" customFormat="false" ht="12.75" hidden="false" customHeight="false" outlineLevel="0" collapsed="false">
      <c r="G374" s="3"/>
      <c r="H374" s="3"/>
      <c r="I374" s="3"/>
      <c r="J374" s="3"/>
      <c r="K374" s="3"/>
      <c r="L374" s="3"/>
    </row>
    <row r="375" customFormat="false" ht="12.75" hidden="false" customHeight="false" outlineLevel="0" collapsed="false">
      <c r="G375" s="3"/>
      <c r="H375" s="3"/>
      <c r="I375" s="3"/>
      <c r="J375" s="3"/>
      <c r="K375" s="3"/>
      <c r="L375" s="3"/>
    </row>
    <row r="376" customFormat="false" ht="12.75" hidden="false" customHeight="false" outlineLevel="0" collapsed="false">
      <c r="G376" s="3"/>
      <c r="H376" s="3"/>
      <c r="I376" s="3"/>
      <c r="J376" s="3"/>
      <c r="K376" s="3"/>
      <c r="L376" s="3"/>
    </row>
    <row r="377" customFormat="false" ht="12.75" hidden="false" customHeight="false" outlineLevel="0" collapsed="false">
      <c r="G377" s="3"/>
      <c r="H377" s="3"/>
      <c r="I377" s="3"/>
      <c r="J377" s="3"/>
      <c r="K377" s="3"/>
      <c r="L377" s="3"/>
    </row>
    <row r="378" customFormat="false" ht="12.75" hidden="false" customHeight="false" outlineLevel="0" collapsed="false">
      <c r="G378" s="3"/>
      <c r="H378" s="3"/>
      <c r="I378" s="3"/>
      <c r="J378" s="3"/>
      <c r="K378" s="3"/>
      <c r="L378" s="3"/>
    </row>
    <row r="379" customFormat="false" ht="12.75" hidden="false" customHeight="false" outlineLevel="0" collapsed="false">
      <c r="G379" s="3"/>
      <c r="H379" s="3"/>
      <c r="I379" s="3"/>
      <c r="J379" s="3"/>
      <c r="K379" s="3"/>
      <c r="L379" s="3"/>
    </row>
    <row r="380" customFormat="false" ht="12.75" hidden="false" customHeight="false" outlineLevel="0" collapsed="false">
      <c r="G380" s="3"/>
      <c r="H380" s="3"/>
      <c r="I380" s="3"/>
      <c r="J380" s="3"/>
      <c r="K380" s="3"/>
      <c r="L380" s="3"/>
    </row>
    <row r="381" customFormat="false" ht="12.75" hidden="false" customHeight="false" outlineLevel="0" collapsed="false">
      <c r="G381" s="3"/>
      <c r="H381" s="3"/>
      <c r="I381" s="3"/>
      <c r="J381" s="3"/>
      <c r="K381" s="3"/>
      <c r="L381" s="3"/>
    </row>
    <row r="382" customFormat="false" ht="12.75" hidden="false" customHeight="false" outlineLevel="0" collapsed="false">
      <c r="G382" s="3"/>
      <c r="H382" s="3"/>
      <c r="I382" s="3"/>
      <c r="J382" s="3"/>
      <c r="K382" s="3"/>
      <c r="L382" s="3"/>
    </row>
    <row r="383" customFormat="false" ht="12.75" hidden="false" customHeight="false" outlineLevel="0" collapsed="false">
      <c r="G383" s="3"/>
      <c r="H383" s="3"/>
      <c r="I383" s="3"/>
      <c r="J383" s="3"/>
      <c r="K383" s="3"/>
      <c r="L383" s="3"/>
    </row>
    <row r="384" customFormat="false" ht="12.75" hidden="false" customHeight="false" outlineLevel="0" collapsed="false">
      <c r="G384" s="3"/>
      <c r="H384" s="3"/>
      <c r="I384" s="3"/>
      <c r="J384" s="3"/>
      <c r="K384" s="3"/>
      <c r="L384" s="3"/>
    </row>
    <row r="385" customFormat="false" ht="12.75" hidden="false" customHeight="false" outlineLevel="0" collapsed="false">
      <c r="G385" s="3"/>
      <c r="H385" s="3"/>
      <c r="I385" s="3"/>
      <c r="J385" s="3"/>
      <c r="K385" s="3"/>
      <c r="L385" s="3"/>
    </row>
    <row r="386" customFormat="false" ht="12.75" hidden="false" customHeight="false" outlineLevel="0" collapsed="false">
      <c r="G386" s="3"/>
      <c r="H386" s="3"/>
      <c r="I386" s="3"/>
      <c r="J386" s="3"/>
      <c r="K386" s="3"/>
      <c r="L386" s="3"/>
    </row>
    <row r="387" customFormat="false" ht="12.75" hidden="false" customHeight="false" outlineLevel="0" collapsed="false">
      <c r="G387" s="3"/>
      <c r="H387" s="3"/>
      <c r="I387" s="3"/>
      <c r="J387" s="3"/>
      <c r="K387" s="3"/>
      <c r="L387" s="3"/>
    </row>
    <row r="388" customFormat="false" ht="12.75" hidden="false" customHeight="false" outlineLevel="0" collapsed="false">
      <c r="G388" s="3"/>
      <c r="H388" s="3"/>
      <c r="I388" s="3"/>
      <c r="J388" s="3"/>
      <c r="K388" s="3"/>
      <c r="L388" s="3"/>
    </row>
    <row r="389" customFormat="false" ht="12.75" hidden="false" customHeight="false" outlineLevel="0" collapsed="false">
      <c r="G389" s="3"/>
      <c r="H389" s="3"/>
      <c r="I389" s="3"/>
      <c r="J389" s="3"/>
      <c r="K389" s="3"/>
      <c r="L389" s="3"/>
    </row>
    <row r="390" customFormat="false" ht="12.75" hidden="false" customHeight="false" outlineLevel="0" collapsed="false">
      <c r="G390" s="3"/>
      <c r="H390" s="3"/>
      <c r="I390" s="3"/>
      <c r="J390" s="3"/>
      <c r="K390" s="3"/>
      <c r="L390" s="3"/>
    </row>
    <row r="391" customFormat="false" ht="12.75" hidden="false" customHeight="false" outlineLevel="0" collapsed="false">
      <c r="G391" s="3"/>
      <c r="H391" s="3"/>
      <c r="I391" s="3"/>
      <c r="J391" s="3"/>
      <c r="K391" s="3"/>
      <c r="L391" s="3"/>
    </row>
    <row r="392" customFormat="false" ht="12.75" hidden="false" customHeight="false" outlineLevel="0" collapsed="false">
      <c r="G392" s="3"/>
      <c r="H392" s="3"/>
      <c r="I392" s="3"/>
      <c r="J392" s="3"/>
      <c r="K392" s="3"/>
      <c r="L392" s="3"/>
    </row>
    <row r="393" customFormat="false" ht="12.75" hidden="false" customHeight="false" outlineLevel="0" collapsed="false">
      <c r="G393" s="3"/>
      <c r="H393" s="3"/>
      <c r="I393" s="3"/>
      <c r="J393" s="3"/>
      <c r="K393" s="3"/>
      <c r="L393" s="3"/>
    </row>
    <row r="394" customFormat="false" ht="12.75" hidden="false" customHeight="false" outlineLevel="0" collapsed="false">
      <c r="G394" s="3"/>
      <c r="H394" s="3"/>
      <c r="I394" s="3"/>
      <c r="J394" s="3"/>
      <c r="K394" s="3"/>
      <c r="L394" s="3"/>
    </row>
    <row r="395" customFormat="false" ht="12.75" hidden="false" customHeight="false" outlineLevel="0" collapsed="false">
      <c r="G395" s="3"/>
      <c r="H395" s="3"/>
      <c r="I395" s="3"/>
      <c r="J395" s="3"/>
      <c r="K395" s="3"/>
      <c r="L395" s="3"/>
    </row>
    <row r="396" customFormat="false" ht="12.75" hidden="false" customHeight="false" outlineLevel="0" collapsed="false">
      <c r="G396" s="3"/>
      <c r="H396" s="3"/>
      <c r="I396" s="3"/>
      <c r="J396" s="3"/>
      <c r="K396" s="3"/>
      <c r="L396" s="3"/>
    </row>
    <row r="397" customFormat="false" ht="12.75" hidden="false" customHeight="false" outlineLevel="0" collapsed="false">
      <c r="G397" s="3"/>
      <c r="H397" s="3"/>
      <c r="I397" s="3"/>
      <c r="J397" s="3"/>
      <c r="K397" s="3"/>
      <c r="L397" s="3"/>
    </row>
    <row r="398" customFormat="false" ht="12.75" hidden="false" customHeight="false" outlineLevel="0" collapsed="false">
      <c r="G398" s="3"/>
      <c r="H398" s="3"/>
      <c r="I398" s="3"/>
      <c r="J398" s="3"/>
      <c r="K398" s="3"/>
      <c r="L398" s="3"/>
    </row>
    <row r="399" customFormat="false" ht="12.75" hidden="false" customHeight="false" outlineLevel="0" collapsed="false">
      <c r="G399" s="3"/>
      <c r="H399" s="3"/>
      <c r="I399" s="3"/>
      <c r="J399" s="3"/>
      <c r="K399" s="3"/>
      <c r="L399" s="3"/>
    </row>
    <row r="400" customFormat="false" ht="12.75" hidden="false" customHeight="false" outlineLevel="0" collapsed="false">
      <c r="G400" s="3"/>
      <c r="H400" s="3"/>
      <c r="I400" s="3"/>
      <c r="J400" s="3"/>
      <c r="K400" s="3"/>
      <c r="L400" s="3"/>
    </row>
    <row r="401" customFormat="false" ht="12.75" hidden="false" customHeight="false" outlineLevel="0" collapsed="false">
      <c r="G401" s="3"/>
      <c r="H401" s="3"/>
      <c r="I401" s="3"/>
      <c r="J401" s="3"/>
      <c r="K401" s="3"/>
      <c r="L401" s="3"/>
    </row>
    <row r="402" customFormat="false" ht="12.75" hidden="false" customHeight="false" outlineLevel="0" collapsed="false">
      <c r="G402" s="3"/>
      <c r="H402" s="3"/>
      <c r="I402" s="3"/>
      <c r="J402" s="3"/>
      <c r="K402" s="3"/>
      <c r="L402" s="3"/>
    </row>
    <row r="403" customFormat="false" ht="12.75" hidden="false" customHeight="false" outlineLevel="0" collapsed="false">
      <c r="G403" s="3"/>
      <c r="H403" s="3"/>
      <c r="I403" s="3"/>
      <c r="J403" s="3"/>
      <c r="K403" s="3"/>
      <c r="L403" s="3"/>
    </row>
    <row r="404" customFormat="false" ht="12.75" hidden="false" customHeight="false" outlineLevel="0" collapsed="false">
      <c r="G404" s="3"/>
      <c r="H404" s="3"/>
      <c r="I404" s="3"/>
      <c r="J404" s="3"/>
      <c r="K404" s="3"/>
      <c r="L404" s="3"/>
    </row>
    <row r="405" customFormat="false" ht="12.75" hidden="false" customHeight="false" outlineLevel="0" collapsed="false">
      <c r="G405" s="3"/>
      <c r="H405" s="3"/>
      <c r="I405" s="3"/>
      <c r="J405" s="3"/>
      <c r="K405" s="3"/>
      <c r="L405" s="3"/>
    </row>
    <row r="406" customFormat="false" ht="12.75" hidden="false" customHeight="false" outlineLevel="0" collapsed="false">
      <c r="G406" s="3"/>
      <c r="H406" s="3"/>
      <c r="I406" s="3"/>
      <c r="J406" s="3"/>
      <c r="K406" s="3"/>
      <c r="L406" s="3"/>
    </row>
    <row r="407" customFormat="false" ht="12.75" hidden="false" customHeight="false" outlineLevel="0" collapsed="false">
      <c r="G407" s="3"/>
      <c r="H407" s="3"/>
      <c r="I407" s="3"/>
      <c r="J407" s="3"/>
      <c r="K407" s="3"/>
      <c r="L407" s="3"/>
    </row>
    <row r="408" customFormat="false" ht="12.75" hidden="false" customHeight="false" outlineLevel="0" collapsed="false">
      <c r="G408" s="3"/>
      <c r="H408" s="3"/>
      <c r="I408" s="3"/>
      <c r="J408" s="3"/>
      <c r="K408" s="3"/>
      <c r="L408" s="3"/>
    </row>
    <row r="409" customFormat="false" ht="12.75" hidden="false" customHeight="false" outlineLevel="0" collapsed="false">
      <c r="G409" s="3"/>
      <c r="H409" s="3"/>
      <c r="I409" s="3"/>
      <c r="J409" s="3"/>
      <c r="K409" s="3"/>
      <c r="L409" s="3"/>
    </row>
    <row r="410" customFormat="false" ht="12.75" hidden="false" customHeight="false" outlineLevel="0" collapsed="false">
      <c r="G410" s="3"/>
      <c r="H410" s="3"/>
      <c r="I410" s="3"/>
      <c r="J410" s="3"/>
      <c r="K410" s="3"/>
      <c r="L410" s="3"/>
    </row>
    <row r="411" customFormat="false" ht="12.75" hidden="false" customHeight="false" outlineLevel="0" collapsed="false">
      <c r="G411" s="3"/>
      <c r="H411" s="3"/>
      <c r="I411" s="3"/>
      <c r="J411" s="3"/>
      <c r="K411" s="3"/>
      <c r="L411" s="3"/>
    </row>
    <row r="412" customFormat="false" ht="12.75" hidden="false" customHeight="false" outlineLevel="0" collapsed="false">
      <c r="G412" s="3"/>
      <c r="H412" s="3"/>
      <c r="I412" s="3"/>
      <c r="J412" s="3"/>
      <c r="K412" s="3"/>
      <c r="L412" s="3"/>
    </row>
    <row r="413" customFormat="false" ht="12.75" hidden="false" customHeight="false" outlineLevel="0" collapsed="false">
      <c r="G413" s="3"/>
      <c r="H413" s="3"/>
      <c r="I413" s="3"/>
      <c r="J413" s="3"/>
      <c r="K413" s="3"/>
      <c r="L413" s="3"/>
    </row>
    <row r="414" customFormat="false" ht="12.75" hidden="false" customHeight="false" outlineLevel="0" collapsed="false">
      <c r="G414" s="3"/>
      <c r="H414" s="3"/>
      <c r="I414" s="3"/>
      <c r="J414" s="3"/>
      <c r="K414" s="3"/>
      <c r="L414" s="3"/>
    </row>
    <row r="415" customFormat="false" ht="12.75" hidden="false" customHeight="false" outlineLevel="0" collapsed="false">
      <c r="G415" s="3"/>
      <c r="H415" s="3"/>
      <c r="I415" s="3"/>
      <c r="J415" s="3"/>
      <c r="K415" s="3"/>
      <c r="L415" s="3"/>
    </row>
    <row r="416" customFormat="false" ht="12.75" hidden="false" customHeight="false" outlineLevel="0" collapsed="false">
      <c r="G416" s="3"/>
      <c r="H416" s="3"/>
      <c r="I416" s="3"/>
      <c r="J416" s="3"/>
      <c r="K416" s="3"/>
      <c r="L416" s="3"/>
    </row>
    <row r="417" customFormat="false" ht="12.75" hidden="false" customHeight="false" outlineLevel="0" collapsed="false">
      <c r="G417" s="3"/>
      <c r="H417" s="3"/>
      <c r="I417" s="3"/>
      <c r="J417" s="3"/>
      <c r="K417" s="3"/>
      <c r="L417" s="3"/>
    </row>
    <row r="418" customFormat="false" ht="12.75" hidden="false" customHeight="false" outlineLevel="0" collapsed="false">
      <c r="G418" s="3"/>
      <c r="H418" s="3"/>
      <c r="I418" s="3"/>
      <c r="J418" s="3"/>
      <c r="K418" s="3"/>
      <c r="L418" s="3"/>
    </row>
    <row r="419" customFormat="false" ht="12.75" hidden="false" customHeight="false" outlineLevel="0" collapsed="false">
      <c r="G419" s="3"/>
      <c r="H419" s="3"/>
      <c r="I419" s="3"/>
      <c r="J419" s="3"/>
      <c r="K419" s="3"/>
      <c r="L419" s="3"/>
    </row>
    <row r="420" customFormat="false" ht="12.75" hidden="false" customHeight="false" outlineLevel="0" collapsed="false">
      <c r="G420" s="3"/>
      <c r="H420" s="3"/>
      <c r="I420" s="3"/>
      <c r="J420" s="3"/>
      <c r="K420" s="3"/>
      <c r="L420" s="3"/>
    </row>
    <row r="421" customFormat="false" ht="12.75" hidden="false" customHeight="false" outlineLevel="0" collapsed="false">
      <c r="G421" s="3"/>
      <c r="H421" s="3"/>
      <c r="I421" s="3"/>
      <c r="J421" s="3"/>
      <c r="K421" s="3"/>
      <c r="L421" s="3"/>
    </row>
    <row r="422" customFormat="false" ht="12.75" hidden="false" customHeight="false" outlineLevel="0" collapsed="false">
      <c r="G422" s="3"/>
      <c r="H422" s="3"/>
      <c r="I422" s="3"/>
      <c r="J422" s="3"/>
      <c r="K422" s="3"/>
      <c r="L422" s="3"/>
    </row>
    <row r="423" customFormat="false" ht="12.75" hidden="false" customHeight="false" outlineLevel="0" collapsed="false">
      <c r="G423" s="3"/>
      <c r="H423" s="3"/>
      <c r="I423" s="3"/>
      <c r="J423" s="3"/>
      <c r="K423" s="3"/>
      <c r="L423" s="3"/>
    </row>
    <row r="424" customFormat="false" ht="12.75" hidden="false" customHeight="false" outlineLevel="0" collapsed="false">
      <c r="G424" s="3"/>
      <c r="H424" s="3"/>
      <c r="I424" s="3"/>
      <c r="J424" s="3"/>
      <c r="K424" s="3"/>
      <c r="L424" s="3"/>
    </row>
    <row r="425" customFormat="false" ht="12.75" hidden="false" customHeight="false" outlineLevel="0" collapsed="false">
      <c r="G425" s="3"/>
      <c r="H425" s="3"/>
      <c r="I425" s="3"/>
      <c r="J425" s="3"/>
      <c r="K425" s="3"/>
      <c r="L425" s="3"/>
    </row>
    <row r="426" customFormat="false" ht="12.75" hidden="false" customHeight="false" outlineLevel="0" collapsed="false">
      <c r="G426" s="3"/>
      <c r="H426" s="3"/>
      <c r="I426" s="3"/>
      <c r="J426" s="3"/>
      <c r="K426" s="3"/>
      <c r="L426" s="3"/>
    </row>
    <row r="427" customFormat="false" ht="12.75" hidden="false" customHeight="false" outlineLevel="0" collapsed="false">
      <c r="G427" s="3"/>
      <c r="H427" s="3"/>
      <c r="I427" s="3"/>
      <c r="J427" s="3"/>
      <c r="K427" s="3"/>
      <c r="L427" s="3"/>
    </row>
    <row r="428" customFormat="false" ht="12.75" hidden="false" customHeight="false" outlineLevel="0" collapsed="false">
      <c r="G428" s="3"/>
      <c r="H428" s="3"/>
      <c r="I428" s="3"/>
      <c r="J428" s="3"/>
      <c r="K428" s="3"/>
      <c r="L428" s="3"/>
    </row>
    <row r="429" customFormat="false" ht="12.75" hidden="false" customHeight="false" outlineLevel="0" collapsed="false">
      <c r="G429" s="3"/>
      <c r="H429" s="3"/>
      <c r="I429" s="3"/>
      <c r="J429" s="3"/>
      <c r="K429" s="3"/>
      <c r="L429" s="3"/>
    </row>
    <row r="430" customFormat="false" ht="12.75" hidden="false" customHeight="false" outlineLevel="0" collapsed="false">
      <c r="G430" s="3"/>
      <c r="H430" s="3"/>
      <c r="I430" s="3"/>
      <c r="J430" s="3"/>
      <c r="K430" s="3"/>
      <c r="L430" s="3"/>
    </row>
    <row r="431" customFormat="false" ht="12.75" hidden="false" customHeight="false" outlineLevel="0" collapsed="false">
      <c r="G431" s="3"/>
      <c r="H431" s="3"/>
      <c r="I431" s="3"/>
      <c r="J431" s="3"/>
      <c r="K431" s="3"/>
      <c r="L431" s="3"/>
    </row>
    <row r="432" customFormat="false" ht="12.75" hidden="false" customHeight="false" outlineLevel="0" collapsed="false">
      <c r="G432" s="3"/>
      <c r="H432" s="3"/>
      <c r="I432" s="3"/>
      <c r="J432" s="3"/>
      <c r="K432" s="3"/>
      <c r="L432" s="3"/>
    </row>
    <row r="433" customFormat="false" ht="12.75" hidden="false" customHeight="false" outlineLevel="0" collapsed="false">
      <c r="G433" s="3"/>
      <c r="H433" s="3"/>
      <c r="I433" s="3"/>
      <c r="J433" s="3"/>
      <c r="K433" s="3"/>
      <c r="L433" s="3"/>
    </row>
    <row r="434" customFormat="false" ht="12.75" hidden="false" customHeight="false" outlineLevel="0" collapsed="false">
      <c r="G434" s="3"/>
      <c r="H434" s="3"/>
      <c r="I434" s="3"/>
      <c r="J434" s="3"/>
      <c r="K434" s="3"/>
      <c r="L434" s="3"/>
    </row>
    <row r="435" customFormat="false" ht="12.75" hidden="false" customHeight="false" outlineLevel="0" collapsed="false">
      <c r="G435" s="3"/>
      <c r="H435" s="3"/>
      <c r="I435" s="3"/>
      <c r="J435" s="3"/>
      <c r="K435" s="3"/>
      <c r="L435" s="3"/>
    </row>
    <row r="436" customFormat="false" ht="12.75" hidden="false" customHeight="false" outlineLevel="0" collapsed="false">
      <c r="G436" s="3"/>
      <c r="H436" s="3"/>
      <c r="I436" s="3"/>
      <c r="J436" s="3"/>
      <c r="K436" s="3"/>
      <c r="L436" s="3"/>
    </row>
    <row r="437" customFormat="false" ht="12.75" hidden="false" customHeight="false" outlineLevel="0" collapsed="false">
      <c r="G437" s="3"/>
      <c r="H437" s="3"/>
      <c r="I437" s="3"/>
      <c r="J437" s="3"/>
      <c r="K437" s="3"/>
      <c r="L437" s="3"/>
    </row>
    <row r="438" customFormat="false" ht="12.75" hidden="false" customHeight="false" outlineLevel="0" collapsed="false">
      <c r="G438" s="3"/>
      <c r="H438" s="3"/>
      <c r="I438" s="3"/>
      <c r="J438" s="3"/>
      <c r="K438" s="3"/>
      <c r="L438" s="3"/>
    </row>
    <row r="439" customFormat="false" ht="12.75" hidden="false" customHeight="false" outlineLevel="0" collapsed="false">
      <c r="G439" s="3"/>
      <c r="H439" s="3"/>
      <c r="I439" s="3"/>
      <c r="J439" s="3"/>
      <c r="K439" s="3"/>
      <c r="L439" s="3"/>
    </row>
    <row r="440" customFormat="false" ht="12.75" hidden="false" customHeight="false" outlineLevel="0" collapsed="false">
      <c r="G440" s="3"/>
      <c r="H440" s="3"/>
      <c r="I440" s="3"/>
      <c r="J440" s="3"/>
      <c r="K440" s="3"/>
      <c r="L440" s="3"/>
    </row>
    <row r="441" customFormat="false" ht="12.75" hidden="false" customHeight="false" outlineLevel="0" collapsed="false">
      <c r="G441" s="3"/>
      <c r="H441" s="3"/>
      <c r="I441" s="3"/>
      <c r="J441" s="3"/>
      <c r="K441" s="3"/>
      <c r="L441" s="3"/>
    </row>
    <row r="442" customFormat="false" ht="12.75" hidden="false" customHeight="false" outlineLevel="0" collapsed="false">
      <c r="G442" s="3"/>
      <c r="H442" s="3"/>
      <c r="I442" s="3"/>
      <c r="J442" s="3"/>
      <c r="K442" s="3"/>
      <c r="L442" s="3"/>
    </row>
    <row r="443" customFormat="false" ht="12.75" hidden="false" customHeight="false" outlineLevel="0" collapsed="false">
      <c r="G443" s="3"/>
      <c r="H443" s="3"/>
      <c r="I443" s="3"/>
      <c r="J443" s="3"/>
      <c r="K443" s="3"/>
      <c r="L443" s="3"/>
    </row>
    <row r="444" customFormat="false" ht="12.75" hidden="false" customHeight="false" outlineLevel="0" collapsed="false">
      <c r="G444" s="3"/>
      <c r="H444" s="3"/>
      <c r="I444" s="3"/>
      <c r="J444" s="3"/>
      <c r="K444" s="3"/>
      <c r="L444" s="3"/>
    </row>
    <row r="445" customFormat="false" ht="12.75" hidden="false" customHeight="false" outlineLevel="0" collapsed="false">
      <c r="G445" s="3"/>
      <c r="H445" s="3"/>
      <c r="I445" s="3"/>
      <c r="J445" s="3"/>
      <c r="K445" s="3"/>
      <c r="L445" s="3"/>
    </row>
    <row r="446" customFormat="false" ht="12.75" hidden="false" customHeight="false" outlineLevel="0" collapsed="false">
      <c r="G446" s="3"/>
      <c r="H446" s="3"/>
      <c r="I446" s="3"/>
      <c r="J446" s="3"/>
      <c r="K446" s="3"/>
      <c r="L446" s="3"/>
    </row>
    <row r="447" customFormat="false" ht="12.75" hidden="false" customHeight="false" outlineLevel="0" collapsed="false">
      <c r="G447" s="3"/>
      <c r="H447" s="3"/>
      <c r="I447" s="3"/>
      <c r="J447" s="3"/>
      <c r="K447" s="3"/>
      <c r="L447" s="3"/>
    </row>
    <row r="448" customFormat="false" ht="12.75" hidden="false" customHeight="false" outlineLevel="0" collapsed="false">
      <c r="G448" s="3"/>
      <c r="H448" s="3"/>
      <c r="I448" s="3"/>
      <c r="J448" s="3"/>
      <c r="K448" s="3"/>
      <c r="L448" s="3"/>
    </row>
    <row r="449" customFormat="false" ht="12.75" hidden="false" customHeight="false" outlineLevel="0" collapsed="false">
      <c r="G449" s="3"/>
      <c r="H449" s="3"/>
      <c r="I449" s="3"/>
      <c r="J449" s="3"/>
      <c r="K449" s="3"/>
      <c r="L449" s="3"/>
    </row>
    <row r="450" customFormat="false" ht="12.75" hidden="false" customHeight="false" outlineLevel="0" collapsed="false">
      <c r="G450" s="3"/>
      <c r="H450" s="3"/>
      <c r="I450" s="3"/>
      <c r="J450" s="3"/>
      <c r="K450" s="3"/>
      <c r="L450" s="3"/>
    </row>
    <row r="451" customFormat="false" ht="12.75" hidden="false" customHeight="false" outlineLevel="0" collapsed="false">
      <c r="G451" s="3"/>
      <c r="H451" s="3"/>
      <c r="I451" s="3"/>
      <c r="J451" s="3"/>
      <c r="K451" s="3"/>
      <c r="L451" s="3"/>
    </row>
    <row r="452" customFormat="false" ht="12.75" hidden="false" customHeight="false" outlineLevel="0" collapsed="false">
      <c r="G452" s="3"/>
      <c r="H452" s="3"/>
      <c r="I452" s="3"/>
      <c r="J452" s="3"/>
      <c r="K452" s="3"/>
      <c r="L452" s="3"/>
    </row>
    <row r="453" customFormat="false" ht="12.75" hidden="false" customHeight="false" outlineLevel="0" collapsed="false">
      <c r="G453" s="3"/>
      <c r="H453" s="3"/>
      <c r="I453" s="3"/>
      <c r="J453" s="3"/>
      <c r="K453" s="3"/>
      <c r="L453" s="3"/>
    </row>
    <row r="454" customFormat="false" ht="12.75" hidden="false" customHeight="false" outlineLevel="0" collapsed="false">
      <c r="G454" s="3"/>
      <c r="H454" s="3"/>
      <c r="I454" s="3"/>
      <c r="J454" s="3"/>
      <c r="K454" s="3"/>
      <c r="L454" s="3"/>
    </row>
    <row r="455" customFormat="false" ht="12.75" hidden="false" customHeight="false" outlineLevel="0" collapsed="false">
      <c r="G455" s="3"/>
      <c r="H455" s="3"/>
      <c r="I455" s="3"/>
      <c r="J455" s="3"/>
      <c r="K455" s="3"/>
      <c r="L455" s="3"/>
    </row>
    <row r="456" customFormat="false" ht="12.75" hidden="false" customHeight="false" outlineLevel="0" collapsed="false">
      <c r="G456" s="3"/>
      <c r="H456" s="3"/>
      <c r="I456" s="3"/>
      <c r="J456" s="3"/>
      <c r="K456" s="3"/>
      <c r="L456" s="3"/>
    </row>
    <row r="457" customFormat="false" ht="12.75" hidden="false" customHeight="false" outlineLevel="0" collapsed="false">
      <c r="G457" s="3"/>
      <c r="H457" s="3"/>
      <c r="I457" s="3"/>
      <c r="J457" s="3"/>
      <c r="K457" s="3"/>
      <c r="L457" s="3"/>
    </row>
    <row r="458" customFormat="false" ht="12.75" hidden="false" customHeight="false" outlineLevel="0" collapsed="false">
      <c r="G458" s="3"/>
      <c r="H458" s="3"/>
      <c r="I458" s="3"/>
      <c r="J458" s="3"/>
      <c r="K458" s="3"/>
      <c r="L458" s="3"/>
    </row>
    <row r="459" customFormat="false" ht="12.75" hidden="false" customHeight="false" outlineLevel="0" collapsed="false">
      <c r="G459" s="3"/>
      <c r="H459" s="3"/>
      <c r="I459" s="3"/>
      <c r="J459" s="3"/>
      <c r="K459" s="3"/>
      <c r="L459" s="3"/>
    </row>
    <row r="460" customFormat="false" ht="12.75" hidden="false" customHeight="false" outlineLevel="0" collapsed="false">
      <c r="G460" s="3"/>
      <c r="H460" s="3"/>
      <c r="I460" s="3"/>
      <c r="J460" s="3"/>
      <c r="K460" s="3"/>
      <c r="L460" s="3"/>
    </row>
    <row r="461" customFormat="false" ht="12.75" hidden="false" customHeight="false" outlineLevel="0" collapsed="false">
      <c r="G461" s="3"/>
      <c r="H461" s="3"/>
      <c r="I461" s="3"/>
      <c r="J461" s="3"/>
      <c r="K461" s="3"/>
      <c r="L461" s="3"/>
    </row>
    <row r="462" customFormat="false" ht="12.75" hidden="false" customHeight="false" outlineLevel="0" collapsed="false">
      <c r="G462" s="3"/>
      <c r="H462" s="3"/>
      <c r="I462" s="3"/>
      <c r="J462" s="3"/>
      <c r="K462" s="3"/>
      <c r="L462" s="3"/>
    </row>
    <row r="463" customFormat="false" ht="12.75" hidden="false" customHeight="false" outlineLevel="0" collapsed="false">
      <c r="G463" s="3"/>
      <c r="H463" s="3"/>
      <c r="I463" s="3"/>
      <c r="J463" s="3"/>
      <c r="K463" s="3"/>
      <c r="L463" s="3"/>
    </row>
    <row r="464" customFormat="false" ht="12.75" hidden="false" customHeight="false" outlineLevel="0" collapsed="false">
      <c r="G464" s="3"/>
      <c r="H464" s="3"/>
      <c r="I464" s="3"/>
      <c r="J464" s="3"/>
      <c r="K464" s="3"/>
      <c r="L464" s="3"/>
    </row>
    <row r="465" customFormat="false" ht="12.75" hidden="false" customHeight="false" outlineLevel="0" collapsed="false">
      <c r="G465" s="3"/>
      <c r="H465" s="3"/>
      <c r="I465" s="3"/>
      <c r="J465" s="3"/>
      <c r="K465" s="3"/>
      <c r="L465" s="3"/>
    </row>
    <row r="466" customFormat="false" ht="12.75" hidden="false" customHeight="false" outlineLevel="0" collapsed="false">
      <c r="G466" s="3"/>
      <c r="H466" s="3"/>
      <c r="I466" s="3"/>
      <c r="J466" s="3"/>
      <c r="K466" s="3"/>
      <c r="L466" s="3"/>
    </row>
    <row r="467" customFormat="false" ht="12.75" hidden="false" customHeight="false" outlineLevel="0" collapsed="false">
      <c r="G467" s="3"/>
      <c r="H467" s="3"/>
      <c r="I467" s="3"/>
      <c r="J467" s="3"/>
      <c r="K467" s="3"/>
      <c r="L467" s="3"/>
    </row>
    <row r="468" customFormat="false" ht="12.75" hidden="false" customHeight="false" outlineLevel="0" collapsed="false">
      <c r="G468" s="3"/>
      <c r="H468" s="3"/>
      <c r="I468" s="3"/>
      <c r="J468" s="3"/>
      <c r="K468" s="3"/>
      <c r="L468" s="3"/>
    </row>
    <row r="469" customFormat="false" ht="12.75" hidden="false" customHeight="false" outlineLevel="0" collapsed="false">
      <c r="G469" s="3"/>
      <c r="H469" s="3"/>
      <c r="I469" s="3"/>
      <c r="J469" s="3"/>
      <c r="K469" s="3"/>
      <c r="L469" s="3"/>
    </row>
    <row r="470" customFormat="false" ht="12.75" hidden="false" customHeight="false" outlineLevel="0" collapsed="false">
      <c r="G470" s="3"/>
      <c r="H470" s="3"/>
      <c r="I470" s="3"/>
      <c r="J470" s="3"/>
      <c r="K470" s="3"/>
      <c r="L470" s="3"/>
    </row>
    <row r="471" customFormat="false" ht="12.75" hidden="false" customHeight="false" outlineLevel="0" collapsed="false">
      <c r="G471" s="3"/>
      <c r="H471" s="3"/>
      <c r="I471" s="3"/>
      <c r="J471" s="3"/>
      <c r="K471" s="3"/>
      <c r="L471" s="3"/>
    </row>
    <row r="472" customFormat="false" ht="12.75" hidden="false" customHeight="false" outlineLevel="0" collapsed="false">
      <c r="G472" s="3"/>
      <c r="H472" s="3"/>
      <c r="I472" s="3"/>
      <c r="J472" s="3"/>
      <c r="K472" s="3"/>
      <c r="L472" s="3"/>
    </row>
    <row r="473" customFormat="false" ht="12.75" hidden="false" customHeight="false" outlineLevel="0" collapsed="false">
      <c r="G473" s="3"/>
      <c r="H473" s="3"/>
      <c r="I473" s="3"/>
      <c r="J473" s="3"/>
      <c r="K473" s="3"/>
      <c r="L473" s="3"/>
    </row>
    <row r="474" customFormat="false" ht="12.75" hidden="false" customHeight="false" outlineLevel="0" collapsed="false">
      <c r="G474" s="3"/>
      <c r="H474" s="3"/>
      <c r="I474" s="3"/>
      <c r="J474" s="3"/>
      <c r="K474" s="3"/>
      <c r="L474" s="3"/>
    </row>
    <row r="475" customFormat="false" ht="12.75" hidden="false" customHeight="false" outlineLevel="0" collapsed="false">
      <c r="G475" s="3"/>
      <c r="H475" s="3"/>
      <c r="I475" s="3"/>
      <c r="J475" s="3"/>
      <c r="K475" s="3"/>
      <c r="L475" s="3"/>
    </row>
    <row r="476" customFormat="false" ht="12.75" hidden="false" customHeight="false" outlineLevel="0" collapsed="false">
      <c r="G476" s="3"/>
      <c r="H476" s="3"/>
      <c r="I476" s="3"/>
      <c r="J476" s="3"/>
      <c r="K476" s="3"/>
      <c r="L476" s="3"/>
    </row>
    <row r="477" customFormat="false" ht="12.75" hidden="false" customHeight="false" outlineLevel="0" collapsed="false">
      <c r="G477" s="3"/>
      <c r="H477" s="3"/>
      <c r="I477" s="3"/>
      <c r="J477" s="3"/>
      <c r="K477" s="3"/>
      <c r="L477" s="3"/>
    </row>
    <row r="478" customFormat="false" ht="12.75" hidden="false" customHeight="false" outlineLevel="0" collapsed="false">
      <c r="G478" s="3"/>
      <c r="H478" s="3"/>
      <c r="I478" s="3"/>
      <c r="J478" s="3"/>
      <c r="K478" s="3"/>
      <c r="L478" s="3"/>
    </row>
    <row r="479" customFormat="false" ht="12.75" hidden="false" customHeight="false" outlineLevel="0" collapsed="false">
      <c r="G479" s="3"/>
      <c r="H479" s="3"/>
      <c r="I479" s="3"/>
      <c r="J479" s="3"/>
      <c r="K479" s="3"/>
      <c r="L479" s="3"/>
    </row>
    <row r="480" customFormat="false" ht="12.75" hidden="false" customHeight="false" outlineLevel="0" collapsed="false">
      <c r="G480" s="3"/>
      <c r="H480" s="3"/>
      <c r="I480" s="3"/>
      <c r="J480" s="3"/>
      <c r="K480" s="3"/>
      <c r="L480" s="3"/>
    </row>
    <row r="481" customFormat="false" ht="12.75" hidden="false" customHeight="false" outlineLevel="0" collapsed="false">
      <c r="G481" s="3"/>
      <c r="H481" s="3"/>
      <c r="I481" s="3"/>
      <c r="J481" s="3"/>
      <c r="K481" s="3"/>
      <c r="L481" s="3"/>
    </row>
    <row r="482" customFormat="false" ht="12.75" hidden="false" customHeight="false" outlineLevel="0" collapsed="false">
      <c r="G482" s="3"/>
      <c r="H482" s="3"/>
      <c r="I482" s="3"/>
      <c r="J482" s="3"/>
      <c r="K482" s="3"/>
      <c r="L482" s="3"/>
    </row>
    <row r="483" customFormat="false" ht="12.75" hidden="false" customHeight="false" outlineLevel="0" collapsed="false">
      <c r="G483" s="3"/>
      <c r="H483" s="3"/>
      <c r="I483" s="3"/>
      <c r="J483" s="3"/>
      <c r="K483" s="3"/>
      <c r="L483" s="3"/>
    </row>
    <row r="484" customFormat="false" ht="12.75" hidden="false" customHeight="false" outlineLevel="0" collapsed="false">
      <c r="G484" s="3"/>
      <c r="H484" s="3"/>
      <c r="I484" s="3"/>
      <c r="J484" s="3"/>
      <c r="K484" s="3"/>
      <c r="L484" s="3"/>
    </row>
    <row r="485" customFormat="false" ht="12.75" hidden="false" customHeight="false" outlineLevel="0" collapsed="false">
      <c r="G485" s="3"/>
      <c r="H485" s="3"/>
      <c r="I485" s="3"/>
      <c r="J485" s="3"/>
      <c r="K485" s="3"/>
      <c r="L485" s="3"/>
    </row>
    <row r="486" customFormat="false" ht="12.75" hidden="false" customHeight="false" outlineLevel="0" collapsed="false">
      <c r="G486" s="3"/>
      <c r="H486" s="3"/>
      <c r="I486" s="3"/>
      <c r="J486" s="3"/>
      <c r="K486" s="3"/>
      <c r="L486" s="3"/>
    </row>
    <row r="487" customFormat="false" ht="12.75" hidden="false" customHeight="false" outlineLevel="0" collapsed="false">
      <c r="G487" s="3"/>
      <c r="H487" s="3"/>
      <c r="I487" s="3"/>
      <c r="J487" s="3"/>
      <c r="K487" s="3"/>
      <c r="L487" s="3"/>
    </row>
    <row r="488" customFormat="false" ht="12.75" hidden="false" customHeight="false" outlineLevel="0" collapsed="false">
      <c r="G488" s="3"/>
      <c r="H488" s="3"/>
      <c r="I488" s="3"/>
      <c r="J488" s="3"/>
      <c r="K488" s="3"/>
      <c r="L488" s="3"/>
    </row>
    <row r="489" customFormat="false" ht="12.75" hidden="false" customHeight="false" outlineLevel="0" collapsed="false">
      <c r="G489" s="3"/>
      <c r="H489" s="3"/>
      <c r="I489" s="3"/>
      <c r="J489" s="3"/>
      <c r="K489" s="3"/>
      <c r="L489" s="3"/>
    </row>
    <row r="490" customFormat="false" ht="12.75" hidden="false" customHeight="false" outlineLevel="0" collapsed="false">
      <c r="G490" s="3"/>
      <c r="H490" s="3"/>
      <c r="I490" s="3"/>
      <c r="J490" s="3"/>
      <c r="K490" s="3"/>
      <c r="L490" s="3"/>
    </row>
    <row r="491" customFormat="false" ht="12.75" hidden="false" customHeight="false" outlineLevel="0" collapsed="false">
      <c r="G491" s="3"/>
      <c r="H491" s="3"/>
      <c r="I491" s="3"/>
      <c r="J491" s="3"/>
      <c r="K491" s="3"/>
      <c r="L491" s="3"/>
    </row>
    <row r="492" customFormat="false" ht="12.75" hidden="false" customHeight="false" outlineLevel="0" collapsed="false">
      <c r="G492" s="3"/>
      <c r="H492" s="3"/>
      <c r="I492" s="3"/>
      <c r="J492" s="3"/>
      <c r="K492" s="3"/>
      <c r="L492" s="3"/>
    </row>
    <row r="493" customFormat="false" ht="12.75" hidden="false" customHeight="false" outlineLevel="0" collapsed="false">
      <c r="G493" s="3"/>
      <c r="H493" s="3"/>
      <c r="I493" s="3"/>
      <c r="J493" s="3"/>
      <c r="K493" s="3"/>
      <c r="L493" s="3"/>
    </row>
    <row r="494" customFormat="false" ht="12.75" hidden="false" customHeight="false" outlineLevel="0" collapsed="false">
      <c r="G494" s="3"/>
      <c r="H494" s="3"/>
      <c r="I494" s="3"/>
      <c r="J494" s="3"/>
      <c r="K494" s="3"/>
      <c r="L494" s="3"/>
    </row>
    <row r="495" customFormat="false" ht="12.75" hidden="false" customHeight="false" outlineLevel="0" collapsed="false">
      <c r="G495" s="3"/>
      <c r="H495" s="3"/>
      <c r="I495" s="3"/>
      <c r="J495" s="3"/>
      <c r="K495" s="3"/>
      <c r="L495" s="3"/>
    </row>
    <row r="496" customFormat="false" ht="12.75" hidden="false" customHeight="false" outlineLevel="0" collapsed="false">
      <c r="G496" s="3"/>
      <c r="H496" s="3"/>
      <c r="I496" s="3"/>
      <c r="J496" s="3"/>
      <c r="K496" s="3"/>
      <c r="L496" s="3"/>
    </row>
    <row r="497" customFormat="false" ht="12.75" hidden="false" customHeight="false" outlineLevel="0" collapsed="false">
      <c r="G497" s="3"/>
      <c r="H497" s="3"/>
      <c r="I497" s="3"/>
      <c r="J497" s="3"/>
      <c r="K497" s="3"/>
      <c r="L497" s="3"/>
    </row>
    <row r="498" customFormat="false" ht="12.75" hidden="false" customHeight="false" outlineLevel="0" collapsed="false">
      <c r="G498" s="3"/>
      <c r="H498" s="3"/>
      <c r="I498" s="3"/>
      <c r="J498" s="3"/>
      <c r="K498" s="3"/>
      <c r="L498" s="3"/>
    </row>
    <row r="499" customFormat="false" ht="12.75" hidden="false" customHeight="false" outlineLevel="0" collapsed="false">
      <c r="G499" s="3"/>
      <c r="H499" s="3"/>
      <c r="I499" s="3"/>
      <c r="J499" s="3"/>
      <c r="K499" s="3"/>
      <c r="L499" s="3"/>
    </row>
    <row r="500" customFormat="false" ht="12.75" hidden="false" customHeight="false" outlineLevel="0" collapsed="false">
      <c r="G500" s="3"/>
      <c r="H500" s="3"/>
      <c r="I500" s="3"/>
      <c r="J500" s="3"/>
      <c r="K500" s="3"/>
      <c r="L500" s="3"/>
    </row>
    <row r="501" customFormat="false" ht="12.75" hidden="false" customHeight="false" outlineLevel="0" collapsed="false">
      <c r="G501" s="3"/>
      <c r="H501" s="3"/>
      <c r="I501" s="3"/>
      <c r="J501" s="3"/>
      <c r="K501" s="3"/>
      <c r="L501" s="3"/>
    </row>
    <row r="502" customFormat="false" ht="12.75" hidden="false" customHeight="false" outlineLevel="0" collapsed="false">
      <c r="G502" s="3"/>
      <c r="H502" s="3"/>
      <c r="I502" s="3"/>
      <c r="J502" s="3"/>
      <c r="K502" s="3"/>
      <c r="L502" s="3"/>
    </row>
    <row r="503" customFormat="false" ht="12.75" hidden="false" customHeight="false" outlineLevel="0" collapsed="false">
      <c r="G503" s="3"/>
      <c r="H503" s="3"/>
      <c r="I503" s="3"/>
      <c r="J503" s="3"/>
      <c r="K503" s="3"/>
      <c r="L503" s="3"/>
    </row>
    <row r="504" customFormat="false" ht="12.75" hidden="false" customHeight="false" outlineLevel="0" collapsed="false">
      <c r="G504" s="3"/>
      <c r="H504" s="3"/>
      <c r="I504" s="3"/>
      <c r="J504" s="3"/>
      <c r="K504" s="3"/>
      <c r="L504" s="3"/>
    </row>
    <row r="505" customFormat="false" ht="12.75" hidden="false" customHeight="false" outlineLevel="0" collapsed="false">
      <c r="G505" s="3"/>
      <c r="H505" s="3"/>
      <c r="I505" s="3"/>
      <c r="J505" s="3"/>
      <c r="K505" s="3"/>
      <c r="L505" s="3"/>
    </row>
    <row r="506" customFormat="false" ht="12.75" hidden="false" customHeight="false" outlineLevel="0" collapsed="false">
      <c r="G506" s="3"/>
      <c r="H506" s="3"/>
      <c r="I506" s="3"/>
      <c r="J506" s="3"/>
      <c r="K506" s="3"/>
      <c r="L506" s="3"/>
    </row>
    <row r="507" customFormat="false" ht="12.75" hidden="false" customHeight="false" outlineLevel="0" collapsed="false">
      <c r="G507" s="3"/>
      <c r="H507" s="3"/>
      <c r="I507" s="3"/>
      <c r="J507" s="3"/>
      <c r="K507" s="3"/>
      <c r="L507" s="3"/>
    </row>
    <row r="508" customFormat="false" ht="12.75" hidden="false" customHeight="false" outlineLevel="0" collapsed="false">
      <c r="G508" s="3"/>
      <c r="H508" s="3"/>
      <c r="I508" s="3"/>
      <c r="J508" s="3"/>
      <c r="K508" s="3"/>
      <c r="L508" s="3"/>
    </row>
    <row r="509" customFormat="false" ht="12.75" hidden="false" customHeight="false" outlineLevel="0" collapsed="false">
      <c r="G509" s="3"/>
      <c r="H509" s="3"/>
      <c r="I509" s="3"/>
      <c r="J509" s="3"/>
      <c r="K509" s="3"/>
      <c r="L509" s="3"/>
    </row>
    <row r="510" customFormat="false" ht="12.75" hidden="false" customHeight="false" outlineLevel="0" collapsed="false">
      <c r="G510" s="3"/>
      <c r="H510" s="3"/>
      <c r="I510" s="3"/>
      <c r="J510" s="3"/>
      <c r="K510" s="3"/>
      <c r="L510" s="3"/>
    </row>
    <row r="511" customFormat="false" ht="12.75" hidden="false" customHeight="false" outlineLevel="0" collapsed="false">
      <c r="G511" s="3"/>
      <c r="H511" s="3"/>
      <c r="I511" s="3"/>
      <c r="J511" s="3"/>
      <c r="K511" s="3"/>
      <c r="L511" s="3"/>
    </row>
    <row r="512" customFormat="false" ht="12.75" hidden="false" customHeight="false" outlineLevel="0" collapsed="false">
      <c r="G512" s="3"/>
      <c r="H512" s="3"/>
      <c r="I512" s="3"/>
      <c r="J512" s="3"/>
      <c r="K512" s="3"/>
      <c r="L512" s="3"/>
    </row>
    <row r="513" customFormat="false" ht="12.75" hidden="false" customHeight="false" outlineLevel="0" collapsed="false">
      <c r="G513" s="3"/>
      <c r="H513" s="3"/>
      <c r="I513" s="3"/>
      <c r="J513" s="3"/>
      <c r="K513" s="3"/>
      <c r="L513" s="3"/>
    </row>
    <row r="514" customFormat="false" ht="12.75" hidden="false" customHeight="false" outlineLevel="0" collapsed="false">
      <c r="G514" s="3"/>
      <c r="H514" s="3"/>
      <c r="I514" s="3"/>
      <c r="J514" s="3"/>
      <c r="K514" s="3"/>
      <c r="L514" s="3"/>
    </row>
    <row r="515" customFormat="false" ht="12.75" hidden="false" customHeight="false" outlineLevel="0" collapsed="false">
      <c r="G515" s="3"/>
      <c r="H515" s="3"/>
      <c r="I515" s="3"/>
      <c r="J515" s="3"/>
      <c r="K515" s="3"/>
      <c r="L515" s="3"/>
    </row>
    <row r="516" customFormat="false" ht="12.75" hidden="false" customHeight="false" outlineLevel="0" collapsed="false">
      <c r="G516" s="3"/>
      <c r="H516" s="3"/>
      <c r="I516" s="3"/>
      <c r="J516" s="3"/>
      <c r="K516" s="3"/>
      <c r="L516" s="3"/>
    </row>
    <row r="517" customFormat="false" ht="12.75" hidden="false" customHeight="false" outlineLevel="0" collapsed="false">
      <c r="G517" s="3"/>
      <c r="H517" s="3"/>
      <c r="I517" s="3"/>
      <c r="J517" s="3"/>
      <c r="K517" s="3"/>
      <c r="L517" s="3"/>
    </row>
    <row r="518" customFormat="false" ht="12.75" hidden="false" customHeight="false" outlineLevel="0" collapsed="false">
      <c r="G518" s="3"/>
      <c r="H518" s="3"/>
      <c r="I518" s="3"/>
      <c r="J518" s="3"/>
      <c r="K518" s="3"/>
      <c r="L518" s="3"/>
    </row>
    <row r="519" customFormat="false" ht="12.75" hidden="false" customHeight="false" outlineLevel="0" collapsed="false">
      <c r="G519" s="3"/>
      <c r="H519" s="3"/>
      <c r="I519" s="3"/>
      <c r="J519" s="3"/>
      <c r="K519" s="3"/>
      <c r="L519" s="3"/>
    </row>
    <row r="520" customFormat="false" ht="12.75" hidden="false" customHeight="false" outlineLevel="0" collapsed="false">
      <c r="G520" s="3"/>
      <c r="H520" s="3"/>
      <c r="I520" s="3"/>
      <c r="J520" s="3"/>
      <c r="K520" s="3"/>
      <c r="L520" s="3"/>
    </row>
    <row r="521" customFormat="false" ht="12.75" hidden="false" customHeight="false" outlineLevel="0" collapsed="false">
      <c r="G521" s="3"/>
      <c r="H521" s="3"/>
      <c r="I521" s="3"/>
      <c r="J521" s="3"/>
      <c r="K521" s="3"/>
      <c r="L521" s="3"/>
    </row>
    <row r="522" customFormat="false" ht="12.75" hidden="false" customHeight="false" outlineLevel="0" collapsed="false">
      <c r="G522" s="3"/>
      <c r="H522" s="3"/>
      <c r="I522" s="3"/>
      <c r="J522" s="3"/>
      <c r="K522" s="3"/>
      <c r="L522" s="3"/>
    </row>
    <row r="523" customFormat="false" ht="12.75" hidden="false" customHeight="false" outlineLevel="0" collapsed="false">
      <c r="G523" s="3"/>
      <c r="H523" s="3"/>
      <c r="I523" s="3"/>
      <c r="J523" s="3"/>
      <c r="K523" s="3"/>
      <c r="L523" s="3"/>
    </row>
    <row r="524" customFormat="false" ht="12.75" hidden="false" customHeight="false" outlineLevel="0" collapsed="false">
      <c r="G524" s="3"/>
      <c r="H524" s="3"/>
      <c r="I524" s="3"/>
      <c r="J524" s="3"/>
      <c r="K524" s="3"/>
      <c r="L524" s="3"/>
    </row>
    <row r="525" customFormat="false" ht="12.75" hidden="false" customHeight="false" outlineLevel="0" collapsed="false">
      <c r="G525" s="3"/>
      <c r="H525" s="3"/>
      <c r="I525" s="3"/>
      <c r="J525" s="3"/>
      <c r="K525" s="3"/>
      <c r="L525" s="3"/>
    </row>
    <row r="526" customFormat="false" ht="12.75" hidden="false" customHeight="false" outlineLevel="0" collapsed="false">
      <c r="G526" s="3"/>
      <c r="H526" s="3"/>
      <c r="I526" s="3"/>
      <c r="J526" s="3"/>
      <c r="K526" s="3"/>
      <c r="L526" s="3"/>
    </row>
    <row r="527" customFormat="false" ht="12.75" hidden="false" customHeight="false" outlineLevel="0" collapsed="false">
      <c r="G527" s="3"/>
      <c r="H527" s="3"/>
      <c r="I527" s="3"/>
      <c r="J527" s="3"/>
      <c r="K527" s="3"/>
      <c r="L527" s="3"/>
    </row>
    <row r="528" customFormat="false" ht="12.75" hidden="false" customHeight="false" outlineLevel="0" collapsed="false">
      <c r="G528" s="3"/>
      <c r="H528" s="3"/>
      <c r="I528" s="3"/>
      <c r="J528" s="3"/>
      <c r="K528" s="3"/>
      <c r="L528" s="3"/>
    </row>
    <row r="529" customFormat="false" ht="12.75" hidden="false" customHeight="false" outlineLevel="0" collapsed="false">
      <c r="G529" s="3"/>
      <c r="H529" s="3"/>
      <c r="I529" s="3"/>
      <c r="J529" s="3"/>
      <c r="K529" s="3"/>
      <c r="L529" s="3"/>
    </row>
    <row r="530" customFormat="false" ht="12.75" hidden="false" customHeight="false" outlineLevel="0" collapsed="false">
      <c r="G530" s="3"/>
      <c r="H530" s="3"/>
      <c r="I530" s="3"/>
      <c r="J530" s="3"/>
      <c r="K530" s="3"/>
      <c r="L530" s="3"/>
    </row>
    <row r="531" customFormat="false" ht="12.75" hidden="false" customHeight="false" outlineLevel="0" collapsed="false">
      <c r="G531" s="3"/>
      <c r="H531" s="3"/>
      <c r="I531" s="3"/>
      <c r="J531" s="3"/>
      <c r="K531" s="3"/>
      <c r="L531" s="3"/>
    </row>
    <row r="532" customFormat="false" ht="12.75" hidden="false" customHeight="false" outlineLevel="0" collapsed="false">
      <c r="G532" s="3"/>
      <c r="H532" s="3"/>
      <c r="I532" s="3"/>
      <c r="J532" s="3"/>
      <c r="K532" s="3"/>
      <c r="L532" s="3"/>
    </row>
    <row r="533" customFormat="false" ht="12.75" hidden="false" customHeight="false" outlineLevel="0" collapsed="false">
      <c r="G533" s="3"/>
      <c r="H533" s="3"/>
      <c r="I533" s="3"/>
      <c r="J533" s="3"/>
      <c r="K533" s="3"/>
      <c r="L533" s="3"/>
    </row>
    <row r="534" customFormat="false" ht="12.75" hidden="false" customHeight="false" outlineLevel="0" collapsed="false">
      <c r="G534" s="3"/>
      <c r="H534" s="3"/>
      <c r="I534" s="3"/>
      <c r="J534" s="3"/>
      <c r="K534" s="3"/>
      <c r="L534" s="3"/>
    </row>
    <row r="535" customFormat="false" ht="12.75" hidden="false" customHeight="false" outlineLevel="0" collapsed="false">
      <c r="G535" s="3"/>
      <c r="H535" s="3"/>
      <c r="I535" s="3"/>
      <c r="J535" s="3"/>
      <c r="K535" s="3"/>
      <c r="L535" s="3"/>
    </row>
    <row r="536" customFormat="false" ht="12.75" hidden="false" customHeight="false" outlineLevel="0" collapsed="false">
      <c r="G536" s="3"/>
      <c r="H536" s="3"/>
      <c r="I536" s="3"/>
      <c r="J536" s="3"/>
      <c r="K536" s="3"/>
      <c r="L536" s="3"/>
    </row>
    <row r="537" customFormat="false" ht="12.75" hidden="false" customHeight="false" outlineLevel="0" collapsed="false">
      <c r="G537" s="3"/>
      <c r="H537" s="3"/>
      <c r="I537" s="3"/>
      <c r="J537" s="3"/>
      <c r="K537" s="3"/>
      <c r="L537" s="3"/>
    </row>
    <row r="538" customFormat="false" ht="12.75" hidden="false" customHeight="false" outlineLevel="0" collapsed="false">
      <c r="G538" s="3"/>
      <c r="H538" s="3"/>
      <c r="I538" s="3"/>
      <c r="J538" s="3"/>
      <c r="K538" s="3"/>
      <c r="L538" s="3"/>
    </row>
    <row r="539" customFormat="false" ht="12.75" hidden="false" customHeight="false" outlineLevel="0" collapsed="false">
      <c r="G539" s="3"/>
      <c r="H539" s="3"/>
      <c r="I539" s="3"/>
      <c r="J539" s="3"/>
      <c r="K539" s="3"/>
      <c r="L539" s="3"/>
    </row>
    <row r="540" customFormat="false" ht="12.75" hidden="false" customHeight="false" outlineLevel="0" collapsed="false">
      <c r="G540" s="3"/>
      <c r="H540" s="3"/>
      <c r="I540" s="3"/>
      <c r="J540" s="3"/>
      <c r="K540" s="3"/>
      <c r="L540" s="3"/>
    </row>
    <row r="541" customFormat="false" ht="12.75" hidden="false" customHeight="false" outlineLevel="0" collapsed="false">
      <c r="G541" s="3"/>
      <c r="H541" s="3"/>
      <c r="I541" s="3"/>
      <c r="J541" s="3"/>
      <c r="K541" s="3"/>
      <c r="L541" s="3"/>
    </row>
    <row r="542" customFormat="false" ht="12.75" hidden="false" customHeight="false" outlineLevel="0" collapsed="false">
      <c r="G542" s="3"/>
      <c r="H542" s="3"/>
      <c r="I542" s="3"/>
      <c r="J542" s="3"/>
      <c r="K542" s="3"/>
      <c r="L542" s="3"/>
    </row>
    <row r="543" customFormat="false" ht="12.75" hidden="false" customHeight="false" outlineLevel="0" collapsed="false">
      <c r="G543" s="3"/>
      <c r="H543" s="3"/>
      <c r="I543" s="3"/>
      <c r="J543" s="3"/>
      <c r="K543" s="3"/>
      <c r="L543" s="3"/>
    </row>
    <row r="544" customFormat="false" ht="12.75" hidden="false" customHeight="false" outlineLevel="0" collapsed="false">
      <c r="G544" s="3"/>
      <c r="H544" s="3"/>
      <c r="I544" s="3"/>
      <c r="J544" s="3"/>
      <c r="K544" s="3"/>
      <c r="L544" s="3"/>
    </row>
    <row r="545" customFormat="false" ht="12.75" hidden="false" customHeight="false" outlineLevel="0" collapsed="false">
      <c r="G545" s="3"/>
      <c r="H545" s="3"/>
      <c r="I545" s="3"/>
      <c r="J545" s="3"/>
      <c r="K545" s="3"/>
      <c r="L545" s="3"/>
    </row>
    <row r="546" customFormat="false" ht="12.75" hidden="false" customHeight="false" outlineLevel="0" collapsed="false">
      <c r="G546" s="3"/>
      <c r="H546" s="3"/>
      <c r="I546" s="3"/>
      <c r="J546" s="3"/>
      <c r="K546" s="3"/>
      <c r="L546" s="3"/>
    </row>
    <row r="547" customFormat="false" ht="12.75" hidden="false" customHeight="false" outlineLevel="0" collapsed="false">
      <c r="G547" s="3"/>
      <c r="H547" s="3"/>
      <c r="I547" s="3"/>
      <c r="J547" s="3"/>
      <c r="K547" s="3"/>
      <c r="L547" s="3"/>
    </row>
    <row r="548" customFormat="false" ht="12.75" hidden="false" customHeight="false" outlineLevel="0" collapsed="false">
      <c r="G548" s="3"/>
      <c r="H548" s="3"/>
      <c r="I548" s="3"/>
      <c r="J548" s="3"/>
      <c r="K548" s="3"/>
      <c r="L548" s="3"/>
    </row>
    <row r="549" customFormat="false" ht="12.75" hidden="false" customHeight="false" outlineLevel="0" collapsed="false">
      <c r="G549" s="3"/>
      <c r="H549" s="3"/>
      <c r="I549" s="3"/>
      <c r="J549" s="3"/>
      <c r="K549" s="3"/>
      <c r="L549" s="3"/>
    </row>
    <row r="550" customFormat="false" ht="12.75" hidden="false" customHeight="false" outlineLevel="0" collapsed="false">
      <c r="G550" s="3"/>
      <c r="H550" s="3"/>
      <c r="I550" s="3"/>
      <c r="J550" s="3"/>
      <c r="K550" s="3"/>
      <c r="L550" s="3"/>
    </row>
    <row r="551" customFormat="false" ht="12.75" hidden="false" customHeight="false" outlineLevel="0" collapsed="false">
      <c r="G551" s="3"/>
      <c r="H551" s="3"/>
      <c r="I551" s="3"/>
      <c r="J551" s="3"/>
      <c r="K551" s="3"/>
      <c r="L551" s="3"/>
    </row>
    <row r="552" customFormat="false" ht="12.75" hidden="false" customHeight="false" outlineLevel="0" collapsed="false">
      <c r="G552" s="3"/>
      <c r="H552" s="3"/>
      <c r="I552" s="3"/>
      <c r="J552" s="3"/>
      <c r="K552" s="3"/>
      <c r="L552" s="3"/>
    </row>
    <row r="553" customFormat="false" ht="12.75" hidden="false" customHeight="false" outlineLevel="0" collapsed="false">
      <c r="G553" s="3"/>
      <c r="H553" s="3"/>
      <c r="I553" s="3"/>
      <c r="J553" s="3"/>
      <c r="K553" s="3"/>
      <c r="L553" s="3"/>
    </row>
    <row r="554" customFormat="false" ht="12.75" hidden="false" customHeight="false" outlineLevel="0" collapsed="false">
      <c r="G554" s="3"/>
      <c r="H554" s="3"/>
      <c r="I554" s="3"/>
      <c r="J554" s="3"/>
      <c r="K554" s="3"/>
      <c r="L554" s="3"/>
    </row>
    <row r="555" customFormat="false" ht="12.75" hidden="false" customHeight="false" outlineLevel="0" collapsed="false">
      <c r="G555" s="3"/>
      <c r="H555" s="3"/>
      <c r="I555" s="3"/>
      <c r="J555" s="3"/>
      <c r="K555" s="3"/>
      <c r="L555" s="3"/>
    </row>
    <row r="556" customFormat="false" ht="12.75" hidden="false" customHeight="false" outlineLevel="0" collapsed="false">
      <c r="G556" s="3"/>
      <c r="H556" s="3"/>
      <c r="I556" s="3"/>
      <c r="J556" s="3"/>
      <c r="K556" s="3"/>
      <c r="L556" s="3"/>
    </row>
    <row r="557" customFormat="false" ht="12.75" hidden="false" customHeight="false" outlineLevel="0" collapsed="false">
      <c r="G557" s="3"/>
      <c r="H557" s="3"/>
      <c r="I557" s="3"/>
      <c r="J557" s="3"/>
      <c r="K557" s="3"/>
      <c r="L557" s="3"/>
    </row>
    <row r="558" customFormat="false" ht="12.75" hidden="false" customHeight="false" outlineLevel="0" collapsed="false">
      <c r="G558" s="3"/>
      <c r="H558" s="3"/>
      <c r="I558" s="3"/>
      <c r="J558" s="3"/>
      <c r="K558" s="3"/>
      <c r="L558" s="3"/>
    </row>
    <row r="559" customFormat="false" ht="12.75" hidden="false" customHeight="false" outlineLevel="0" collapsed="false">
      <c r="G559" s="3"/>
      <c r="H559" s="3"/>
      <c r="I559" s="3"/>
      <c r="J559" s="3"/>
      <c r="K559" s="3"/>
      <c r="L559" s="3"/>
    </row>
    <row r="560" customFormat="false" ht="12.75" hidden="false" customHeight="false" outlineLevel="0" collapsed="false">
      <c r="G560" s="3"/>
      <c r="H560" s="3"/>
      <c r="I560" s="3"/>
      <c r="J560" s="3"/>
      <c r="K560" s="3"/>
      <c r="L560" s="3"/>
    </row>
    <row r="561" customFormat="false" ht="12.75" hidden="false" customHeight="false" outlineLevel="0" collapsed="false">
      <c r="G561" s="3"/>
      <c r="H561" s="3"/>
      <c r="I561" s="3"/>
      <c r="J561" s="3"/>
      <c r="K561" s="3"/>
      <c r="L561" s="3"/>
    </row>
    <row r="562" customFormat="false" ht="12.75" hidden="false" customHeight="false" outlineLevel="0" collapsed="false">
      <c r="G562" s="3"/>
      <c r="H562" s="3"/>
      <c r="I562" s="3"/>
      <c r="J562" s="3"/>
      <c r="K562" s="3"/>
      <c r="L562" s="3"/>
    </row>
    <row r="563" customFormat="false" ht="12.75" hidden="false" customHeight="false" outlineLevel="0" collapsed="false">
      <c r="G563" s="3"/>
      <c r="H563" s="3"/>
      <c r="I563" s="3"/>
      <c r="J563" s="3"/>
      <c r="K563" s="3"/>
      <c r="L563" s="3"/>
    </row>
    <row r="564" customFormat="false" ht="12.75" hidden="false" customHeight="false" outlineLevel="0" collapsed="false">
      <c r="G564" s="3"/>
      <c r="H564" s="3"/>
      <c r="I564" s="3"/>
      <c r="J564" s="3"/>
      <c r="K564" s="3"/>
      <c r="L564" s="3"/>
    </row>
    <row r="565" customFormat="false" ht="12.75" hidden="false" customHeight="false" outlineLevel="0" collapsed="false">
      <c r="G565" s="3"/>
      <c r="H565" s="3"/>
      <c r="I565" s="3"/>
      <c r="J565" s="3"/>
      <c r="K565" s="3"/>
      <c r="L565" s="3"/>
    </row>
    <row r="566" customFormat="false" ht="12.75" hidden="false" customHeight="false" outlineLevel="0" collapsed="false">
      <c r="G566" s="3"/>
      <c r="H566" s="3"/>
      <c r="I566" s="3"/>
      <c r="J566" s="3"/>
      <c r="K566" s="3"/>
      <c r="L566" s="3"/>
    </row>
    <row r="567" customFormat="false" ht="12.75" hidden="false" customHeight="false" outlineLevel="0" collapsed="false">
      <c r="G567" s="3"/>
      <c r="H567" s="3"/>
      <c r="I567" s="3"/>
      <c r="J567" s="3"/>
      <c r="K567" s="3"/>
      <c r="L567" s="3"/>
    </row>
    <row r="568" customFormat="false" ht="12.75" hidden="false" customHeight="false" outlineLevel="0" collapsed="false">
      <c r="G568" s="3"/>
      <c r="H568" s="3"/>
      <c r="I568" s="3"/>
      <c r="J568" s="3"/>
      <c r="K568" s="3"/>
      <c r="L568" s="3"/>
    </row>
    <row r="569" customFormat="false" ht="12.75" hidden="false" customHeight="false" outlineLevel="0" collapsed="false">
      <c r="G569" s="3"/>
      <c r="H569" s="3"/>
      <c r="I569" s="3"/>
      <c r="J569" s="3"/>
      <c r="K569" s="3"/>
      <c r="L569" s="3"/>
    </row>
    <row r="570" customFormat="false" ht="12.75" hidden="false" customHeight="false" outlineLevel="0" collapsed="false">
      <c r="G570" s="3"/>
      <c r="H570" s="3"/>
      <c r="I570" s="3"/>
      <c r="J570" s="3"/>
      <c r="K570" s="3"/>
      <c r="L570" s="3"/>
    </row>
    <row r="571" customFormat="false" ht="12.75" hidden="false" customHeight="false" outlineLevel="0" collapsed="false">
      <c r="G571" s="3"/>
      <c r="H571" s="3"/>
      <c r="I571" s="3"/>
      <c r="J571" s="3"/>
      <c r="K571" s="3"/>
      <c r="L571" s="3"/>
    </row>
    <row r="572" customFormat="false" ht="12.75" hidden="false" customHeight="false" outlineLevel="0" collapsed="false">
      <c r="G572" s="3"/>
      <c r="H572" s="3"/>
      <c r="I572" s="3"/>
      <c r="J572" s="3"/>
      <c r="K572" s="3"/>
      <c r="L572" s="3"/>
    </row>
    <row r="573" customFormat="false" ht="12.75" hidden="false" customHeight="false" outlineLevel="0" collapsed="false">
      <c r="G573" s="3"/>
      <c r="H573" s="3"/>
      <c r="I573" s="3"/>
      <c r="J573" s="3"/>
      <c r="K573" s="3"/>
      <c r="L573" s="3"/>
    </row>
    <row r="574" customFormat="false" ht="12.75" hidden="false" customHeight="false" outlineLevel="0" collapsed="false">
      <c r="G574" s="3"/>
      <c r="H574" s="3"/>
      <c r="I574" s="3"/>
      <c r="J574" s="3"/>
      <c r="K574" s="3"/>
      <c r="L574" s="3"/>
    </row>
    <row r="575" customFormat="false" ht="12.75" hidden="false" customHeight="false" outlineLevel="0" collapsed="false">
      <c r="G575" s="3"/>
      <c r="H575" s="3"/>
      <c r="I575" s="3"/>
      <c r="J575" s="3"/>
      <c r="K575" s="3"/>
      <c r="L575" s="3"/>
    </row>
    <row r="576" customFormat="false" ht="12.75" hidden="false" customHeight="false" outlineLevel="0" collapsed="false">
      <c r="G576" s="3"/>
      <c r="H576" s="3"/>
      <c r="I576" s="3"/>
      <c r="J576" s="3"/>
      <c r="K576" s="3"/>
      <c r="L576" s="3"/>
    </row>
    <row r="577" customFormat="false" ht="12.75" hidden="false" customHeight="false" outlineLevel="0" collapsed="false">
      <c r="G577" s="3"/>
      <c r="H577" s="3"/>
      <c r="I577" s="3"/>
      <c r="J577" s="3"/>
      <c r="K577" s="3"/>
      <c r="L577" s="3"/>
    </row>
    <row r="578" customFormat="false" ht="12.75" hidden="false" customHeight="false" outlineLevel="0" collapsed="false">
      <c r="G578" s="3"/>
      <c r="H578" s="3"/>
      <c r="I578" s="3"/>
      <c r="J578" s="3"/>
      <c r="K578" s="3"/>
      <c r="L578" s="3"/>
    </row>
    <row r="579" customFormat="false" ht="12.75" hidden="false" customHeight="false" outlineLevel="0" collapsed="false">
      <c r="G579" s="3"/>
      <c r="H579" s="3"/>
      <c r="I579" s="3"/>
      <c r="J579" s="3"/>
      <c r="K579" s="3"/>
      <c r="L579" s="3"/>
    </row>
    <row r="580" customFormat="false" ht="12.75" hidden="false" customHeight="false" outlineLevel="0" collapsed="false">
      <c r="G580" s="3"/>
      <c r="H580" s="3"/>
      <c r="I580" s="3"/>
      <c r="J580" s="3"/>
      <c r="K580" s="3"/>
      <c r="L580" s="3"/>
    </row>
    <row r="581" customFormat="false" ht="12.75" hidden="false" customHeight="false" outlineLevel="0" collapsed="false">
      <c r="G581" s="3"/>
      <c r="H581" s="3"/>
      <c r="I581" s="3"/>
      <c r="J581" s="3"/>
      <c r="K581" s="3"/>
      <c r="L581" s="3"/>
    </row>
    <row r="582" customFormat="false" ht="12.75" hidden="false" customHeight="false" outlineLevel="0" collapsed="false">
      <c r="G582" s="3"/>
      <c r="H582" s="3"/>
      <c r="I582" s="3"/>
      <c r="J582" s="3"/>
      <c r="K582" s="3"/>
      <c r="L582" s="3"/>
    </row>
    <row r="583" customFormat="false" ht="12.75" hidden="false" customHeight="false" outlineLevel="0" collapsed="false">
      <c r="G583" s="3"/>
      <c r="H583" s="3"/>
      <c r="I583" s="3"/>
      <c r="J583" s="3"/>
      <c r="K583" s="3"/>
      <c r="L583" s="3"/>
    </row>
  </sheetData>
  <mergeCells count="17">
    <mergeCell ref="A1:U1"/>
    <mergeCell ref="A2:U2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5"/>
  </mergeCells>
  <printOptions headings="false" gridLines="false" gridLinesSet="true" horizontalCentered="true" verticalCentered="false"/>
  <pageMargins left="0.270138888888889" right="0.170138888888889" top="0.629861111111111" bottom="0.330555555555556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</oddFooter>
  </headerFooter>
  <rowBreaks count="2" manualBreakCount="2">
    <brk id="45" man="true" max="16383" min="0"/>
    <brk id="8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6" topLeftCell="C30" activePane="bottomRight" state="frozen"/>
      <selection pane="topLeft" activeCell="A1" activeCellId="0" sqref="A1"/>
      <selection pane="topRight" activeCell="C1" activeCellId="0" sqref="C1"/>
      <selection pane="bottomLeft" activeCell="A30" activeCellId="0" sqref="A30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1.14"/>
    <col collapsed="false" customWidth="true" hidden="false" outlineLevel="0" max="3" min="3" style="0" width="18.7"/>
    <col collapsed="false" customWidth="true" hidden="false" outlineLevel="0" max="4" min="4" style="0" width="16.56"/>
    <col collapsed="false" customWidth="true" hidden="false" outlineLevel="0" max="5" min="5" style="0" width="25.41"/>
    <col collapsed="false" customWidth="true" hidden="true" outlineLevel="0" max="8" min="6" style="0" width="16.56"/>
    <col collapsed="false" customWidth="true" hidden="true" outlineLevel="0" max="9" min="9" style="0" width="17.56"/>
    <col collapsed="false" customWidth="true" hidden="true" outlineLevel="0" max="11" min="10" style="0" width="16.56"/>
    <col collapsed="false" customWidth="true" hidden="true" outlineLevel="0" max="12" min="12" style="0" width="18.99"/>
    <col collapsed="false" customWidth="true" hidden="false" outlineLevel="0" max="13" min="13" style="0" width="14.28"/>
    <col collapsed="false" customWidth="true" hidden="false" outlineLevel="0" max="14" min="14" style="0" width="12.56"/>
    <col collapsed="false" customWidth="true" hidden="false" outlineLevel="0" max="15" min="15" style="0" width="11.56"/>
    <col collapsed="false" customWidth="true" hidden="false" outlineLevel="0" max="16" min="16" style="0" width="11.99"/>
  </cols>
  <sheetData>
    <row r="1" customFormat="false" ht="24.95" hidden="false" customHeight="true" outlineLevel="0" collapsed="false">
      <c r="A1" s="89" t="str">
        <f aca="false">'Deal List'!A1</f>
        <v>PROJECT PHOENIX STATUS REPORT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customFormat="false" ht="24.95" hidden="false" customHeight="true" outlineLevel="0" collapsed="false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4" customFormat="false" ht="12.75" hidden="false" customHeight="false" outlineLevel="0" collapsed="false">
      <c r="B4" s="3"/>
      <c r="C4" s="3"/>
      <c r="D4" s="3"/>
      <c r="E4" s="3"/>
      <c r="F4" s="3"/>
    </row>
    <row r="5" customFormat="false" ht="15" hidden="false" customHeight="true" outlineLevel="0" collapsed="false">
      <c r="A5" s="90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</row>
    <row r="6" customFormat="false" ht="15" hidden="false" customHeight="true" outlineLevel="0" collapsed="false">
      <c r="A6" s="9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customFormat="false" ht="18" hidden="false" customHeight="true" outlineLevel="0" collapsed="false">
      <c r="A7" s="9"/>
      <c r="B7" s="10" t="str">
        <f aca="false">'Deal List'!B7</f>
        <v>Priority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3"/>
      <c r="O7" s="3"/>
      <c r="P7" s="3"/>
    </row>
    <row r="8" customFormat="false" ht="18" hidden="false" customHeight="true" outlineLevel="0" collapsed="false">
      <c r="A8" s="14"/>
      <c r="B8" s="15" t="str">
        <f aca="false">'Deal List'!B8</f>
        <v>American National Can/Rexam</v>
      </c>
      <c r="C8" s="16" t="str">
        <f aca="false">'Deal List'!C8</f>
        <v>-</v>
      </c>
      <c r="D8" s="16" t="str">
        <f aca="false">'Deal List'!D8</f>
        <v>-</v>
      </c>
      <c r="E8" s="16" t="str">
        <f aca="false">'Deal List'!E8</f>
        <v>Craig Childers</v>
      </c>
      <c r="F8" s="16" t="str">
        <f aca="false">'Deal List'!F8</f>
        <v>Becky Brakke</v>
      </c>
      <c r="G8" s="16" t="str">
        <f aca="false">'Deal List'!G8</f>
        <v>Javier Gallo</v>
      </c>
      <c r="H8" s="16" t="str">
        <f aca="false">'Deal List'!H8</f>
        <v>Ken Lee</v>
      </c>
      <c r="I8" s="16" t="str">
        <f aca="false">'Deal List'!I8</f>
        <v>Gerri Gobbi</v>
      </c>
      <c r="J8" s="16" t="str">
        <f aca="false">'Deal List'!J8</f>
        <v>-</v>
      </c>
      <c r="K8" s="16" t="str">
        <f aca="false">'Deal List'!L8</f>
        <v>Jim Keller</v>
      </c>
      <c r="L8" s="16" t="str">
        <f aca="false">'Deal List'!M8</f>
        <v>Nina Nguyen</v>
      </c>
      <c r="M8" s="134" t="n">
        <f aca="false">'Deal List'!N8</f>
        <v>1</v>
      </c>
      <c r="N8" s="100" t="n">
        <f aca="false">'Deal List'!O8</f>
        <v>37057</v>
      </c>
      <c r="O8" s="100" t="n">
        <f aca="false">'Deal List'!P8</f>
        <v>37134</v>
      </c>
      <c r="P8" s="135" t="str">
        <f aca="false">IF('Deal List'!Q8=0,"-",'Deal List'!Q8)</f>
        <v>-</v>
      </c>
    </row>
    <row r="9" customFormat="false" ht="18" hidden="false" customHeight="true" outlineLevel="0" collapsed="false">
      <c r="A9" s="14"/>
      <c r="B9" s="25" t="str">
        <f aca="false">'Deal List'!B9</f>
        <v>Chase</v>
      </c>
      <c r="C9" s="26" t="str">
        <f aca="false">'Deal List'!C9</f>
        <v>Scott Vonderheide</v>
      </c>
      <c r="D9" s="26" t="str">
        <f aca="false">'Deal List'!D9</f>
        <v>Chris Watts</v>
      </c>
      <c r="E9" s="26" t="str">
        <f aca="false">'Deal List'!E9</f>
        <v>Mike Harris</v>
      </c>
      <c r="F9" s="26" t="str">
        <f aca="false">'Deal List'!F9</f>
        <v>Cindy Stephens</v>
      </c>
      <c r="G9" s="26" t="str">
        <f aca="false">'Deal List'!G9</f>
        <v>Dag Joraholmen</v>
      </c>
      <c r="H9" s="26" t="str">
        <f aca="false">'Deal List'!H9</f>
        <v>Ken Lee</v>
      </c>
      <c r="I9" s="26" t="str">
        <f aca="false">'Deal List'!I9</f>
        <v>Roger Persson</v>
      </c>
      <c r="J9" s="26" t="str">
        <f aca="false">'Deal List'!J9</f>
        <v>-</v>
      </c>
      <c r="K9" s="26" t="str">
        <f aca="false">'Deal List'!L9</f>
        <v>Mike Smith</v>
      </c>
      <c r="L9" s="26" t="str">
        <f aca="false">'Deal List'!M9</f>
        <v>-</v>
      </c>
      <c r="M9" s="136" t="n">
        <f aca="false">'Deal List'!N9</f>
        <v>0.6</v>
      </c>
      <c r="N9" s="107" t="n">
        <f aca="false">'Deal List'!O9</f>
        <v>37102</v>
      </c>
      <c r="O9" s="107" t="n">
        <f aca="false">'Deal List'!P9</f>
        <v>37141</v>
      </c>
      <c r="P9" s="137" t="str">
        <f aca="false">IF('Deal List'!Q9=0,"-",'Deal List'!Q9)</f>
        <v>Q3</v>
      </c>
    </row>
    <row r="10" customFormat="false" ht="18" hidden="false" customHeight="true" outlineLevel="0" collapsed="false">
      <c r="A10" s="14"/>
      <c r="B10" s="25" t="str">
        <f aca="false">'Deal List'!B10</f>
        <v>Molded Fiber Glass</v>
      </c>
      <c r="C10" s="26" t="str">
        <f aca="false">'Deal List'!C10</f>
        <v>Catherine Simoes</v>
      </c>
      <c r="D10" s="26" t="str">
        <f aca="false">'Deal List'!D10</f>
        <v>-</v>
      </c>
      <c r="E10" s="26" t="str">
        <f aca="false">'Deal List'!E10</f>
        <v>Charlene Jackson</v>
      </c>
      <c r="F10" s="26" t="str">
        <f aca="false">'Deal List'!F10</f>
        <v>Terry Lacy</v>
      </c>
      <c r="G10" s="26" t="str">
        <f aca="false">'Deal List'!G10</f>
        <v>Peter Johnston</v>
      </c>
      <c r="H10" s="26" t="str">
        <f aca="false">'Deal List'!H10</f>
        <v>Mike Kim</v>
      </c>
      <c r="I10" s="26" t="str">
        <f aca="false">'Deal List'!I10</f>
        <v>Gerri Gobbi</v>
      </c>
      <c r="J10" s="26" t="str">
        <f aca="false">'Deal List'!J10</f>
        <v>Rajesh Dhir</v>
      </c>
      <c r="K10" s="26" t="str">
        <f aca="false">'Deal List'!L10</f>
        <v>-</v>
      </c>
      <c r="L10" s="26" t="str">
        <f aca="false">'Deal List'!M10</f>
        <v>David Saindon</v>
      </c>
      <c r="M10" s="136" t="n">
        <f aca="false">'Deal List'!N10</f>
        <v>0.45</v>
      </c>
      <c r="N10" s="107" t="n">
        <f aca="false">'Deal List'!O10</f>
        <v>37116</v>
      </c>
      <c r="O10" s="107" t="n">
        <f aca="false">'Deal List'!P10</f>
        <v>37148</v>
      </c>
      <c r="P10" s="137" t="str">
        <f aca="false">IF('Deal List'!Q10=0,"-",'Deal List'!Q10)</f>
        <v>-</v>
      </c>
    </row>
    <row r="11" customFormat="false" ht="18" hidden="false" customHeight="true" outlineLevel="0" collapsed="false">
      <c r="A11" s="14"/>
      <c r="B11" s="25" t="str">
        <f aca="false">'Deal List'!B11</f>
        <v>Owens Illinois</v>
      </c>
      <c r="C11" s="26" t="str">
        <f aca="false">'Deal List'!C11</f>
        <v>Saji John</v>
      </c>
      <c r="D11" s="26" t="str">
        <f aca="false">'Deal List'!D11</f>
        <v>Stephanie Segura</v>
      </c>
      <c r="E11" s="26" t="str">
        <f aca="false">'Deal List'!E11</f>
        <v>Maureen Palmer</v>
      </c>
      <c r="F11" s="26" t="str">
        <f aca="false">'Deal List'!F11</f>
        <v>Lisa Polk</v>
      </c>
      <c r="G11" s="26" t="str">
        <f aca="false">'Deal List'!G11</f>
        <v>Tony Valenzuela</v>
      </c>
      <c r="H11" s="26" t="str">
        <f aca="false">'Deal List'!H11</f>
        <v>Dickson Koo</v>
      </c>
      <c r="I11" s="26" t="str">
        <f aca="false">'Deal List'!I11</f>
        <v>Gerri Gobbi</v>
      </c>
      <c r="J11" s="26" t="str">
        <f aca="false">'Deal List'!J11</f>
        <v>-</v>
      </c>
      <c r="K11" s="26" t="str">
        <f aca="false">'Deal List'!L11</f>
        <v>Jim Keller</v>
      </c>
      <c r="L11" s="26" t="str">
        <f aca="false">'Deal List'!M11</f>
        <v>David Saindon</v>
      </c>
      <c r="M11" s="136" t="n">
        <f aca="false">'Deal List'!N11</f>
        <v>0.45</v>
      </c>
      <c r="N11" s="107" t="n">
        <f aca="false">'Deal List'!O11</f>
        <v>37109</v>
      </c>
      <c r="O11" s="107" t="n">
        <f aca="false">'Deal List'!P11</f>
        <v>37141</v>
      </c>
      <c r="P11" s="137" t="str">
        <f aca="false">IF('Deal List'!Q11=0,"-",'Deal List'!Q11)</f>
        <v>Q3</v>
      </c>
    </row>
    <row r="12" customFormat="false" ht="18" hidden="false" customHeight="true" outlineLevel="0" collapsed="false">
      <c r="A12" s="14"/>
      <c r="B12" s="25" t="str">
        <f aca="false">'Deal List'!B12</f>
        <v>Quebecor</v>
      </c>
      <c r="C12" s="26" t="str">
        <f aca="false">'Deal List'!C12</f>
        <v>Oliver Jones</v>
      </c>
      <c r="D12" s="26" t="str">
        <f aca="false">'Deal List'!D12</f>
        <v>Chris Watts</v>
      </c>
      <c r="E12" s="26" t="str">
        <f aca="false">'Deal List'!E12</f>
        <v>Maureen Palmer</v>
      </c>
      <c r="F12" s="26" t="str">
        <f aca="false">'Deal List'!F12</f>
        <v>Whitney Fox</v>
      </c>
      <c r="G12" s="26" t="str">
        <f aca="false">'Deal List'!G12</f>
        <v>Bob Clifford</v>
      </c>
      <c r="H12" s="26" t="str">
        <f aca="false">'Deal List'!H12</f>
        <v>Ken Lee</v>
      </c>
      <c r="I12" s="26" t="str">
        <f aca="false">'Deal List'!I12</f>
        <v>Gerri Gobbi</v>
      </c>
      <c r="J12" s="26" t="str">
        <f aca="false">'Deal List'!J12</f>
        <v>Chad Corbit</v>
      </c>
      <c r="K12" s="26" t="str">
        <f aca="false">'Deal List'!L12</f>
        <v>Michelle Maynard</v>
      </c>
      <c r="L12" s="26" t="str">
        <f aca="false">'Deal List'!M12</f>
        <v>David Saindon</v>
      </c>
      <c r="M12" s="136" t="n">
        <f aca="false">'Deal List'!N12</f>
        <v>0.75</v>
      </c>
      <c r="N12" s="107" t="n">
        <f aca="false">'Deal List'!O12</f>
        <v>37090</v>
      </c>
      <c r="O12" s="107" t="n">
        <f aca="false">'Deal List'!P12</f>
        <v>37134</v>
      </c>
      <c r="P12" s="137" t="str">
        <f aca="false">IF('Deal List'!Q12=0,"-",'Deal List'!Q12)</f>
        <v>Q3</v>
      </c>
    </row>
    <row r="13" customFormat="false" ht="18" hidden="false" customHeight="true" outlineLevel="0" collapsed="false">
      <c r="A13" s="14"/>
      <c r="B13" s="25" t="str">
        <f aca="false">'Deal List'!B13</f>
        <v>Simon Property Group (EMA/OA)</v>
      </c>
      <c r="C13" s="26" t="str">
        <f aca="false">'Deal List'!C13</f>
        <v>Terry Donovan</v>
      </c>
      <c r="D13" s="26" t="str">
        <f aca="false">'Deal List'!D13</f>
        <v>Chris Ahn</v>
      </c>
      <c r="E13" s="26" t="str">
        <f aca="false">'Deal List'!E13</f>
        <v>Mike Harris</v>
      </c>
      <c r="F13" s="26" t="str">
        <f aca="false">'Deal List'!F13</f>
        <v>Ben Smith</v>
      </c>
      <c r="G13" s="26" t="str">
        <f aca="false">'Deal List'!G13</f>
        <v>J Paul Oxer</v>
      </c>
      <c r="H13" s="26" t="str">
        <f aca="false">'Deal List'!H13</f>
        <v>Mike Kim</v>
      </c>
      <c r="I13" s="26" t="str">
        <f aca="false">'Deal List'!I13</f>
        <v>Gerri Gobbi</v>
      </c>
      <c r="J13" s="26" t="str">
        <f aca="false">'Deal List'!J13</f>
        <v>Chad Corbit</v>
      </c>
      <c r="K13" s="26" t="str">
        <f aca="false">'Deal List'!L13</f>
        <v>Michelle Maynard</v>
      </c>
      <c r="L13" s="26" t="str">
        <f aca="false">'Deal List'!M13</f>
        <v>John Mackel</v>
      </c>
      <c r="M13" s="136" t="n">
        <f aca="false">'Deal List'!N13</f>
        <v>0.25</v>
      </c>
      <c r="N13" s="107" t="n">
        <f aca="false">'Deal List'!O13</f>
        <v>37087</v>
      </c>
      <c r="O13" s="107" t="n">
        <f aca="false">'Deal List'!P13</f>
        <v>37164</v>
      </c>
      <c r="P13" s="137" t="str">
        <f aca="false">IF('Deal List'!Q13=0,"-",'Deal List'!Q13)</f>
        <v>Q4</v>
      </c>
    </row>
    <row r="14" customFormat="false" ht="18" hidden="false" customHeight="true" outlineLevel="0" collapsed="false">
      <c r="A14" s="14"/>
      <c r="B14" s="25" t="str">
        <f aca="false">'Deal List'!B14</f>
        <v>Springs Industries</v>
      </c>
      <c r="C14" s="26" t="str">
        <f aca="false">'Deal List'!C14</f>
        <v>Andy Chen</v>
      </c>
      <c r="D14" s="26" t="str">
        <f aca="false">'Deal List'!D14</f>
        <v>-</v>
      </c>
      <c r="E14" s="26" t="str">
        <f aca="false">'Deal List'!E14</f>
        <v>Charlene Jackson</v>
      </c>
      <c r="F14" s="26" t="str">
        <f aca="false">'Deal List'!F14</f>
        <v>Debra Blake</v>
      </c>
      <c r="G14" s="26" t="str">
        <f aca="false">'Deal List'!G14</f>
        <v>Kristin Griffin</v>
      </c>
      <c r="H14" s="26" t="str">
        <f aca="false">'Deal List'!H14</f>
        <v>Ken Lee</v>
      </c>
      <c r="I14" s="26" t="str">
        <f aca="false">'Deal List'!I14</f>
        <v>Roger Persson</v>
      </c>
      <c r="J14" s="26" t="str">
        <f aca="false">'Deal List'!J14</f>
        <v>Pedro Man</v>
      </c>
      <c r="K14" s="26" t="str">
        <f aca="false">'Deal List'!L14</f>
        <v>Bill Rapp</v>
      </c>
      <c r="L14" s="26" t="str">
        <f aca="false">'Deal List'!M14</f>
        <v>Nina Nguyen</v>
      </c>
      <c r="M14" s="136" t="n">
        <f aca="false">'Deal List'!N14</f>
        <v>0.95</v>
      </c>
      <c r="N14" s="107" t="n">
        <f aca="false">'Deal List'!O14</f>
        <v>37057</v>
      </c>
      <c r="O14" s="107" t="n">
        <f aca="false">'Deal List'!P14</f>
        <v>37127</v>
      </c>
      <c r="P14" s="137" t="str">
        <f aca="false">IF('Deal List'!Q14=0,"-",'Deal List'!Q14)</f>
        <v>Q4</v>
      </c>
    </row>
    <row r="15" customFormat="false" ht="18" hidden="false" customHeight="true" outlineLevel="0" collapsed="false">
      <c r="A15" s="14"/>
      <c r="B15" s="25" t="str">
        <f aca="false">'Deal List'!B15</f>
        <v>Starwood</v>
      </c>
      <c r="C15" s="26" t="str">
        <f aca="false">'Deal List'!C15</f>
        <v>Saji John</v>
      </c>
      <c r="D15" s="26" t="str">
        <f aca="false">'Deal List'!D15</f>
        <v>Chris Ahn</v>
      </c>
      <c r="E15" s="26" t="str">
        <f aca="false">'Deal List'!E15</f>
        <v>Mike Harris</v>
      </c>
      <c r="F15" s="26" t="str">
        <f aca="false">'Deal List'!F15</f>
        <v>Kevin Boudreaux</v>
      </c>
      <c r="G15" s="26" t="str">
        <f aca="false">'Deal List'!G15</f>
        <v>Kevin Covack</v>
      </c>
      <c r="H15" s="26" t="str">
        <f aca="false">'Deal List'!H15</f>
        <v>Dickson Koo</v>
      </c>
      <c r="I15" s="26" t="str">
        <f aca="false">'Deal List'!I15</f>
        <v>Roger Persson</v>
      </c>
      <c r="J15" s="26" t="str">
        <f aca="false">'Deal List'!J15</f>
        <v>Rajesh Dhir</v>
      </c>
      <c r="K15" s="26" t="str">
        <f aca="false">'Deal List'!L15</f>
        <v>-</v>
      </c>
      <c r="L15" s="26" t="str">
        <f aca="false">'Deal List'!M15</f>
        <v>Nina Nguyen</v>
      </c>
      <c r="M15" s="136" t="n">
        <f aca="false">'Deal List'!N15</f>
        <v>1</v>
      </c>
      <c r="N15" s="107" t="n">
        <f aca="false">'Deal List'!O15</f>
        <v>37088</v>
      </c>
      <c r="O15" s="107" t="n">
        <f aca="false">'Deal List'!P15</f>
        <v>37127</v>
      </c>
      <c r="P15" s="137" t="str">
        <f aca="false">IF('Deal List'!Q15=0,"-",'Deal List'!Q15)</f>
        <v>Q3</v>
      </c>
    </row>
    <row r="16" customFormat="false" ht="18" hidden="false" customHeight="true" outlineLevel="0" collapsed="false">
      <c r="A16" s="14"/>
      <c r="B16" s="25" t="str">
        <f aca="false">'Deal List'!B16</f>
        <v>Suiza Foods</v>
      </c>
      <c r="C16" s="26" t="str">
        <f aca="false">'Deal List'!C16</f>
        <v>Terry Donovan</v>
      </c>
      <c r="D16" s="26" t="str">
        <f aca="false">'Deal List'!D16</f>
        <v>Rusty Parks</v>
      </c>
      <c r="E16" s="26" t="str">
        <f aca="false">'Deal List'!E16</f>
        <v>Richard Zdunkewicz</v>
      </c>
      <c r="F16" s="26" t="str">
        <f aca="false">'Deal List'!F16</f>
        <v>Kevin Boudreaux</v>
      </c>
      <c r="G16" s="26" t="str">
        <f aca="false">'Deal List'!G16</f>
        <v>C Allured</v>
      </c>
      <c r="H16" s="26" t="str">
        <f aca="false">'Deal List'!H16</f>
        <v>Joe Capasso</v>
      </c>
      <c r="I16" s="26" t="str">
        <f aca="false">'Deal List'!I16</f>
        <v>Gerri Gobbi</v>
      </c>
      <c r="J16" s="26" t="str">
        <f aca="false">'Deal List'!J16</f>
        <v>Andre Gibson</v>
      </c>
      <c r="K16" s="26" t="str">
        <f aca="false">'Deal List'!L16</f>
        <v>Michelle Maynard</v>
      </c>
      <c r="L16" s="26" t="str">
        <f aca="false">'Deal List'!M16</f>
        <v>Nina Nguyen</v>
      </c>
      <c r="M16" s="136" t="n">
        <f aca="false">'Deal List'!N16</f>
        <v>1</v>
      </c>
      <c r="N16" s="107" t="n">
        <f aca="false">'Deal List'!O16</f>
        <v>37043</v>
      </c>
      <c r="O16" s="107" t="n">
        <f aca="false">'Deal List'!P16</f>
        <v>37127</v>
      </c>
      <c r="P16" s="137" t="str">
        <f aca="false">IF('Deal List'!Q16=0,"-",'Deal List'!Q16)</f>
        <v>Q4</v>
      </c>
    </row>
    <row r="17" customFormat="false" ht="18" hidden="false" customHeight="true" outlineLevel="0" collapsed="false">
      <c r="A17" s="14"/>
      <c r="B17" s="39" t="str">
        <f aca="false">'Deal List'!B17</f>
        <v>Tyco</v>
      </c>
      <c r="C17" s="40" t="str">
        <f aca="false">'Deal List'!C17</f>
        <v>Terry Donovan</v>
      </c>
      <c r="D17" s="40" t="str">
        <f aca="false">'Deal List'!D17</f>
        <v>Rusty Parks</v>
      </c>
      <c r="E17" s="40" t="str">
        <f aca="false">'Deal List'!E17</f>
        <v>Craig Childers</v>
      </c>
      <c r="F17" s="40" t="str">
        <f aca="false">'Deal List'!F17</f>
        <v>Florence Zoes</v>
      </c>
      <c r="G17" s="40" t="str">
        <f aca="false">'Deal List'!G17</f>
        <v>Scott Layne</v>
      </c>
      <c r="H17" s="40" t="str">
        <f aca="false">'Deal List'!H17</f>
        <v>Ken Lee</v>
      </c>
      <c r="I17" s="40" t="str">
        <f aca="false">'Deal List'!I17</f>
        <v>Gerri Gobbi</v>
      </c>
      <c r="J17" s="40" t="str">
        <f aca="false">'Deal List'!J17</f>
        <v>Pedro Man</v>
      </c>
      <c r="K17" s="40" t="str">
        <f aca="false">'Deal List'!L17</f>
        <v>Debbie Asmus</v>
      </c>
      <c r="L17" s="40" t="str">
        <f aca="false">'Deal List'!M17</f>
        <v>Nina Nguyen</v>
      </c>
      <c r="M17" s="138" t="n">
        <f aca="false">'Deal List'!N17</f>
        <v>0.85</v>
      </c>
      <c r="N17" s="113" t="n">
        <f aca="false">'Deal List'!O17</f>
        <v>37057</v>
      </c>
      <c r="O17" s="113" t="n">
        <f aca="false">'Deal List'!P17</f>
        <v>37134</v>
      </c>
      <c r="P17" s="139" t="str">
        <f aca="false">IF('Deal List'!Q17=0,"-",'Deal List'!Q17)</f>
        <v>Q3</v>
      </c>
    </row>
    <row r="18" customFormat="false" ht="18" hidden="false" customHeight="true" outlineLevel="0" collapsed="false">
      <c r="A18" s="14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  <c r="N18" s="53"/>
      <c r="O18" s="53"/>
      <c r="P18" s="53"/>
    </row>
    <row r="19" customFormat="false" ht="18" hidden="false" customHeight="true" outlineLevel="0" collapsed="false">
      <c r="A19" s="76"/>
      <c r="B19" s="120" t="str">
        <f aca="false">'Deal List'!B19</f>
        <v>Tier Two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72"/>
      <c r="N19" s="73"/>
      <c r="O19" s="140"/>
      <c r="P19" s="140"/>
    </row>
    <row r="20" customFormat="false" ht="18" hidden="false" customHeight="true" outlineLevel="0" collapsed="false">
      <c r="A20" s="14"/>
      <c r="B20" s="15" t="str">
        <f aca="false">'Deal List'!B20</f>
        <v>ArchDiocese of Chicago</v>
      </c>
      <c r="C20" s="16" t="str">
        <f aca="false">'Deal List'!C20</f>
        <v>Saji John</v>
      </c>
      <c r="D20" s="16" t="str">
        <f aca="false">'Deal List'!D20</f>
        <v>Stephanie Segura</v>
      </c>
      <c r="E20" s="16" t="str">
        <f aca="false">'Deal List'!E20</f>
        <v>-</v>
      </c>
      <c r="F20" s="16" t="str">
        <f aca="false">'Deal List'!F20</f>
        <v>Rob Smith</v>
      </c>
      <c r="G20" s="16" t="str">
        <f aca="false">'Deal List'!G20</f>
        <v>Tim Novacyk</v>
      </c>
      <c r="H20" s="16" t="str">
        <f aca="false">'Deal List'!H20</f>
        <v>Mike Kim</v>
      </c>
      <c r="I20" s="16" t="str">
        <f aca="false">'Deal List'!I20</f>
        <v>-</v>
      </c>
      <c r="J20" s="16" t="str">
        <f aca="false">'Deal List'!J20</f>
        <v>Andre Gibson</v>
      </c>
      <c r="K20" s="16" t="str">
        <f aca="false">'Deal List'!L20</f>
        <v>Mike Smith</v>
      </c>
      <c r="L20" s="16" t="str">
        <f aca="false">'Deal List'!M20</f>
        <v>Nina Nguyen</v>
      </c>
      <c r="M20" s="134" t="n">
        <f aca="false">'Deal List'!N19</f>
        <v>0</v>
      </c>
      <c r="N20" s="100" t="n">
        <f aca="false">'Deal List'!O19</f>
        <v>0</v>
      </c>
      <c r="O20" s="100" t="n">
        <f aca="false">'Deal List'!P19</f>
        <v>0</v>
      </c>
      <c r="P20" s="135" t="str">
        <f aca="false">IF('Deal List'!Q19=0,"-",'Deal List'!Q19)</f>
        <v>-</v>
      </c>
    </row>
    <row r="21" customFormat="false" ht="18" hidden="false" customHeight="true" outlineLevel="0" collapsed="false">
      <c r="A21" s="14"/>
      <c r="B21" s="25" t="str">
        <f aca="false">'Deal List'!B21</f>
        <v>BICCGeneral/General Cable</v>
      </c>
      <c r="C21" s="26" t="str">
        <f aca="false">'Deal List'!C21</f>
        <v>Saji John</v>
      </c>
      <c r="D21" s="26" t="str">
        <f aca="false">'Deal List'!D21</f>
        <v>Andy Chen</v>
      </c>
      <c r="E21" s="26" t="str">
        <f aca="false">'Deal List'!E21</f>
        <v>Charlene Jackson</v>
      </c>
      <c r="F21" s="26" t="str">
        <f aca="false">'Deal List'!F21</f>
        <v>Rhonda Short</v>
      </c>
      <c r="G21" s="26" t="str">
        <f aca="false">'Deal List'!G21</f>
        <v>Steve Swerdloff</v>
      </c>
      <c r="H21" s="26" t="str">
        <f aca="false">'Deal List'!H21</f>
        <v>Mike Kim</v>
      </c>
      <c r="I21" s="26" t="str">
        <f aca="false">'Deal List'!I21</f>
        <v>-</v>
      </c>
      <c r="J21" s="26" t="str">
        <f aca="false">'Deal List'!J21</f>
        <v>Franco Cuminato</v>
      </c>
      <c r="K21" s="26" t="str">
        <f aca="false">'Deal List'!L21</f>
        <v>-</v>
      </c>
      <c r="L21" s="26" t="str">
        <f aca="false">'Deal List'!M21</f>
        <v>-</v>
      </c>
      <c r="M21" s="136" t="n">
        <f aca="false">'Deal List'!N20</f>
        <v>0</v>
      </c>
      <c r="N21" s="107" t="n">
        <f aca="false">'Deal List'!O20</f>
        <v>0</v>
      </c>
      <c r="O21" s="107" t="n">
        <f aca="false">'Deal List'!P20</f>
        <v>0</v>
      </c>
      <c r="P21" s="137" t="str">
        <f aca="false">IF('Deal List'!Q20=0,"-",'Deal List'!Q20)</f>
        <v>-</v>
      </c>
    </row>
    <row r="22" customFormat="false" ht="18" hidden="false" customHeight="true" outlineLevel="0" collapsed="false">
      <c r="A22" s="14"/>
      <c r="B22" s="25" t="str">
        <f aca="false">'Deal List'!B22</f>
        <v>Eli Lilly</v>
      </c>
      <c r="C22" s="26" t="str">
        <f aca="false">'Deal List'!C22</f>
        <v>Edith Cross</v>
      </c>
      <c r="D22" s="26" t="str">
        <f aca="false">'Deal List'!D22</f>
        <v>Andy Chen</v>
      </c>
      <c r="E22" s="26" t="str">
        <f aca="false">'Deal List'!E22</f>
        <v>Craig Childers</v>
      </c>
      <c r="F22" s="26" t="str">
        <f aca="false">'Deal List'!F22</f>
        <v>Whitney Fox</v>
      </c>
      <c r="G22" s="26" t="str">
        <f aca="false">'Deal List'!G22</f>
        <v>Peter D'Lassandro</v>
      </c>
      <c r="H22" s="26" t="str">
        <f aca="false">'Deal List'!H22</f>
        <v>Dickson Koo </v>
      </c>
      <c r="I22" s="26" t="str">
        <f aca="false">'Deal List'!I22</f>
        <v>Steve Nguyen</v>
      </c>
      <c r="J22" s="26" t="str">
        <f aca="false">'Deal List'!J22</f>
        <v>Tarek Dou-Saada</v>
      </c>
      <c r="K22" s="26" t="str">
        <f aca="false">'Deal List'!L22</f>
        <v>Jim Keller</v>
      </c>
      <c r="L22" s="26" t="str">
        <f aca="false">'Deal List'!M22</f>
        <v>David Saindon</v>
      </c>
      <c r="M22" s="136" t="n">
        <f aca="false">'Deal List'!N21</f>
        <v>0</v>
      </c>
      <c r="N22" s="107" t="n">
        <f aca="false">'Deal List'!O21</f>
        <v>0</v>
      </c>
      <c r="O22" s="107" t="n">
        <f aca="false">'Deal List'!P21</f>
        <v>0</v>
      </c>
      <c r="P22" s="137" t="str">
        <f aca="false">IF('Deal List'!Q21=0,"-",'Deal List'!Q21)</f>
        <v>-</v>
      </c>
    </row>
    <row r="23" customFormat="false" ht="18" hidden="false" customHeight="true" outlineLevel="0" collapsed="false">
      <c r="A23" s="14"/>
      <c r="B23" s="25" t="str">
        <f aca="false">'Deal List'!B23</f>
        <v>GGP</v>
      </c>
      <c r="C23" s="26" t="str">
        <f aca="false">'Deal List'!C23</f>
        <v>Oliver Jones</v>
      </c>
      <c r="D23" s="26" t="str">
        <f aca="false">'Deal List'!D23</f>
        <v>Stephanie Segura</v>
      </c>
      <c r="E23" s="26" t="str">
        <f aca="false">'Deal List'!E23</f>
        <v>Mike Harris</v>
      </c>
      <c r="F23" s="26" t="str">
        <f aca="false">'Deal List'!F23</f>
        <v>Becky Brakke</v>
      </c>
      <c r="G23" s="26" t="str">
        <f aca="false">'Deal List'!G23</f>
        <v>Victor Chael</v>
      </c>
      <c r="H23" s="26" t="str">
        <f aca="false">'Deal List'!H23</f>
        <v>Dickson Koo</v>
      </c>
      <c r="I23" s="26" t="str">
        <f aca="false">'Deal List'!I23</f>
        <v>Jeff Cobb</v>
      </c>
      <c r="J23" s="26" t="str">
        <f aca="false">'Deal List'!J23</f>
        <v>-</v>
      </c>
      <c r="K23" s="26" t="str">
        <f aca="false">'Deal List'!L23</f>
        <v>-</v>
      </c>
      <c r="L23" s="26" t="str">
        <f aca="false">'Deal List'!M23</f>
        <v>-</v>
      </c>
      <c r="M23" s="136" t="n">
        <f aca="false">'Deal List'!N22</f>
        <v>0.25</v>
      </c>
      <c r="N23" s="107" t="n">
        <f aca="false">'Deal List'!O22</f>
        <v>37043</v>
      </c>
      <c r="O23" s="107" t="n">
        <f aca="false">'Deal List'!P22</f>
        <v>0</v>
      </c>
      <c r="P23" s="137" t="str">
        <f aca="false">IF('Deal List'!Q22=0,"-",'Deal List'!Q22)</f>
        <v>Q4</v>
      </c>
    </row>
    <row r="24" customFormat="false" ht="18" hidden="false" customHeight="true" outlineLevel="0" collapsed="false">
      <c r="A24" s="14"/>
      <c r="B24" s="25" t="str">
        <f aca="false">'Deal List'!B24</f>
        <v>IBM</v>
      </c>
      <c r="C24" s="26" t="str">
        <f aca="false">'Deal List'!C24</f>
        <v>Todd Perry</v>
      </c>
      <c r="D24" s="26" t="str">
        <f aca="false">'Deal List'!D24</f>
        <v>Chris Ahn</v>
      </c>
      <c r="E24" s="26" t="str">
        <f aca="false">'Deal List'!E24</f>
        <v>Richard Zdunkewicz</v>
      </c>
      <c r="F24" s="26" t="str">
        <f aca="false">'Deal List'!F24</f>
        <v>Ben Smith</v>
      </c>
      <c r="G24" s="26" t="str">
        <f aca="false">'Deal List'!G24</f>
        <v>Jeff Nieland</v>
      </c>
      <c r="H24" s="26" t="str">
        <f aca="false">'Deal List'!H24</f>
        <v>Ken Lee</v>
      </c>
      <c r="I24" s="26" t="str">
        <f aca="false">'Deal List'!I24</f>
        <v>Steve Nguyen</v>
      </c>
      <c r="J24" s="26" t="str">
        <f aca="false">'Deal List'!J24</f>
        <v>-</v>
      </c>
      <c r="K24" s="26" t="str">
        <f aca="false">'Deal List'!L24</f>
        <v>Mike Smith</v>
      </c>
      <c r="L24" s="26" t="str">
        <f aca="false">'Deal List'!M24</f>
        <v>Nina Nguyen</v>
      </c>
      <c r="M24" s="136" t="n">
        <f aca="false">'Deal List'!N23</f>
        <v>0</v>
      </c>
      <c r="N24" s="107" t="n">
        <f aca="false">'Deal List'!O23</f>
        <v>0</v>
      </c>
      <c r="O24" s="107" t="n">
        <f aca="false">'Deal List'!P23</f>
        <v>0</v>
      </c>
      <c r="P24" s="137" t="str">
        <f aca="false">IF('Deal List'!Q23=0,"-",'Deal List'!Q23)</f>
        <v>Q3</v>
      </c>
    </row>
    <row r="25" customFormat="false" ht="18" hidden="false" customHeight="true" outlineLevel="0" collapsed="false">
      <c r="A25" s="14"/>
      <c r="B25" s="25" t="str">
        <f aca="false">'Deal List'!B25</f>
        <v>Infomart</v>
      </c>
      <c r="C25" s="26" t="str">
        <f aca="false">'Deal List'!C25</f>
        <v>Scott Vonderheide</v>
      </c>
      <c r="D25" s="26" t="str">
        <f aca="false">'Deal List'!D25</f>
        <v>Chris Ahn</v>
      </c>
      <c r="E25" s="26" t="str">
        <f aca="false">'Deal List'!E25</f>
        <v>-</v>
      </c>
      <c r="F25" s="26" t="str">
        <f aca="false">'Deal List'!F25</f>
        <v>Nikita Harris</v>
      </c>
      <c r="G25" s="26" t="str">
        <f aca="false">'Deal List'!G25</f>
        <v>Peter Johnston</v>
      </c>
      <c r="H25" s="26" t="str">
        <f aca="false">'Deal List'!H25</f>
        <v>Mike Kim</v>
      </c>
      <c r="I25" s="26" t="str">
        <f aca="false">'Deal List'!I25</f>
        <v>-</v>
      </c>
      <c r="J25" s="26" t="str">
        <f aca="false">'Deal List'!J25</f>
        <v>Franco Cuminato</v>
      </c>
      <c r="K25" s="26" t="str">
        <f aca="false">'Deal List'!L25</f>
        <v>-</v>
      </c>
      <c r="L25" s="26" t="str">
        <f aca="false">'Deal List'!M25</f>
        <v>Nina Nguyen</v>
      </c>
      <c r="M25" s="136" t="n">
        <f aca="false">'Deal List'!N24</f>
        <v>0.05</v>
      </c>
      <c r="N25" s="107" t="n">
        <f aca="false">'Deal List'!O24</f>
        <v>0</v>
      </c>
      <c r="O25" s="107" t="n">
        <f aca="false">'Deal List'!P24</f>
        <v>0</v>
      </c>
      <c r="P25" s="137" t="str">
        <f aca="false">IF('Deal List'!Q24=0,"-",'Deal List'!Q24)</f>
        <v>Q4</v>
      </c>
    </row>
    <row r="26" customFormat="false" ht="18" hidden="false" customHeight="true" outlineLevel="0" collapsed="false">
      <c r="A26" s="14"/>
      <c r="B26" s="25" t="str">
        <f aca="false">'Deal List'!B26</f>
        <v>JC Penney</v>
      </c>
      <c r="C26" s="26" t="str">
        <f aca="false">'Deal List'!C26</f>
        <v>Catherine Simoes</v>
      </c>
      <c r="D26" s="26" t="str">
        <f aca="false">'Deal List'!D26</f>
        <v>Chris Ahn</v>
      </c>
      <c r="E26" s="26" t="str">
        <f aca="false">'Deal List'!E26</f>
        <v>Mike Harris</v>
      </c>
      <c r="F26" s="26" t="str">
        <f aca="false">'Deal List'!F26</f>
        <v>Chris Copass</v>
      </c>
      <c r="G26" s="26" t="str">
        <f aca="false">'Deal List'!G26</f>
        <v>Bill Douglass</v>
      </c>
      <c r="H26" s="26" t="str">
        <f aca="false">'Deal List'!H26</f>
        <v>Mike Kim</v>
      </c>
      <c r="I26" s="26" t="str">
        <f aca="false">'Deal List'!I26</f>
        <v>Humberto Cubillos</v>
      </c>
      <c r="J26" s="26" t="str">
        <f aca="false">'Deal List'!J26</f>
        <v>Andre Gibson</v>
      </c>
      <c r="K26" s="26" t="str">
        <f aca="false">'Deal List'!L26</f>
        <v>-</v>
      </c>
      <c r="L26" s="26" t="str">
        <f aca="false">'Deal List'!M26</f>
        <v>Nina Nguyen</v>
      </c>
      <c r="M26" s="136" t="n">
        <f aca="false">'Deal List'!N25</f>
        <v>0</v>
      </c>
      <c r="N26" s="107" t="n">
        <f aca="false">'Deal List'!O25</f>
        <v>0</v>
      </c>
      <c r="O26" s="107" t="n">
        <f aca="false">'Deal List'!P25</f>
        <v>0</v>
      </c>
      <c r="P26" s="137" t="str">
        <f aca="false">IF('Deal List'!Q25=0,"-",'Deal List'!Q25)</f>
        <v>-</v>
      </c>
    </row>
    <row r="27" customFormat="false" ht="18" hidden="false" customHeight="true" outlineLevel="0" collapsed="false">
      <c r="A27" s="14"/>
      <c r="B27" s="25" t="str">
        <f aca="false">'Deal List'!B27</f>
        <v>Kaiser Healthcare</v>
      </c>
      <c r="C27" s="26" t="str">
        <f aca="false">'Deal List'!C27</f>
        <v>Scott Vonderheide</v>
      </c>
      <c r="D27" s="26" t="str">
        <f aca="false">'Deal List'!D27</f>
        <v>Chris Ahn</v>
      </c>
      <c r="E27" s="26" t="str">
        <f aca="false">'Deal List'!E27</f>
        <v>George Waidelich</v>
      </c>
      <c r="F27" s="26" t="str">
        <f aca="false">'Deal List'!F27</f>
        <v>-</v>
      </c>
      <c r="G27" s="26" t="str">
        <f aca="false">'Deal List'!G27</f>
        <v>-</v>
      </c>
      <c r="H27" s="26" t="str">
        <f aca="false">'Deal List'!H27</f>
        <v>Ken Lee</v>
      </c>
      <c r="I27" s="26" t="str">
        <f aca="false">'Deal List'!I27</f>
        <v>-</v>
      </c>
      <c r="J27" s="26" t="str">
        <f aca="false">'Deal List'!J27</f>
        <v>-</v>
      </c>
      <c r="K27" s="26" t="str">
        <f aca="false">'Deal List'!L27</f>
        <v>-</v>
      </c>
      <c r="L27" s="26" t="str">
        <f aca="false">'Deal List'!M27</f>
        <v>-</v>
      </c>
      <c r="M27" s="136" t="n">
        <f aca="false">'Deal List'!N26</f>
        <v>0</v>
      </c>
      <c r="N27" s="107" t="n">
        <f aca="false">'Deal List'!O26</f>
        <v>0</v>
      </c>
      <c r="O27" s="107" t="n">
        <f aca="false">'Deal List'!P26</f>
        <v>0</v>
      </c>
      <c r="P27" s="137" t="str">
        <f aca="false">IF('Deal List'!Q26=0,"-",'Deal List'!Q26)</f>
        <v>-</v>
      </c>
    </row>
    <row r="28" customFormat="false" ht="18" hidden="false" customHeight="true" outlineLevel="0" collapsed="false">
      <c r="A28" s="14"/>
      <c r="B28" s="25" t="str">
        <f aca="false">'Deal List'!B28</f>
        <v>Lucent</v>
      </c>
      <c r="C28" s="26" t="str">
        <f aca="false">'Deal List'!C28</f>
        <v>Oliver Jones</v>
      </c>
      <c r="D28" s="26" t="str">
        <f aca="false">'Deal List'!D28</f>
        <v>Andy Chen</v>
      </c>
      <c r="E28" s="26" t="str">
        <f aca="false">'Deal List'!E28</f>
        <v>Tony Barnhart</v>
      </c>
      <c r="F28" s="26" t="str">
        <f aca="false">'Deal List'!F28</f>
        <v>-</v>
      </c>
      <c r="G28" s="26" t="str">
        <f aca="false">'Deal List'!G28</f>
        <v>Michael O Brown</v>
      </c>
      <c r="H28" s="26" t="str">
        <f aca="false">'Deal List'!H28</f>
        <v>Ken Lee</v>
      </c>
      <c r="I28" s="26" t="str">
        <f aca="false">'Deal List'!I28</f>
        <v>Matt Guin</v>
      </c>
      <c r="J28" s="26" t="str">
        <f aca="false">'Deal List'!J28</f>
        <v>-</v>
      </c>
      <c r="K28" s="26" t="str">
        <f aca="false">'Deal List'!L28</f>
        <v>-</v>
      </c>
      <c r="L28" s="26" t="str">
        <f aca="false">'Deal List'!M28</f>
        <v>-</v>
      </c>
      <c r="M28" s="136" t="n">
        <f aca="false">'Deal List'!N27</f>
        <v>0</v>
      </c>
      <c r="N28" s="107" t="n">
        <f aca="false">'Deal List'!O27</f>
        <v>0</v>
      </c>
      <c r="O28" s="107" t="n">
        <f aca="false">'Deal List'!P27</f>
        <v>0</v>
      </c>
      <c r="P28" s="137" t="str">
        <f aca="false">IF('Deal List'!Q27=0,"-",'Deal List'!Q27)</f>
        <v>-</v>
      </c>
    </row>
    <row r="29" customFormat="false" ht="18" hidden="false" customHeight="true" outlineLevel="0" collapsed="false">
      <c r="A29" s="14"/>
      <c r="B29" s="25" t="str">
        <f aca="false">'Deal List'!B29</f>
        <v>Macerich</v>
      </c>
      <c r="C29" s="26" t="str">
        <f aca="false">'Deal List'!C29</f>
        <v>Catherine Simoes</v>
      </c>
      <c r="D29" s="26" t="str">
        <f aca="false">'Deal List'!D29</f>
        <v>Chris Watts</v>
      </c>
      <c r="E29" s="26" t="str">
        <f aca="false">'Deal List'!E29</f>
        <v>Mike Harris</v>
      </c>
      <c r="F29" s="26" t="str">
        <f aca="false">'Deal List'!F29</f>
        <v>Brent Edwards</v>
      </c>
      <c r="G29" s="26" t="str">
        <f aca="false">'Deal List'!G29</f>
        <v>-</v>
      </c>
      <c r="H29" s="26" t="str">
        <f aca="false">'Deal List'!H29</f>
        <v>Dickson Koo</v>
      </c>
      <c r="I29" s="26" t="str">
        <f aca="false">'Deal List'!I29</f>
        <v>Catherine Simoes</v>
      </c>
      <c r="J29" s="26" t="str">
        <f aca="false">'Deal List'!J29</f>
        <v>Chad Corbit</v>
      </c>
      <c r="K29" s="26" t="str">
        <f aca="false">'Deal List'!L29</f>
        <v>-</v>
      </c>
      <c r="L29" s="26" t="str">
        <f aca="false">'Deal List'!M29</f>
        <v>David Saindon</v>
      </c>
      <c r="M29" s="136" t="n">
        <f aca="false">'Deal List'!N28</f>
        <v>0</v>
      </c>
      <c r="N29" s="107" t="n">
        <f aca="false">'Deal List'!O28</f>
        <v>0</v>
      </c>
      <c r="O29" s="107" t="n">
        <f aca="false">'Deal List'!P28</f>
        <v>0</v>
      </c>
      <c r="P29" s="137" t="str">
        <f aca="false">IF('Deal List'!Q28=0,"-",'Deal List'!Q28)</f>
        <v>-</v>
      </c>
    </row>
    <row r="30" customFormat="false" ht="18" hidden="false" customHeight="true" outlineLevel="0" collapsed="false">
      <c r="A30" s="14"/>
      <c r="B30" s="25" t="str">
        <f aca="false">'Deal List'!B30</f>
        <v>Ocean Spray Cranberries, Inc.</v>
      </c>
      <c r="C30" s="26" t="str">
        <f aca="false">'Deal List'!C30</f>
        <v>Terry Donovan</v>
      </c>
      <c r="D30" s="26" t="str">
        <f aca="false">'Deal List'!D30</f>
        <v>Andy Chen</v>
      </c>
      <c r="E30" s="26" t="str">
        <f aca="false">'Deal List'!E30</f>
        <v>Richard Zdunkewicz</v>
      </c>
      <c r="F30" s="26" t="str">
        <f aca="false">'Deal List'!F30</f>
        <v>Nikita Harris</v>
      </c>
      <c r="G30" s="26" t="str">
        <f aca="false">'Deal List'!G30</f>
        <v>Chris Wheeler</v>
      </c>
      <c r="H30" s="26" t="str">
        <f aca="false">'Deal List'!H30</f>
        <v>Mike Kim</v>
      </c>
      <c r="I30" s="26" t="str">
        <f aca="false">'Deal List'!I30</f>
        <v>-</v>
      </c>
      <c r="J30" s="26" t="str">
        <f aca="false">'Deal List'!J30</f>
        <v>Franco Cuminato</v>
      </c>
      <c r="K30" s="26" t="str">
        <f aca="false">'Deal List'!L30</f>
        <v>-</v>
      </c>
      <c r="L30" s="26" t="str">
        <f aca="false">'Deal List'!M30</f>
        <v>-</v>
      </c>
      <c r="M30" s="136" t="n">
        <f aca="false">'Deal List'!N29</f>
        <v>0</v>
      </c>
      <c r="N30" s="107" t="n">
        <f aca="false">'Deal List'!O29</f>
        <v>0</v>
      </c>
      <c r="O30" s="107" t="n">
        <f aca="false">'Deal List'!P29</f>
        <v>0</v>
      </c>
      <c r="P30" s="137" t="str">
        <f aca="false">IF('Deal List'!Q29=0,"-",'Deal List'!Q29)</f>
        <v>-</v>
      </c>
    </row>
    <row r="31" customFormat="false" ht="18" hidden="false" customHeight="true" outlineLevel="0" collapsed="false">
      <c r="A31" s="14"/>
      <c r="B31" s="35" t="str">
        <f aca="false">'Deal List'!B31</f>
        <v>Owens (includes Canada)</v>
      </c>
      <c r="C31" s="26" t="str">
        <f aca="false">'Deal List'!C31</f>
        <v>Catherine Simoes</v>
      </c>
      <c r="D31" s="26" t="str">
        <f aca="false">'Deal List'!D31</f>
        <v>Chris Ahn</v>
      </c>
      <c r="E31" s="26" t="str">
        <f aca="false">'Deal List'!E31</f>
        <v>Maureen Palmer</v>
      </c>
      <c r="F31" s="26" t="str">
        <f aca="false">'Deal List'!F31</f>
        <v>Lisa Polk</v>
      </c>
      <c r="G31" s="26" t="str">
        <f aca="false">'Deal List'!G31</f>
        <v>B Kortes</v>
      </c>
      <c r="H31" s="26" t="str">
        <f aca="false">'Deal List'!H31</f>
        <v>Ken Lee</v>
      </c>
      <c r="I31" s="26" t="str">
        <f aca="false">'Deal List'!I31</f>
        <v>-</v>
      </c>
      <c r="J31" s="26" t="str">
        <f aca="false">'Deal List'!J31</f>
        <v>Rajesh Dhir</v>
      </c>
      <c r="K31" s="26" t="str">
        <f aca="false">'Deal List'!L31</f>
        <v>Jim Keller</v>
      </c>
      <c r="L31" s="26" t="str">
        <f aca="false">'Deal List'!M31</f>
        <v>David Saindon</v>
      </c>
      <c r="M31" s="136" t="n">
        <f aca="false">'Deal List'!N30</f>
        <v>0</v>
      </c>
      <c r="N31" s="107" t="n">
        <f aca="false">'Deal List'!O30</f>
        <v>0</v>
      </c>
      <c r="O31" s="107" t="n">
        <f aca="false">'Deal List'!P30</f>
        <v>0</v>
      </c>
      <c r="P31" s="137" t="str">
        <f aca="false">IF('Deal List'!Q30=0,"-",'Deal List'!Q30)</f>
        <v>-</v>
      </c>
    </row>
    <row r="32" customFormat="false" ht="18" hidden="false" customHeight="true" outlineLevel="0" collapsed="false">
      <c r="A32" s="14"/>
      <c r="B32" s="35" t="str">
        <f aca="false">'Deal List'!B32</f>
        <v>Packaged Ice</v>
      </c>
      <c r="C32" s="26" t="str">
        <f aca="false">'Deal List'!C32</f>
        <v>Scott Vonderheide</v>
      </c>
      <c r="D32" s="26" t="str">
        <f aca="false">'Deal List'!D32</f>
        <v>Stephanie Segura</v>
      </c>
      <c r="E32" s="26" t="str">
        <f aca="false">'Deal List'!E32</f>
        <v>-</v>
      </c>
      <c r="F32" s="26" t="str">
        <f aca="false">'Deal List'!F32</f>
        <v>Ben Smith</v>
      </c>
      <c r="G32" s="26" t="str">
        <f aca="false">'Deal List'!G32</f>
        <v>Michell Faust</v>
      </c>
      <c r="H32" s="26" t="str">
        <f aca="false">'Deal List'!H32</f>
        <v>Mike Kim</v>
      </c>
      <c r="I32" s="26" t="str">
        <f aca="false">'Deal List'!I32</f>
        <v>-</v>
      </c>
      <c r="J32" s="26" t="str">
        <f aca="false">'Deal List'!J32</f>
        <v>Tim Sundel</v>
      </c>
      <c r="K32" s="26" t="str">
        <f aca="false">'Deal List'!L32</f>
        <v>Rich Freed</v>
      </c>
      <c r="L32" s="26" t="str">
        <f aca="false">'Deal List'!M32</f>
        <v>Nina Nguyen</v>
      </c>
      <c r="M32" s="136" t="n">
        <f aca="false">'Deal List'!N31</f>
        <v>0.1</v>
      </c>
      <c r="N32" s="107" t="n">
        <f aca="false">'Deal List'!O31</f>
        <v>37123</v>
      </c>
      <c r="O32" s="107" t="n">
        <f aca="false">'Deal List'!P31</f>
        <v>0</v>
      </c>
      <c r="P32" s="137" t="str">
        <f aca="false">IF('Deal List'!Q31=0,"-",'Deal List'!Q31)</f>
        <v>-</v>
      </c>
    </row>
    <row r="33" customFormat="false" ht="18" hidden="false" customHeight="true" outlineLevel="0" collapsed="false">
      <c r="A33" s="14"/>
      <c r="B33" s="35" t="str">
        <f aca="false">'Deal List'!B33</f>
        <v>Pilkington (includes Rossford, OH)</v>
      </c>
      <c r="C33" s="26" t="str">
        <f aca="false">'Deal List'!C33</f>
        <v>Oliver Jones</v>
      </c>
      <c r="D33" s="26" t="str">
        <f aca="false">'Deal List'!D33</f>
        <v>Chris Watts</v>
      </c>
      <c r="E33" s="26" t="str">
        <f aca="false">'Deal List'!E33</f>
        <v>Maureen Palmer</v>
      </c>
      <c r="F33" s="26" t="str">
        <f aca="false">'Deal List'!F33</f>
        <v>Lisa Polk</v>
      </c>
      <c r="G33" s="26" t="str">
        <f aca="false">'Deal List'!G33</f>
        <v>Barbara Kortes</v>
      </c>
      <c r="H33" s="26" t="str">
        <f aca="false">'Deal List'!H33</f>
        <v>Dickson Koo</v>
      </c>
      <c r="I33" s="26" t="str">
        <f aca="false">'Deal List'!I33</f>
        <v>Steve Nguyen</v>
      </c>
      <c r="J33" s="26" t="str">
        <f aca="false">'Deal List'!J33</f>
        <v>Andre Gibson</v>
      </c>
      <c r="K33" s="26" t="str">
        <f aca="false">'Deal List'!L33</f>
        <v>Ed Essandoh</v>
      </c>
      <c r="L33" s="26" t="str">
        <f aca="false">'Deal List'!M33</f>
        <v>Nina Nguyen</v>
      </c>
      <c r="M33" s="136" t="n">
        <f aca="false">'Deal List'!N32</f>
        <v>0.5</v>
      </c>
      <c r="N33" s="107" t="n">
        <f aca="false">'Deal List'!O32</f>
        <v>37057</v>
      </c>
      <c r="O33" s="107" t="n">
        <f aca="false">'Deal List'!P32</f>
        <v>37134</v>
      </c>
      <c r="P33" s="137" t="str">
        <f aca="false">IF('Deal List'!Q32=0,"-",'Deal List'!Q32)</f>
        <v>-</v>
      </c>
    </row>
    <row r="34" customFormat="false" ht="18" hidden="false" customHeight="true" outlineLevel="0" collapsed="false">
      <c r="A34" s="14"/>
      <c r="B34" s="35" t="str">
        <f aca="false">'Deal List'!B34</f>
        <v>Polaroid</v>
      </c>
      <c r="C34" s="26" t="str">
        <f aca="false">'Deal List'!C34</f>
        <v>Saji John</v>
      </c>
      <c r="D34" s="26" t="str">
        <f aca="false">'Deal List'!D34</f>
        <v>Stephanie Segura</v>
      </c>
      <c r="E34" s="26" t="str">
        <f aca="false">'Deal List'!E34</f>
        <v>Richard Zdunkewicz</v>
      </c>
      <c r="F34" s="26" t="str">
        <f aca="false">'Deal List'!F34</f>
        <v>Debra Blake</v>
      </c>
      <c r="G34" s="26" t="str">
        <f aca="false">'Deal List'!G34</f>
        <v>Chris Wheeler</v>
      </c>
      <c r="H34" s="26" t="str">
        <f aca="false">'Deal List'!H34</f>
        <v>Mike Kim</v>
      </c>
      <c r="I34" s="26" t="str">
        <f aca="false">'Deal List'!I34</f>
        <v>-</v>
      </c>
      <c r="J34" s="26" t="str">
        <f aca="false">'Deal List'!J34</f>
        <v>Rajesh Dhir</v>
      </c>
      <c r="K34" s="26" t="str">
        <f aca="false">'Deal List'!L34</f>
        <v>Marianne Castano</v>
      </c>
      <c r="L34" s="26" t="str">
        <f aca="false">'Deal List'!M34</f>
        <v>Nina Nguyen</v>
      </c>
      <c r="M34" s="136" t="n">
        <f aca="false">'Deal List'!N33</f>
        <v>0</v>
      </c>
      <c r="N34" s="107" t="n">
        <f aca="false">'Deal List'!O33</f>
        <v>0</v>
      </c>
      <c r="O34" s="107" t="n">
        <f aca="false">'Deal List'!P33</f>
        <v>0</v>
      </c>
      <c r="P34" s="137" t="str">
        <f aca="false">IF('Deal List'!Q33=0,"-",'Deal List'!Q33)</f>
        <v>-</v>
      </c>
    </row>
    <row r="35" customFormat="false" ht="18" hidden="false" customHeight="true" outlineLevel="0" collapsed="false">
      <c r="A35" s="14"/>
      <c r="B35" s="35" t="str">
        <f aca="false">'Deal List'!B35</f>
        <v>Prudential</v>
      </c>
      <c r="C35" s="26" t="str">
        <f aca="false">'Deal List'!C35</f>
        <v>Oliver Jones</v>
      </c>
      <c r="D35" s="26" t="str">
        <f aca="false">'Deal List'!D35</f>
        <v>Chris Watts</v>
      </c>
      <c r="E35" s="26" t="str">
        <f aca="false">'Deal List'!E35</f>
        <v>Tom Prisk</v>
      </c>
      <c r="F35" s="26" t="str">
        <f aca="false">'Deal List'!F35</f>
        <v>Nikita Harris</v>
      </c>
      <c r="G35" s="26" t="str">
        <f aca="false">'Deal List'!G35</f>
        <v>-</v>
      </c>
      <c r="H35" s="26" t="str">
        <f aca="false">'Deal List'!H35</f>
        <v>Dickson Koo</v>
      </c>
      <c r="I35" s="26" t="str">
        <f aca="false">'Deal List'!I35</f>
        <v>Jeff Cobb</v>
      </c>
      <c r="J35" s="26" t="str">
        <f aca="false">'Deal List'!J35</f>
        <v>-</v>
      </c>
      <c r="K35" s="26" t="str">
        <f aca="false">'Deal List'!L35</f>
        <v>-</v>
      </c>
      <c r="L35" s="26" t="str">
        <f aca="false">'Deal List'!M35</f>
        <v>David Saindon</v>
      </c>
      <c r="M35" s="136" t="n">
        <f aca="false">'Deal List'!N34</f>
        <v>0</v>
      </c>
      <c r="N35" s="107" t="n">
        <f aca="false">'Deal List'!O34</f>
        <v>0</v>
      </c>
      <c r="O35" s="107" t="n">
        <f aca="false">'Deal List'!P34</f>
        <v>0</v>
      </c>
      <c r="P35" s="137" t="str">
        <f aca="false">IF('Deal List'!Q34=0,"-",'Deal List'!Q34)</f>
        <v>-</v>
      </c>
    </row>
    <row r="36" customFormat="false" ht="18" hidden="false" customHeight="true" outlineLevel="0" collapsed="false">
      <c r="A36" s="14"/>
      <c r="B36" s="35" t="str">
        <f aca="false">'Deal List'!B36</f>
        <v>Quaker</v>
      </c>
      <c r="C36" s="26" t="str">
        <f aca="false">'Deal List'!C36</f>
        <v>Saji John</v>
      </c>
      <c r="D36" s="26" t="str">
        <f aca="false">'Deal List'!D36</f>
        <v>Andy Chen</v>
      </c>
      <c r="E36" s="26" t="str">
        <f aca="false">'Deal List'!E36</f>
        <v>Charlene Jackson</v>
      </c>
      <c r="F36" s="26" t="str">
        <f aca="false">'Deal List'!F36</f>
        <v>Rob Krotee</v>
      </c>
      <c r="G36" s="26" t="str">
        <f aca="false">'Deal List'!G36</f>
        <v>John Tickell</v>
      </c>
      <c r="H36" s="26" t="str">
        <f aca="false">'Deal List'!H36</f>
        <v>Jerald Surface</v>
      </c>
      <c r="I36" s="26" t="str">
        <f aca="false">'Deal List'!I36</f>
        <v>Steve Nguyen</v>
      </c>
      <c r="J36" s="26" t="str">
        <f aca="false">'Deal List'!J36</f>
        <v>Rajesh Dhir</v>
      </c>
      <c r="K36" s="26" t="str">
        <f aca="false">'Deal List'!L36</f>
        <v>-</v>
      </c>
      <c r="L36" s="26" t="str">
        <f aca="false">'Deal List'!M36</f>
        <v>Nina Nguyen</v>
      </c>
      <c r="M36" s="136" t="n">
        <f aca="false">'Deal List'!N35</f>
        <v>0</v>
      </c>
      <c r="N36" s="107" t="n">
        <f aca="false">'Deal List'!O35</f>
        <v>0</v>
      </c>
      <c r="O36" s="107" t="n">
        <f aca="false">'Deal List'!P35</f>
        <v>0</v>
      </c>
      <c r="P36" s="137" t="str">
        <f aca="false">IF('Deal List'!Q35=0,"-",'Deal List'!Q35)</f>
        <v>-</v>
      </c>
    </row>
    <row r="37" customFormat="false" ht="18" hidden="false" customHeight="true" outlineLevel="0" collapsed="false">
      <c r="A37" s="14"/>
      <c r="B37" s="35" t="str">
        <f aca="false">'Deal List'!B37</f>
        <v>Rich Product</v>
      </c>
      <c r="C37" s="26" t="str">
        <f aca="false">'Deal List'!C37</f>
        <v>Scott Vonderheide</v>
      </c>
      <c r="D37" s="26" t="str">
        <f aca="false">'Deal List'!D37</f>
        <v>Chris Ahn</v>
      </c>
      <c r="E37" s="26" t="str">
        <f aca="false">'Deal List'!E37</f>
        <v>Richard Zdunkewicz</v>
      </c>
      <c r="F37" s="26" t="str">
        <f aca="false">'Deal List'!F28</f>
        <v>-</v>
      </c>
      <c r="G37" s="26" t="str">
        <f aca="false">'Deal List'!G28</f>
        <v>Michael O Brown</v>
      </c>
      <c r="H37" s="26" t="str">
        <f aca="false">'Deal List'!H28</f>
        <v>Ken Lee</v>
      </c>
      <c r="I37" s="26" t="str">
        <f aca="false">'Deal List'!I28</f>
        <v>Matt Guin</v>
      </c>
      <c r="J37" s="26" t="str">
        <f aca="false">'Deal List'!J28</f>
        <v>-</v>
      </c>
      <c r="K37" s="26" t="str">
        <f aca="false">'Deal List'!L28</f>
        <v>-</v>
      </c>
      <c r="L37" s="26" t="str">
        <f aca="false">'Deal List'!M28</f>
        <v>-</v>
      </c>
      <c r="M37" s="136" t="n">
        <f aca="false">'Deal List'!N36</f>
        <v>0</v>
      </c>
      <c r="N37" s="107" t="n">
        <f aca="false">'Deal List'!O36</f>
        <v>0</v>
      </c>
      <c r="O37" s="107" t="n">
        <f aca="false">'Deal List'!P36</f>
        <v>0</v>
      </c>
      <c r="P37" s="137" t="str">
        <f aca="false">IF('Deal List'!Q36=0,"-",'Deal List'!Q36)</f>
        <v>-</v>
      </c>
    </row>
    <row r="38" customFormat="false" ht="18" hidden="false" customHeight="true" outlineLevel="0" collapsed="false">
      <c r="A38" s="14"/>
      <c r="B38" s="35" t="str">
        <f aca="false">'Deal List'!B38</f>
        <v>Ridge Tool</v>
      </c>
      <c r="C38" s="26" t="str">
        <f aca="false">'Deal List'!C38</f>
        <v>Scott Vonderheide</v>
      </c>
      <c r="D38" s="26" t="str">
        <f aca="false">'Deal List'!D38</f>
        <v>Stephanie Segura</v>
      </c>
      <c r="E38" s="26" t="str">
        <f aca="false">'Deal List'!E38</f>
        <v>-</v>
      </c>
      <c r="F38" s="26" t="str">
        <f aca="false">'Deal List'!F37</f>
        <v>Richard Hannum</v>
      </c>
      <c r="G38" s="26" t="str">
        <f aca="false">'Deal List'!G37</f>
        <v>John Nanof</v>
      </c>
      <c r="H38" s="26" t="str">
        <f aca="false">'Deal List'!H37</f>
        <v>Jerald Surface</v>
      </c>
      <c r="I38" s="26" t="str">
        <f aca="false">'Deal List'!I37</f>
        <v>Jodi Thrasher</v>
      </c>
      <c r="J38" s="26" t="str">
        <f aca="false">'Deal List'!J37</f>
        <v>-</v>
      </c>
      <c r="K38" s="26" t="str">
        <f aca="false">'Deal List'!L37</f>
        <v>-</v>
      </c>
      <c r="L38" s="26" t="str">
        <f aca="false">'Deal List'!M37</f>
        <v>David Saindon</v>
      </c>
      <c r="M38" s="136" t="n">
        <f aca="false">'Deal List'!N37</f>
        <v>0</v>
      </c>
      <c r="N38" s="107" t="n">
        <f aca="false">'Deal List'!O37</f>
        <v>0</v>
      </c>
      <c r="O38" s="107" t="n">
        <f aca="false">'Deal List'!P37</f>
        <v>0</v>
      </c>
      <c r="P38" s="137" t="str">
        <f aca="false">IF('Deal List'!Q37=0,"-",'Deal List'!Q37)</f>
        <v>-</v>
      </c>
    </row>
    <row r="39" customFormat="false" ht="18" hidden="false" customHeight="true" outlineLevel="0" collapsed="false">
      <c r="A39" s="14"/>
      <c r="B39" s="35" t="str">
        <f aca="false">'Deal List'!B39</f>
        <v>Rite Aid</v>
      </c>
      <c r="C39" s="26" t="str">
        <f aca="false">'Deal List'!C39</f>
        <v>Catherine Simoes</v>
      </c>
      <c r="D39" s="26" t="str">
        <f aca="false">'Deal List'!D39</f>
        <v>Chris Watts</v>
      </c>
      <c r="E39" s="26" t="str">
        <f aca="false">'Deal List'!E39</f>
        <v>Lamar Frazier</v>
      </c>
      <c r="F39" s="26" t="str">
        <f aca="false">'Deal List'!F38</f>
        <v>Nikita Harris</v>
      </c>
      <c r="G39" s="26" t="str">
        <f aca="false">'Deal List'!G38</f>
        <v>Steve Beck</v>
      </c>
      <c r="H39" s="26" t="str">
        <f aca="false">'Deal List'!H38</f>
        <v>Mike Kim</v>
      </c>
      <c r="I39" s="26" t="str">
        <f aca="false">'Deal List'!I38</f>
        <v>Nat MacAdams</v>
      </c>
      <c r="J39" s="26" t="str">
        <f aca="false">'Deal List'!J38</f>
        <v>Andre Gibson</v>
      </c>
      <c r="K39" s="26" t="str">
        <f aca="false">'Deal List'!L38</f>
        <v>-</v>
      </c>
      <c r="L39" s="26" t="str">
        <f aca="false">'Deal List'!M38</f>
        <v>-</v>
      </c>
      <c r="M39" s="136" t="n">
        <f aca="false">'Deal List'!N38</f>
        <v>0</v>
      </c>
      <c r="N39" s="107" t="n">
        <f aca="false">'Deal List'!O38</f>
        <v>0</v>
      </c>
      <c r="O39" s="107" t="n">
        <f aca="false">'Deal List'!P38</f>
        <v>0</v>
      </c>
      <c r="P39" s="137" t="str">
        <f aca="false">IF('Deal List'!Q38=0,"-",'Deal List'!Q38)</f>
        <v>-</v>
      </c>
    </row>
    <row r="40" customFormat="false" ht="18" hidden="false" customHeight="true" outlineLevel="0" collapsed="false">
      <c r="A40" s="14"/>
      <c r="B40" s="35" t="str">
        <f aca="false">'Deal List'!B40</f>
        <v>Saks</v>
      </c>
      <c r="C40" s="26" t="str">
        <f aca="false">'Deal List'!C40</f>
        <v>Terry Donovan</v>
      </c>
      <c r="D40" s="26" t="str">
        <f aca="false">'Deal List'!D40</f>
        <v>Stephanie Segura</v>
      </c>
      <c r="E40" s="26" t="str">
        <f aca="false">'Deal List'!E40</f>
        <v>Mike Harris</v>
      </c>
      <c r="F40" s="26" t="str">
        <f aca="false">'Deal List'!F39</f>
        <v>-</v>
      </c>
      <c r="G40" s="26" t="str">
        <f aca="false">'Deal List'!G39</f>
        <v>-</v>
      </c>
      <c r="H40" s="26" t="str">
        <f aca="false">'Deal List'!H39</f>
        <v>-</v>
      </c>
      <c r="I40" s="26" t="str">
        <f aca="false">'Deal List'!I39</f>
        <v>-</v>
      </c>
      <c r="J40" s="26" t="str">
        <f aca="false">'Deal List'!J39</f>
        <v>-</v>
      </c>
      <c r="K40" s="26" t="str">
        <f aca="false">'Deal List'!L39</f>
        <v>-</v>
      </c>
      <c r="L40" s="26" t="str">
        <f aca="false">'Deal List'!M39</f>
        <v>-</v>
      </c>
      <c r="M40" s="136" t="n">
        <f aca="false">'Deal List'!N39</f>
        <v>0</v>
      </c>
      <c r="N40" s="107" t="n">
        <f aca="false">'Deal List'!O39</f>
        <v>0</v>
      </c>
      <c r="O40" s="107" t="n">
        <f aca="false">'Deal List'!P39</f>
        <v>0</v>
      </c>
      <c r="P40" s="137" t="str">
        <f aca="false">IF('Deal List'!Q39=0,"-",'Deal List'!Q39)</f>
        <v>-</v>
      </c>
    </row>
    <row r="41" customFormat="false" ht="18" hidden="false" customHeight="true" outlineLevel="0" collapsed="false">
      <c r="A41" s="14"/>
      <c r="B41" s="35" t="str">
        <f aca="false">'Deal List'!B41</f>
        <v>Sonoco</v>
      </c>
      <c r="C41" s="26" t="str">
        <f aca="false">'Deal List'!C41</f>
        <v>Terry Donovan</v>
      </c>
      <c r="D41" s="26" t="str">
        <f aca="false">'Deal List'!D41</f>
        <v>Andy Chen</v>
      </c>
      <c r="E41" s="26" t="str">
        <f aca="false">'Deal List'!E41</f>
        <v>-</v>
      </c>
      <c r="F41" s="26" t="str">
        <f aca="false">'Deal List'!F40</f>
        <v>Whitney Fox</v>
      </c>
      <c r="G41" s="26" t="str">
        <f aca="false">'Deal List'!G40</f>
        <v>Bryan Gee</v>
      </c>
      <c r="H41" s="26" t="str">
        <f aca="false">'Deal List'!H40</f>
        <v>Mike Kim</v>
      </c>
      <c r="I41" s="26" t="str">
        <f aca="false">'Deal List'!I40</f>
        <v>Jeff Cobb</v>
      </c>
      <c r="J41" s="26" t="str">
        <f aca="false">'Deal List'!J40</f>
        <v>-</v>
      </c>
      <c r="K41" s="26" t="str">
        <f aca="false">'Deal List'!L40</f>
        <v>-</v>
      </c>
      <c r="L41" s="26" t="str">
        <f aca="false">'Deal List'!M40</f>
        <v>David Saindon</v>
      </c>
      <c r="M41" s="136" t="n">
        <f aca="false">'Deal List'!N40</f>
        <v>0</v>
      </c>
      <c r="N41" s="107" t="n">
        <f aca="false">'Deal List'!O40</f>
        <v>0</v>
      </c>
      <c r="O41" s="107" t="n">
        <f aca="false">'Deal List'!P40</f>
        <v>0</v>
      </c>
      <c r="P41" s="137" t="str">
        <f aca="false">IF('Deal List'!Q40=0,"-",'Deal List'!Q40)</f>
        <v>-</v>
      </c>
    </row>
    <row r="42" customFormat="false" ht="18" hidden="false" customHeight="true" outlineLevel="0" collapsed="false">
      <c r="A42" s="14"/>
      <c r="B42" s="125" t="str">
        <f aca="false">'Deal List'!B42</f>
        <v>UC/CSU</v>
      </c>
      <c r="C42" s="40" t="str">
        <f aca="false">'Deal List'!C42</f>
        <v>Catherine Simoes</v>
      </c>
      <c r="D42" s="40" t="str">
        <f aca="false">'Deal List'!D42</f>
        <v>Chris Watts</v>
      </c>
      <c r="E42" s="40" t="str">
        <f aca="false">'Deal List'!E42</f>
        <v>Lamar Frazier</v>
      </c>
      <c r="F42" s="40" t="str">
        <f aca="false">'Deal List'!F42</f>
        <v>-</v>
      </c>
      <c r="G42" s="40" t="str">
        <f aca="false">'Deal List'!G42</f>
        <v>Tom Riley</v>
      </c>
      <c r="H42" s="40" t="str">
        <f aca="false">'Deal List'!H42</f>
        <v>Joe Capasso</v>
      </c>
      <c r="I42" s="40" t="str">
        <f aca="false">'Deal List'!I42</f>
        <v>-</v>
      </c>
      <c r="J42" s="40" t="str">
        <f aca="false">'Deal List'!J42</f>
        <v>Chad Corbit</v>
      </c>
      <c r="K42" s="40" t="str">
        <f aca="false">'Deal List'!L42</f>
        <v>Andy Wu</v>
      </c>
      <c r="L42" s="40" t="str">
        <f aca="false">'Deal List'!M42</f>
        <v>-</v>
      </c>
      <c r="M42" s="138" t="n">
        <f aca="false">'Deal List'!N41</f>
        <v>0</v>
      </c>
      <c r="N42" s="113" t="n">
        <f aca="false">'Deal List'!O41</f>
        <v>0</v>
      </c>
      <c r="O42" s="113" t="n">
        <f aca="false">'Deal List'!P41</f>
        <v>0</v>
      </c>
      <c r="P42" s="139" t="str">
        <f aca="false">IF('Deal List'!Q41=0,"-",'Deal List'!Q41)</f>
        <v>-</v>
      </c>
    </row>
    <row r="43" customFormat="false" ht="18" hidden="false" customHeight="true" outlineLevel="0" collapsed="false">
      <c r="A43" s="14"/>
      <c r="C43" s="49"/>
      <c r="D43" s="49"/>
      <c r="E43" s="49"/>
      <c r="F43" s="49"/>
      <c r="O43" s="141"/>
      <c r="P43" s="141"/>
    </row>
    <row r="44" customFormat="false" ht="18" hidden="false" customHeight="true" outlineLevel="0" collapsed="false">
      <c r="A44" s="14"/>
      <c r="C44" s="49"/>
      <c r="D44" s="49"/>
      <c r="E44" s="49"/>
      <c r="F44" s="49"/>
      <c r="O44" s="141"/>
      <c r="P44" s="141"/>
    </row>
    <row r="45" customFormat="false" ht="18" hidden="false" customHeight="true" outlineLevel="0" collapsed="false">
      <c r="A45" s="14"/>
      <c r="B45" s="127" t="str">
        <f aca="false">'Deal List'!B45</f>
        <v>READY FOR REBOOK</v>
      </c>
      <c r="C45" s="128" t="str">
        <f aca="false">'Deal List'!C45</f>
        <v>REBOOK TARGET</v>
      </c>
      <c r="D45" s="49"/>
      <c r="E45" s="49"/>
      <c r="F45" s="49"/>
      <c r="O45" s="141"/>
      <c r="P45" s="141"/>
    </row>
    <row r="46" customFormat="false" ht="18" hidden="false" customHeight="true" outlineLevel="0" collapsed="false">
      <c r="A46" s="14"/>
      <c r="B46" s="0" t="str">
        <f aca="false">'Deal List'!B46</f>
        <v>Starwood</v>
      </c>
      <c r="C46" s="129" t="n">
        <f aca="false">'Deal List'!C46</f>
        <v>0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42"/>
      <c r="O46" s="141"/>
      <c r="P46" s="141"/>
    </row>
    <row r="47" customFormat="false" ht="18" hidden="false" customHeight="true" outlineLevel="0" collapsed="false">
      <c r="A47" s="14"/>
      <c r="B47" s="0" t="str">
        <f aca="false">'Deal List'!B47</f>
        <v>Suiza Foods</v>
      </c>
      <c r="C47" s="129" t="n">
        <f aca="false">'Deal List'!C47</f>
        <v>0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42"/>
      <c r="O47" s="141"/>
      <c r="P47" s="141"/>
    </row>
    <row r="48" customFormat="false" ht="18" hidden="false" customHeight="true" outlineLevel="0" collapsed="false">
      <c r="A48" s="14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42"/>
      <c r="O48" s="141"/>
      <c r="P48" s="141"/>
    </row>
    <row r="49" customFormat="false" ht="18" hidden="false" customHeight="true" outlineLevel="0" collapsed="false">
      <c r="A49" s="14"/>
      <c r="C49" s="131"/>
      <c r="D49" s="130"/>
      <c r="E49" s="130"/>
      <c r="F49" s="130"/>
      <c r="G49" s="130"/>
      <c r="H49" s="130"/>
      <c r="I49" s="130"/>
      <c r="J49" s="130"/>
      <c r="K49" s="130"/>
      <c r="L49" s="130"/>
      <c r="M49" s="142"/>
      <c r="O49" s="141"/>
      <c r="P49" s="141"/>
    </row>
    <row r="50" customFormat="false" ht="18" hidden="false" customHeight="true" outlineLevel="0" collapsed="false">
      <c r="A50" s="14"/>
      <c r="B50" s="127" t="str">
        <f aca="false">'Deal List'!B50</f>
        <v>COMPLETE</v>
      </c>
      <c r="C50" s="128" t="str">
        <f aca="false">'Deal List'!C50</f>
        <v>DATE</v>
      </c>
      <c r="D50" s="132"/>
      <c r="E50" s="130"/>
      <c r="F50" s="130"/>
      <c r="G50" s="130"/>
      <c r="H50" s="130"/>
      <c r="I50" s="130"/>
      <c r="J50" s="130"/>
      <c r="K50" s="130"/>
      <c r="L50" s="130"/>
      <c r="M50" s="142"/>
      <c r="O50" s="141"/>
      <c r="P50" s="141"/>
    </row>
    <row r="51" customFormat="false" ht="18" hidden="false" customHeight="true" outlineLevel="0" collapsed="false">
      <c r="A51" s="14"/>
      <c r="B51" s="0" t="str">
        <f aca="false">'Deal List'!B51</f>
        <v>American National Can/Rexam</v>
      </c>
      <c r="C51" s="129" t="n">
        <f aca="false">'Deal List'!C51</f>
        <v>0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42"/>
      <c r="O51" s="141"/>
      <c r="P51" s="141"/>
    </row>
    <row r="52" customFormat="false" ht="18" hidden="false" customHeight="true" outlineLevel="0" collapsed="false">
      <c r="A52" s="14"/>
      <c r="B52" s="133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42"/>
      <c r="O52" s="141"/>
      <c r="P52" s="141"/>
    </row>
    <row r="53" customFormat="false" ht="18" hidden="false" customHeight="true" outlineLevel="0" collapsed="false">
      <c r="A53" s="14"/>
      <c r="B53" s="133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42"/>
      <c r="O53" s="141"/>
      <c r="P53" s="141"/>
    </row>
    <row r="54" customFormat="false" ht="18" hidden="false" customHeight="true" outlineLevel="0" collapsed="false">
      <c r="A54" s="14"/>
      <c r="B54" s="133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42"/>
      <c r="O54" s="141"/>
      <c r="P54" s="141"/>
    </row>
    <row r="55" customFormat="false" ht="18" hidden="false" customHeight="true" outlineLevel="0" collapsed="false">
      <c r="A55" s="14"/>
      <c r="B55" s="133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42"/>
      <c r="O55" s="141"/>
      <c r="P55" s="141"/>
    </row>
    <row r="56" customFormat="false" ht="18" hidden="false" customHeight="true" outlineLevel="0" collapsed="false">
      <c r="A56" s="14"/>
      <c r="B56" s="133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42"/>
      <c r="O56" s="141"/>
      <c r="P56" s="141"/>
    </row>
    <row r="57" customFormat="false" ht="18" hidden="false" customHeight="true" outlineLevel="0" collapsed="false">
      <c r="A57" s="14"/>
      <c r="B57" s="133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42"/>
      <c r="O57" s="141"/>
      <c r="P57" s="141"/>
    </row>
    <row r="58" customFormat="false" ht="18" hidden="false" customHeight="true" outlineLevel="0" collapsed="false">
      <c r="A58" s="14"/>
      <c r="B58" s="133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42"/>
      <c r="O58" s="141"/>
      <c r="P58" s="141"/>
    </row>
    <row r="59" customFormat="false" ht="18" hidden="false" customHeight="true" outlineLevel="0" collapsed="false">
      <c r="A59" s="14"/>
      <c r="B59" s="133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42"/>
      <c r="O59" s="141"/>
      <c r="P59" s="141"/>
    </row>
    <row r="60" customFormat="false" ht="18" hidden="false" customHeight="true" outlineLevel="0" collapsed="false">
      <c r="A60" s="14"/>
      <c r="B60" s="133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42"/>
      <c r="O60" s="141"/>
      <c r="P60" s="141"/>
    </row>
    <row r="61" customFormat="false" ht="18" hidden="false" customHeight="true" outlineLevel="0" collapsed="false">
      <c r="A61" s="14"/>
      <c r="B61" s="133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42"/>
      <c r="O61" s="141"/>
      <c r="P61" s="141"/>
    </row>
    <row r="62" customFormat="false" ht="18" hidden="false" customHeight="true" outlineLevel="0" collapsed="false">
      <c r="A62" s="14"/>
      <c r="B62" s="133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42"/>
      <c r="O62" s="141"/>
      <c r="P62" s="141"/>
    </row>
    <row r="63" customFormat="false" ht="18" hidden="false" customHeight="true" outlineLevel="0" collapsed="false">
      <c r="A63" s="14"/>
      <c r="B63" s="133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42"/>
      <c r="O63" s="141"/>
      <c r="P63" s="141"/>
    </row>
    <row r="64" customFormat="false" ht="18" hidden="false" customHeight="true" outlineLevel="0" collapsed="false">
      <c r="A64" s="14"/>
      <c r="B64" s="133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42"/>
      <c r="O64" s="141"/>
      <c r="P64" s="141"/>
    </row>
    <row r="65" customFormat="false" ht="18" hidden="false" customHeight="true" outlineLevel="0" collapsed="false">
      <c r="A65" s="14"/>
      <c r="B65" s="133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42"/>
      <c r="O65" s="141"/>
      <c r="P65" s="141"/>
    </row>
    <row r="66" customFormat="false" ht="18" hidden="false" customHeight="true" outlineLevel="0" collapsed="false">
      <c r="A66" s="14"/>
      <c r="B66" s="133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42"/>
      <c r="O66" s="141"/>
      <c r="P66" s="141"/>
    </row>
    <row r="67" customFormat="false" ht="18" hidden="false" customHeight="true" outlineLevel="0" collapsed="false">
      <c r="A67" s="14"/>
      <c r="B67" s="133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42"/>
      <c r="O67" s="141"/>
      <c r="P67" s="141"/>
    </row>
    <row r="68" customFormat="false" ht="18" hidden="false" customHeight="true" outlineLevel="0" collapsed="false">
      <c r="A68" s="14"/>
      <c r="B68" s="133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42"/>
      <c r="O68" s="141"/>
      <c r="P68" s="141"/>
    </row>
    <row r="69" customFormat="false" ht="18" hidden="false" customHeight="true" outlineLevel="0" collapsed="false">
      <c r="A69" s="14"/>
      <c r="B69" s="133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42"/>
      <c r="O69" s="141"/>
      <c r="P69" s="141"/>
    </row>
    <row r="70" customFormat="false" ht="18" hidden="false" customHeight="true" outlineLevel="0" collapsed="false">
      <c r="A70" s="14"/>
      <c r="B70" s="133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42"/>
      <c r="O70" s="141"/>
      <c r="P70" s="141"/>
    </row>
    <row r="71" customFormat="false" ht="18" hidden="false" customHeight="true" outlineLevel="0" collapsed="false">
      <c r="A71" s="14"/>
      <c r="B71" s="133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42"/>
    </row>
    <row r="72" customFormat="false" ht="18" hidden="false" customHeight="true" outlineLevel="0" collapsed="false">
      <c r="A72" s="14"/>
      <c r="B72" s="133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42"/>
    </row>
    <row r="73" customFormat="false" ht="18" hidden="false" customHeight="true" outlineLevel="0" collapsed="false">
      <c r="A73" s="14"/>
      <c r="B73" s="133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42"/>
    </row>
    <row r="74" customFormat="false" ht="18" hidden="false" customHeight="true" outlineLevel="0" collapsed="false">
      <c r="A74" s="14"/>
      <c r="B74" s="133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42"/>
    </row>
    <row r="75" customFormat="false" ht="18" hidden="false" customHeight="true" outlineLevel="0" collapsed="false">
      <c r="A75" s="14"/>
      <c r="B75" s="133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42"/>
    </row>
    <row r="76" customFormat="false" ht="18" hidden="false" customHeight="true" outlineLevel="0" collapsed="false">
      <c r="A76" s="14"/>
      <c r="B76" s="133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42"/>
    </row>
    <row r="77" customFormat="false" ht="18" hidden="false" customHeight="true" outlineLevel="0" collapsed="false">
      <c r="A77" s="14"/>
      <c r="B77" s="133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42"/>
    </row>
    <row r="78" customFormat="false" ht="18" hidden="false" customHeight="true" outlineLevel="0" collapsed="false">
      <c r="A78" s="14"/>
      <c r="B78" s="133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42"/>
    </row>
    <row r="79" customFormat="false" ht="18" hidden="false" customHeight="true" outlineLevel="0" collapsed="false">
      <c r="A79" s="14"/>
      <c r="B79" s="133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42"/>
    </row>
    <row r="80" customFormat="false" ht="18" hidden="false" customHeight="true" outlineLevel="0" collapsed="false">
      <c r="A80" s="14"/>
      <c r="B80" s="133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42"/>
    </row>
    <row r="81" customFormat="false" ht="18" hidden="false" customHeight="true" outlineLevel="0" collapsed="false">
      <c r="A81" s="14"/>
      <c r="B81" s="133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42"/>
    </row>
    <row r="82" customFormat="false" ht="18" hidden="false" customHeight="true" outlineLevel="0" collapsed="false">
      <c r="A82" s="14"/>
      <c r="B82" s="133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42"/>
    </row>
    <row r="83" customFormat="false" ht="18" hidden="false" customHeight="true" outlineLevel="0" collapsed="false">
      <c r="A83" s="14"/>
      <c r="B83" s="133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42"/>
    </row>
    <row r="84" customFormat="false" ht="18" hidden="false" customHeight="true" outlineLevel="0" collapsed="false">
      <c r="A84" s="14"/>
      <c r="B84" s="133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42"/>
    </row>
    <row r="85" customFormat="false" ht="18" hidden="false" customHeight="true" outlineLevel="0" collapsed="false">
      <c r="A85" s="14"/>
      <c r="B85" s="133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42"/>
    </row>
    <row r="86" customFormat="false" ht="18" hidden="false" customHeight="true" outlineLevel="0" collapsed="false">
      <c r="A86" s="14"/>
      <c r="B86" s="133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42"/>
    </row>
    <row r="87" customFormat="false" ht="18" hidden="false" customHeight="true" outlineLevel="0" collapsed="false">
      <c r="A87" s="14"/>
      <c r="B87" s="133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42"/>
    </row>
    <row r="88" customFormat="false" ht="18" hidden="false" customHeight="true" outlineLevel="0" collapsed="false">
      <c r="A88" s="14"/>
      <c r="B88" s="133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42"/>
    </row>
    <row r="89" customFormat="false" ht="18" hidden="false" customHeight="true" outlineLevel="0" collapsed="false">
      <c r="A89" s="14"/>
      <c r="B89" s="133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42"/>
    </row>
    <row r="90" customFormat="false" ht="18" hidden="false" customHeight="true" outlineLevel="0" collapsed="false">
      <c r="A90" s="14"/>
      <c r="B90" s="133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42"/>
    </row>
    <row r="91" customFormat="false" ht="18" hidden="false" customHeight="true" outlineLevel="0" collapsed="false">
      <c r="A91" s="14"/>
      <c r="B91" s="133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42"/>
    </row>
    <row r="92" customFormat="false" ht="18" hidden="false" customHeight="true" outlineLevel="0" collapsed="false">
      <c r="A92" s="14"/>
      <c r="B92" s="133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42"/>
    </row>
    <row r="93" customFormat="false" ht="18" hidden="false" customHeight="true" outlineLevel="0" collapsed="false">
      <c r="A93" s="14"/>
      <c r="B93" s="133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42"/>
    </row>
    <row r="94" customFormat="false" ht="18" hidden="false" customHeight="true" outlineLevel="0" collapsed="false">
      <c r="A94" s="14"/>
      <c r="B94" s="133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42"/>
    </row>
    <row r="95" customFormat="false" ht="18" hidden="false" customHeight="true" outlineLevel="0" collapsed="false">
      <c r="A95" s="14"/>
      <c r="B95" s="133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42"/>
    </row>
    <row r="96" customFormat="false" ht="18" hidden="false" customHeight="true" outlineLevel="0" collapsed="false">
      <c r="A96" s="14"/>
      <c r="B96" s="133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42"/>
    </row>
    <row r="97" customFormat="false" ht="18" hidden="false" customHeight="true" outlineLevel="0" collapsed="false">
      <c r="A97" s="14"/>
      <c r="B97" s="133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42"/>
    </row>
    <row r="98" customFormat="false" ht="18" hidden="false" customHeight="true" outlineLevel="0" collapsed="false">
      <c r="A98" s="14"/>
      <c r="B98" s="133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42"/>
    </row>
    <row r="99" customFormat="false" ht="18" hidden="false" customHeight="true" outlineLevel="0" collapsed="false">
      <c r="A99" s="14"/>
      <c r="B99" s="133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42"/>
    </row>
    <row r="100" customFormat="false" ht="18" hidden="false" customHeight="true" outlineLevel="0" collapsed="false">
      <c r="A100" s="14"/>
      <c r="B100" s="133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42"/>
    </row>
    <row r="101" customFormat="false" ht="18" hidden="false" customHeight="true" outlineLevel="0" collapsed="false">
      <c r="A101" s="14"/>
      <c r="B101" s="133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42"/>
    </row>
    <row r="102" customFormat="false" ht="18" hidden="false" customHeight="true" outlineLevel="0" collapsed="false">
      <c r="A102" s="14"/>
      <c r="B102" s="133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42"/>
    </row>
    <row r="103" customFormat="false" ht="18" hidden="false" customHeight="true" outlineLevel="0" collapsed="false">
      <c r="A103" s="14"/>
      <c r="B103" s="133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42"/>
    </row>
    <row r="104" customFormat="false" ht="18" hidden="false" customHeight="true" outlineLevel="0" collapsed="false">
      <c r="A104" s="14"/>
      <c r="B104" s="133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42"/>
    </row>
    <row r="105" customFormat="false" ht="18" hidden="false" customHeight="true" outlineLevel="0" collapsed="false">
      <c r="A105" s="14"/>
      <c r="B105" s="133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42"/>
    </row>
    <row r="106" customFormat="false" ht="18" hidden="false" customHeight="true" outlineLevel="0" collapsed="false">
      <c r="A106" s="14"/>
      <c r="B106" s="133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42"/>
    </row>
    <row r="107" customFormat="false" ht="18" hidden="false" customHeight="true" outlineLevel="0" collapsed="false">
      <c r="A107" s="14"/>
      <c r="B107" s="133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42"/>
    </row>
    <row r="108" customFormat="false" ht="18" hidden="false" customHeight="true" outlineLevel="0" collapsed="false">
      <c r="A108" s="14"/>
      <c r="B108" s="133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42"/>
    </row>
    <row r="109" customFormat="false" ht="18" hidden="false" customHeight="true" outlineLevel="0" collapsed="false">
      <c r="A109" s="14"/>
      <c r="B109" s="133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42"/>
    </row>
    <row r="110" customFormat="false" ht="18" hidden="false" customHeight="true" outlineLevel="0" collapsed="false">
      <c r="A110" s="14"/>
      <c r="B110" s="133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42"/>
    </row>
    <row r="111" customFormat="false" ht="18" hidden="false" customHeight="true" outlineLevel="0" collapsed="false">
      <c r="A111" s="14"/>
      <c r="B111" s="133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42"/>
    </row>
    <row r="112" customFormat="false" ht="18" hidden="false" customHeight="true" outlineLevel="0" collapsed="false">
      <c r="A112" s="14"/>
      <c r="B112" s="133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42"/>
    </row>
    <row r="113" customFormat="false" ht="18" hidden="false" customHeight="true" outlineLevel="0" collapsed="false">
      <c r="A113" s="14"/>
      <c r="B113" s="133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42"/>
    </row>
    <row r="114" customFormat="false" ht="18" hidden="false" customHeight="true" outlineLevel="0" collapsed="false">
      <c r="A114" s="14"/>
      <c r="B114" s="133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42"/>
    </row>
    <row r="115" customFormat="false" ht="18" hidden="false" customHeight="true" outlineLevel="0" collapsed="false">
      <c r="A115" s="14"/>
      <c r="B115" s="133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42"/>
    </row>
    <row r="116" customFormat="false" ht="18" hidden="false" customHeight="true" outlineLevel="0" collapsed="false">
      <c r="A116" s="14"/>
      <c r="B116" s="133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42"/>
    </row>
    <row r="117" customFormat="false" ht="18" hidden="false" customHeight="true" outlineLevel="0" collapsed="false">
      <c r="A117" s="14"/>
      <c r="B117" s="133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42"/>
    </row>
    <row r="118" customFormat="false" ht="18" hidden="false" customHeight="true" outlineLevel="0" collapsed="false">
      <c r="A118" s="14"/>
      <c r="B118" s="133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42"/>
    </row>
    <row r="119" customFormat="false" ht="18" hidden="false" customHeight="true" outlineLevel="0" collapsed="false">
      <c r="A119" s="14"/>
      <c r="B119" s="133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42"/>
    </row>
    <row r="120" customFormat="false" ht="18" hidden="false" customHeight="true" outlineLevel="0" collapsed="false">
      <c r="A120" s="14"/>
      <c r="B120" s="133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42"/>
    </row>
    <row r="121" customFormat="false" ht="18" hidden="false" customHeight="true" outlineLevel="0" collapsed="false">
      <c r="A121" s="14"/>
      <c r="B121" s="133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42"/>
    </row>
    <row r="122" customFormat="false" ht="18" hidden="false" customHeight="true" outlineLevel="0" collapsed="false">
      <c r="A122" s="14"/>
      <c r="B122" s="133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42"/>
    </row>
    <row r="123" customFormat="false" ht="18" hidden="false" customHeight="true" outlineLevel="0" collapsed="false">
      <c r="A123" s="14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42"/>
      <c r="N123" s="49"/>
      <c r="O123" s="49"/>
      <c r="P123" s="49"/>
    </row>
    <row r="124" customFormat="false" ht="18" hidden="false" customHeight="true" outlineLevel="0" collapsed="false">
      <c r="A124" s="14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</row>
    <row r="125" customFormat="false" ht="18" hidden="false" customHeight="true" outlineLevel="0" collapsed="false">
      <c r="A125" s="14"/>
      <c r="C125" s="49"/>
      <c r="D125" s="49"/>
      <c r="E125" s="49"/>
      <c r="F125" s="49"/>
      <c r="G125" s="49"/>
      <c r="H125" s="49"/>
      <c r="I125" s="49"/>
      <c r="J125" s="76" t="s">
        <v>164</v>
      </c>
      <c r="K125" s="49"/>
      <c r="L125" s="49"/>
      <c r="M125" s="49"/>
      <c r="N125" s="49"/>
      <c r="O125" s="49"/>
      <c r="P125" s="49"/>
    </row>
    <row r="126" customFormat="false" ht="18" hidden="false" customHeight="true" outlineLevel="0" collapsed="false">
      <c r="A126" s="14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</row>
    <row r="127" customFormat="false" ht="18" hidden="false" customHeight="true" outlineLevel="0" collapsed="false">
      <c r="A127" s="14"/>
      <c r="C127" s="49"/>
      <c r="D127" s="49"/>
      <c r="E127" s="49"/>
      <c r="F127" s="49"/>
      <c r="G127" s="49"/>
      <c r="H127" s="49"/>
      <c r="I127" s="49"/>
      <c r="J127" s="86" t="s">
        <v>165</v>
      </c>
      <c r="N127" s="49"/>
      <c r="O127" s="49"/>
      <c r="P127" s="49"/>
    </row>
    <row r="128" customFormat="false" ht="18" hidden="false" customHeight="true" outlineLevel="0" collapsed="false">
      <c r="A128" s="14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</row>
    <row r="129" customFormat="false" ht="18" hidden="false" customHeight="true" outlineLevel="0" collapsed="false">
      <c r="A129" s="14"/>
      <c r="B129" s="76"/>
      <c r="C129" s="76"/>
      <c r="D129" s="76"/>
      <c r="E129" s="76"/>
      <c r="F129" s="76"/>
      <c r="G129" s="3"/>
      <c r="H129" s="3"/>
      <c r="I129" s="3"/>
      <c r="J129" s="3"/>
      <c r="K129" s="3"/>
      <c r="L129" s="3"/>
      <c r="M129" s="3"/>
    </row>
    <row r="130" customFormat="false" ht="18" hidden="false" customHeight="true" outlineLevel="0" collapsed="false">
      <c r="A130" s="14"/>
      <c r="B130" s="87" t="s">
        <v>166</v>
      </c>
      <c r="C130" s="3" t="s">
        <v>167</v>
      </c>
      <c r="D130" s="3"/>
      <c r="E130" s="3"/>
      <c r="F130" s="87"/>
      <c r="H130" s="3"/>
      <c r="I130" s="3"/>
      <c r="J130" s="3"/>
      <c r="K130" s="3"/>
      <c r="L130" s="3"/>
      <c r="M130" s="3"/>
    </row>
    <row r="131" customFormat="false" ht="18" hidden="false" customHeight="true" outlineLevel="0" collapsed="false">
      <c r="A131" s="14"/>
      <c r="B131" s="87" t="s">
        <v>168</v>
      </c>
      <c r="C131" s="3" t="s">
        <v>169</v>
      </c>
      <c r="D131" s="3"/>
      <c r="E131" s="3"/>
      <c r="F131" s="87"/>
      <c r="G131" s="88"/>
      <c r="H131" s="3"/>
      <c r="I131" s="3"/>
      <c r="J131" s="3"/>
      <c r="K131" s="3"/>
      <c r="L131" s="3"/>
      <c r="M131" s="3"/>
    </row>
    <row r="132" customFormat="false" ht="18" hidden="false" customHeight="true" outlineLevel="0" collapsed="false">
      <c r="A132" s="14"/>
      <c r="B132" s="87" t="s">
        <v>170</v>
      </c>
      <c r="C132" s="3" t="s">
        <v>171</v>
      </c>
      <c r="D132" s="3"/>
      <c r="E132" s="3"/>
      <c r="F132" s="87"/>
      <c r="H132" s="3"/>
      <c r="I132" s="3"/>
      <c r="J132" s="3"/>
      <c r="K132" s="3"/>
      <c r="L132" s="3"/>
      <c r="M132" s="3"/>
    </row>
    <row r="133" customFormat="false" ht="12.75" hidden="false" customHeight="false" outlineLevel="0" collapsed="false">
      <c r="G133" s="3"/>
      <c r="H133" s="3"/>
      <c r="I133" s="3"/>
      <c r="J133" s="3"/>
      <c r="K133" s="3"/>
      <c r="L133" s="3"/>
      <c r="M133" s="3"/>
    </row>
    <row r="134" customFormat="false" ht="12.75" hidden="false" customHeight="false" outlineLevel="0" collapsed="false">
      <c r="G134" s="3"/>
      <c r="H134" s="3"/>
      <c r="I134" s="3"/>
      <c r="J134" s="3"/>
      <c r="K134" s="3"/>
      <c r="L134" s="3"/>
      <c r="M134" s="3"/>
    </row>
    <row r="135" customFormat="false" ht="12.75" hidden="false" customHeight="false" outlineLevel="0" collapsed="false">
      <c r="G135" s="3"/>
      <c r="H135" s="3"/>
      <c r="I135" s="3"/>
      <c r="J135" s="3"/>
      <c r="K135" s="3"/>
      <c r="L135" s="3"/>
      <c r="M135" s="3"/>
    </row>
    <row r="136" customFormat="false" ht="12.75" hidden="false" customHeight="false" outlineLevel="0" collapsed="false">
      <c r="G136" s="3"/>
      <c r="H136" s="3"/>
      <c r="I136" s="3"/>
      <c r="J136" s="3"/>
      <c r="K136" s="3"/>
      <c r="L136" s="3"/>
      <c r="M136" s="3"/>
    </row>
    <row r="137" customFormat="false" ht="12.75" hidden="false" customHeight="false" outlineLevel="0" collapsed="false">
      <c r="G137" s="3"/>
      <c r="H137" s="3"/>
      <c r="I137" s="3"/>
      <c r="J137" s="3"/>
      <c r="K137" s="3"/>
      <c r="L137" s="3"/>
      <c r="M137" s="3"/>
    </row>
    <row r="138" customFormat="false" ht="12.75" hidden="false" customHeight="false" outlineLevel="0" collapsed="false">
      <c r="G138" s="3"/>
      <c r="H138" s="3"/>
      <c r="I138" s="3"/>
      <c r="J138" s="3"/>
      <c r="K138" s="3"/>
      <c r="L138" s="3"/>
      <c r="M138" s="3"/>
    </row>
    <row r="139" customFormat="false" ht="12.75" hidden="false" customHeight="false" outlineLevel="0" collapsed="false">
      <c r="G139" s="3"/>
      <c r="H139" s="3"/>
      <c r="I139" s="3"/>
      <c r="J139" s="3"/>
      <c r="K139" s="3"/>
      <c r="L139" s="3"/>
      <c r="M139" s="3"/>
    </row>
    <row r="140" customFormat="false" ht="12.75" hidden="false" customHeight="false" outlineLevel="0" collapsed="false">
      <c r="G140" s="3"/>
      <c r="H140" s="3"/>
      <c r="I140" s="3"/>
      <c r="J140" s="3"/>
      <c r="K140" s="3"/>
      <c r="L140" s="3"/>
      <c r="M140" s="3"/>
    </row>
    <row r="141" customFormat="false" ht="12.75" hidden="false" customHeight="false" outlineLevel="0" collapsed="false">
      <c r="G141" s="3"/>
      <c r="H141" s="3"/>
      <c r="I141" s="3"/>
      <c r="J141" s="3"/>
      <c r="K141" s="3"/>
      <c r="L141" s="3"/>
      <c r="M141" s="3"/>
    </row>
    <row r="142" customFormat="false" ht="12.75" hidden="false" customHeight="false" outlineLevel="0" collapsed="false">
      <c r="G142" s="3"/>
      <c r="H142" s="3"/>
      <c r="I142" s="3"/>
      <c r="J142" s="3"/>
      <c r="K142" s="3"/>
      <c r="L142" s="3"/>
      <c r="M142" s="3"/>
    </row>
    <row r="143" customFormat="false" ht="12.75" hidden="false" customHeight="false" outlineLevel="0" collapsed="false">
      <c r="G143" s="3"/>
      <c r="H143" s="3"/>
      <c r="I143" s="3"/>
      <c r="J143" s="3"/>
      <c r="K143" s="3"/>
      <c r="L143" s="3"/>
      <c r="M143" s="3"/>
    </row>
    <row r="144" customFormat="false" ht="12.75" hidden="false" customHeight="false" outlineLevel="0" collapsed="false">
      <c r="G144" s="3"/>
      <c r="H144" s="3"/>
      <c r="I144" s="3"/>
      <c r="J144" s="3"/>
      <c r="K144" s="3"/>
      <c r="L144" s="3"/>
      <c r="M144" s="3"/>
    </row>
    <row r="145" customFormat="false" ht="12.75" hidden="false" customHeight="false" outlineLevel="0" collapsed="false">
      <c r="G145" s="3"/>
      <c r="H145" s="3"/>
      <c r="I145" s="3"/>
      <c r="J145" s="3"/>
      <c r="K145" s="3"/>
      <c r="L145" s="3"/>
      <c r="M145" s="3"/>
    </row>
    <row r="146" customFormat="false" ht="12.75" hidden="false" customHeight="false" outlineLevel="0" collapsed="false">
      <c r="G146" s="3"/>
      <c r="H146" s="3"/>
      <c r="I146" s="3"/>
      <c r="J146" s="3"/>
      <c r="K146" s="3"/>
      <c r="L146" s="3"/>
      <c r="M146" s="3"/>
    </row>
    <row r="147" customFormat="false" ht="12.75" hidden="false" customHeight="false" outlineLevel="0" collapsed="false">
      <c r="G147" s="3"/>
      <c r="H147" s="3"/>
      <c r="I147" s="3"/>
      <c r="J147" s="3"/>
      <c r="K147" s="3"/>
      <c r="L147" s="3"/>
      <c r="M147" s="3"/>
    </row>
    <row r="148" customFormat="false" ht="12.75" hidden="false" customHeight="false" outlineLevel="0" collapsed="false">
      <c r="G148" s="3"/>
      <c r="H148" s="3"/>
      <c r="I148" s="3"/>
      <c r="J148" s="3"/>
      <c r="K148" s="3"/>
      <c r="L148" s="3"/>
      <c r="M148" s="3"/>
    </row>
    <row r="149" customFormat="false" ht="12.75" hidden="false" customHeight="false" outlineLevel="0" collapsed="false">
      <c r="G149" s="3"/>
      <c r="H149" s="3"/>
      <c r="I149" s="3"/>
      <c r="J149" s="3"/>
      <c r="K149" s="3"/>
      <c r="L149" s="3"/>
      <c r="M149" s="3"/>
    </row>
    <row r="150" customFormat="false" ht="12.75" hidden="false" customHeight="false" outlineLevel="0" collapsed="false">
      <c r="G150" s="3"/>
      <c r="H150" s="3"/>
      <c r="I150" s="3"/>
      <c r="J150" s="3"/>
      <c r="K150" s="3"/>
      <c r="L150" s="3"/>
      <c r="M150" s="3"/>
    </row>
    <row r="151" customFormat="false" ht="12.75" hidden="false" customHeight="false" outlineLevel="0" collapsed="false">
      <c r="G151" s="3"/>
      <c r="H151" s="3"/>
      <c r="I151" s="3"/>
      <c r="J151" s="3"/>
      <c r="K151" s="3"/>
      <c r="L151" s="3"/>
      <c r="M151" s="3"/>
    </row>
    <row r="152" customFormat="false" ht="12.75" hidden="false" customHeight="false" outlineLevel="0" collapsed="false">
      <c r="G152" s="3"/>
      <c r="H152" s="3"/>
      <c r="I152" s="3"/>
      <c r="J152" s="3"/>
      <c r="K152" s="3"/>
      <c r="L152" s="3"/>
      <c r="M152" s="3"/>
    </row>
    <row r="153" customFormat="false" ht="12.75" hidden="false" customHeight="false" outlineLevel="0" collapsed="false">
      <c r="G153" s="3"/>
      <c r="H153" s="3"/>
      <c r="I153" s="3"/>
      <c r="J153" s="3"/>
      <c r="K153" s="3"/>
      <c r="L153" s="3"/>
      <c r="M153" s="3"/>
    </row>
    <row r="154" customFormat="false" ht="12.75" hidden="false" customHeight="false" outlineLevel="0" collapsed="false">
      <c r="G154" s="3"/>
      <c r="H154" s="3"/>
      <c r="I154" s="3"/>
      <c r="J154" s="3"/>
      <c r="K154" s="3"/>
      <c r="L154" s="3"/>
      <c r="M154" s="3"/>
    </row>
    <row r="155" customFormat="false" ht="12.75" hidden="false" customHeight="false" outlineLevel="0" collapsed="false">
      <c r="G155" s="3"/>
      <c r="H155" s="3"/>
      <c r="I155" s="3"/>
      <c r="J155" s="3"/>
      <c r="K155" s="3"/>
      <c r="L155" s="3"/>
      <c r="M155" s="3"/>
    </row>
    <row r="156" customFormat="false" ht="12.75" hidden="false" customHeight="false" outlineLevel="0" collapsed="false">
      <c r="G156" s="3"/>
      <c r="H156" s="3"/>
      <c r="I156" s="3"/>
      <c r="J156" s="3"/>
      <c r="K156" s="3"/>
      <c r="L156" s="3"/>
      <c r="M156" s="3"/>
    </row>
    <row r="157" customFormat="false" ht="12.75" hidden="false" customHeight="false" outlineLevel="0" collapsed="false">
      <c r="G157" s="3"/>
      <c r="H157" s="3"/>
      <c r="I157" s="3"/>
      <c r="J157" s="3"/>
      <c r="K157" s="3"/>
      <c r="L157" s="3"/>
      <c r="M157" s="3"/>
    </row>
    <row r="158" customFormat="false" ht="12.75" hidden="false" customHeight="false" outlineLevel="0" collapsed="false">
      <c r="G158" s="3"/>
      <c r="H158" s="3"/>
      <c r="I158" s="3"/>
      <c r="J158" s="3"/>
      <c r="K158" s="3"/>
      <c r="L158" s="3"/>
      <c r="M158" s="3"/>
    </row>
    <row r="159" customFormat="false" ht="12.75" hidden="false" customHeight="false" outlineLevel="0" collapsed="false">
      <c r="G159" s="3"/>
      <c r="H159" s="3"/>
      <c r="I159" s="3"/>
      <c r="J159" s="3"/>
      <c r="K159" s="3"/>
      <c r="L159" s="3"/>
      <c r="M159" s="3"/>
    </row>
    <row r="160" customFormat="false" ht="12.75" hidden="false" customHeight="false" outlineLevel="0" collapsed="false">
      <c r="G160" s="3"/>
      <c r="H160" s="3"/>
      <c r="I160" s="3"/>
      <c r="J160" s="3"/>
      <c r="K160" s="3"/>
      <c r="L160" s="3"/>
      <c r="M160" s="3"/>
    </row>
    <row r="161" customFormat="false" ht="12.75" hidden="false" customHeight="false" outlineLevel="0" collapsed="false">
      <c r="G161" s="3"/>
      <c r="H161" s="3"/>
      <c r="I161" s="3"/>
      <c r="J161" s="3"/>
      <c r="K161" s="3"/>
      <c r="L161" s="3"/>
      <c r="M161" s="3"/>
    </row>
    <row r="162" customFormat="false" ht="12.75" hidden="false" customHeight="false" outlineLevel="0" collapsed="false">
      <c r="G162" s="3"/>
      <c r="H162" s="3"/>
      <c r="I162" s="3"/>
      <c r="J162" s="3"/>
      <c r="K162" s="3"/>
      <c r="L162" s="3"/>
      <c r="M162" s="3"/>
    </row>
    <row r="163" customFormat="false" ht="12.75" hidden="false" customHeight="false" outlineLevel="0" collapsed="false">
      <c r="G163" s="3"/>
      <c r="H163" s="3"/>
      <c r="I163" s="3"/>
      <c r="J163" s="3"/>
      <c r="K163" s="3"/>
      <c r="L163" s="3"/>
      <c r="M163" s="3"/>
    </row>
    <row r="164" customFormat="false" ht="12.75" hidden="false" customHeight="false" outlineLevel="0" collapsed="false">
      <c r="G164" s="3"/>
      <c r="H164" s="3"/>
      <c r="I164" s="3"/>
      <c r="J164" s="3"/>
      <c r="K164" s="3"/>
      <c r="L164" s="3"/>
      <c r="M164" s="3"/>
    </row>
    <row r="165" customFormat="false" ht="12.75" hidden="false" customHeight="false" outlineLevel="0" collapsed="false">
      <c r="G165" s="3"/>
      <c r="H165" s="3"/>
      <c r="I165" s="3"/>
      <c r="J165" s="3"/>
      <c r="K165" s="3"/>
      <c r="L165" s="3"/>
      <c r="M165" s="3"/>
    </row>
    <row r="166" customFormat="false" ht="12.75" hidden="false" customHeight="false" outlineLevel="0" collapsed="false">
      <c r="G166" s="3"/>
      <c r="H166" s="3"/>
      <c r="I166" s="3"/>
      <c r="J166" s="3"/>
      <c r="K166" s="3"/>
      <c r="L166" s="3"/>
      <c r="M166" s="3"/>
    </row>
    <row r="167" customFormat="false" ht="12.75" hidden="false" customHeight="false" outlineLevel="0" collapsed="false">
      <c r="G167" s="3"/>
      <c r="H167" s="3"/>
      <c r="I167" s="3"/>
      <c r="J167" s="3"/>
      <c r="K167" s="3"/>
      <c r="L167" s="3"/>
      <c r="M167" s="3"/>
    </row>
    <row r="168" customFormat="false" ht="12.75" hidden="false" customHeight="false" outlineLevel="0" collapsed="false">
      <c r="G168" s="3"/>
      <c r="H168" s="3"/>
      <c r="I168" s="3"/>
      <c r="J168" s="3"/>
      <c r="K168" s="3"/>
      <c r="L168" s="3"/>
      <c r="M168" s="3"/>
    </row>
    <row r="169" customFormat="false" ht="12.75" hidden="false" customHeight="false" outlineLevel="0" collapsed="false">
      <c r="G169" s="3"/>
      <c r="H169" s="3"/>
      <c r="I169" s="3"/>
      <c r="J169" s="3"/>
      <c r="K169" s="3"/>
      <c r="L169" s="3"/>
      <c r="M169" s="3"/>
    </row>
    <row r="170" customFormat="false" ht="12.75" hidden="false" customHeight="false" outlineLevel="0" collapsed="false">
      <c r="G170" s="3"/>
      <c r="H170" s="3"/>
      <c r="I170" s="3"/>
      <c r="J170" s="3"/>
      <c r="K170" s="3"/>
      <c r="L170" s="3"/>
      <c r="M170" s="3"/>
    </row>
    <row r="171" customFormat="false" ht="12.75" hidden="false" customHeight="false" outlineLevel="0" collapsed="false">
      <c r="G171" s="3"/>
      <c r="H171" s="3"/>
      <c r="I171" s="3"/>
      <c r="J171" s="3"/>
      <c r="K171" s="3"/>
      <c r="L171" s="3"/>
      <c r="M171" s="3"/>
    </row>
    <row r="172" customFormat="false" ht="12.75" hidden="false" customHeight="false" outlineLevel="0" collapsed="false">
      <c r="G172" s="3"/>
      <c r="H172" s="3"/>
      <c r="I172" s="3"/>
      <c r="J172" s="3"/>
      <c r="K172" s="3"/>
      <c r="L172" s="3"/>
      <c r="M172" s="3"/>
    </row>
    <row r="173" customFormat="false" ht="12.75" hidden="false" customHeight="false" outlineLevel="0" collapsed="false">
      <c r="G173" s="3"/>
      <c r="H173" s="3"/>
      <c r="I173" s="3"/>
      <c r="J173" s="3"/>
      <c r="K173" s="3"/>
      <c r="L173" s="3"/>
      <c r="M173" s="3"/>
    </row>
    <row r="174" customFormat="false" ht="12.75" hidden="false" customHeight="false" outlineLevel="0" collapsed="false">
      <c r="G174" s="3"/>
      <c r="H174" s="3"/>
      <c r="I174" s="3"/>
      <c r="J174" s="3"/>
      <c r="K174" s="3"/>
      <c r="L174" s="3"/>
      <c r="M174" s="3"/>
    </row>
    <row r="175" customFormat="false" ht="12.75" hidden="false" customHeight="false" outlineLevel="0" collapsed="false">
      <c r="G175" s="3"/>
      <c r="H175" s="3"/>
      <c r="I175" s="3"/>
      <c r="J175" s="3"/>
      <c r="K175" s="3"/>
      <c r="L175" s="3"/>
      <c r="M175" s="3"/>
    </row>
    <row r="176" customFormat="false" ht="12.75" hidden="false" customHeight="false" outlineLevel="0" collapsed="false">
      <c r="G176" s="3"/>
      <c r="H176" s="3"/>
      <c r="I176" s="3"/>
      <c r="J176" s="3"/>
      <c r="K176" s="3"/>
      <c r="L176" s="3"/>
      <c r="M176" s="3"/>
    </row>
    <row r="177" customFormat="false" ht="12.75" hidden="false" customHeight="false" outlineLevel="0" collapsed="false">
      <c r="G177" s="3"/>
      <c r="H177" s="3"/>
      <c r="I177" s="3"/>
      <c r="J177" s="3"/>
      <c r="K177" s="3"/>
      <c r="L177" s="3"/>
      <c r="M177" s="3"/>
    </row>
    <row r="178" customFormat="false" ht="12.75" hidden="false" customHeight="false" outlineLevel="0" collapsed="false">
      <c r="G178" s="3"/>
      <c r="H178" s="3"/>
      <c r="I178" s="3"/>
      <c r="J178" s="3"/>
      <c r="K178" s="3"/>
      <c r="L178" s="3"/>
      <c r="M178" s="3"/>
    </row>
    <row r="179" customFormat="false" ht="12.75" hidden="false" customHeight="false" outlineLevel="0" collapsed="false">
      <c r="G179" s="3"/>
      <c r="H179" s="3"/>
      <c r="I179" s="3"/>
      <c r="J179" s="3"/>
      <c r="K179" s="3"/>
      <c r="L179" s="3"/>
      <c r="M179" s="3"/>
    </row>
    <row r="180" customFormat="false" ht="12.75" hidden="false" customHeight="false" outlineLevel="0" collapsed="false">
      <c r="G180" s="3"/>
      <c r="H180" s="3"/>
      <c r="I180" s="3"/>
      <c r="J180" s="3"/>
      <c r="K180" s="3"/>
      <c r="L180" s="3"/>
      <c r="M180" s="3"/>
    </row>
    <row r="181" customFormat="false" ht="12.75" hidden="false" customHeight="false" outlineLevel="0" collapsed="false">
      <c r="G181" s="3"/>
      <c r="H181" s="3"/>
      <c r="I181" s="3"/>
      <c r="J181" s="3"/>
      <c r="K181" s="3"/>
      <c r="L181" s="3"/>
      <c r="M181" s="3"/>
    </row>
    <row r="182" customFormat="false" ht="12.75" hidden="false" customHeight="false" outlineLevel="0" collapsed="false">
      <c r="G182" s="3"/>
      <c r="H182" s="3"/>
      <c r="I182" s="3"/>
      <c r="J182" s="3"/>
      <c r="K182" s="3"/>
      <c r="L182" s="3"/>
      <c r="M182" s="3"/>
    </row>
    <row r="183" customFormat="false" ht="12.75" hidden="false" customHeight="false" outlineLevel="0" collapsed="false">
      <c r="G183" s="3"/>
      <c r="H183" s="3"/>
      <c r="I183" s="3"/>
      <c r="J183" s="3"/>
      <c r="K183" s="3"/>
      <c r="L183" s="3"/>
      <c r="M183" s="3"/>
    </row>
    <row r="184" customFormat="false" ht="12.75" hidden="false" customHeight="false" outlineLevel="0" collapsed="false">
      <c r="G184" s="3"/>
      <c r="H184" s="3"/>
      <c r="I184" s="3"/>
      <c r="J184" s="3"/>
      <c r="K184" s="3"/>
      <c r="L184" s="3"/>
      <c r="M184" s="3"/>
    </row>
    <row r="185" customFormat="false" ht="12.75" hidden="false" customHeight="false" outlineLevel="0" collapsed="false">
      <c r="G185" s="3"/>
      <c r="H185" s="3"/>
      <c r="I185" s="3"/>
      <c r="J185" s="3"/>
      <c r="K185" s="3"/>
      <c r="L185" s="3"/>
      <c r="M185" s="3"/>
    </row>
    <row r="186" customFormat="false" ht="12.75" hidden="false" customHeight="false" outlineLevel="0" collapsed="false">
      <c r="G186" s="3"/>
      <c r="H186" s="3"/>
      <c r="I186" s="3"/>
      <c r="J186" s="3"/>
      <c r="K186" s="3"/>
      <c r="L186" s="3"/>
      <c r="M186" s="3"/>
    </row>
    <row r="187" customFormat="false" ht="12.75" hidden="false" customHeight="false" outlineLevel="0" collapsed="false">
      <c r="G187" s="3"/>
      <c r="H187" s="3"/>
      <c r="I187" s="3"/>
      <c r="J187" s="3"/>
      <c r="K187" s="3"/>
      <c r="L187" s="3"/>
      <c r="M187" s="3"/>
    </row>
    <row r="188" customFormat="false" ht="12.75" hidden="false" customHeight="false" outlineLevel="0" collapsed="false">
      <c r="G188" s="3"/>
      <c r="H188" s="3"/>
      <c r="I188" s="3"/>
      <c r="J188" s="3"/>
      <c r="K188" s="3"/>
      <c r="L188" s="3"/>
      <c r="M188" s="3"/>
    </row>
    <row r="189" customFormat="false" ht="12.75" hidden="false" customHeight="false" outlineLevel="0" collapsed="false">
      <c r="G189" s="3"/>
      <c r="H189" s="3"/>
      <c r="I189" s="3"/>
      <c r="J189" s="3"/>
      <c r="K189" s="3"/>
      <c r="L189" s="3"/>
      <c r="M189" s="3"/>
    </row>
    <row r="190" customFormat="false" ht="12.75" hidden="false" customHeight="false" outlineLevel="0" collapsed="false">
      <c r="G190" s="3"/>
      <c r="H190" s="3"/>
      <c r="I190" s="3"/>
      <c r="J190" s="3"/>
      <c r="K190" s="3"/>
      <c r="L190" s="3"/>
      <c r="M190" s="3"/>
    </row>
    <row r="191" customFormat="false" ht="12.75" hidden="false" customHeight="false" outlineLevel="0" collapsed="false">
      <c r="G191" s="3"/>
      <c r="H191" s="3"/>
      <c r="I191" s="3"/>
      <c r="J191" s="3"/>
      <c r="K191" s="3"/>
      <c r="L191" s="3"/>
      <c r="M191" s="3"/>
    </row>
    <row r="192" customFormat="false" ht="12.75" hidden="false" customHeight="false" outlineLevel="0" collapsed="false">
      <c r="G192" s="3"/>
      <c r="H192" s="3"/>
      <c r="I192" s="3"/>
      <c r="J192" s="3"/>
      <c r="K192" s="3"/>
      <c r="L192" s="3"/>
      <c r="M192" s="3"/>
    </row>
    <row r="193" customFormat="false" ht="12.75" hidden="false" customHeight="false" outlineLevel="0" collapsed="false">
      <c r="G193" s="3"/>
      <c r="H193" s="3"/>
      <c r="I193" s="3"/>
      <c r="J193" s="3"/>
      <c r="K193" s="3"/>
      <c r="L193" s="3"/>
      <c r="M193" s="3"/>
    </row>
    <row r="194" customFormat="false" ht="12.75" hidden="false" customHeight="false" outlineLevel="0" collapsed="false">
      <c r="G194" s="3"/>
      <c r="H194" s="3"/>
      <c r="I194" s="3"/>
      <c r="J194" s="3"/>
      <c r="K194" s="3"/>
      <c r="L194" s="3"/>
      <c r="M194" s="3"/>
    </row>
    <row r="195" customFormat="false" ht="12.75" hidden="false" customHeight="false" outlineLevel="0" collapsed="false">
      <c r="G195" s="3"/>
      <c r="H195" s="3"/>
      <c r="I195" s="3"/>
      <c r="J195" s="3"/>
      <c r="K195" s="3"/>
      <c r="L195" s="3"/>
      <c r="M195" s="3"/>
    </row>
    <row r="196" customFormat="false" ht="12.75" hidden="false" customHeight="false" outlineLevel="0" collapsed="false">
      <c r="G196" s="3"/>
      <c r="H196" s="3"/>
      <c r="I196" s="3"/>
      <c r="J196" s="3"/>
      <c r="K196" s="3"/>
      <c r="L196" s="3"/>
      <c r="M196" s="3"/>
    </row>
    <row r="197" customFormat="false" ht="12.75" hidden="false" customHeight="false" outlineLevel="0" collapsed="false">
      <c r="G197" s="3"/>
      <c r="H197" s="3"/>
      <c r="I197" s="3"/>
      <c r="J197" s="3"/>
      <c r="K197" s="3"/>
      <c r="L197" s="3"/>
      <c r="M197" s="3"/>
    </row>
    <row r="198" customFormat="false" ht="12.75" hidden="false" customHeight="false" outlineLevel="0" collapsed="false">
      <c r="G198" s="3"/>
      <c r="H198" s="3"/>
      <c r="I198" s="3"/>
      <c r="J198" s="3"/>
      <c r="K198" s="3"/>
      <c r="L198" s="3"/>
      <c r="M198" s="3"/>
    </row>
    <row r="199" customFormat="false" ht="12.75" hidden="false" customHeight="false" outlineLevel="0" collapsed="false">
      <c r="G199" s="3"/>
      <c r="H199" s="3"/>
      <c r="I199" s="3"/>
      <c r="J199" s="3"/>
      <c r="K199" s="3"/>
      <c r="L199" s="3"/>
      <c r="M199" s="3"/>
    </row>
    <row r="200" customFormat="false" ht="12.75" hidden="false" customHeight="false" outlineLevel="0" collapsed="false">
      <c r="G200" s="3"/>
      <c r="H200" s="3"/>
      <c r="I200" s="3"/>
      <c r="J200" s="3"/>
      <c r="K200" s="3"/>
      <c r="L200" s="3"/>
      <c r="M200" s="3"/>
    </row>
    <row r="201" customFormat="false" ht="12.75" hidden="false" customHeight="false" outlineLevel="0" collapsed="false">
      <c r="G201" s="3"/>
      <c r="H201" s="3"/>
      <c r="I201" s="3"/>
      <c r="J201" s="3"/>
      <c r="K201" s="3"/>
      <c r="L201" s="3"/>
      <c r="M201" s="3"/>
    </row>
    <row r="202" customFormat="false" ht="12.75" hidden="false" customHeight="false" outlineLevel="0" collapsed="false">
      <c r="G202" s="3"/>
      <c r="H202" s="3"/>
      <c r="I202" s="3"/>
      <c r="J202" s="3"/>
      <c r="K202" s="3"/>
      <c r="L202" s="3"/>
      <c r="M202" s="3"/>
    </row>
    <row r="203" customFormat="false" ht="12.75" hidden="false" customHeight="false" outlineLevel="0" collapsed="false">
      <c r="G203" s="3"/>
      <c r="H203" s="3"/>
      <c r="I203" s="3"/>
      <c r="J203" s="3"/>
      <c r="K203" s="3"/>
      <c r="L203" s="3"/>
      <c r="M203" s="3"/>
    </row>
    <row r="204" customFormat="false" ht="12.75" hidden="false" customHeight="false" outlineLevel="0" collapsed="false">
      <c r="G204" s="3"/>
      <c r="H204" s="3"/>
      <c r="I204" s="3"/>
      <c r="J204" s="3"/>
      <c r="K204" s="3"/>
      <c r="L204" s="3"/>
      <c r="M204" s="3"/>
    </row>
    <row r="205" customFormat="false" ht="12.75" hidden="false" customHeight="false" outlineLevel="0" collapsed="false">
      <c r="G205" s="3"/>
      <c r="H205" s="3"/>
      <c r="I205" s="3"/>
      <c r="J205" s="3"/>
      <c r="K205" s="3"/>
      <c r="L205" s="3"/>
      <c r="M205" s="3"/>
    </row>
    <row r="206" customFormat="false" ht="12.75" hidden="false" customHeight="false" outlineLevel="0" collapsed="false">
      <c r="G206" s="3"/>
      <c r="H206" s="3"/>
      <c r="I206" s="3"/>
      <c r="J206" s="3"/>
      <c r="K206" s="3"/>
      <c r="L206" s="3"/>
      <c r="M206" s="3"/>
    </row>
    <row r="207" customFormat="false" ht="12.75" hidden="false" customHeight="false" outlineLevel="0" collapsed="false">
      <c r="G207" s="3"/>
      <c r="H207" s="3"/>
      <c r="I207" s="3"/>
      <c r="J207" s="3"/>
      <c r="K207" s="3"/>
      <c r="L207" s="3"/>
      <c r="M207" s="3"/>
    </row>
    <row r="208" customFormat="false" ht="12.75" hidden="false" customHeight="false" outlineLevel="0" collapsed="false">
      <c r="G208" s="3"/>
      <c r="H208" s="3"/>
      <c r="I208" s="3"/>
      <c r="J208" s="3"/>
      <c r="K208" s="3"/>
      <c r="L208" s="3"/>
      <c r="M208" s="3"/>
    </row>
    <row r="209" customFormat="false" ht="12.75" hidden="false" customHeight="false" outlineLevel="0" collapsed="false">
      <c r="G209" s="3"/>
      <c r="H209" s="3"/>
      <c r="I209" s="3"/>
      <c r="J209" s="3"/>
      <c r="K209" s="3"/>
      <c r="L209" s="3"/>
      <c r="M209" s="3"/>
    </row>
    <row r="210" customFormat="false" ht="12.75" hidden="false" customHeight="false" outlineLevel="0" collapsed="false">
      <c r="G210" s="3"/>
      <c r="H210" s="3"/>
      <c r="I210" s="3"/>
      <c r="J210" s="3"/>
      <c r="K210" s="3"/>
      <c r="L210" s="3"/>
      <c r="M210" s="3"/>
    </row>
    <row r="211" customFormat="false" ht="12.75" hidden="false" customHeight="false" outlineLevel="0" collapsed="false">
      <c r="G211" s="3"/>
      <c r="H211" s="3"/>
      <c r="I211" s="3"/>
      <c r="J211" s="3"/>
      <c r="K211" s="3"/>
      <c r="L211" s="3"/>
      <c r="M211" s="3"/>
    </row>
    <row r="212" customFormat="false" ht="12.75" hidden="false" customHeight="false" outlineLevel="0" collapsed="false">
      <c r="G212" s="3"/>
      <c r="H212" s="3"/>
      <c r="I212" s="3"/>
      <c r="J212" s="3"/>
      <c r="K212" s="3"/>
      <c r="L212" s="3"/>
      <c r="M212" s="3"/>
    </row>
    <row r="213" customFormat="false" ht="12.75" hidden="false" customHeight="false" outlineLevel="0" collapsed="false">
      <c r="G213" s="3"/>
      <c r="H213" s="3"/>
      <c r="I213" s="3"/>
      <c r="J213" s="3"/>
      <c r="K213" s="3"/>
      <c r="L213" s="3"/>
      <c r="M213" s="3"/>
    </row>
    <row r="214" customFormat="false" ht="12.75" hidden="false" customHeight="false" outlineLevel="0" collapsed="false">
      <c r="G214" s="3"/>
      <c r="H214" s="3"/>
      <c r="I214" s="3"/>
      <c r="J214" s="3"/>
      <c r="K214" s="3"/>
      <c r="L214" s="3"/>
      <c r="M214" s="3"/>
    </row>
    <row r="215" customFormat="false" ht="12.75" hidden="false" customHeight="false" outlineLevel="0" collapsed="false">
      <c r="G215" s="3"/>
      <c r="H215" s="3"/>
      <c r="I215" s="3"/>
      <c r="J215" s="3"/>
      <c r="K215" s="3"/>
      <c r="L215" s="3"/>
      <c r="M215" s="3"/>
    </row>
    <row r="216" customFormat="false" ht="12.75" hidden="false" customHeight="false" outlineLevel="0" collapsed="false">
      <c r="G216" s="3"/>
      <c r="H216" s="3"/>
      <c r="I216" s="3"/>
      <c r="J216" s="3"/>
      <c r="K216" s="3"/>
      <c r="L216" s="3"/>
      <c r="M216" s="3"/>
    </row>
    <row r="217" customFormat="false" ht="12.75" hidden="false" customHeight="false" outlineLevel="0" collapsed="false">
      <c r="G217" s="3"/>
      <c r="H217" s="3"/>
      <c r="I217" s="3"/>
      <c r="J217" s="3"/>
      <c r="K217" s="3"/>
      <c r="L217" s="3"/>
      <c r="M217" s="3"/>
    </row>
    <row r="218" customFormat="false" ht="12.75" hidden="false" customHeight="false" outlineLevel="0" collapsed="false">
      <c r="G218" s="3"/>
      <c r="H218" s="3"/>
      <c r="I218" s="3"/>
      <c r="J218" s="3"/>
      <c r="K218" s="3"/>
      <c r="L218" s="3"/>
      <c r="M218" s="3"/>
    </row>
    <row r="219" customFormat="false" ht="12.75" hidden="false" customHeight="false" outlineLevel="0" collapsed="false">
      <c r="G219" s="3"/>
      <c r="H219" s="3"/>
      <c r="I219" s="3"/>
      <c r="J219" s="3"/>
      <c r="K219" s="3"/>
      <c r="L219" s="3"/>
      <c r="M219" s="3"/>
    </row>
    <row r="220" customFormat="false" ht="12.75" hidden="false" customHeight="false" outlineLevel="0" collapsed="false">
      <c r="G220" s="3"/>
      <c r="H220" s="3"/>
      <c r="I220" s="3"/>
      <c r="J220" s="3"/>
      <c r="K220" s="3"/>
      <c r="L220" s="3"/>
      <c r="M220" s="3"/>
    </row>
    <row r="221" customFormat="false" ht="12.75" hidden="false" customHeight="false" outlineLevel="0" collapsed="false">
      <c r="G221" s="3"/>
      <c r="H221" s="3"/>
      <c r="I221" s="3"/>
      <c r="J221" s="3"/>
      <c r="K221" s="3"/>
      <c r="L221" s="3"/>
      <c r="M221" s="3"/>
    </row>
    <row r="222" customFormat="false" ht="12.75" hidden="false" customHeight="false" outlineLevel="0" collapsed="false">
      <c r="G222" s="3"/>
      <c r="H222" s="3"/>
      <c r="I222" s="3"/>
      <c r="J222" s="3"/>
      <c r="K222" s="3"/>
      <c r="L222" s="3"/>
      <c r="M222" s="3"/>
    </row>
    <row r="223" customFormat="false" ht="12.75" hidden="false" customHeight="false" outlineLevel="0" collapsed="false">
      <c r="G223" s="3"/>
      <c r="H223" s="3"/>
      <c r="I223" s="3"/>
      <c r="J223" s="3"/>
      <c r="K223" s="3"/>
      <c r="L223" s="3"/>
      <c r="M223" s="3"/>
    </row>
    <row r="224" customFormat="false" ht="12.75" hidden="false" customHeight="false" outlineLevel="0" collapsed="false">
      <c r="G224" s="3"/>
      <c r="H224" s="3"/>
      <c r="I224" s="3"/>
      <c r="J224" s="3"/>
      <c r="K224" s="3"/>
      <c r="L224" s="3"/>
      <c r="M224" s="3"/>
    </row>
    <row r="225" customFormat="false" ht="12.75" hidden="false" customHeight="false" outlineLevel="0" collapsed="false">
      <c r="G225" s="3"/>
      <c r="H225" s="3"/>
      <c r="I225" s="3"/>
      <c r="J225" s="3"/>
      <c r="K225" s="3"/>
      <c r="L225" s="3"/>
      <c r="M225" s="3"/>
    </row>
    <row r="226" customFormat="false" ht="12.75" hidden="false" customHeight="false" outlineLevel="0" collapsed="false">
      <c r="G226" s="3"/>
      <c r="H226" s="3"/>
      <c r="I226" s="3"/>
      <c r="J226" s="3"/>
      <c r="K226" s="3"/>
      <c r="L226" s="3"/>
      <c r="M226" s="3"/>
    </row>
    <row r="227" customFormat="false" ht="12.75" hidden="false" customHeight="false" outlineLevel="0" collapsed="false">
      <c r="G227" s="3"/>
      <c r="H227" s="3"/>
      <c r="I227" s="3"/>
      <c r="J227" s="3"/>
      <c r="K227" s="3"/>
      <c r="L227" s="3"/>
      <c r="M227" s="3"/>
    </row>
    <row r="228" customFormat="false" ht="12.75" hidden="false" customHeight="false" outlineLevel="0" collapsed="false">
      <c r="G228" s="3"/>
      <c r="H228" s="3"/>
      <c r="I228" s="3"/>
      <c r="J228" s="3"/>
      <c r="K228" s="3"/>
      <c r="L228" s="3"/>
      <c r="M228" s="3"/>
    </row>
    <row r="229" customFormat="false" ht="12.75" hidden="false" customHeight="false" outlineLevel="0" collapsed="false">
      <c r="G229" s="3"/>
      <c r="H229" s="3"/>
      <c r="I229" s="3"/>
      <c r="J229" s="3"/>
      <c r="K229" s="3"/>
      <c r="L229" s="3"/>
      <c r="M229" s="3"/>
    </row>
    <row r="230" customFormat="false" ht="12.75" hidden="false" customHeight="false" outlineLevel="0" collapsed="false">
      <c r="G230" s="3"/>
      <c r="H230" s="3"/>
      <c r="I230" s="3"/>
      <c r="J230" s="3"/>
      <c r="K230" s="3"/>
      <c r="L230" s="3"/>
      <c r="M230" s="3"/>
    </row>
    <row r="231" customFormat="false" ht="12.75" hidden="false" customHeight="false" outlineLevel="0" collapsed="false">
      <c r="G231" s="3"/>
      <c r="H231" s="3"/>
      <c r="I231" s="3"/>
      <c r="J231" s="3"/>
      <c r="K231" s="3"/>
      <c r="L231" s="3"/>
      <c r="M231" s="3"/>
    </row>
    <row r="232" customFormat="false" ht="12.75" hidden="false" customHeight="false" outlineLevel="0" collapsed="false">
      <c r="G232" s="3"/>
      <c r="H232" s="3"/>
      <c r="I232" s="3"/>
      <c r="J232" s="3"/>
      <c r="K232" s="3"/>
      <c r="L232" s="3"/>
      <c r="M232" s="3"/>
    </row>
    <row r="233" customFormat="false" ht="12.75" hidden="false" customHeight="false" outlineLevel="0" collapsed="false">
      <c r="G233" s="3"/>
      <c r="H233" s="3"/>
      <c r="I233" s="3"/>
      <c r="J233" s="3"/>
      <c r="K233" s="3"/>
      <c r="L233" s="3"/>
      <c r="M233" s="3"/>
    </row>
    <row r="234" customFormat="false" ht="12.75" hidden="false" customHeight="false" outlineLevel="0" collapsed="false">
      <c r="G234" s="3"/>
      <c r="H234" s="3"/>
      <c r="I234" s="3"/>
      <c r="J234" s="3"/>
      <c r="K234" s="3"/>
      <c r="L234" s="3"/>
      <c r="M234" s="3"/>
    </row>
    <row r="235" customFormat="false" ht="12.75" hidden="false" customHeight="false" outlineLevel="0" collapsed="false">
      <c r="G235" s="3"/>
      <c r="H235" s="3"/>
      <c r="I235" s="3"/>
      <c r="J235" s="3"/>
      <c r="K235" s="3"/>
      <c r="L235" s="3"/>
      <c r="M235" s="3"/>
    </row>
    <row r="236" customFormat="false" ht="12.75" hidden="false" customHeight="false" outlineLevel="0" collapsed="false">
      <c r="G236" s="3"/>
      <c r="H236" s="3"/>
      <c r="I236" s="3"/>
      <c r="J236" s="3"/>
      <c r="K236" s="3"/>
      <c r="L236" s="3"/>
      <c r="M236" s="3"/>
    </row>
    <row r="237" customFormat="false" ht="12.75" hidden="false" customHeight="false" outlineLevel="0" collapsed="false">
      <c r="G237" s="3"/>
      <c r="H237" s="3"/>
      <c r="I237" s="3"/>
      <c r="J237" s="3"/>
      <c r="K237" s="3"/>
      <c r="L237" s="3"/>
      <c r="M237" s="3"/>
    </row>
    <row r="238" customFormat="false" ht="12.75" hidden="false" customHeight="false" outlineLevel="0" collapsed="false">
      <c r="G238" s="3"/>
      <c r="H238" s="3"/>
      <c r="I238" s="3"/>
      <c r="J238" s="3"/>
      <c r="K238" s="3"/>
      <c r="L238" s="3"/>
      <c r="M238" s="3"/>
    </row>
    <row r="239" customFormat="false" ht="12.75" hidden="false" customHeight="false" outlineLevel="0" collapsed="false">
      <c r="G239" s="3"/>
      <c r="H239" s="3"/>
      <c r="I239" s="3"/>
      <c r="J239" s="3"/>
      <c r="K239" s="3"/>
      <c r="L239" s="3"/>
      <c r="M239" s="3"/>
    </row>
    <row r="240" customFormat="false" ht="12.75" hidden="false" customHeight="false" outlineLevel="0" collapsed="false">
      <c r="G240" s="3"/>
      <c r="H240" s="3"/>
      <c r="I240" s="3"/>
      <c r="J240" s="3"/>
      <c r="K240" s="3"/>
      <c r="L240" s="3"/>
      <c r="M240" s="3"/>
    </row>
    <row r="241" customFormat="false" ht="12.75" hidden="false" customHeight="false" outlineLevel="0" collapsed="false">
      <c r="G241" s="3"/>
      <c r="H241" s="3"/>
      <c r="I241" s="3"/>
      <c r="J241" s="3"/>
      <c r="K241" s="3"/>
      <c r="L241" s="3"/>
      <c r="M241" s="3"/>
    </row>
    <row r="242" customFormat="false" ht="12.75" hidden="false" customHeight="false" outlineLevel="0" collapsed="false">
      <c r="G242" s="3"/>
      <c r="H242" s="3"/>
      <c r="I242" s="3"/>
      <c r="J242" s="3"/>
      <c r="K242" s="3"/>
      <c r="L242" s="3"/>
      <c r="M242" s="3"/>
    </row>
    <row r="243" customFormat="false" ht="12.75" hidden="false" customHeight="false" outlineLevel="0" collapsed="false">
      <c r="G243" s="3"/>
      <c r="H243" s="3"/>
      <c r="I243" s="3"/>
      <c r="J243" s="3"/>
      <c r="K243" s="3"/>
      <c r="L243" s="3"/>
      <c r="M243" s="3"/>
    </row>
    <row r="244" customFormat="false" ht="12.75" hidden="false" customHeight="false" outlineLevel="0" collapsed="false">
      <c r="G244" s="3"/>
      <c r="H244" s="3"/>
      <c r="I244" s="3"/>
      <c r="J244" s="3"/>
      <c r="K244" s="3"/>
      <c r="L244" s="3"/>
      <c r="M244" s="3"/>
    </row>
    <row r="245" customFormat="false" ht="12.75" hidden="false" customHeight="false" outlineLevel="0" collapsed="false">
      <c r="G245" s="3"/>
      <c r="H245" s="3"/>
      <c r="I245" s="3"/>
      <c r="J245" s="3"/>
      <c r="K245" s="3"/>
      <c r="L245" s="3"/>
      <c r="M245" s="3"/>
    </row>
    <row r="246" customFormat="false" ht="12.75" hidden="false" customHeight="false" outlineLevel="0" collapsed="false">
      <c r="G246" s="3"/>
      <c r="H246" s="3"/>
      <c r="I246" s="3"/>
      <c r="J246" s="3"/>
      <c r="K246" s="3"/>
      <c r="L246" s="3"/>
      <c r="M246" s="3"/>
    </row>
    <row r="247" customFormat="false" ht="12.75" hidden="false" customHeight="false" outlineLevel="0" collapsed="false">
      <c r="G247" s="3"/>
      <c r="H247" s="3"/>
      <c r="I247" s="3"/>
      <c r="J247" s="3"/>
      <c r="K247" s="3"/>
      <c r="L247" s="3"/>
      <c r="M247" s="3"/>
    </row>
    <row r="248" customFormat="false" ht="12.75" hidden="false" customHeight="false" outlineLevel="0" collapsed="false">
      <c r="G248" s="3"/>
      <c r="H248" s="3"/>
      <c r="I248" s="3"/>
      <c r="J248" s="3"/>
      <c r="K248" s="3"/>
      <c r="L248" s="3"/>
      <c r="M248" s="3"/>
    </row>
    <row r="249" customFormat="false" ht="12.75" hidden="false" customHeight="false" outlineLevel="0" collapsed="false">
      <c r="G249" s="3"/>
      <c r="H249" s="3"/>
      <c r="I249" s="3"/>
      <c r="J249" s="3"/>
      <c r="K249" s="3"/>
      <c r="L249" s="3"/>
      <c r="M249" s="3"/>
    </row>
    <row r="250" customFormat="false" ht="12.75" hidden="false" customHeight="false" outlineLevel="0" collapsed="false">
      <c r="G250" s="3"/>
      <c r="H250" s="3"/>
      <c r="I250" s="3"/>
      <c r="J250" s="3"/>
      <c r="K250" s="3"/>
      <c r="L250" s="3"/>
      <c r="M250" s="3"/>
    </row>
    <row r="251" customFormat="false" ht="12.75" hidden="false" customHeight="false" outlineLevel="0" collapsed="false">
      <c r="G251" s="3"/>
      <c r="H251" s="3"/>
      <c r="I251" s="3"/>
      <c r="J251" s="3"/>
      <c r="K251" s="3"/>
      <c r="L251" s="3"/>
      <c r="M251" s="3"/>
    </row>
    <row r="252" customFormat="false" ht="12.75" hidden="false" customHeight="false" outlineLevel="0" collapsed="false">
      <c r="G252" s="3"/>
      <c r="H252" s="3"/>
      <c r="I252" s="3"/>
      <c r="J252" s="3"/>
      <c r="K252" s="3"/>
      <c r="L252" s="3"/>
      <c r="M252" s="3"/>
    </row>
    <row r="253" customFormat="false" ht="12.75" hidden="false" customHeight="false" outlineLevel="0" collapsed="false">
      <c r="G253" s="3"/>
      <c r="H253" s="3"/>
      <c r="I253" s="3"/>
      <c r="J253" s="3"/>
      <c r="K253" s="3"/>
      <c r="L253" s="3"/>
      <c r="M253" s="3"/>
    </row>
    <row r="254" customFormat="false" ht="12.75" hidden="false" customHeight="false" outlineLevel="0" collapsed="false">
      <c r="G254" s="3"/>
      <c r="H254" s="3"/>
      <c r="I254" s="3"/>
      <c r="J254" s="3"/>
      <c r="K254" s="3"/>
      <c r="L254" s="3"/>
      <c r="M254" s="3"/>
    </row>
    <row r="255" customFormat="false" ht="12.75" hidden="false" customHeight="false" outlineLevel="0" collapsed="false">
      <c r="G255" s="3"/>
      <c r="H255" s="3"/>
      <c r="I255" s="3"/>
      <c r="J255" s="3"/>
      <c r="K255" s="3"/>
      <c r="L255" s="3"/>
      <c r="M255" s="3"/>
    </row>
    <row r="256" customFormat="false" ht="12.75" hidden="false" customHeight="false" outlineLevel="0" collapsed="false">
      <c r="G256" s="3"/>
      <c r="H256" s="3"/>
      <c r="I256" s="3"/>
      <c r="J256" s="3"/>
      <c r="K256" s="3"/>
      <c r="L256" s="3"/>
      <c r="M256" s="3"/>
    </row>
    <row r="257" customFormat="false" ht="12.75" hidden="false" customHeight="false" outlineLevel="0" collapsed="false">
      <c r="G257" s="3"/>
      <c r="H257" s="3"/>
      <c r="I257" s="3"/>
      <c r="J257" s="3"/>
      <c r="K257" s="3"/>
      <c r="L257" s="3"/>
      <c r="M257" s="3"/>
    </row>
    <row r="258" customFormat="false" ht="12.75" hidden="false" customHeight="false" outlineLevel="0" collapsed="false">
      <c r="G258" s="3"/>
      <c r="H258" s="3"/>
      <c r="I258" s="3"/>
      <c r="J258" s="3"/>
      <c r="K258" s="3"/>
      <c r="L258" s="3"/>
      <c r="M258" s="3"/>
    </row>
    <row r="259" customFormat="false" ht="12.75" hidden="false" customHeight="false" outlineLevel="0" collapsed="false">
      <c r="G259" s="3"/>
      <c r="H259" s="3"/>
      <c r="I259" s="3"/>
      <c r="J259" s="3"/>
      <c r="K259" s="3"/>
      <c r="L259" s="3"/>
      <c r="M259" s="3"/>
    </row>
    <row r="260" customFormat="false" ht="12.75" hidden="false" customHeight="false" outlineLevel="0" collapsed="false">
      <c r="G260" s="3"/>
      <c r="H260" s="3"/>
      <c r="I260" s="3"/>
      <c r="J260" s="3"/>
      <c r="K260" s="3"/>
      <c r="L260" s="3"/>
      <c r="M260" s="3"/>
    </row>
    <row r="261" customFormat="false" ht="12.75" hidden="false" customHeight="false" outlineLevel="0" collapsed="false">
      <c r="G261" s="3"/>
      <c r="H261" s="3"/>
      <c r="I261" s="3"/>
      <c r="J261" s="3"/>
      <c r="K261" s="3"/>
      <c r="L261" s="3"/>
      <c r="M261" s="3"/>
    </row>
    <row r="262" customFormat="false" ht="12.75" hidden="false" customHeight="false" outlineLevel="0" collapsed="false">
      <c r="G262" s="3"/>
      <c r="H262" s="3"/>
      <c r="I262" s="3"/>
      <c r="J262" s="3"/>
      <c r="K262" s="3"/>
      <c r="L262" s="3"/>
      <c r="M262" s="3"/>
    </row>
    <row r="263" customFormat="false" ht="12.75" hidden="false" customHeight="false" outlineLevel="0" collapsed="false">
      <c r="G263" s="3"/>
      <c r="H263" s="3"/>
      <c r="I263" s="3"/>
      <c r="J263" s="3"/>
      <c r="K263" s="3"/>
      <c r="L263" s="3"/>
      <c r="M263" s="3"/>
    </row>
    <row r="264" customFormat="false" ht="12.75" hidden="false" customHeight="false" outlineLevel="0" collapsed="false">
      <c r="G264" s="3"/>
      <c r="H264" s="3"/>
      <c r="I264" s="3"/>
      <c r="J264" s="3"/>
      <c r="K264" s="3"/>
      <c r="L264" s="3"/>
      <c r="M264" s="3"/>
    </row>
    <row r="265" customFormat="false" ht="12.75" hidden="false" customHeight="false" outlineLevel="0" collapsed="false">
      <c r="G265" s="3"/>
      <c r="H265" s="3"/>
      <c r="I265" s="3"/>
      <c r="J265" s="3"/>
      <c r="K265" s="3"/>
      <c r="L265" s="3"/>
      <c r="M265" s="3"/>
    </row>
    <row r="266" customFormat="false" ht="12.75" hidden="false" customHeight="false" outlineLevel="0" collapsed="false">
      <c r="G266" s="3"/>
      <c r="H266" s="3"/>
      <c r="I266" s="3"/>
      <c r="J266" s="3"/>
      <c r="K266" s="3"/>
      <c r="L266" s="3"/>
      <c r="M266" s="3"/>
    </row>
    <row r="267" customFormat="false" ht="12.75" hidden="false" customHeight="false" outlineLevel="0" collapsed="false">
      <c r="G267" s="3"/>
      <c r="H267" s="3"/>
      <c r="I267" s="3"/>
      <c r="J267" s="3"/>
      <c r="K267" s="3"/>
      <c r="L267" s="3"/>
      <c r="M267" s="3"/>
    </row>
    <row r="268" customFormat="false" ht="12.75" hidden="false" customHeight="false" outlineLevel="0" collapsed="false">
      <c r="G268" s="3"/>
      <c r="H268" s="3"/>
      <c r="I268" s="3"/>
      <c r="J268" s="3"/>
      <c r="K268" s="3"/>
      <c r="L268" s="3"/>
      <c r="M268" s="3"/>
    </row>
    <row r="269" customFormat="false" ht="12.75" hidden="false" customHeight="false" outlineLevel="0" collapsed="false">
      <c r="G269" s="3"/>
      <c r="H269" s="3"/>
      <c r="I269" s="3"/>
      <c r="J269" s="3"/>
      <c r="K269" s="3"/>
      <c r="L269" s="3"/>
      <c r="M269" s="3"/>
    </row>
    <row r="270" customFormat="false" ht="12.75" hidden="false" customHeight="false" outlineLevel="0" collapsed="false">
      <c r="G270" s="3"/>
      <c r="H270" s="3"/>
      <c r="I270" s="3"/>
      <c r="J270" s="3"/>
      <c r="K270" s="3"/>
      <c r="L270" s="3"/>
      <c r="M270" s="3"/>
    </row>
    <row r="271" customFormat="false" ht="12.75" hidden="false" customHeight="false" outlineLevel="0" collapsed="false">
      <c r="G271" s="3"/>
      <c r="H271" s="3"/>
      <c r="I271" s="3"/>
      <c r="J271" s="3"/>
      <c r="K271" s="3"/>
      <c r="L271" s="3"/>
      <c r="M271" s="3"/>
    </row>
    <row r="272" customFormat="false" ht="12.75" hidden="false" customHeight="false" outlineLevel="0" collapsed="false">
      <c r="G272" s="3"/>
      <c r="H272" s="3"/>
      <c r="I272" s="3"/>
      <c r="J272" s="3"/>
      <c r="K272" s="3"/>
      <c r="L272" s="3"/>
      <c r="M272" s="3"/>
    </row>
    <row r="273" customFormat="false" ht="12.75" hidden="false" customHeight="false" outlineLevel="0" collapsed="false">
      <c r="G273" s="3"/>
      <c r="H273" s="3"/>
      <c r="I273" s="3"/>
      <c r="J273" s="3"/>
      <c r="K273" s="3"/>
      <c r="L273" s="3"/>
      <c r="M273" s="3"/>
    </row>
    <row r="274" customFormat="false" ht="12.75" hidden="false" customHeight="false" outlineLevel="0" collapsed="false">
      <c r="G274" s="3"/>
      <c r="H274" s="3"/>
      <c r="I274" s="3"/>
      <c r="J274" s="3"/>
      <c r="K274" s="3"/>
      <c r="L274" s="3"/>
      <c r="M274" s="3"/>
    </row>
    <row r="275" customFormat="false" ht="12.75" hidden="false" customHeight="false" outlineLevel="0" collapsed="false">
      <c r="G275" s="3"/>
      <c r="H275" s="3"/>
      <c r="I275" s="3"/>
      <c r="J275" s="3"/>
      <c r="K275" s="3"/>
      <c r="L275" s="3"/>
      <c r="M275" s="3"/>
    </row>
    <row r="276" customFormat="false" ht="12.75" hidden="false" customHeight="false" outlineLevel="0" collapsed="false">
      <c r="G276" s="3"/>
      <c r="H276" s="3"/>
      <c r="I276" s="3"/>
      <c r="J276" s="3"/>
      <c r="K276" s="3"/>
      <c r="L276" s="3"/>
      <c r="M276" s="3"/>
    </row>
    <row r="277" customFormat="false" ht="12.75" hidden="false" customHeight="false" outlineLevel="0" collapsed="false">
      <c r="G277" s="3"/>
      <c r="H277" s="3"/>
      <c r="I277" s="3"/>
      <c r="J277" s="3"/>
      <c r="K277" s="3"/>
      <c r="L277" s="3"/>
      <c r="M277" s="3"/>
    </row>
    <row r="278" customFormat="false" ht="12.75" hidden="false" customHeight="false" outlineLevel="0" collapsed="false">
      <c r="G278" s="3"/>
      <c r="H278" s="3"/>
      <c r="I278" s="3"/>
      <c r="J278" s="3"/>
      <c r="K278" s="3"/>
      <c r="L278" s="3"/>
      <c r="M278" s="3"/>
    </row>
    <row r="279" customFormat="false" ht="12.75" hidden="false" customHeight="false" outlineLevel="0" collapsed="false">
      <c r="G279" s="3"/>
      <c r="H279" s="3"/>
      <c r="I279" s="3"/>
      <c r="J279" s="3"/>
      <c r="K279" s="3"/>
      <c r="L279" s="3"/>
      <c r="M279" s="3"/>
    </row>
    <row r="280" customFormat="false" ht="12.75" hidden="false" customHeight="false" outlineLevel="0" collapsed="false">
      <c r="G280" s="3"/>
      <c r="H280" s="3"/>
      <c r="I280" s="3"/>
      <c r="J280" s="3"/>
      <c r="K280" s="3"/>
      <c r="L280" s="3"/>
      <c r="M280" s="3"/>
    </row>
    <row r="281" customFormat="false" ht="12.75" hidden="false" customHeight="false" outlineLevel="0" collapsed="false">
      <c r="G281" s="3"/>
      <c r="H281" s="3"/>
      <c r="I281" s="3"/>
      <c r="J281" s="3"/>
      <c r="K281" s="3"/>
      <c r="L281" s="3"/>
      <c r="M281" s="3"/>
    </row>
    <row r="282" customFormat="false" ht="12.75" hidden="false" customHeight="false" outlineLevel="0" collapsed="false">
      <c r="G282" s="3"/>
      <c r="H282" s="3"/>
      <c r="I282" s="3"/>
      <c r="J282" s="3"/>
      <c r="K282" s="3"/>
      <c r="L282" s="3"/>
      <c r="M282" s="3"/>
    </row>
    <row r="283" customFormat="false" ht="12.75" hidden="false" customHeight="false" outlineLevel="0" collapsed="false">
      <c r="G283" s="3"/>
      <c r="H283" s="3"/>
      <c r="I283" s="3"/>
      <c r="J283" s="3"/>
      <c r="K283" s="3"/>
      <c r="L283" s="3"/>
      <c r="M283" s="3"/>
    </row>
    <row r="284" customFormat="false" ht="12.75" hidden="false" customHeight="false" outlineLevel="0" collapsed="false">
      <c r="G284" s="3"/>
      <c r="H284" s="3"/>
      <c r="I284" s="3"/>
      <c r="J284" s="3"/>
      <c r="K284" s="3"/>
      <c r="L284" s="3"/>
      <c r="M284" s="3"/>
    </row>
    <row r="285" customFormat="false" ht="12.75" hidden="false" customHeight="false" outlineLevel="0" collapsed="false">
      <c r="G285" s="3"/>
      <c r="H285" s="3"/>
      <c r="I285" s="3"/>
      <c r="J285" s="3"/>
      <c r="K285" s="3"/>
      <c r="L285" s="3"/>
      <c r="M285" s="3"/>
    </row>
    <row r="286" customFormat="false" ht="12.75" hidden="false" customHeight="false" outlineLevel="0" collapsed="false">
      <c r="G286" s="3"/>
      <c r="H286" s="3"/>
      <c r="I286" s="3"/>
      <c r="J286" s="3"/>
      <c r="K286" s="3"/>
      <c r="L286" s="3"/>
      <c r="M286" s="3"/>
    </row>
    <row r="287" customFormat="false" ht="12.75" hidden="false" customHeight="false" outlineLevel="0" collapsed="false">
      <c r="G287" s="3"/>
      <c r="H287" s="3"/>
      <c r="I287" s="3"/>
      <c r="J287" s="3"/>
      <c r="K287" s="3"/>
      <c r="L287" s="3"/>
      <c r="M287" s="3"/>
    </row>
    <row r="288" customFormat="false" ht="12.75" hidden="false" customHeight="false" outlineLevel="0" collapsed="false">
      <c r="G288" s="3"/>
      <c r="H288" s="3"/>
      <c r="I288" s="3"/>
      <c r="J288" s="3"/>
      <c r="K288" s="3"/>
      <c r="L288" s="3"/>
      <c r="M288" s="3"/>
    </row>
    <row r="289" customFormat="false" ht="12.75" hidden="false" customHeight="false" outlineLevel="0" collapsed="false">
      <c r="G289" s="3"/>
      <c r="H289" s="3"/>
      <c r="I289" s="3"/>
      <c r="J289" s="3"/>
      <c r="K289" s="3"/>
      <c r="L289" s="3"/>
      <c r="M289" s="3"/>
    </row>
    <row r="290" customFormat="false" ht="12.75" hidden="false" customHeight="false" outlineLevel="0" collapsed="false">
      <c r="G290" s="3"/>
      <c r="H290" s="3"/>
      <c r="I290" s="3"/>
      <c r="J290" s="3"/>
      <c r="K290" s="3"/>
      <c r="L290" s="3"/>
      <c r="M290" s="3"/>
    </row>
    <row r="291" customFormat="false" ht="12.75" hidden="false" customHeight="false" outlineLevel="0" collapsed="false">
      <c r="G291" s="3"/>
      <c r="H291" s="3"/>
      <c r="I291" s="3"/>
      <c r="J291" s="3"/>
      <c r="K291" s="3"/>
      <c r="L291" s="3"/>
      <c r="M291" s="3"/>
    </row>
    <row r="292" customFormat="false" ht="12.75" hidden="false" customHeight="false" outlineLevel="0" collapsed="false">
      <c r="G292" s="3"/>
      <c r="H292" s="3"/>
      <c r="I292" s="3"/>
      <c r="J292" s="3"/>
      <c r="K292" s="3"/>
      <c r="L292" s="3"/>
      <c r="M292" s="3"/>
    </row>
    <row r="293" customFormat="false" ht="12.75" hidden="false" customHeight="false" outlineLevel="0" collapsed="false">
      <c r="G293" s="3"/>
      <c r="H293" s="3"/>
      <c r="I293" s="3"/>
      <c r="J293" s="3"/>
      <c r="K293" s="3"/>
      <c r="L293" s="3"/>
      <c r="M293" s="3"/>
    </row>
    <row r="294" customFormat="false" ht="12.75" hidden="false" customHeight="false" outlineLevel="0" collapsed="false">
      <c r="G294" s="3"/>
      <c r="H294" s="3"/>
      <c r="I294" s="3"/>
      <c r="J294" s="3"/>
      <c r="K294" s="3"/>
      <c r="L294" s="3"/>
      <c r="M294" s="3"/>
    </row>
    <row r="295" customFormat="false" ht="12.75" hidden="false" customHeight="false" outlineLevel="0" collapsed="false">
      <c r="G295" s="3"/>
      <c r="H295" s="3"/>
      <c r="I295" s="3"/>
      <c r="J295" s="3"/>
      <c r="K295" s="3"/>
      <c r="L295" s="3"/>
      <c r="M295" s="3"/>
    </row>
    <row r="296" customFormat="false" ht="12.75" hidden="false" customHeight="false" outlineLevel="0" collapsed="false">
      <c r="G296" s="3"/>
      <c r="H296" s="3"/>
      <c r="I296" s="3"/>
      <c r="J296" s="3"/>
      <c r="K296" s="3"/>
      <c r="L296" s="3"/>
      <c r="M296" s="3"/>
    </row>
    <row r="297" customFormat="false" ht="12.75" hidden="false" customHeight="false" outlineLevel="0" collapsed="false">
      <c r="G297" s="3"/>
      <c r="H297" s="3"/>
      <c r="I297" s="3"/>
      <c r="J297" s="3"/>
      <c r="K297" s="3"/>
      <c r="L297" s="3"/>
      <c r="M297" s="3"/>
    </row>
    <row r="298" customFormat="false" ht="12.75" hidden="false" customHeight="false" outlineLevel="0" collapsed="false">
      <c r="G298" s="3"/>
      <c r="H298" s="3"/>
      <c r="I298" s="3"/>
      <c r="J298" s="3"/>
      <c r="K298" s="3"/>
      <c r="L298" s="3"/>
      <c r="M298" s="3"/>
    </row>
    <row r="299" customFormat="false" ht="12.75" hidden="false" customHeight="false" outlineLevel="0" collapsed="false">
      <c r="G299" s="3"/>
      <c r="H299" s="3"/>
      <c r="I299" s="3"/>
      <c r="J299" s="3"/>
      <c r="K299" s="3"/>
      <c r="L299" s="3"/>
      <c r="M299" s="3"/>
    </row>
    <row r="300" customFormat="false" ht="12.75" hidden="false" customHeight="false" outlineLevel="0" collapsed="false">
      <c r="G300" s="3"/>
      <c r="H300" s="3"/>
      <c r="I300" s="3"/>
      <c r="J300" s="3"/>
      <c r="K300" s="3"/>
      <c r="L300" s="3"/>
      <c r="M300" s="3"/>
    </row>
    <row r="301" customFormat="false" ht="12.75" hidden="false" customHeight="false" outlineLevel="0" collapsed="false">
      <c r="G301" s="3"/>
      <c r="H301" s="3"/>
      <c r="I301" s="3"/>
      <c r="J301" s="3"/>
      <c r="K301" s="3"/>
      <c r="L301" s="3"/>
      <c r="M301" s="3"/>
    </row>
    <row r="302" customFormat="false" ht="12.75" hidden="false" customHeight="false" outlineLevel="0" collapsed="false">
      <c r="G302" s="3"/>
      <c r="H302" s="3"/>
      <c r="I302" s="3"/>
      <c r="J302" s="3"/>
      <c r="K302" s="3"/>
      <c r="L302" s="3"/>
      <c r="M302" s="3"/>
    </row>
    <row r="303" customFormat="false" ht="12.75" hidden="false" customHeight="false" outlineLevel="0" collapsed="false">
      <c r="G303" s="3"/>
      <c r="H303" s="3"/>
      <c r="I303" s="3"/>
      <c r="J303" s="3"/>
      <c r="K303" s="3"/>
      <c r="L303" s="3"/>
      <c r="M303" s="3"/>
    </row>
    <row r="304" customFormat="false" ht="12.75" hidden="false" customHeight="false" outlineLevel="0" collapsed="false">
      <c r="G304" s="3"/>
      <c r="H304" s="3"/>
      <c r="I304" s="3"/>
      <c r="J304" s="3"/>
      <c r="K304" s="3"/>
      <c r="L304" s="3"/>
      <c r="M304" s="3"/>
    </row>
    <row r="305" customFormat="false" ht="12.75" hidden="false" customHeight="false" outlineLevel="0" collapsed="false">
      <c r="G305" s="3"/>
      <c r="H305" s="3"/>
      <c r="I305" s="3"/>
      <c r="J305" s="3"/>
      <c r="K305" s="3"/>
      <c r="L305" s="3"/>
      <c r="M305" s="3"/>
    </row>
    <row r="306" customFormat="false" ht="12.75" hidden="false" customHeight="false" outlineLevel="0" collapsed="false">
      <c r="G306" s="3"/>
      <c r="H306" s="3"/>
      <c r="I306" s="3"/>
      <c r="J306" s="3"/>
      <c r="K306" s="3"/>
      <c r="L306" s="3"/>
      <c r="M306" s="3"/>
    </row>
    <row r="307" customFormat="false" ht="12.75" hidden="false" customHeight="false" outlineLevel="0" collapsed="false">
      <c r="G307" s="3"/>
      <c r="H307" s="3"/>
      <c r="I307" s="3"/>
      <c r="J307" s="3"/>
      <c r="K307" s="3"/>
      <c r="L307" s="3"/>
      <c r="M307" s="3"/>
    </row>
    <row r="308" customFormat="false" ht="12.75" hidden="false" customHeight="false" outlineLevel="0" collapsed="false">
      <c r="G308" s="3"/>
      <c r="H308" s="3"/>
      <c r="I308" s="3"/>
      <c r="J308" s="3"/>
      <c r="K308" s="3"/>
      <c r="L308" s="3"/>
      <c r="M308" s="3"/>
    </row>
    <row r="309" customFormat="false" ht="12.75" hidden="false" customHeight="false" outlineLevel="0" collapsed="false">
      <c r="G309" s="3"/>
      <c r="H309" s="3"/>
      <c r="I309" s="3"/>
      <c r="J309" s="3"/>
      <c r="K309" s="3"/>
      <c r="L309" s="3"/>
      <c r="M309" s="3"/>
    </row>
    <row r="310" customFormat="false" ht="12.75" hidden="false" customHeight="false" outlineLevel="0" collapsed="false">
      <c r="G310" s="3"/>
      <c r="H310" s="3"/>
      <c r="I310" s="3"/>
      <c r="J310" s="3"/>
      <c r="K310" s="3"/>
      <c r="L310" s="3"/>
      <c r="M310" s="3"/>
    </row>
    <row r="311" customFormat="false" ht="12.75" hidden="false" customHeight="false" outlineLevel="0" collapsed="false">
      <c r="G311" s="3"/>
      <c r="H311" s="3"/>
      <c r="I311" s="3"/>
      <c r="J311" s="3"/>
      <c r="K311" s="3"/>
      <c r="L311" s="3"/>
      <c r="M311" s="3"/>
    </row>
    <row r="312" customFormat="false" ht="12.75" hidden="false" customHeight="false" outlineLevel="0" collapsed="false">
      <c r="G312" s="3"/>
      <c r="H312" s="3"/>
      <c r="I312" s="3"/>
      <c r="J312" s="3"/>
      <c r="K312" s="3"/>
      <c r="L312" s="3"/>
      <c r="M312" s="3"/>
    </row>
    <row r="313" customFormat="false" ht="12.75" hidden="false" customHeight="false" outlineLevel="0" collapsed="false">
      <c r="G313" s="3"/>
      <c r="H313" s="3"/>
      <c r="I313" s="3"/>
      <c r="J313" s="3"/>
      <c r="K313" s="3"/>
      <c r="L313" s="3"/>
      <c r="M313" s="3"/>
    </row>
    <row r="314" customFormat="false" ht="12.75" hidden="false" customHeight="false" outlineLevel="0" collapsed="false">
      <c r="G314" s="3"/>
      <c r="H314" s="3"/>
      <c r="I314" s="3"/>
      <c r="J314" s="3"/>
      <c r="K314" s="3"/>
      <c r="L314" s="3"/>
      <c r="M314" s="3"/>
    </row>
    <row r="315" customFormat="false" ht="12.75" hidden="false" customHeight="false" outlineLevel="0" collapsed="false">
      <c r="G315" s="3"/>
      <c r="H315" s="3"/>
      <c r="I315" s="3"/>
      <c r="J315" s="3"/>
      <c r="K315" s="3"/>
      <c r="L315" s="3"/>
      <c r="M315" s="3"/>
    </row>
    <row r="316" customFormat="false" ht="12.75" hidden="false" customHeight="false" outlineLevel="0" collapsed="false">
      <c r="G316" s="3"/>
      <c r="H316" s="3"/>
      <c r="I316" s="3"/>
      <c r="J316" s="3"/>
      <c r="K316" s="3"/>
      <c r="L316" s="3"/>
      <c r="M316" s="3"/>
    </row>
    <row r="317" customFormat="false" ht="12.75" hidden="false" customHeight="false" outlineLevel="0" collapsed="false">
      <c r="G317" s="3"/>
      <c r="H317" s="3"/>
      <c r="I317" s="3"/>
      <c r="J317" s="3"/>
      <c r="K317" s="3"/>
      <c r="L317" s="3"/>
      <c r="M317" s="3"/>
    </row>
    <row r="318" customFormat="false" ht="12.75" hidden="false" customHeight="false" outlineLevel="0" collapsed="false">
      <c r="G318" s="3"/>
      <c r="H318" s="3"/>
      <c r="I318" s="3"/>
      <c r="J318" s="3"/>
      <c r="K318" s="3"/>
      <c r="L318" s="3"/>
      <c r="M318" s="3"/>
    </row>
    <row r="319" customFormat="false" ht="12.75" hidden="false" customHeight="false" outlineLevel="0" collapsed="false">
      <c r="G319" s="3"/>
      <c r="H319" s="3"/>
      <c r="I319" s="3"/>
      <c r="J319" s="3"/>
      <c r="K319" s="3"/>
      <c r="L319" s="3"/>
      <c r="M319" s="3"/>
    </row>
    <row r="320" customFormat="false" ht="12.75" hidden="false" customHeight="false" outlineLevel="0" collapsed="false">
      <c r="G320" s="3"/>
      <c r="H320" s="3"/>
      <c r="I320" s="3"/>
      <c r="J320" s="3"/>
      <c r="K320" s="3"/>
      <c r="L320" s="3"/>
      <c r="M320" s="3"/>
    </row>
    <row r="321" customFormat="false" ht="12.75" hidden="false" customHeight="false" outlineLevel="0" collapsed="false">
      <c r="G321" s="3"/>
      <c r="H321" s="3"/>
      <c r="I321" s="3"/>
      <c r="J321" s="3"/>
      <c r="K321" s="3"/>
      <c r="L321" s="3"/>
      <c r="M321" s="3"/>
    </row>
    <row r="322" customFormat="false" ht="12.75" hidden="false" customHeight="false" outlineLevel="0" collapsed="false">
      <c r="G322" s="3"/>
      <c r="H322" s="3"/>
      <c r="I322" s="3"/>
      <c r="J322" s="3"/>
      <c r="K322" s="3"/>
      <c r="L322" s="3"/>
      <c r="M322" s="3"/>
    </row>
    <row r="323" customFormat="false" ht="12.75" hidden="false" customHeight="false" outlineLevel="0" collapsed="false">
      <c r="G323" s="3"/>
      <c r="H323" s="3"/>
      <c r="I323" s="3"/>
      <c r="J323" s="3"/>
      <c r="K323" s="3"/>
      <c r="L323" s="3"/>
      <c r="M323" s="3"/>
    </row>
    <row r="324" customFormat="false" ht="12.75" hidden="false" customHeight="false" outlineLevel="0" collapsed="false">
      <c r="G324" s="3"/>
      <c r="H324" s="3"/>
      <c r="I324" s="3"/>
      <c r="J324" s="3"/>
      <c r="K324" s="3"/>
      <c r="L324" s="3"/>
      <c r="M324" s="3"/>
    </row>
    <row r="325" customFormat="false" ht="12.75" hidden="false" customHeight="false" outlineLevel="0" collapsed="false">
      <c r="G325" s="3"/>
      <c r="H325" s="3"/>
      <c r="I325" s="3"/>
      <c r="J325" s="3"/>
      <c r="K325" s="3"/>
      <c r="L325" s="3"/>
      <c r="M325" s="3"/>
    </row>
    <row r="326" customFormat="false" ht="12.75" hidden="false" customHeight="false" outlineLevel="0" collapsed="false">
      <c r="G326" s="3"/>
      <c r="H326" s="3"/>
      <c r="I326" s="3"/>
      <c r="J326" s="3"/>
      <c r="K326" s="3"/>
      <c r="L326" s="3"/>
      <c r="M326" s="3"/>
    </row>
    <row r="327" customFormat="false" ht="12.75" hidden="false" customHeight="false" outlineLevel="0" collapsed="false">
      <c r="G327" s="3"/>
      <c r="H327" s="3"/>
      <c r="I327" s="3"/>
      <c r="J327" s="3"/>
      <c r="K327" s="3"/>
      <c r="L327" s="3"/>
      <c r="M327" s="3"/>
    </row>
    <row r="328" customFormat="false" ht="12.75" hidden="false" customHeight="false" outlineLevel="0" collapsed="false">
      <c r="G328" s="3"/>
      <c r="H328" s="3"/>
      <c r="I328" s="3"/>
      <c r="J328" s="3"/>
      <c r="K328" s="3"/>
      <c r="L328" s="3"/>
      <c r="M328" s="3"/>
    </row>
    <row r="329" customFormat="false" ht="12.75" hidden="false" customHeight="false" outlineLevel="0" collapsed="false">
      <c r="G329" s="3"/>
      <c r="H329" s="3"/>
      <c r="I329" s="3"/>
      <c r="J329" s="3"/>
      <c r="K329" s="3"/>
      <c r="L329" s="3"/>
      <c r="M329" s="3"/>
    </row>
    <row r="330" customFormat="false" ht="12.75" hidden="false" customHeight="false" outlineLevel="0" collapsed="false">
      <c r="G330" s="3"/>
      <c r="H330" s="3"/>
      <c r="I330" s="3"/>
      <c r="J330" s="3"/>
      <c r="K330" s="3"/>
      <c r="L330" s="3"/>
      <c r="M330" s="3"/>
    </row>
    <row r="331" customFormat="false" ht="12.75" hidden="false" customHeight="false" outlineLevel="0" collapsed="false">
      <c r="G331" s="3"/>
      <c r="H331" s="3"/>
      <c r="I331" s="3"/>
      <c r="J331" s="3"/>
      <c r="K331" s="3"/>
      <c r="L331" s="3"/>
      <c r="M331" s="3"/>
    </row>
    <row r="332" customFormat="false" ht="12.75" hidden="false" customHeight="false" outlineLevel="0" collapsed="false">
      <c r="G332" s="3"/>
      <c r="H332" s="3"/>
      <c r="I332" s="3"/>
      <c r="J332" s="3"/>
      <c r="K332" s="3"/>
      <c r="L332" s="3"/>
      <c r="M332" s="3"/>
    </row>
    <row r="333" customFormat="false" ht="12.75" hidden="false" customHeight="false" outlineLevel="0" collapsed="false">
      <c r="G333" s="3"/>
      <c r="H333" s="3"/>
      <c r="I333" s="3"/>
      <c r="J333" s="3"/>
      <c r="K333" s="3"/>
      <c r="L333" s="3"/>
      <c r="M333" s="3"/>
    </row>
    <row r="334" customFormat="false" ht="12.75" hidden="false" customHeight="false" outlineLevel="0" collapsed="false">
      <c r="G334" s="3"/>
      <c r="H334" s="3"/>
      <c r="I334" s="3"/>
      <c r="J334" s="3"/>
      <c r="K334" s="3"/>
      <c r="L334" s="3"/>
      <c r="M334" s="3"/>
    </row>
    <row r="335" customFormat="false" ht="12.75" hidden="false" customHeight="false" outlineLevel="0" collapsed="false">
      <c r="G335" s="3"/>
      <c r="H335" s="3"/>
      <c r="I335" s="3"/>
      <c r="J335" s="3"/>
      <c r="K335" s="3"/>
      <c r="L335" s="3"/>
      <c r="M335" s="3"/>
    </row>
    <row r="336" customFormat="false" ht="12.75" hidden="false" customHeight="false" outlineLevel="0" collapsed="false">
      <c r="G336" s="3"/>
      <c r="H336" s="3"/>
      <c r="I336" s="3"/>
      <c r="J336" s="3"/>
      <c r="K336" s="3"/>
      <c r="L336" s="3"/>
      <c r="M336" s="3"/>
    </row>
    <row r="337" customFormat="false" ht="12.75" hidden="false" customHeight="false" outlineLevel="0" collapsed="false">
      <c r="G337" s="3"/>
      <c r="H337" s="3"/>
      <c r="I337" s="3"/>
      <c r="J337" s="3"/>
      <c r="K337" s="3"/>
      <c r="L337" s="3"/>
      <c r="M337" s="3"/>
    </row>
    <row r="338" customFormat="false" ht="12.75" hidden="false" customHeight="false" outlineLevel="0" collapsed="false">
      <c r="G338" s="3"/>
      <c r="H338" s="3"/>
      <c r="I338" s="3"/>
      <c r="J338" s="3"/>
      <c r="K338" s="3"/>
      <c r="L338" s="3"/>
      <c r="M338" s="3"/>
    </row>
    <row r="339" customFormat="false" ht="12.75" hidden="false" customHeight="false" outlineLevel="0" collapsed="false">
      <c r="G339" s="3"/>
      <c r="H339" s="3"/>
      <c r="I339" s="3"/>
      <c r="J339" s="3"/>
      <c r="K339" s="3"/>
      <c r="L339" s="3"/>
      <c r="M339" s="3"/>
    </row>
    <row r="340" customFormat="false" ht="12.75" hidden="false" customHeight="false" outlineLevel="0" collapsed="false">
      <c r="G340" s="3"/>
      <c r="H340" s="3"/>
      <c r="I340" s="3"/>
      <c r="J340" s="3"/>
      <c r="K340" s="3"/>
      <c r="L340" s="3"/>
      <c r="M340" s="3"/>
    </row>
    <row r="341" customFormat="false" ht="12.75" hidden="false" customHeight="false" outlineLevel="0" collapsed="false">
      <c r="G341" s="3"/>
      <c r="H341" s="3"/>
      <c r="I341" s="3"/>
      <c r="J341" s="3"/>
      <c r="K341" s="3"/>
      <c r="L341" s="3"/>
      <c r="M341" s="3"/>
    </row>
    <row r="342" customFormat="false" ht="12.75" hidden="false" customHeight="false" outlineLevel="0" collapsed="false">
      <c r="G342" s="3"/>
      <c r="H342" s="3"/>
      <c r="I342" s="3"/>
      <c r="J342" s="3"/>
      <c r="K342" s="3"/>
      <c r="L342" s="3"/>
      <c r="M342" s="3"/>
    </row>
    <row r="343" customFormat="false" ht="12.75" hidden="false" customHeight="false" outlineLevel="0" collapsed="false">
      <c r="G343" s="3"/>
      <c r="H343" s="3"/>
      <c r="I343" s="3"/>
      <c r="J343" s="3"/>
      <c r="K343" s="3"/>
      <c r="L343" s="3"/>
      <c r="M343" s="3"/>
    </row>
    <row r="344" customFormat="false" ht="12.75" hidden="false" customHeight="false" outlineLevel="0" collapsed="false">
      <c r="G344" s="3"/>
      <c r="H344" s="3"/>
      <c r="I344" s="3"/>
      <c r="J344" s="3"/>
      <c r="K344" s="3"/>
      <c r="L344" s="3"/>
      <c r="M344" s="3"/>
    </row>
    <row r="345" customFormat="false" ht="12.75" hidden="false" customHeight="false" outlineLevel="0" collapsed="false">
      <c r="G345" s="3"/>
      <c r="H345" s="3"/>
      <c r="I345" s="3"/>
      <c r="J345" s="3"/>
      <c r="K345" s="3"/>
      <c r="L345" s="3"/>
      <c r="M345" s="3"/>
    </row>
    <row r="346" customFormat="false" ht="12.75" hidden="false" customHeight="false" outlineLevel="0" collapsed="false">
      <c r="G346" s="3"/>
      <c r="H346" s="3"/>
      <c r="I346" s="3"/>
      <c r="J346" s="3"/>
      <c r="K346" s="3"/>
      <c r="L346" s="3"/>
      <c r="M346" s="3"/>
    </row>
    <row r="347" customFormat="false" ht="12.75" hidden="false" customHeight="false" outlineLevel="0" collapsed="false">
      <c r="G347" s="3"/>
      <c r="H347" s="3"/>
      <c r="I347" s="3"/>
      <c r="J347" s="3"/>
      <c r="K347" s="3"/>
      <c r="L347" s="3"/>
      <c r="M347" s="3"/>
    </row>
    <row r="348" customFormat="false" ht="12.75" hidden="false" customHeight="false" outlineLevel="0" collapsed="false">
      <c r="G348" s="3"/>
      <c r="H348" s="3"/>
      <c r="I348" s="3"/>
      <c r="J348" s="3"/>
      <c r="K348" s="3"/>
      <c r="L348" s="3"/>
      <c r="M348" s="3"/>
    </row>
    <row r="349" customFormat="false" ht="12.75" hidden="false" customHeight="false" outlineLevel="0" collapsed="false">
      <c r="G349" s="3"/>
      <c r="H349" s="3"/>
      <c r="I349" s="3"/>
      <c r="J349" s="3"/>
      <c r="K349" s="3"/>
      <c r="L349" s="3"/>
      <c r="M349" s="3"/>
    </row>
    <row r="350" customFormat="false" ht="12.75" hidden="false" customHeight="false" outlineLevel="0" collapsed="false">
      <c r="G350" s="3"/>
      <c r="H350" s="3"/>
      <c r="I350" s="3"/>
      <c r="J350" s="3"/>
      <c r="K350" s="3"/>
      <c r="L350" s="3"/>
      <c r="M350" s="3"/>
    </row>
    <row r="351" customFormat="false" ht="12.75" hidden="false" customHeight="false" outlineLevel="0" collapsed="false">
      <c r="G351" s="3"/>
      <c r="H351" s="3"/>
      <c r="I351" s="3"/>
      <c r="J351" s="3"/>
      <c r="K351" s="3"/>
      <c r="L351" s="3"/>
      <c r="M351" s="3"/>
    </row>
    <row r="352" customFormat="false" ht="12.75" hidden="false" customHeight="false" outlineLevel="0" collapsed="false">
      <c r="G352" s="3"/>
      <c r="H352" s="3"/>
      <c r="I352" s="3"/>
      <c r="J352" s="3"/>
      <c r="K352" s="3"/>
      <c r="L352" s="3"/>
      <c r="M352" s="3"/>
    </row>
    <row r="353" customFormat="false" ht="12.75" hidden="false" customHeight="false" outlineLevel="0" collapsed="false">
      <c r="G353" s="3"/>
      <c r="H353" s="3"/>
      <c r="I353" s="3"/>
      <c r="J353" s="3"/>
      <c r="K353" s="3"/>
      <c r="L353" s="3"/>
      <c r="M353" s="3"/>
    </row>
    <row r="354" customFormat="false" ht="12.75" hidden="false" customHeight="false" outlineLevel="0" collapsed="false">
      <c r="G354" s="3"/>
      <c r="H354" s="3"/>
      <c r="I354" s="3"/>
      <c r="J354" s="3"/>
      <c r="K354" s="3"/>
      <c r="L354" s="3"/>
      <c r="M354" s="3"/>
    </row>
    <row r="355" customFormat="false" ht="12.75" hidden="false" customHeight="false" outlineLevel="0" collapsed="false">
      <c r="G355" s="3"/>
      <c r="H355" s="3"/>
      <c r="I355" s="3"/>
      <c r="J355" s="3"/>
      <c r="K355" s="3"/>
      <c r="L355" s="3"/>
      <c r="M355" s="3"/>
    </row>
    <row r="356" customFormat="false" ht="12.75" hidden="false" customHeight="false" outlineLevel="0" collapsed="false">
      <c r="G356" s="3"/>
      <c r="H356" s="3"/>
      <c r="I356" s="3"/>
      <c r="J356" s="3"/>
      <c r="K356" s="3"/>
      <c r="L356" s="3"/>
      <c r="M356" s="3"/>
    </row>
    <row r="357" customFormat="false" ht="12.75" hidden="false" customHeight="false" outlineLevel="0" collapsed="false">
      <c r="G357" s="3"/>
      <c r="H357" s="3"/>
      <c r="I357" s="3"/>
      <c r="J357" s="3"/>
      <c r="K357" s="3"/>
      <c r="L357" s="3"/>
      <c r="M357" s="3"/>
    </row>
    <row r="358" customFormat="false" ht="12.75" hidden="false" customHeight="false" outlineLevel="0" collapsed="false">
      <c r="G358" s="3"/>
      <c r="H358" s="3"/>
      <c r="I358" s="3"/>
      <c r="J358" s="3"/>
      <c r="K358" s="3"/>
      <c r="L358" s="3"/>
      <c r="M358" s="3"/>
    </row>
    <row r="359" customFormat="false" ht="12.75" hidden="false" customHeight="false" outlineLevel="0" collapsed="false">
      <c r="G359" s="3"/>
      <c r="H359" s="3"/>
      <c r="I359" s="3"/>
      <c r="J359" s="3"/>
      <c r="K359" s="3"/>
      <c r="L359" s="3"/>
      <c r="M359" s="3"/>
    </row>
    <row r="360" customFormat="false" ht="12.75" hidden="false" customHeight="false" outlineLevel="0" collapsed="false">
      <c r="G360" s="3"/>
      <c r="H360" s="3"/>
      <c r="I360" s="3"/>
      <c r="J360" s="3"/>
      <c r="K360" s="3"/>
      <c r="L360" s="3"/>
      <c r="M360" s="3"/>
    </row>
    <row r="361" customFormat="false" ht="12.75" hidden="false" customHeight="false" outlineLevel="0" collapsed="false">
      <c r="G361" s="3"/>
      <c r="H361" s="3"/>
      <c r="I361" s="3"/>
      <c r="J361" s="3"/>
      <c r="K361" s="3"/>
      <c r="L361" s="3"/>
      <c r="M361" s="3"/>
    </row>
    <row r="362" customFormat="false" ht="12.75" hidden="false" customHeight="false" outlineLevel="0" collapsed="false">
      <c r="G362" s="3"/>
      <c r="H362" s="3"/>
      <c r="I362" s="3"/>
      <c r="J362" s="3"/>
      <c r="K362" s="3"/>
      <c r="L362" s="3"/>
      <c r="M362" s="3"/>
    </row>
    <row r="363" customFormat="false" ht="12.75" hidden="false" customHeight="false" outlineLevel="0" collapsed="false">
      <c r="G363" s="3"/>
      <c r="H363" s="3"/>
      <c r="I363" s="3"/>
      <c r="J363" s="3"/>
      <c r="K363" s="3"/>
      <c r="L363" s="3"/>
      <c r="M363" s="3"/>
    </row>
    <row r="364" customFormat="false" ht="12.75" hidden="false" customHeight="false" outlineLevel="0" collapsed="false">
      <c r="G364" s="3"/>
      <c r="H364" s="3"/>
      <c r="I364" s="3"/>
      <c r="J364" s="3"/>
      <c r="K364" s="3"/>
      <c r="L364" s="3"/>
      <c r="M364" s="3"/>
    </row>
    <row r="365" customFormat="false" ht="12.75" hidden="false" customHeight="false" outlineLevel="0" collapsed="false">
      <c r="G365" s="3"/>
      <c r="H365" s="3"/>
      <c r="I365" s="3"/>
      <c r="J365" s="3"/>
      <c r="K365" s="3"/>
      <c r="L365" s="3"/>
      <c r="M365" s="3"/>
    </row>
    <row r="366" customFormat="false" ht="12.75" hidden="false" customHeight="false" outlineLevel="0" collapsed="false">
      <c r="G366" s="3"/>
      <c r="H366" s="3"/>
      <c r="I366" s="3"/>
      <c r="J366" s="3"/>
      <c r="K366" s="3"/>
      <c r="L366" s="3"/>
      <c r="M366" s="3"/>
    </row>
    <row r="367" customFormat="false" ht="12.75" hidden="false" customHeight="false" outlineLevel="0" collapsed="false">
      <c r="G367" s="3"/>
      <c r="H367" s="3"/>
      <c r="I367" s="3"/>
      <c r="J367" s="3"/>
      <c r="K367" s="3"/>
      <c r="L367" s="3"/>
      <c r="M367" s="3"/>
    </row>
    <row r="368" customFormat="false" ht="12.75" hidden="false" customHeight="false" outlineLevel="0" collapsed="false">
      <c r="G368" s="3"/>
      <c r="H368" s="3"/>
      <c r="I368" s="3"/>
      <c r="J368" s="3"/>
      <c r="K368" s="3"/>
      <c r="L368" s="3"/>
      <c r="M368" s="3"/>
    </row>
    <row r="369" customFormat="false" ht="12.75" hidden="false" customHeight="false" outlineLevel="0" collapsed="false">
      <c r="G369" s="3"/>
      <c r="H369" s="3"/>
      <c r="I369" s="3"/>
      <c r="J369" s="3"/>
      <c r="K369" s="3"/>
      <c r="L369" s="3"/>
      <c r="M369" s="3"/>
    </row>
    <row r="370" customFormat="false" ht="12.75" hidden="false" customHeight="false" outlineLevel="0" collapsed="false">
      <c r="G370" s="3"/>
      <c r="H370" s="3"/>
      <c r="I370" s="3"/>
      <c r="J370" s="3"/>
      <c r="K370" s="3"/>
      <c r="L370" s="3"/>
      <c r="M370" s="3"/>
    </row>
    <row r="371" customFormat="false" ht="12.75" hidden="false" customHeight="false" outlineLevel="0" collapsed="false">
      <c r="G371" s="3"/>
      <c r="H371" s="3"/>
      <c r="I371" s="3"/>
      <c r="J371" s="3"/>
      <c r="K371" s="3"/>
      <c r="L371" s="3"/>
      <c r="M371" s="3"/>
    </row>
    <row r="372" customFormat="false" ht="12.75" hidden="false" customHeight="false" outlineLevel="0" collapsed="false">
      <c r="G372" s="3"/>
      <c r="H372" s="3"/>
      <c r="I372" s="3"/>
      <c r="J372" s="3"/>
      <c r="K372" s="3"/>
      <c r="L372" s="3"/>
      <c r="M372" s="3"/>
    </row>
    <row r="373" customFormat="false" ht="12.75" hidden="false" customHeight="false" outlineLevel="0" collapsed="false">
      <c r="G373" s="3"/>
      <c r="H373" s="3"/>
      <c r="I373" s="3"/>
      <c r="J373" s="3"/>
      <c r="K373" s="3"/>
      <c r="L373" s="3"/>
      <c r="M373" s="3"/>
    </row>
    <row r="374" customFormat="false" ht="12.75" hidden="false" customHeight="false" outlineLevel="0" collapsed="false">
      <c r="G374" s="3"/>
      <c r="H374" s="3"/>
      <c r="I374" s="3"/>
      <c r="J374" s="3"/>
      <c r="K374" s="3"/>
      <c r="L374" s="3"/>
      <c r="M374" s="3"/>
    </row>
    <row r="375" customFormat="false" ht="12.75" hidden="false" customHeight="false" outlineLevel="0" collapsed="false">
      <c r="G375" s="3"/>
      <c r="H375" s="3"/>
      <c r="I375" s="3"/>
      <c r="J375" s="3"/>
      <c r="K375" s="3"/>
      <c r="L375" s="3"/>
      <c r="M375" s="3"/>
    </row>
    <row r="376" customFormat="false" ht="12.75" hidden="false" customHeight="false" outlineLevel="0" collapsed="false">
      <c r="G376" s="3"/>
      <c r="H376" s="3"/>
      <c r="I376" s="3"/>
      <c r="J376" s="3"/>
      <c r="K376" s="3"/>
      <c r="L376" s="3"/>
      <c r="M376" s="3"/>
    </row>
    <row r="377" customFormat="false" ht="12.75" hidden="false" customHeight="false" outlineLevel="0" collapsed="false">
      <c r="G377" s="3"/>
      <c r="H377" s="3"/>
      <c r="I377" s="3"/>
      <c r="J377" s="3"/>
      <c r="K377" s="3"/>
      <c r="L377" s="3"/>
      <c r="M377" s="3"/>
    </row>
    <row r="378" customFormat="false" ht="12.75" hidden="false" customHeight="false" outlineLevel="0" collapsed="false">
      <c r="G378" s="3"/>
      <c r="H378" s="3"/>
      <c r="I378" s="3"/>
      <c r="J378" s="3"/>
      <c r="K378" s="3"/>
      <c r="L378" s="3"/>
      <c r="M378" s="3"/>
    </row>
    <row r="379" customFormat="false" ht="12.75" hidden="false" customHeight="false" outlineLevel="0" collapsed="false">
      <c r="G379" s="3"/>
      <c r="H379" s="3"/>
      <c r="I379" s="3"/>
      <c r="J379" s="3"/>
      <c r="K379" s="3"/>
      <c r="L379" s="3"/>
      <c r="M379" s="3"/>
    </row>
    <row r="380" customFormat="false" ht="12.75" hidden="false" customHeight="false" outlineLevel="0" collapsed="false">
      <c r="G380" s="3"/>
      <c r="H380" s="3"/>
      <c r="I380" s="3"/>
      <c r="J380" s="3"/>
      <c r="K380" s="3"/>
      <c r="L380" s="3"/>
      <c r="M380" s="3"/>
    </row>
    <row r="381" customFormat="false" ht="12.75" hidden="false" customHeight="false" outlineLevel="0" collapsed="false">
      <c r="G381" s="3"/>
      <c r="H381" s="3"/>
      <c r="I381" s="3"/>
      <c r="J381" s="3"/>
      <c r="K381" s="3"/>
      <c r="L381" s="3"/>
      <c r="M381" s="3"/>
    </row>
    <row r="382" customFormat="false" ht="12.75" hidden="false" customHeight="false" outlineLevel="0" collapsed="false">
      <c r="G382" s="3"/>
      <c r="H382" s="3"/>
      <c r="I382" s="3"/>
      <c r="J382" s="3"/>
      <c r="K382" s="3"/>
      <c r="L382" s="3"/>
      <c r="M382" s="3"/>
    </row>
    <row r="383" customFormat="false" ht="12.75" hidden="false" customHeight="false" outlineLevel="0" collapsed="false">
      <c r="G383" s="3"/>
      <c r="H383" s="3"/>
      <c r="I383" s="3"/>
      <c r="J383" s="3"/>
      <c r="K383" s="3"/>
      <c r="L383" s="3"/>
      <c r="M383" s="3"/>
    </row>
    <row r="384" customFormat="false" ht="12.75" hidden="false" customHeight="false" outlineLevel="0" collapsed="false">
      <c r="G384" s="3"/>
      <c r="H384" s="3"/>
      <c r="I384" s="3"/>
      <c r="J384" s="3"/>
      <c r="K384" s="3"/>
      <c r="L384" s="3"/>
      <c r="M384" s="3"/>
    </row>
    <row r="385" customFormat="false" ht="12.75" hidden="false" customHeight="false" outlineLevel="0" collapsed="false">
      <c r="G385" s="3"/>
      <c r="H385" s="3"/>
      <c r="I385" s="3"/>
      <c r="J385" s="3"/>
      <c r="K385" s="3"/>
      <c r="L385" s="3"/>
      <c r="M385" s="3"/>
    </row>
    <row r="386" customFormat="false" ht="12.75" hidden="false" customHeight="false" outlineLevel="0" collapsed="false">
      <c r="G386" s="3"/>
      <c r="H386" s="3"/>
      <c r="I386" s="3"/>
      <c r="J386" s="3"/>
      <c r="K386" s="3"/>
      <c r="L386" s="3"/>
      <c r="M386" s="3"/>
    </row>
    <row r="387" customFormat="false" ht="12.75" hidden="false" customHeight="false" outlineLevel="0" collapsed="false">
      <c r="G387" s="3"/>
      <c r="H387" s="3"/>
      <c r="I387" s="3"/>
      <c r="J387" s="3"/>
      <c r="K387" s="3"/>
      <c r="L387" s="3"/>
      <c r="M387" s="3"/>
    </row>
    <row r="388" customFormat="false" ht="12.75" hidden="false" customHeight="false" outlineLevel="0" collapsed="false">
      <c r="G388" s="3"/>
      <c r="H388" s="3"/>
      <c r="I388" s="3"/>
      <c r="J388" s="3"/>
      <c r="K388" s="3"/>
      <c r="L388" s="3"/>
      <c r="M388" s="3"/>
    </row>
    <row r="389" customFormat="false" ht="12.75" hidden="false" customHeight="false" outlineLevel="0" collapsed="false">
      <c r="G389" s="3"/>
      <c r="H389" s="3"/>
      <c r="I389" s="3"/>
      <c r="J389" s="3"/>
      <c r="K389" s="3"/>
      <c r="L389" s="3"/>
      <c r="M389" s="3"/>
    </row>
    <row r="390" customFormat="false" ht="12.75" hidden="false" customHeight="false" outlineLevel="0" collapsed="false">
      <c r="G390" s="3"/>
      <c r="H390" s="3"/>
      <c r="I390" s="3"/>
      <c r="J390" s="3"/>
      <c r="K390" s="3"/>
      <c r="L390" s="3"/>
      <c r="M390" s="3"/>
    </row>
    <row r="391" customFormat="false" ht="12.75" hidden="false" customHeight="false" outlineLevel="0" collapsed="false">
      <c r="G391" s="3"/>
      <c r="H391" s="3"/>
      <c r="I391" s="3"/>
      <c r="J391" s="3"/>
      <c r="K391" s="3"/>
      <c r="L391" s="3"/>
      <c r="M391" s="3"/>
    </row>
    <row r="392" customFormat="false" ht="12.75" hidden="false" customHeight="false" outlineLevel="0" collapsed="false">
      <c r="G392" s="3"/>
      <c r="H392" s="3"/>
      <c r="I392" s="3"/>
      <c r="J392" s="3"/>
      <c r="K392" s="3"/>
      <c r="L392" s="3"/>
      <c r="M392" s="3"/>
    </row>
    <row r="393" customFormat="false" ht="12.75" hidden="false" customHeight="false" outlineLevel="0" collapsed="false">
      <c r="G393" s="3"/>
      <c r="H393" s="3"/>
      <c r="I393" s="3"/>
      <c r="J393" s="3"/>
      <c r="K393" s="3"/>
      <c r="L393" s="3"/>
      <c r="M393" s="3"/>
    </row>
    <row r="394" customFormat="false" ht="12.75" hidden="false" customHeight="false" outlineLevel="0" collapsed="false">
      <c r="G394" s="3"/>
      <c r="H394" s="3"/>
      <c r="I394" s="3"/>
      <c r="J394" s="3"/>
      <c r="K394" s="3"/>
      <c r="L394" s="3"/>
      <c r="M394" s="3"/>
    </row>
    <row r="395" customFormat="false" ht="12.75" hidden="false" customHeight="false" outlineLevel="0" collapsed="false">
      <c r="G395" s="3"/>
      <c r="H395" s="3"/>
      <c r="I395" s="3"/>
      <c r="J395" s="3"/>
      <c r="K395" s="3"/>
      <c r="L395" s="3"/>
      <c r="M395" s="3"/>
    </row>
    <row r="396" customFormat="false" ht="12.75" hidden="false" customHeight="false" outlineLevel="0" collapsed="false">
      <c r="G396" s="3"/>
      <c r="H396" s="3"/>
      <c r="I396" s="3"/>
      <c r="J396" s="3"/>
      <c r="K396" s="3"/>
      <c r="L396" s="3"/>
      <c r="M396" s="3"/>
    </row>
    <row r="397" customFormat="false" ht="12.75" hidden="false" customHeight="false" outlineLevel="0" collapsed="false">
      <c r="G397" s="3"/>
      <c r="H397" s="3"/>
      <c r="I397" s="3"/>
      <c r="J397" s="3"/>
      <c r="K397" s="3"/>
      <c r="L397" s="3"/>
      <c r="M397" s="3"/>
    </row>
    <row r="398" customFormat="false" ht="12.75" hidden="false" customHeight="false" outlineLevel="0" collapsed="false">
      <c r="G398" s="3"/>
      <c r="H398" s="3"/>
      <c r="I398" s="3"/>
      <c r="J398" s="3"/>
      <c r="K398" s="3"/>
      <c r="L398" s="3"/>
      <c r="M398" s="3"/>
    </row>
    <row r="399" customFormat="false" ht="12.75" hidden="false" customHeight="false" outlineLevel="0" collapsed="false">
      <c r="G399" s="3"/>
      <c r="H399" s="3"/>
      <c r="I399" s="3"/>
      <c r="J399" s="3"/>
      <c r="K399" s="3"/>
      <c r="L399" s="3"/>
      <c r="M399" s="3"/>
    </row>
    <row r="400" customFormat="false" ht="12.75" hidden="false" customHeight="false" outlineLevel="0" collapsed="false">
      <c r="G400" s="3"/>
      <c r="H400" s="3"/>
      <c r="I400" s="3"/>
      <c r="J400" s="3"/>
      <c r="K400" s="3"/>
      <c r="L400" s="3"/>
      <c r="M400" s="3"/>
    </row>
    <row r="401" customFormat="false" ht="12.75" hidden="false" customHeight="false" outlineLevel="0" collapsed="false">
      <c r="G401" s="3"/>
      <c r="H401" s="3"/>
      <c r="I401" s="3"/>
      <c r="J401" s="3"/>
      <c r="K401" s="3"/>
      <c r="L401" s="3"/>
      <c r="M401" s="3"/>
    </row>
    <row r="402" customFormat="false" ht="12.75" hidden="false" customHeight="false" outlineLevel="0" collapsed="false">
      <c r="G402" s="3"/>
      <c r="H402" s="3"/>
      <c r="I402" s="3"/>
      <c r="J402" s="3"/>
      <c r="K402" s="3"/>
      <c r="L402" s="3"/>
      <c r="M402" s="3"/>
    </row>
    <row r="403" customFormat="false" ht="12.75" hidden="false" customHeight="false" outlineLevel="0" collapsed="false">
      <c r="G403" s="3"/>
      <c r="H403" s="3"/>
      <c r="I403" s="3"/>
      <c r="J403" s="3"/>
      <c r="K403" s="3"/>
      <c r="L403" s="3"/>
      <c r="M403" s="3"/>
    </row>
    <row r="404" customFormat="false" ht="12.75" hidden="false" customHeight="false" outlineLevel="0" collapsed="false">
      <c r="G404" s="3"/>
      <c r="H404" s="3"/>
      <c r="I404" s="3"/>
      <c r="J404" s="3"/>
      <c r="K404" s="3"/>
      <c r="L404" s="3"/>
      <c r="M404" s="3"/>
    </row>
    <row r="405" customFormat="false" ht="12.75" hidden="false" customHeight="false" outlineLevel="0" collapsed="false">
      <c r="G405" s="3"/>
      <c r="H405" s="3"/>
      <c r="I405" s="3"/>
      <c r="J405" s="3"/>
      <c r="K405" s="3"/>
      <c r="L405" s="3"/>
      <c r="M405" s="3"/>
    </row>
    <row r="406" customFormat="false" ht="12.75" hidden="false" customHeight="false" outlineLevel="0" collapsed="false">
      <c r="G406" s="3"/>
      <c r="H406" s="3"/>
      <c r="I406" s="3"/>
      <c r="J406" s="3"/>
      <c r="K406" s="3"/>
      <c r="L406" s="3"/>
      <c r="M406" s="3"/>
    </row>
    <row r="407" customFormat="false" ht="12.75" hidden="false" customHeight="false" outlineLevel="0" collapsed="false">
      <c r="G407" s="3"/>
      <c r="H407" s="3"/>
      <c r="I407" s="3"/>
      <c r="J407" s="3"/>
      <c r="K407" s="3"/>
      <c r="L407" s="3"/>
      <c r="M407" s="3"/>
    </row>
    <row r="408" customFormat="false" ht="12.75" hidden="false" customHeight="false" outlineLevel="0" collapsed="false">
      <c r="G408" s="3"/>
      <c r="H408" s="3"/>
      <c r="I408" s="3"/>
      <c r="J408" s="3"/>
      <c r="K408" s="3"/>
      <c r="L408" s="3"/>
      <c r="M408" s="3"/>
    </row>
    <row r="409" customFormat="false" ht="12.75" hidden="false" customHeight="false" outlineLevel="0" collapsed="false">
      <c r="G409" s="3"/>
      <c r="H409" s="3"/>
      <c r="I409" s="3"/>
      <c r="J409" s="3"/>
      <c r="K409" s="3"/>
      <c r="L409" s="3"/>
      <c r="M409" s="3"/>
    </row>
    <row r="410" customFormat="false" ht="12.75" hidden="false" customHeight="false" outlineLevel="0" collapsed="false">
      <c r="G410" s="3"/>
      <c r="H410" s="3"/>
      <c r="I410" s="3"/>
      <c r="J410" s="3"/>
      <c r="K410" s="3"/>
      <c r="L410" s="3"/>
      <c r="M410" s="3"/>
    </row>
    <row r="411" customFormat="false" ht="12.75" hidden="false" customHeight="false" outlineLevel="0" collapsed="false">
      <c r="G411" s="3"/>
      <c r="H411" s="3"/>
      <c r="I411" s="3"/>
      <c r="J411" s="3"/>
      <c r="K411" s="3"/>
      <c r="L411" s="3"/>
      <c r="M411" s="3"/>
    </row>
    <row r="412" customFormat="false" ht="12.75" hidden="false" customHeight="false" outlineLevel="0" collapsed="false">
      <c r="G412" s="3"/>
      <c r="H412" s="3"/>
      <c r="I412" s="3"/>
      <c r="J412" s="3"/>
      <c r="K412" s="3"/>
      <c r="L412" s="3"/>
      <c r="M412" s="3"/>
    </row>
    <row r="413" customFormat="false" ht="12.75" hidden="false" customHeight="false" outlineLevel="0" collapsed="false">
      <c r="G413" s="3"/>
      <c r="H413" s="3"/>
      <c r="I413" s="3"/>
      <c r="J413" s="3"/>
      <c r="K413" s="3"/>
      <c r="L413" s="3"/>
      <c r="M413" s="3"/>
    </row>
    <row r="414" customFormat="false" ht="12.75" hidden="false" customHeight="false" outlineLevel="0" collapsed="false">
      <c r="G414" s="3"/>
      <c r="H414" s="3"/>
      <c r="I414" s="3"/>
      <c r="J414" s="3"/>
      <c r="K414" s="3"/>
      <c r="L414" s="3"/>
      <c r="M414" s="3"/>
    </row>
    <row r="415" customFormat="false" ht="12.75" hidden="false" customHeight="false" outlineLevel="0" collapsed="false">
      <c r="G415" s="3"/>
      <c r="H415" s="3"/>
      <c r="I415" s="3"/>
      <c r="J415" s="3"/>
      <c r="K415" s="3"/>
      <c r="L415" s="3"/>
      <c r="M415" s="3"/>
    </row>
    <row r="416" customFormat="false" ht="12.75" hidden="false" customHeight="false" outlineLevel="0" collapsed="false">
      <c r="G416" s="3"/>
      <c r="H416" s="3"/>
      <c r="I416" s="3"/>
      <c r="J416" s="3"/>
      <c r="K416" s="3"/>
      <c r="L416" s="3"/>
      <c r="M416" s="3"/>
    </row>
    <row r="417" customFormat="false" ht="12.75" hidden="false" customHeight="false" outlineLevel="0" collapsed="false">
      <c r="G417" s="3"/>
      <c r="H417" s="3"/>
      <c r="I417" s="3"/>
      <c r="J417" s="3"/>
      <c r="K417" s="3"/>
      <c r="L417" s="3"/>
      <c r="M417" s="3"/>
    </row>
    <row r="418" customFormat="false" ht="12.75" hidden="false" customHeight="false" outlineLevel="0" collapsed="false">
      <c r="G418" s="3"/>
      <c r="H418" s="3"/>
      <c r="I418" s="3"/>
      <c r="J418" s="3"/>
      <c r="K418" s="3"/>
      <c r="L418" s="3"/>
      <c r="M418" s="3"/>
    </row>
    <row r="419" customFormat="false" ht="12.75" hidden="false" customHeight="false" outlineLevel="0" collapsed="false">
      <c r="G419" s="3"/>
      <c r="H419" s="3"/>
      <c r="I419" s="3"/>
      <c r="J419" s="3"/>
      <c r="K419" s="3"/>
      <c r="L419" s="3"/>
      <c r="M419" s="3"/>
    </row>
    <row r="420" customFormat="false" ht="12.75" hidden="false" customHeight="false" outlineLevel="0" collapsed="false">
      <c r="G420" s="3"/>
      <c r="H420" s="3"/>
      <c r="I420" s="3"/>
      <c r="J420" s="3"/>
      <c r="K420" s="3"/>
      <c r="L420" s="3"/>
      <c r="M420" s="3"/>
    </row>
    <row r="421" customFormat="false" ht="12.75" hidden="false" customHeight="false" outlineLevel="0" collapsed="false">
      <c r="G421" s="3"/>
      <c r="H421" s="3"/>
      <c r="I421" s="3"/>
      <c r="J421" s="3"/>
      <c r="K421" s="3"/>
      <c r="L421" s="3"/>
      <c r="M421" s="3"/>
    </row>
    <row r="422" customFormat="false" ht="12.75" hidden="false" customHeight="false" outlineLevel="0" collapsed="false">
      <c r="G422" s="3"/>
      <c r="H422" s="3"/>
      <c r="I422" s="3"/>
      <c r="J422" s="3"/>
      <c r="K422" s="3"/>
      <c r="L422" s="3"/>
      <c r="M422" s="3"/>
    </row>
    <row r="423" customFormat="false" ht="12.75" hidden="false" customHeight="false" outlineLevel="0" collapsed="false">
      <c r="G423" s="3"/>
      <c r="H423" s="3"/>
      <c r="I423" s="3"/>
      <c r="J423" s="3"/>
      <c r="K423" s="3"/>
      <c r="L423" s="3"/>
      <c r="M423" s="3"/>
    </row>
    <row r="424" customFormat="false" ht="12.75" hidden="false" customHeight="false" outlineLevel="0" collapsed="false">
      <c r="G424" s="3"/>
      <c r="H424" s="3"/>
      <c r="I424" s="3"/>
      <c r="J424" s="3"/>
      <c r="K424" s="3"/>
      <c r="L424" s="3"/>
      <c r="M424" s="3"/>
    </row>
    <row r="425" customFormat="false" ht="12.75" hidden="false" customHeight="false" outlineLevel="0" collapsed="false">
      <c r="G425" s="3"/>
      <c r="H425" s="3"/>
      <c r="I425" s="3"/>
      <c r="J425" s="3"/>
      <c r="K425" s="3"/>
      <c r="L425" s="3"/>
      <c r="M425" s="3"/>
    </row>
    <row r="426" customFormat="false" ht="12.75" hidden="false" customHeight="false" outlineLevel="0" collapsed="false">
      <c r="G426" s="3"/>
      <c r="H426" s="3"/>
      <c r="I426" s="3"/>
      <c r="J426" s="3"/>
      <c r="K426" s="3"/>
      <c r="L426" s="3"/>
      <c r="M426" s="3"/>
    </row>
    <row r="427" customFormat="false" ht="12.75" hidden="false" customHeight="false" outlineLevel="0" collapsed="false">
      <c r="G427" s="3"/>
      <c r="H427" s="3"/>
      <c r="I427" s="3"/>
      <c r="J427" s="3"/>
      <c r="K427" s="3"/>
      <c r="L427" s="3"/>
      <c r="M427" s="3"/>
    </row>
    <row r="428" customFormat="false" ht="12.75" hidden="false" customHeight="false" outlineLevel="0" collapsed="false">
      <c r="G428" s="3"/>
      <c r="H428" s="3"/>
      <c r="I428" s="3"/>
      <c r="J428" s="3"/>
      <c r="K428" s="3"/>
      <c r="L428" s="3"/>
      <c r="M428" s="3"/>
    </row>
    <row r="429" customFormat="false" ht="12.75" hidden="false" customHeight="false" outlineLevel="0" collapsed="false">
      <c r="G429" s="3"/>
      <c r="H429" s="3"/>
      <c r="I429" s="3"/>
      <c r="J429" s="3"/>
      <c r="K429" s="3"/>
      <c r="L429" s="3"/>
      <c r="M429" s="3"/>
    </row>
    <row r="430" customFormat="false" ht="12.75" hidden="false" customHeight="false" outlineLevel="0" collapsed="false">
      <c r="G430" s="3"/>
      <c r="H430" s="3"/>
      <c r="I430" s="3"/>
      <c r="J430" s="3"/>
      <c r="K430" s="3"/>
      <c r="L430" s="3"/>
      <c r="M430" s="3"/>
    </row>
    <row r="431" customFormat="false" ht="12.75" hidden="false" customHeight="false" outlineLevel="0" collapsed="false">
      <c r="G431" s="3"/>
      <c r="H431" s="3"/>
      <c r="I431" s="3"/>
      <c r="J431" s="3"/>
      <c r="K431" s="3"/>
      <c r="L431" s="3"/>
      <c r="M431" s="3"/>
    </row>
    <row r="432" customFormat="false" ht="12.75" hidden="false" customHeight="false" outlineLevel="0" collapsed="false">
      <c r="G432" s="3"/>
      <c r="H432" s="3"/>
      <c r="I432" s="3"/>
      <c r="J432" s="3"/>
      <c r="K432" s="3"/>
      <c r="L432" s="3"/>
      <c r="M432" s="3"/>
    </row>
    <row r="433" customFormat="false" ht="12.75" hidden="false" customHeight="false" outlineLevel="0" collapsed="false">
      <c r="G433" s="3"/>
      <c r="H433" s="3"/>
      <c r="I433" s="3"/>
      <c r="J433" s="3"/>
      <c r="K433" s="3"/>
      <c r="L433" s="3"/>
      <c r="M433" s="3"/>
    </row>
    <row r="434" customFormat="false" ht="12.75" hidden="false" customHeight="false" outlineLevel="0" collapsed="false">
      <c r="G434" s="3"/>
      <c r="H434" s="3"/>
      <c r="I434" s="3"/>
      <c r="J434" s="3"/>
      <c r="K434" s="3"/>
      <c r="L434" s="3"/>
      <c r="M434" s="3"/>
    </row>
    <row r="435" customFormat="false" ht="12.75" hidden="false" customHeight="false" outlineLevel="0" collapsed="false">
      <c r="G435" s="3"/>
      <c r="H435" s="3"/>
      <c r="I435" s="3"/>
      <c r="J435" s="3"/>
      <c r="K435" s="3"/>
      <c r="L435" s="3"/>
      <c r="M435" s="3"/>
    </row>
    <row r="436" customFormat="false" ht="12.75" hidden="false" customHeight="false" outlineLevel="0" collapsed="false">
      <c r="G436" s="3"/>
      <c r="H436" s="3"/>
      <c r="I436" s="3"/>
      <c r="J436" s="3"/>
      <c r="K436" s="3"/>
      <c r="L436" s="3"/>
      <c r="M436" s="3"/>
    </row>
    <row r="437" customFormat="false" ht="12.75" hidden="false" customHeight="false" outlineLevel="0" collapsed="false">
      <c r="G437" s="3"/>
      <c r="H437" s="3"/>
      <c r="I437" s="3"/>
      <c r="J437" s="3"/>
      <c r="K437" s="3"/>
      <c r="L437" s="3"/>
      <c r="M437" s="3"/>
    </row>
    <row r="438" customFormat="false" ht="12.75" hidden="false" customHeight="false" outlineLevel="0" collapsed="false">
      <c r="G438" s="3"/>
      <c r="H438" s="3"/>
      <c r="I438" s="3"/>
      <c r="J438" s="3"/>
      <c r="K438" s="3"/>
      <c r="L438" s="3"/>
      <c r="M438" s="3"/>
    </row>
    <row r="439" customFormat="false" ht="12.75" hidden="false" customHeight="false" outlineLevel="0" collapsed="false">
      <c r="G439" s="3"/>
      <c r="H439" s="3"/>
      <c r="I439" s="3"/>
      <c r="J439" s="3"/>
      <c r="K439" s="3"/>
      <c r="L439" s="3"/>
      <c r="M439" s="3"/>
    </row>
    <row r="440" customFormat="false" ht="12.75" hidden="false" customHeight="false" outlineLevel="0" collapsed="false">
      <c r="G440" s="3"/>
      <c r="H440" s="3"/>
      <c r="I440" s="3"/>
      <c r="J440" s="3"/>
      <c r="K440" s="3"/>
      <c r="L440" s="3"/>
      <c r="M440" s="3"/>
    </row>
    <row r="441" customFormat="false" ht="12.75" hidden="false" customHeight="false" outlineLevel="0" collapsed="false">
      <c r="G441" s="3"/>
      <c r="H441" s="3"/>
      <c r="I441" s="3"/>
      <c r="J441" s="3"/>
      <c r="K441" s="3"/>
      <c r="L441" s="3"/>
      <c r="M441" s="3"/>
    </row>
    <row r="442" customFormat="false" ht="12.75" hidden="false" customHeight="false" outlineLevel="0" collapsed="false">
      <c r="G442" s="3"/>
      <c r="H442" s="3"/>
      <c r="I442" s="3"/>
      <c r="J442" s="3"/>
      <c r="K442" s="3"/>
      <c r="L442" s="3"/>
      <c r="M442" s="3"/>
    </row>
    <row r="443" customFormat="false" ht="12.75" hidden="false" customHeight="false" outlineLevel="0" collapsed="false">
      <c r="G443" s="3"/>
      <c r="H443" s="3"/>
      <c r="I443" s="3"/>
      <c r="J443" s="3"/>
      <c r="K443" s="3"/>
      <c r="L443" s="3"/>
      <c r="M443" s="3"/>
    </row>
    <row r="444" customFormat="false" ht="12.75" hidden="false" customHeight="false" outlineLevel="0" collapsed="false">
      <c r="G444" s="3"/>
      <c r="H444" s="3"/>
      <c r="I444" s="3"/>
      <c r="J444" s="3"/>
      <c r="K444" s="3"/>
      <c r="L444" s="3"/>
      <c r="M444" s="3"/>
    </row>
    <row r="445" customFormat="false" ht="12.75" hidden="false" customHeight="false" outlineLevel="0" collapsed="false">
      <c r="G445" s="3"/>
      <c r="H445" s="3"/>
      <c r="I445" s="3"/>
      <c r="J445" s="3"/>
      <c r="K445" s="3"/>
      <c r="L445" s="3"/>
      <c r="M445" s="3"/>
    </row>
    <row r="446" customFormat="false" ht="12.75" hidden="false" customHeight="false" outlineLevel="0" collapsed="false">
      <c r="G446" s="3"/>
      <c r="H446" s="3"/>
      <c r="I446" s="3"/>
      <c r="J446" s="3"/>
      <c r="K446" s="3"/>
      <c r="L446" s="3"/>
      <c r="M446" s="3"/>
    </row>
    <row r="447" customFormat="false" ht="12.75" hidden="false" customHeight="false" outlineLevel="0" collapsed="false">
      <c r="G447" s="3"/>
      <c r="H447" s="3"/>
      <c r="I447" s="3"/>
      <c r="J447" s="3"/>
      <c r="K447" s="3"/>
      <c r="L447" s="3"/>
      <c r="M447" s="3"/>
    </row>
    <row r="448" customFormat="false" ht="12.75" hidden="false" customHeight="false" outlineLevel="0" collapsed="false">
      <c r="G448" s="3"/>
      <c r="H448" s="3"/>
      <c r="I448" s="3"/>
      <c r="J448" s="3"/>
      <c r="K448" s="3"/>
      <c r="L448" s="3"/>
      <c r="M448" s="3"/>
    </row>
    <row r="449" customFormat="false" ht="12.75" hidden="false" customHeight="false" outlineLevel="0" collapsed="false">
      <c r="G449" s="3"/>
      <c r="H449" s="3"/>
      <c r="I449" s="3"/>
      <c r="J449" s="3"/>
      <c r="K449" s="3"/>
      <c r="L449" s="3"/>
      <c r="M449" s="3"/>
    </row>
    <row r="450" customFormat="false" ht="12.75" hidden="false" customHeight="false" outlineLevel="0" collapsed="false">
      <c r="G450" s="3"/>
      <c r="H450" s="3"/>
      <c r="I450" s="3"/>
      <c r="J450" s="3"/>
      <c r="K450" s="3"/>
      <c r="L450" s="3"/>
      <c r="M450" s="3"/>
    </row>
    <row r="451" customFormat="false" ht="12.75" hidden="false" customHeight="false" outlineLevel="0" collapsed="false">
      <c r="G451" s="3"/>
      <c r="H451" s="3"/>
      <c r="I451" s="3"/>
      <c r="J451" s="3"/>
      <c r="K451" s="3"/>
      <c r="L451" s="3"/>
      <c r="M451" s="3"/>
    </row>
    <row r="452" customFormat="false" ht="12.75" hidden="false" customHeight="false" outlineLevel="0" collapsed="false">
      <c r="G452" s="3"/>
      <c r="H452" s="3"/>
      <c r="I452" s="3"/>
      <c r="J452" s="3"/>
      <c r="K452" s="3"/>
      <c r="L452" s="3"/>
      <c r="M452" s="3"/>
    </row>
    <row r="453" customFormat="false" ht="12.75" hidden="false" customHeight="false" outlineLevel="0" collapsed="false">
      <c r="G453" s="3"/>
      <c r="H453" s="3"/>
      <c r="I453" s="3"/>
      <c r="J453" s="3"/>
      <c r="K453" s="3"/>
      <c r="L453" s="3"/>
      <c r="M453" s="3"/>
    </row>
    <row r="454" customFormat="false" ht="12.75" hidden="false" customHeight="false" outlineLevel="0" collapsed="false">
      <c r="G454" s="3"/>
      <c r="H454" s="3"/>
      <c r="I454" s="3"/>
      <c r="J454" s="3"/>
      <c r="K454" s="3"/>
      <c r="L454" s="3"/>
      <c r="M454" s="3"/>
    </row>
    <row r="455" customFormat="false" ht="12.75" hidden="false" customHeight="false" outlineLevel="0" collapsed="false">
      <c r="G455" s="3"/>
      <c r="H455" s="3"/>
      <c r="I455" s="3"/>
      <c r="J455" s="3"/>
      <c r="K455" s="3"/>
      <c r="L455" s="3"/>
      <c r="M455" s="3"/>
    </row>
    <row r="456" customFormat="false" ht="12.75" hidden="false" customHeight="false" outlineLevel="0" collapsed="false">
      <c r="G456" s="3"/>
      <c r="H456" s="3"/>
      <c r="I456" s="3"/>
      <c r="J456" s="3"/>
      <c r="K456" s="3"/>
      <c r="L456" s="3"/>
      <c r="M456" s="3"/>
    </row>
    <row r="457" customFormat="false" ht="12.75" hidden="false" customHeight="false" outlineLevel="0" collapsed="false">
      <c r="G457" s="3"/>
      <c r="H457" s="3"/>
      <c r="I457" s="3"/>
      <c r="J457" s="3"/>
      <c r="K457" s="3"/>
      <c r="L457" s="3"/>
      <c r="M457" s="3"/>
    </row>
    <row r="458" customFormat="false" ht="12.75" hidden="false" customHeight="false" outlineLevel="0" collapsed="false">
      <c r="G458" s="3"/>
      <c r="H458" s="3"/>
      <c r="I458" s="3"/>
      <c r="J458" s="3"/>
      <c r="K458" s="3"/>
      <c r="L458" s="3"/>
      <c r="M458" s="3"/>
    </row>
    <row r="459" customFormat="false" ht="12.75" hidden="false" customHeight="false" outlineLevel="0" collapsed="false">
      <c r="G459" s="3"/>
      <c r="H459" s="3"/>
      <c r="I459" s="3"/>
      <c r="J459" s="3"/>
      <c r="K459" s="3"/>
      <c r="L459" s="3"/>
      <c r="M459" s="3"/>
    </row>
    <row r="460" customFormat="false" ht="12.75" hidden="false" customHeight="false" outlineLevel="0" collapsed="false">
      <c r="G460" s="3"/>
      <c r="H460" s="3"/>
      <c r="I460" s="3"/>
      <c r="J460" s="3"/>
      <c r="K460" s="3"/>
      <c r="L460" s="3"/>
      <c r="M460" s="3"/>
    </row>
    <row r="461" customFormat="false" ht="12.75" hidden="false" customHeight="false" outlineLevel="0" collapsed="false">
      <c r="G461" s="3"/>
      <c r="H461" s="3"/>
      <c r="I461" s="3"/>
      <c r="J461" s="3"/>
      <c r="K461" s="3"/>
      <c r="L461" s="3"/>
      <c r="M461" s="3"/>
    </row>
    <row r="462" customFormat="false" ht="12.75" hidden="false" customHeight="false" outlineLevel="0" collapsed="false">
      <c r="G462" s="3"/>
      <c r="H462" s="3"/>
      <c r="I462" s="3"/>
      <c r="J462" s="3"/>
      <c r="K462" s="3"/>
      <c r="L462" s="3"/>
      <c r="M462" s="3"/>
    </row>
    <row r="463" customFormat="false" ht="12.75" hidden="false" customHeight="false" outlineLevel="0" collapsed="false">
      <c r="G463" s="3"/>
      <c r="H463" s="3"/>
      <c r="I463" s="3"/>
      <c r="J463" s="3"/>
      <c r="K463" s="3"/>
      <c r="L463" s="3"/>
      <c r="M463" s="3"/>
    </row>
    <row r="464" customFormat="false" ht="12.75" hidden="false" customHeight="false" outlineLevel="0" collapsed="false">
      <c r="G464" s="3"/>
      <c r="H464" s="3"/>
      <c r="I464" s="3"/>
      <c r="J464" s="3"/>
      <c r="K464" s="3"/>
      <c r="L464" s="3"/>
      <c r="M464" s="3"/>
    </row>
    <row r="465" customFormat="false" ht="12.75" hidden="false" customHeight="false" outlineLevel="0" collapsed="false">
      <c r="G465" s="3"/>
      <c r="H465" s="3"/>
      <c r="I465" s="3"/>
      <c r="J465" s="3"/>
      <c r="K465" s="3"/>
      <c r="L465" s="3"/>
      <c r="M465" s="3"/>
    </row>
    <row r="466" customFormat="false" ht="12.75" hidden="false" customHeight="false" outlineLevel="0" collapsed="false">
      <c r="G466" s="3"/>
      <c r="H466" s="3"/>
      <c r="I466" s="3"/>
      <c r="J466" s="3"/>
      <c r="K466" s="3"/>
      <c r="L466" s="3"/>
      <c r="M466" s="3"/>
    </row>
    <row r="467" customFormat="false" ht="12.75" hidden="false" customHeight="false" outlineLevel="0" collapsed="false">
      <c r="G467" s="3"/>
      <c r="H467" s="3"/>
      <c r="I467" s="3"/>
      <c r="J467" s="3"/>
      <c r="K467" s="3"/>
      <c r="L467" s="3"/>
      <c r="M467" s="3"/>
    </row>
    <row r="468" customFormat="false" ht="12.75" hidden="false" customHeight="false" outlineLevel="0" collapsed="false">
      <c r="G468" s="3"/>
      <c r="H468" s="3"/>
      <c r="I468" s="3"/>
      <c r="J468" s="3"/>
      <c r="K468" s="3"/>
      <c r="L468" s="3"/>
      <c r="M468" s="3"/>
    </row>
    <row r="469" customFormat="false" ht="12.75" hidden="false" customHeight="false" outlineLevel="0" collapsed="false">
      <c r="G469" s="3"/>
      <c r="H469" s="3"/>
      <c r="I469" s="3"/>
      <c r="J469" s="3"/>
      <c r="K469" s="3"/>
      <c r="L469" s="3"/>
      <c r="M469" s="3"/>
    </row>
    <row r="470" customFormat="false" ht="12.75" hidden="false" customHeight="false" outlineLevel="0" collapsed="false">
      <c r="G470" s="3"/>
      <c r="H470" s="3"/>
      <c r="I470" s="3"/>
      <c r="J470" s="3"/>
      <c r="K470" s="3"/>
      <c r="L470" s="3"/>
      <c r="M470" s="3"/>
    </row>
    <row r="471" customFormat="false" ht="12.75" hidden="false" customHeight="false" outlineLevel="0" collapsed="false">
      <c r="G471" s="3"/>
      <c r="H471" s="3"/>
      <c r="I471" s="3"/>
      <c r="J471" s="3"/>
      <c r="K471" s="3"/>
      <c r="L471" s="3"/>
      <c r="M471" s="3"/>
    </row>
    <row r="472" customFormat="false" ht="12.75" hidden="false" customHeight="false" outlineLevel="0" collapsed="false">
      <c r="G472" s="3"/>
      <c r="H472" s="3"/>
      <c r="I472" s="3"/>
      <c r="J472" s="3"/>
      <c r="K472" s="3"/>
      <c r="L472" s="3"/>
      <c r="M472" s="3"/>
    </row>
    <row r="473" customFormat="false" ht="12.75" hidden="false" customHeight="false" outlineLevel="0" collapsed="false">
      <c r="G473" s="3"/>
      <c r="H473" s="3"/>
      <c r="I473" s="3"/>
      <c r="J473" s="3"/>
      <c r="K473" s="3"/>
      <c r="L473" s="3"/>
      <c r="M473" s="3"/>
    </row>
    <row r="474" customFormat="false" ht="12.75" hidden="false" customHeight="false" outlineLevel="0" collapsed="false">
      <c r="G474" s="3"/>
      <c r="H474" s="3"/>
      <c r="I474" s="3"/>
      <c r="J474" s="3"/>
      <c r="K474" s="3"/>
      <c r="L474" s="3"/>
      <c r="M474" s="3"/>
    </row>
    <row r="475" customFormat="false" ht="12.75" hidden="false" customHeight="false" outlineLevel="0" collapsed="false">
      <c r="G475" s="3"/>
      <c r="H475" s="3"/>
      <c r="I475" s="3"/>
      <c r="J475" s="3"/>
      <c r="K475" s="3"/>
      <c r="L475" s="3"/>
      <c r="M475" s="3"/>
    </row>
    <row r="476" customFormat="false" ht="12.75" hidden="false" customHeight="false" outlineLevel="0" collapsed="false">
      <c r="G476" s="3"/>
      <c r="H476" s="3"/>
      <c r="I476" s="3"/>
      <c r="J476" s="3"/>
      <c r="K476" s="3"/>
      <c r="L476" s="3"/>
      <c r="M476" s="3"/>
    </row>
    <row r="477" customFormat="false" ht="12.75" hidden="false" customHeight="false" outlineLevel="0" collapsed="false">
      <c r="G477" s="3"/>
      <c r="H477" s="3"/>
      <c r="I477" s="3"/>
      <c r="J477" s="3"/>
      <c r="K477" s="3"/>
      <c r="L477" s="3"/>
      <c r="M477" s="3"/>
    </row>
    <row r="478" customFormat="false" ht="12.75" hidden="false" customHeight="false" outlineLevel="0" collapsed="false">
      <c r="G478" s="3"/>
      <c r="H478" s="3"/>
      <c r="I478" s="3"/>
      <c r="J478" s="3"/>
      <c r="K478" s="3"/>
      <c r="L478" s="3"/>
      <c r="M478" s="3"/>
    </row>
    <row r="479" customFormat="false" ht="12.75" hidden="false" customHeight="false" outlineLevel="0" collapsed="false">
      <c r="G479" s="3"/>
      <c r="H479" s="3"/>
      <c r="I479" s="3"/>
      <c r="J479" s="3"/>
      <c r="K479" s="3"/>
      <c r="L479" s="3"/>
      <c r="M479" s="3"/>
    </row>
    <row r="480" customFormat="false" ht="12.75" hidden="false" customHeight="false" outlineLevel="0" collapsed="false">
      <c r="G480" s="3"/>
      <c r="H480" s="3"/>
      <c r="I480" s="3"/>
      <c r="J480" s="3"/>
      <c r="K480" s="3"/>
      <c r="L480" s="3"/>
      <c r="M480" s="3"/>
    </row>
    <row r="481" customFormat="false" ht="12.75" hidden="false" customHeight="false" outlineLevel="0" collapsed="false">
      <c r="G481" s="3"/>
      <c r="H481" s="3"/>
      <c r="I481" s="3"/>
      <c r="J481" s="3"/>
      <c r="K481" s="3"/>
      <c r="L481" s="3"/>
      <c r="M481" s="3"/>
    </row>
    <row r="482" customFormat="false" ht="12.75" hidden="false" customHeight="false" outlineLevel="0" collapsed="false">
      <c r="G482" s="3"/>
      <c r="H482" s="3"/>
      <c r="I482" s="3"/>
      <c r="J482" s="3"/>
      <c r="K482" s="3"/>
      <c r="L482" s="3"/>
      <c r="M482" s="3"/>
    </row>
    <row r="483" customFormat="false" ht="12.75" hidden="false" customHeight="false" outlineLevel="0" collapsed="false">
      <c r="G483" s="3"/>
      <c r="H483" s="3"/>
      <c r="I483" s="3"/>
      <c r="J483" s="3"/>
      <c r="K483" s="3"/>
      <c r="L483" s="3"/>
      <c r="M483" s="3"/>
    </row>
    <row r="484" customFormat="false" ht="12.75" hidden="false" customHeight="false" outlineLevel="0" collapsed="false">
      <c r="G484" s="3"/>
      <c r="H484" s="3"/>
      <c r="I484" s="3"/>
      <c r="J484" s="3"/>
      <c r="K484" s="3"/>
      <c r="L484" s="3"/>
      <c r="M484" s="3"/>
    </row>
    <row r="485" customFormat="false" ht="12.75" hidden="false" customHeight="false" outlineLevel="0" collapsed="false">
      <c r="G485" s="3"/>
      <c r="H485" s="3"/>
      <c r="I485" s="3"/>
      <c r="J485" s="3"/>
      <c r="K485" s="3"/>
      <c r="L485" s="3"/>
      <c r="M485" s="3"/>
    </row>
    <row r="486" customFormat="false" ht="12.75" hidden="false" customHeight="false" outlineLevel="0" collapsed="false">
      <c r="G486" s="3"/>
      <c r="H486" s="3"/>
      <c r="I486" s="3"/>
      <c r="J486" s="3"/>
      <c r="K486" s="3"/>
      <c r="L486" s="3"/>
      <c r="M486" s="3"/>
    </row>
    <row r="487" customFormat="false" ht="12.75" hidden="false" customHeight="false" outlineLevel="0" collapsed="false">
      <c r="G487" s="3"/>
      <c r="H487" s="3"/>
      <c r="I487" s="3"/>
      <c r="J487" s="3"/>
      <c r="K487" s="3"/>
      <c r="L487" s="3"/>
      <c r="M487" s="3"/>
    </row>
    <row r="488" customFormat="false" ht="12.75" hidden="false" customHeight="false" outlineLevel="0" collapsed="false">
      <c r="G488" s="3"/>
      <c r="H488" s="3"/>
      <c r="I488" s="3"/>
      <c r="J488" s="3"/>
      <c r="K488" s="3"/>
      <c r="L488" s="3"/>
      <c r="M488" s="3"/>
    </row>
    <row r="489" customFormat="false" ht="12.75" hidden="false" customHeight="false" outlineLevel="0" collapsed="false">
      <c r="G489" s="3"/>
      <c r="H489" s="3"/>
      <c r="I489" s="3"/>
      <c r="J489" s="3"/>
      <c r="K489" s="3"/>
      <c r="L489" s="3"/>
      <c r="M489" s="3"/>
    </row>
    <row r="490" customFormat="false" ht="12.75" hidden="false" customHeight="false" outlineLevel="0" collapsed="false">
      <c r="G490" s="3"/>
      <c r="H490" s="3"/>
      <c r="I490" s="3"/>
      <c r="J490" s="3"/>
      <c r="K490" s="3"/>
      <c r="L490" s="3"/>
      <c r="M490" s="3"/>
    </row>
    <row r="491" customFormat="false" ht="12.75" hidden="false" customHeight="false" outlineLevel="0" collapsed="false">
      <c r="G491" s="3"/>
      <c r="H491" s="3"/>
      <c r="I491" s="3"/>
      <c r="J491" s="3"/>
      <c r="K491" s="3"/>
      <c r="L491" s="3"/>
      <c r="M491" s="3"/>
    </row>
    <row r="492" customFormat="false" ht="12.75" hidden="false" customHeight="false" outlineLevel="0" collapsed="false">
      <c r="G492" s="3"/>
      <c r="H492" s="3"/>
      <c r="I492" s="3"/>
      <c r="J492" s="3"/>
      <c r="K492" s="3"/>
      <c r="L492" s="3"/>
      <c r="M492" s="3"/>
    </row>
    <row r="493" customFormat="false" ht="12.75" hidden="false" customHeight="false" outlineLevel="0" collapsed="false">
      <c r="G493" s="3"/>
      <c r="H493" s="3"/>
      <c r="I493" s="3"/>
      <c r="J493" s="3"/>
      <c r="K493" s="3"/>
      <c r="L493" s="3"/>
      <c r="M493" s="3"/>
    </row>
    <row r="494" customFormat="false" ht="12.75" hidden="false" customHeight="false" outlineLevel="0" collapsed="false">
      <c r="G494" s="3"/>
      <c r="H494" s="3"/>
      <c r="I494" s="3"/>
      <c r="J494" s="3"/>
      <c r="K494" s="3"/>
      <c r="L494" s="3"/>
      <c r="M494" s="3"/>
    </row>
    <row r="495" customFormat="false" ht="12.75" hidden="false" customHeight="false" outlineLevel="0" collapsed="false">
      <c r="G495" s="3"/>
      <c r="H495" s="3"/>
      <c r="I495" s="3"/>
      <c r="J495" s="3"/>
      <c r="K495" s="3"/>
      <c r="L495" s="3"/>
      <c r="M495" s="3"/>
    </row>
    <row r="496" customFormat="false" ht="12.75" hidden="false" customHeight="false" outlineLevel="0" collapsed="false">
      <c r="G496" s="3"/>
      <c r="H496" s="3"/>
      <c r="I496" s="3"/>
      <c r="J496" s="3"/>
      <c r="K496" s="3"/>
      <c r="L496" s="3"/>
      <c r="M496" s="3"/>
    </row>
    <row r="497" customFormat="false" ht="12.75" hidden="false" customHeight="false" outlineLevel="0" collapsed="false">
      <c r="G497" s="3"/>
      <c r="H497" s="3"/>
      <c r="I497" s="3"/>
      <c r="J497" s="3"/>
      <c r="K497" s="3"/>
      <c r="L497" s="3"/>
      <c r="M497" s="3"/>
    </row>
    <row r="498" customFormat="false" ht="12.75" hidden="false" customHeight="false" outlineLevel="0" collapsed="false">
      <c r="G498" s="3"/>
      <c r="H498" s="3"/>
      <c r="I498" s="3"/>
      <c r="J498" s="3"/>
      <c r="K498" s="3"/>
      <c r="L498" s="3"/>
      <c r="M498" s="3"/>
    </row>
    <row r="499" customFormat="false" ht="12.75" hidden="false" customHeight="false" outlineLevel="0" collapsed="false">
      <c r="G499" s="3"/>
      <c r="H499" s="3"/>
      <c r="I499" s="3"/>
      <c r="J499" s="3"/>
      <c r="K499" s="3"/>
      <c r="L499" s="3"/>
      <c r="M499" s="3"/>
    </row>
    <row r="500" customFormat="false" ht="12.75" hidden="false" customHeight="false" outlineLevel="0" collapsed="false">
      <c r="G500" s="3"/>
      <c r="H500" s="3"/>
      <c r="I500" s="3"/>
      <c r="J500" s="3"/>
      <c r="K500" s="3"/>
      <c r="L500" s="3"/>
      <c r="M500" s="3"/>
    </row>
    <row r="501" customFormat="false" ht="12.75" hidden="false" customHeight="false" outlineLevel="0" collapsed="false">
      <c r="G501" s="3"/>
      <c r="H501" s="3"/>
      <c r="I501" s="3"/>
      <c r="J501" s="3"/>
      <c r="K501" s="3"/>
      <c r="L501" s="3"/>
      <c r="M501" s="3"/>
    </row>
    <row r="502" customFormat="false" ht="12.75" hidden="false" customHeight="false" outlineLevel="0" collapsed="false">
      <c r="G502" s="3"/>
      <c r="H502" s="3"/>
      <c r="I502" s="3"/>
      <c r="J502" s="3"/>
      <c r="K502" s="3"/>
      <c r="L502" s="3"/>
      <c r="M502" s="3"/>
    </row>
    <row r="503" customFormat="false" ht="12.75" hidden="false" customHeight="false" outlineLevel="0" collapsed="false">
      <c r="G503" s="3"/>
      <c r="H503" s="3"/>
      <c r="I503" s="3"/>
      <c r="J503" s="3"/>
      <c r="K503" s="3"/>
      <c r="L503" s="3"/>
      <c r="M503" s="3"/>
    </row>
    <row r="504" customFormat="false" ht="12.75" hidden="false" customHeight="false" outlineLevel="0" collapsed="false">
      <c r="G504" s="3"/>
      <c r="H504" s="3"/>
      <c r="I504" s="3"/>
      <c r="J504" s="3"/>
      <c r="K504" s="3"/>
      <c r="L504" s="3"/>
      <c r="M504" s="3"/>
    </row>
    <row r="505" customFormat="false" ht="12.75" hidden="false" customHeight="false" outlineLevel="0" collapsed="false">
      <c r="G505" s="3"/>
      <c r="H505" s="3"/>
      <c r="I505" s="3"/>
      <c r="J505" s="3"/>
      <c r="K505" s="3"/>
      <c r="L505" s="3"/>
      <c r="M505" s="3"/>
    </row>
    <row r="506" customFormat="false" ht="12.75" hidden="false" customHeight="false" outlineLevel="0" collapsed="false">
      <c r="G506" s="3"/>
      <c r="H506" s="3"/>
      <c r="I506" s="3"/>
      <c r="J506" s="3"/>
      <c r="K506" s="3"/>
      <c r="L506" s="3"/>
      <c r="M506" s="3"/>
    </row>
    <row r="507" customFormat="false" ht="12.75" hidden="false" customHeight="false" outlineLevel="0" collapsed="false">
      <c r="G507" s="3"/>
      <c r="H507" s="3"/>
      <c r="I507" s="3"/>
      <c r="J507" s="3"/>
      <c r="K507" s="3"/>
      <c r="L507" s="3"/>
      <c r="M507" s="3"/>
    </row>
    <row r="508" customFormat="false" ht="12.75" hidden="false" customHeight="false" outlineLevel="0" collapsed="false">
      <c r="G508" s="3"/>
      <c r="H508" s="3"/>
      <c r="I508" s="3"/>
      <c r="J508" s="3"/>
      <c r="K508" s="3"/>
      <c r="L508" s="3"/>
      <c r="M508" s="3"/>
    </row>
    <row r="509" customFormat="false" ht="12.75" hidden="false" customHeight="false" outlineLevel="0" collapsed="false">
      <c r="G509" s="3"/>
      <c r="H509" s="3"/>
      <c r="I509" s="3"/>
      <c r="J509" s="3"/>
      <c r="K509" s="3"/>
      <c r="L509" s="3"/>
      <c r="M509" s="3"/>
    </row>
    <row r="510" customFormat="false" ht="12.75" hidden="false" customHeight="false" outlineLevel="0" collapsed="false">
      <c r="G510" s="3"/>
      <c r="H510" s="3"/>
      <c r="I510" s="3"/>
      <c r="J510" s="3"/>
      <c r="K510" s="3"/>
      <c r="L510" s="3"/>
      <c r="M510" s="3"/>
    </row>
    <row r="511" customFormat="false" ht="12.75" hidden="false" customHeight="false" outlineLevel="0" collapsed="false">
      <c r="G511" s="3"/>
      <c r="H511" s="3"/>
      <c r="I511" s="3"/>
      <c r="J511" s="3"/>
      <c r="K511" s="3"/>
      <c r="L511" s="3"/>
      <c r="M511" s="3"/>
    </row>
    <row r="512" customFormat="false" ht="12.75" hidden="false" customHeight="false" outlineLevel="0" collapsed="false">
      <c r="G512" s="3"/>
      <c r="H512" s="3"/>
      <c r="I512" s="3"/>
      <c r="J512" s="3"/>
      <c r="K512" s="3"/>
      <c r="L512" s="3"/>
      <c r="M512" s="3"/>
    </row>
    <row r="513" customFormat="false" ht="12.75" hidden="false" customHeight="false" outlineLevel="0" collapsed="false">
      <c r="G513" s="3"/>
      <c r="H513" s="3"/>
      <c r="I513" s="3"/>
      <c r="J513" s="3"/>
      <c r="K513" s="3"/>
      <c r="L513" s="3"/>
      <c r="M513" s="3"/>
    </row>
    <row r="514" customFormat="false" ht="12.75" hidden="false" customHeight="false" outlineLevel="0" collapsed="false">
      <c r="G514" s="3"/>
      <c r="H514" s="3"/>
      <c r="I514" s="3"/>
      <c r="J514" s="3"/>
      <c r="K514" s="3"/>
      <c r="L514" s="3"/>
      <c r="M514" s="3"/>
    </row>
    <row r="515" customFormat="false" ht="12.75" hidden="false" customHeight="false" outlineLevel="0" collapsed="false">
      <c r="G515" s="3"/>
      <c r="H515" s="3"/>
      <c r="I515" s="3"/>
      <c r="J515" s="3"/>
      <c r="K515" s="3"/>
      <c r="L515" s="3"/>
      <c r="M515" s="3"/>
    </row>
    <row r="516" customFormat="false" ht="12.75" hidden="false" customHeight="false" outlineLevel="0" collapsed="false">
      <c r="G516" s="3"/>
      <c r="H516" s="3"/>
      <c r="I516" s="3"/>
      <c r="J516" s="3"/>
      <c r="K516" s="3"/>
      <c r="L516" s="3"/>
      <c r="M516" s="3"/>
    </row>
    <row r="517" customFormat="false" ht="12.75" hidden="false" customHeight="false" outlineLevel="0" collapsed="false">
      <c r="G517" s="3"/>
      <c r="H517" s="3"/>
      <c r="I517" s="3"/>
      <c r="J517" s="3"/>
      <c r="K517" s="3"/>
      <c r="L517" s="3"/>
      <c r="M517" s="3"/>
    </row>
    <row r="518" customFormat="false" ht="12.75" hidden="false" customHeight="false" outlineLevel="0" collapsed="false">
      <c r="G518" s="3"/>
      <c r="H518" s="3"/>
      <c r="I518" s="3"/>
      <c r="J518" s="3"/>
      <c r="K518" s="3"/>
      <c r="L518" s="3"/>
      <c r="M518" s="3"/>
    </row>
    <row r="519" customFormat="false" ht="12.75" hidden="false" customHeight="false" outlineLevel="0" collapsed="false">
      <c r="G519" s="3"/>
      <c r="H519" s="3"/>
      <c r="I519" s="3"/>
      <c r="J519" s="3"/>
      <c r="K519" s="3"/>
      <c r="L519" s="3"/>
      <c r="M519" s="3"/>
    </row>
    <row r="520" customFormat="false" ht="12.75" hidden="false" customHeight="false" outlineLevel="0" collapsed="false">
      <c r="G520" s="3"/>
      <c r="H520" s="3"/>
      <c r="I520" s="3"/>
      <c r="J520" s="3"/>
      <c r="K520" s="3"/>
      <c r="L520" s="3"/>
      <c r="M520" s="3"/>
    </row>
    <row r="521" customFormat="false" ht="12.75" hidden="false" customHeight="false" outlineLevel="0" collapsed="false">
      <c r="G521" s="3"/>
      <c r="H521" s="3"/>
      <c r="I521" s="3"/>
      <c r="J521" s="3"/>
      <c r="K521" s="3"/>
      <c r="L521" s="3"/>
      <c r="M521" s="3"/>
    </row>
    <row r="522" customFormat="false" ht="12.75" hidden="false" customHeight="false" outlineLevel="0" collapsed="false">
      <c r="G522" s="3"/>
      <c r="H522" s="3"/>
      <c r="I522" s="3"/>
      <c r="J522" s="3"/>
      <c r="K522" s="3"/>
      <c r="L522" s="3"/>
      <c r="M522" s="3"/>
    </row>
    <row r="523" customFormat="false" ht="12.75" hidden="false" customHeight="false" outlineLevel="0" collapsed="false">
      <c r="G523" s="3"/>
      <c r="H523" s="3"/>
      <c r="I523" s="3"/>
      <c r="J523" s="3"/>
      <c r="K523" s="3"/>
      <c r="L523" s="3"/>
      <c r="M523" s="3"/>
    </row>
    <row r="524" customFormat="false" ht="12.75" hidden="false" customHeight="false" outlineLevel="0" collapsed="false">
      <c r="G524" s="3"/>
      <c r="H524" s="3"/>
      <c r="I524" s="3"/>
      <c r="J524" s="3"/>
      <c r="K524" s="3"/>
      <c r="L524" s="3"/>
      <c r="M524" s="3"/>
    </row>
    <row r="525" customFormat="false" ht="12.75" hidden="false" customHeight="false" outlineLevel="0" collapsed="false">
      <c r="G525" s="3"/>
      <c r="H525" s="3"/>
      <c r="I525" s="3"/>
      <c r="J525" s="3"/>
      <c r="K525" s="3"/>
      <c r="L525" s="3"/>
      <c r="M525" s="3"/>
    </row>
    <row r="526" customFormat="false" ht="12.75" hidden="false" customHeight="false" outlineLevel="0" collapsed="false">
      <c r="G526" s="3"/>
      <c r="H526" s="3"/>
      <c r="I526" s="3"/>
      <c r="J526" s="3"/>
      <c r="K526" s="3"/>
      <c r="L526" s="3"/>
      <c r="M526" s="3"/>
    </row>
    <row r="527" customFormat="false" ht="12.75" hidden="false" customHeight="false" outlineLevel="0" collapsed="false">
      <c r="G527" s="3"/>
      <c r="H527" s="3"/>
      <c r="I527" s="3"/>
      <c r="J527" s="3"/>
      <c r="K527" s="3"/>
      <c r="L527" s="3"/>
      <c r="M527" s="3"/>
    </row>
    <row r="528" customFormat="false" ht="12.75" hidden="false" customHeight="false" outlineLevel="0" collapsed="false">
      <c r="G528" s="3"/>
      <c r="H528" s="3"/>
      <c r="I528" s="3"/>
      <c r="J528" s="3"/>
      <c r="K528" s="3"/>
      <c r="L528" s="3"/>
      <c r="M528" s="3"/>
    </row>
    <row r="529" customFormat="false" ht="12.75" hidden="false" customHeight="false" outlineLevel="0" collapsed="false">
      <c r="G529" s="3"/>
      <c r="H529" s="3"/>
      <c r="I529" s="3"/>
      <c r="J529" s="3"/>
      <c r="K529" s="3"/>
      <c r="L529" s="3"/>
      <c r="M529" s="3"/>
    </row>
    <row r="530" customFormat="false" ht="12.75" hidden="false" customHeight="false" outlineLevel="0" collapsed="false">
      <c r="G530" s="3"/>
      <c r="H530" s="3"/>
      <c r="I530" s="3"/>
      <c r="J530" s="3"/>
      <c r="K530" s="3"/>
      <c r="L530" s="3"/>
      <c r="M530" s="3"/>
    </row>
    <row r="531" customFormat="false" ht="12.75" hidden="false" customHeight="false" outlineLevel="0" collapsed="false">
      <c r="G531" s="3"/>
      <c r="H531" s="3"/>
      <c r="I531" s="3"/>
      <c r="J531" s="3"/>
      <c r="K531" s="3"/>
      <c r="L531" s="3"/>
      <c r="M531" s="3"/>
    </row>
    <row r="532" customFormat="false" ht="12.75" hidden="false" customHeight="false" outlineLevel="0" collapsed="false">
      <c r="G532" s="3"/>
      <c r="H532" s="3"/>
      <c r="I532" s="3"/>
      <c r="J532" s="3"/>
      <c r="K532" s="3"/>
      <c r="L532" s="3"/>
      <c r="M532" s="3"/>
    </row>
    <row r="533" customFormat="false" ht="12.75" hidden="false" customHeight="false" outlineLevel="0" collapsed="false">
      <c r="G533" s="3"/>
      <c r="H533" s="3"/>
      <c r="I533" s="3"/>
      <c r="J533" s="3"/>
      <c r="K533" s="3"/>
      <c r="L533" s="3"/>
      <c r="M533" s="3"/>
    </row>
    <row r="534" customFormat="false" ht="12.75" hidden="false" customHeight="false" outlineLevel="0" collapsed="false">
      <c r="G534" s="3"/>
      <c r="H534" s="3"/>
      <c r="I534" s="3"/>
      <c r="J534" s="3"/>
      <c r="K534" s="3"/>
      <c r="L534" s="3"/>
      <c r="M534" s="3"/>
    </row>
    <row r="535" customFormat="false" ht="12.75" hidden="false" customHeight="false" outlineLevel="0" collapsed="false">
      <c r="G535" s="3"/>
      <c r="H535" s="3"/>
      <c r="I535" s="3"/>
      <c r="J535" s="3"/>
      <c r="K535" s="3"/>
      <c r="L535" s="3"/>
      <c r="M535" s="3"/>
    </row>
    <row r="536" customFormat="false" ht="12.75" hidden="false" customHeight="false" outlineLevel="0" collapsed="false">
      <c r="G536" s="3"/>
      <c r="H536" s="3"/>
      <c r="I536" s="3"/>
      <c r="J536" s="3"/>
      <c r="K536" s="3"/>
      <c r="L536" s="3"/>
      <c r="M536" s="3"/>
    </row>
    <row r="537" customFormat="false" ht="12.75" hidden="false" customHeight="false" outlineLevel="0" collapsed="false">
      <c r="G537" s="3"/>
      <c r="H537" s="3"/>
      <c r="I537" s="3"/>
      <c r="J537" s="3"/>
      <c r="K537" s="3"/>
      <c r="L537" s="3"/>
      <c r="M537" s="3"/>
    </row>
    <row r="538" customFormat="false" ht="12.75" hidden="false" customHeight="false" outlineLevel="0" collapsed="false">
      <c r="G538" s="3"/>
      <c r="H538" s="3"/>
      <c r="I538" s="3"/>
      <c r="J538" s="3"/>
      <c r="K538" s="3"/>
      <c r="L538" s="3"/>
      <c r="M538" s="3"/>
    </row>
    <row r="539" customFormat="false" ht="12.75" hidden="false" customHeight="false" outlineLevel="0" collapsed="false">
      <c r="G539" s="3"/>
      <c r="H539" s="3"/>
      <c r="I539" s="3"/>
      <c r="J539" s="3"/>
      <c r="K539" s="3"/>
      <c r="L539" s="3"/>
      <c r="M539" s="3"/>
    </row>
    <row r="540" customFormat="false" ht="12.75" hidden="false" customHeight="false" outlineLevel="0" collapsed="false">
      <c r="G540" s="3"/>
      <c r="H540" s="3"/>
      <c r="I540" s="3"/>
      <c r="J540" s="3"/>
      <c r="K540" s="3"/>
      <c r="L540" s="3"/>
      <c r="M540" s="3"/>
    </row>
    <row r="541" customFormat="false" ht="12.75" hidden="false" customHeight="false" outlineLevel="0" collapsed="false">
      <c r="G541" s="3"/>
      <c r="H541" s="3"/>
      <c r="I541" s="3"/>
      <c r="J541" s="3"/>
      <c r="K541" s="3"/>
      <c r="L541" s="3"/>
      <c r="M541" s="3"/>
    </row>
    <row r="542" customFormat="false" ht="12.75" hidden="false" customHeight="false" outlineLevel="0" collapsed="false">
      <c r="G542" s="3"/>
      <c r="H542" s="3"/>
      <c r="I542" s="3"/>
      <c r="J542" s="3"/>
      <c r="K542" s="3"/>
      <c r="L542" s="3"/>
      <c r="M542" s="3"/>
    </row>
    <row r="543" customFormat="false" ht="12.75" hidden="false" customHeight="false" outlineLevel="0" collapsed="false">
      <c r="G543" s="3"/>
      <c r="H543" s="3"/>
      <c r="I543" s="3"/>
      <c r="J543" s="3"/>
      <c r="K543" s="3"/>
      <c r="L543" s="3"/>
      <c r="M543" s="3"/>
    </row>
    <row r="544" customFormat="false" ht="12.75" hidden="false" customHeight="false" outlineLevel="0" collapsed="false">
      <c r="G544" s="3"/>
      <c r="H544" s="3"/>
      <c r="I544" s="3"/>
      <c r="J544" s="3"/>
      <c r="K544" s="3"/>
      <c r="L544" s="3"/>
      <c r="M544" s="3"/>
    </row>
    <row r="545" customFormat="false" ht="12.75" hidden="false" customHeight="false" outlineLevel="0" collapsed="false">
      <c r="G545" s="3"/>
      <c r="H545" s="3"/>
      <c r="I545" s="3"/>
      <c r="J545" s="3"/>
      <c r="K545" s="3"/>
      <c r="L545" s="3"/>
      <c r="M545" s="3"/>
    </row>
    <row r="546" customFormat="false" ht="12.75" hidden="false" customHeight="false" outlineLevel="0" collapsed="false">
      <c r="G546" s="3"/>
      <c r="H546" s="3"/>
      <c r="I546" s="3"/>
      <c r="J546" s="3"/>
      <c r="K546" s="3"/>
      <c r="L546" s="3"/>
      <c r="M546" s="3"/>
    </row>
    <row r="547" customFormat="false" ht="12.75" hidden="false" customHeight="false" outlineLevel="0" collapsed="false">
      <c r="G547" s="3"/>
      <c r="H547" s="3"/>
      <c r="I547" s="3"/>
      <c r="J547" s="3"/>
      <c r="K547" s="3"/>
      <c r="L547" s="3"/>
      <c r="M547" s="3"/>
    </row>
    <row r="548" customFormat="false" ht="12.75" hidden="false" customHeight="false" outlineLevel="0" collapsed="false">
      <c r="G548" s="3"/>
      <c r="H548" s="3"/>
      <c r="I548" s="3"/>
      <c r="J548" s="3"/>
      <c r="K548" s="3"/>
      <c r="L548" s="3"/>
      <c r="M548" s="3"/>
    </row>
    <row r="549" customFormat="false" ht="12.75" hidden="false" customHeight="false" outlineLevel="0" collapsed="false">
      <c r="G549" s="3"/>
      <c r="H549" s="3"/>
      <c r="I549" s="3"/>
      <c r="J549" s="3"/>
      <c r="K549" s="3"/>
      <c r="L549" s="3"/>
      <c r="M549" s="3"/>
    </row>
    <row r="550" customFormat="false" ht="12.75" hidden="false" customHeight="false" outlineLevel="0" collapsed="false">
      <c r="G550" s="3"/>
      <c r="H550" s="3"/>
      <c r="I550" s="3"/>
      <c r="J550" s="3"/>
      <c r="K550" s="3"/>
      <c r="L550" s="3"/>
      <c r="M550" s="3"/>
    </row>
    <row r="551" customFormat="false" ht="12.75" hidden="false" customHeight="false" outlineLevel="0" collapsed="false">
      <c r="G551" s="3"/>
      <c r="H551" s="3"/>
      <c r="I551" s="3"/>
      <c r="J551" s="3"/>
      <c r="K551" s="3"/>
      <c r="L551" s="3"/>
      <c r="M551" s="3"/>
    </row>
    <row r="552" customFormat="false" ht="12.75" hidden="false" customHeight="false" outlineLevel="0" collapsed="false">
      <c r="G552" s="3"/>
      <c r="H552" s="3"/>
      <c r="I552" s="3"/>
      <c r="J552" s="3"/>
      <c r="K552" s="3"/>
      <c r="L552" s="3"/>
      <c r="M552" s="3"/>
    </row>
    <row r="553" customFormat="false" ht="12.75" hidden="false" customHeight="false" outlineLevel="0" collapsed="false">
      <c r="G553" s="3"/>
      <c r="H553" s="3"/>
      <c r="I553" s="3"/>
      <c r="J553" s="3"/>
      <c r="K553" s="3"/>
      <c r="L553" s="3"/>
      <c r="M553" s="3"/>
    </row>
    <row r="554" customFormat="false" ht="12.75" hidden="false" customHeight="false" outlineLevel="0" collapsed="false">
      <c r="G554" s="3"/>
      <c r="H554" s="3"/>
      <c r="I554" s="3"/>
      <c r="J554" s="3"/>
      <c r="K554" s="3"/>
      <c r="L554" s="3"/>
      <c r="M554" s="3"/>
    </row>
    <row r="555" customFormat="false" ht="12.75" hidden="false" customHeight="false" outlineLevel="0" collapsed="false">
      <c r="G555" s="3"/>
      <c r="H555" s="3"/>
      <c r="I555" s="3"/>
      <c r="J555" s="3"/>
      <c r="K555" s="3"/>
      <c r="L555" s="3"/>
      <c r="M555" s="3"/>
    </row>
    <row r="556" customFormat="false" ht="12.75" hidden="false" customHeight="false" outlineLevel="0" collapsed="false">
      <c r="G556" s="3"/>
      <c r="H556" s="3"/>
      <c r="I556" s="3"/>
      <c r="J556" s="3"/>
      <c r="K556" s="3"/>
      <c r="L556" s="3"/>
      <c r="M556" s="3"/>
    </row>
    <row r="557" customFormat="false" ht="12.75" hidden="false" customHeight="false" outlineLevel="0" collapsed="false">
      <c r="G557" s="3"/>
      <c r="H557" s="3"/>
      <c r="I557" s="3"/>
      <c r="J557" s="3"/>
      <c r="K557" s="3"/>
      <c r="L557" s="3"/>
      <c r="M557" s="3"/>
    </row>
    <row r="558" customFormat="false" ht="12.75" hidden="false" customHeight="false" outlineLevel="0" collapsed="false">
      <c r="G558" s="3"/>
      <c r="H558" s="3"/>
      <c r="I558" s="3"/>
      <c r="J558" s="3"/>
      <c r="K558" s="3"/>
      <c r="L558" s="3"/>
      <c r="M558" s="3"/>
    </row>
    <row r="559" customFormat="false" ht="12.75" hidden="false" customHeight="false" outlineLevel="0" collapsed="false">
      <c r="G559" s="3"/>
      <c r="H559" s="3"/>
      <c r="I559" s="3"/>
      <c r="J559" s="3"/>
      <c r="K559" s="3"/>
      <c r="L559" s="3"/>
      <c r="M559" s="3"/>
    </row>
    <row r="560" customFormat="false" ht="12.75" hidden="false" customHeight="false" outlineLevel="0" collapsed="false">
      <c r="G560" s="3"/>
      <c r="H560" s="3"/>
      <c r="I560" s="3"/>
      <c r="J560" s="3"/>
      <c r="K560" s="3"/>
      <c r="L560" s="3"/>
      <c r="M560" s="3"/>
    </row>
    <row r="561" customFormat="false" ht="12.75" hidden="false" customHeight="false" outlineLevel="0" collapsed="false">
      <c r="G561" s="3"/>
      <c r="H561" s="3"/>
      <c r="I561" s="3"/>
      <c r="J561" s="3"/>
      <c r="K561" s="3"/>
      <c r="L561" s="3"/>
      <c r="M561" s="3"/>
    </row>
    <row r="562" customFormat="false" ht="12.75" hidden="false" customHeight="false" outlineLevel="0" collapsed="false">
      <c r="G562" s="3"/>
      <c r="H562" s="3"/>
      <c r="I562" s="3"/>
      <c r="J562" s="3"/>
      <c r="K562" s="3"/>
      <c r="L562" s="3"/>
      <c r="M562" s="3"/>
    </row>
    <row r="563" customFormat="false" ht="12.75" hidden="false" customHeight="false" outlineLevel="0" collapsed="false">
      <c r="G563" s="3"/>
      <c r="H563" s="3"/>
      <c r="I563" s="3"/>
      <c r="J563" s="3"/>
      <c r="K563" s="3"/>
      <c r="L563" s="3"/>
      <c r="M563" s="3"/>
    </row>
    <row r="564" customFormat="false" ht="12.75" hidden="false" customHeight="false" outlineLevel="0" collapsed="false">
      <c r="G564" s="3"/>
      <c r="H564" s="3"/>
      <c r="I564" s="3"/>
      <c r="J564" s="3"/>
      <c r="K564" s="3"/>
      <c r="L564" s="3"/>
      <c r="M564" s="3"/>
    </row>
    <row r="565" customFormat="false" ht="12.75" hidden="false" customHeight="false" outlineLevel="0" collapsed="false">
      <c r="G565" s="3"/>
      <c r="H565" s="3"/>
      <c r="I565" s="3"/>
      <c r="J565" s="3"/>
      <c r="K565" s="3"/>
      <c r="L565" s="3"/>
      <c r="M565" s="3"/>
    </row>
    <row r="566" customFormat="false" ht="12.75" hidden="false" customHeight="false" outlineLevel="0" collapsed="false">
      <c r="G566" s="3"/>
      <c r="H566" s="3"/>
      <c r="I566" s="3"/>
      <c r="J566" s="3"/>
      <c r="K566" s="3"/>
      <c r="L566" s="3"/>
      <c r="M566" s="3"/>
    </row>
    <row r="567" customFormat="false" ht="12.75" hidden="false" customHeight="false" outlineLevel="0" collapsed="false">
      <c r="G567" s="3"/>
      <c r="H567" s="3"/>
      <c r="I567" s="3"/>
      <c r="J567" s="3"/>
      <c r="K567" s="3"/>
      <c r="L567" s="3"/>
      <c r="M567" s="3"/>
    </row>
    <row r="568" customFormat="false" ht="12.75" hidden="false" customHeight="false" outlineLevel="0" collapsed="false">
      <c r="G568" s="3"/>
      <c r="H568" s="3"/>
      <c r="I568" s="3"/>
      <c r="J568" s="3"/>
      <c r="K568" s="3"/>
      <c r="L568" s="3"/>
      <c r="M568" s="3"/>
    </row>
    <row r="569" customFormat="false" ht="12.75" hidden="false" customHeight="false" outlineLevel="0" collapsed="false">
      <c r="G569" s="3"/>
      <c r="H569" s="3"/>
      <c r="I569" s="3"/>
      <c r="J569" s="3"/>
      <c r="K569" s="3"/>
      <c r="L569" s="3"/>
      <c r="M569" s="3"/>
    </row>
    <row r="570" customFormat="false" ht="12.75" hidden="false" customHeight="false" outlineLevel="0" collapsed="false">
      <c r="G570" s="3"/>
      <c r="H570" s="3"/>
      <c r="I570" s="3"/>
      <c r="J570" s="3"/>
      <c r="K570" s="3"/>
      <c r="L570" s="3"/>
      <c r="M570" s="3"/>
    </row>
    <row r="571" customFormat="false" ht="12.75" hidden="false" customHeight="false" outlineLevel="0" collapsed="false">
      <c r="G571" s="3"/>
      <c r="H571" s="3"/>
      <c r="I571" s="3"/>
      <c r="J571" s="3"/>
      <c r="K571" s="3"/>
      <c r="L571" s="3"/>
      <c r="M571" s="3"/>
    </row>
    <row r="572" customFormat="false" ht="12.75" hidden="false" customHeight="false" outlineLevel="0" collapsed="false">
      <c r="G572" s="3"/>
      <c r="H572" s="3"/>
      <c r="I572" s="3"/>
      <c r="J572" s="3"/>
      <c r="K572" s="3"/>
      <c r="L572" s="3"/>
      <c r="M572" s="3"/>
    </row>
    <row r="573" customFormat="false" ht="12.75" hidden="false" customHeight="false" outlineLevel="0" collapsed="false">
      <c r="G573" s="3"/>
      <c r="H573" s="3"/>
      <c r="I573" s="3"/>
      <c r="J573" s="3"/>
      <c r="K573" s="3"/>
      <c r="L573" s="3"/>
      <c r="M573" s="3"/>
    </row>
    <row r="574" customFormat="false" ht="12.75" hidden="false" customHeight="false" outlineLevel="0" collapsed="false">
      <c r="G574" s="3"/>
      <c r="H574" s="3"/>
      <c r="I574" s="3"/>
      <c r="J574" s="3"/>
      <c r="K574" s="3"/>
      <c r="L574" s="3"/>
      <c r="M574" s="3"/>
    </row>
    <row r="575" customFormat="false" ht="12.75" hidden="false" customHeight="false" outlineLevel="0" collapsed="false">
      <c r="G575" s="3"/>
      <c r="H575" s="3"/>
      <c r="I575" s="3"/>
      <c r="J575" s="3"/>
      <c r="K575" s="3"/>
      <c r="L575" s="3"/>
      <c r="M575" s="3"/>
    </row>
    <row r="576" customFormat="false" ht="12.75" hidden="false" customHeight="false" outlineLevel="0" collapsed="false">
      <c r="G576" s="3"/>
      <c r="H576" s="3"/>
      <c r="I576" s="3"/>
      <c r="J576" s="3"/>
      <c r="K576" s="3"/>
      <c r="L576" s="3"/>
      <c r="M576" s="3"/>
    </row>
    <row r="577" customFormat="false" ht="12.75" hidden="false" customHeight="false" outlineLevel="0" collapsed="false">
      <c r="G577" s="3"/>
      <c r="H577" s="3"/>
      <c r="I577" s="3"/>
      <c r="J577" s="3"/>
      <c r="K577" s="3"/>
      <c r="L577" s="3"/>
      <c r="M577" s="3"/>
    </row>
    <row r="578" customFormat="false" ht="12.75" hidden="false" customHeight="false" outlineLevel="0" collapsed="false">
      <c r="G578" s="3"/>
      <c r="H578" s="3"/>
      <c r="I578" s="3"/>
      <c r="J578" s="3"/>
      <c r="K578" s="3"/>
      <c r="L578" s="3"/>
      <c r="M578" s="3"/>
    </row>
    <row r="579" customFormat="false" ht="12.75" hidden="false" customHeight="false" outlineLevel="0" collapsed="false">
      <c r="G579" s="3"/>
      <c r="H579" s="3"/>
      <c r="I579" s="3"/>
      <c r="J579" s="3"/>
      <c r="K579" s="3"/>
      <c r="L579" s="3"/>
      <c r="M579" s="3"/>
    </row>
    <row r="580" customFormat="false" ht="12.75" hidden="false" customHeight="false" outlineLevel="0" collapsed="false">
      <c r="G580" s="3"/>
      <c r="H580" s="3"/>
      <c r="I580" s="3"/>
      <c r="J580" s="3"/>
      <c r="K580" s="3"/>
      <c r="L580" s="3"/>
      <c r="M580" s="3"/>
    </row>
    <row r="581" customFormat="false" ht="12.75" hidden="false" customHeight="false" outlineLevel="0" collapsed="false">
      <c r="G581" s="3"/>
      <c r="H581" s="3"/>
      <c r="I581" s="3"/>
      <c r="J581" s="3"/>
      <c r="K581" s="3"/>
      <c r="L581" s="3"/>
      <c r="M581" s="3"/>
    </row>
    <row r="582" customFormat="false" ht="12.75" hidden="false" customHeight="false" outlineLevel="0" collapsed="false">
      <c r="G582" s="3"/>
      <c r="H582" s="3"/>
      <c r="I582" s="3"/>
      <c r="J582" s="3"/>
      <c r="K582" s="3"/>
      <c r="L582" s="3"/>
      <c r="M582" s="3"/>
    </row>
    <row r="583" customFormat="false" ht="12.75" hidden="false" customHeight="false" outlineLevel="0" collapsed="false">
      <c r="G583" s="3"/>
      <c r="H583" s="3"/>
      <c r="I583" s="3"/>
      <c r="J583" s="3"/>
      <c r="K583" s="3"/>
      <c r="L583" s="3"/>
      <c r="M583" s="3"/>
    </row>
  </sheetData>
  <mergeCells count="17">
    <mergeCell ref="A1:P1"/>
    <mergeCell ref="A2:P2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rintOptions headings="false" gridLines="false" gridLinesSet="true" horizontalCentered="true" verticalCentered="false"/>
  <pageMargins left="0.270138888888889" right="0.170138888888889" top="0.629861111111111" bottom="0.330555555555556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</oddFooter>
  </headerFooter>
  <rowBreaks count="2" manualBreakCount="2">
    <brk id="45" man="true" max="16383" min="0"/>
    <brk id="8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75" workbookViewId="0">
      <selection pane="topLef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1.42"/>
    <col collapsed="false" customWidth="true" hidden="true" outlineLevel="0" max="3" min="3" style="0" width="18.28"/>
    <col collapsed="false" customWidth="true" hidden="true" outlineLevel="0" max="4" min="4" style="0" width="23.28"/>
    <col collapsed="false" customWidth="true" hidden="true" outlineLevel="0" max="5" min="5" style="0" width="20.13"/>
    <col collapsed="false" customWidth="true" hidden="true" outlineLevel="0" max="7" min="6" style="0" width="18.7"/>
    <col collapsed="false" customWidth="true" hidden="true" outlineLevel="0" max="8" min="8" style="0" width="20.99"/>
    <col collapsed="false" customWidth="true" hidden="true" outlineLevel="0" max="9" min="9" style="0" width="16.84"/>
    <col collapsed="false" customWidth="true" hidden="true" outlineLevel="0" max="10" min="10" style="0" width="22.28"/>
    <col collapsed="false" customWidth="true" hidden="true" outlineLevel="0" max="11" min="11" style="0" width="30.41"/>
    <col collapsed="false" customWidth="true" hidden="false" outlineLevel="0" max="12" min="12" style="0" width="14.28"/>
    <col collapsed="false" customWidth="true" hidden="false" outlineLevel="0" max="13" min="13" style="0" width="17.7"/>
    <col collapsed="false" customWidth="true" hidden="false" outlineLevel="0" max="14" min="14" style="0" width="11.99"/>
    <col collapsed="false" customWidth="true" hidden="false" outlineLevel="0" max="15" min="15" style="0" width="13.41"/>
    <col collapsed="false" customWidth="true" hidden="false" outlineLevel="0" max="16" min="16" style="0" width="12.56"/>
    <col collapsed="false" customWidth="true" hidden="false" outlineLevel="0" max="17" min="17" style="0" width="13.28"/>
    <col collapsed="false" customWidth="true" hidden="true" outlineLevel="0" max="18" min="18" style="0" width="6.13"/>
    <col collapsed="false" customWidth="true" hidden="false" outlineLevel="0" max="19" min="19" style="0" width="15.7"/>
    <col collapsed="false" customWidth="true" hidden="false" outlineLevel="0" max="20" min="20" style="0" width="16.99"/>
    <col collapsed="false" customWidth="true" hidden="false" outlineLevel="0" max="21" min="21" style="0" width="15.85"/>
    <col collapsed="false" customWidth="true" hidden="false" outlineLevel="0" max="22" min="22" style="0" width="19.14"/>
    <col collapsed="false" customWidth="true" hidden="false" outlineLevel="0" max="23" min="23" style="0" width="12.7"/>
  </cols>
  <sheetData>
    <row r="1" customFormat="false" ht="18" hidden="false" customHeight="false" outlineLevel="0" collapsed="false">
      <c r="A1" s="143" t="s">
        <v>173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customFormat="false" ht="18" hidden="false" customHeight="false" outlineLevel="0" collapsed="false">
      <c r="A2" s="143" t="s">
        <v>174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customFormat="false" ht="12.75" hidden="false" customHeight="false" outlineLevel="0" collapsed="false">
      <c r="A3" s="144" t="s">
        <v>175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</row>
    <row r="4" customFormat="false" ht="13.5" hidden="false" customHeight="false" outlineLevel="0" collapsed="false">
      <c r="B4" s="1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customFormat="false" ht="12.75" hidden="false" customHeight="true" outlineLevel="0" collapsed="false">
      <c r="B5" s="3"/>
      <c r="L5" s="145" t="s">
        <v>176</v>
      </c>
      <c r="M5" s="145"/>
      <c r="N5" s="145"/>
      <c r="O5" s="145"/>
      <c r="P5" s="145"/>
      <c r="Q5" s="145"/>
      <c r="R5" s="146"/>
      <c r="S5" s="146"/>
      <c r="T5" s="146"/>
      <c r="W5" s="146"/>
    </row>
    <row r="6" customFormat="false" ht="13.5" hidden="false" customHeight="true" outlineLevel="0" collapsed="false">
      <c r="B6" s="3"/>
      <c r="L6" s="147" t="s">
        <v>177</v>
      </c>
      <c r="M6" s="147"/>
      <c r="N6" s="147"/>
      <c r="O6" s="147"/>
      <c r="P6" s="147"/>
      <c r="Q6" s="147"/>
      <c r="R6" s="146"/>
      <c r="S6" s="120"/>
      <c r="T6" s="1"/>
      <c r="U6" s="1"/>
      <c r="V6" s="1"/>
      <c r="W6" s="1"/>
    </row>
    <row r="7" customFormat="false" ht="12.75" hidden="false" customHeight="false" outlineLevel="0" collapsed="false">
      <c r="B7" s="148"/>
      <c r="C7" s="148"/>
      <c r="D7" s="148" t="s">
        <v>178</v>
      </c>
      <c r="E7" s="148" t="s">
        <v>179</v>
      </c>
      <c r="F7" s="148" t="s">
        <v>180</v>
      </c>
      <c r="G7" s="148" t="s">
        <v>181</v>
      </c>
      <c r="H7" s="148" t="s">
        <v>9</v>
      </c>
      <c r="I7" s="148" t="s">
        <v>10</v>
      </c>
      <c r="J7" s="148" t="s">
        <v>182</v>
      </c>
      <c r="K7" s="149" t="s">
        <v>13</v>
      </c>
      <c r="L7" s="149"/>
      <c r="M7" s="148"/>
      <c r="N7" s="148"/>
      <c r="O7" s="148"/>
      <c r="P7" s="148" t="s">
        <v>183</v>
      </c>
      <c r="Q7" s="148" t="s">
        <v>184</v>
      </c>
      <c r="R7" s="148"/>
      <c r="S7" s="148" t="s">
        <v>185</v>
      </c>
      <c r="T7" s="150" t="s">
        <v>186</v>
      </c>
      <c r="U7" s="148" t="s">
        <v>187</v>
      </c>
      <c r="V7" s="150" t="s">
        <v>188</v>
      </c>
      <c r="W7" s="148"/>
      <c r="Z7" s="88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</row>
    <row r="8" customFormat="false" ht="13.5" hidden="false" customHeight="false" outlineLevel="0" collapsed="false">
      <c r="B8" s="151" t="s">
        <v>189</v>
      </c>
      <c r="C8" s="151" t="s">
        <v>190</v>
      </c>
      <c r="D8" s="151" t="s">
        <v>191</v>
      </c>
      <c r="E8" s="151" t="s">
        <v>192</v>
      </c>
      <c r="F8" s="151" t="s">
        <v>193</v>
      </c>
      <c r="G8" s="151" t="s">
        <v>194</v>
      </c>
      <c r="H8" s="151" t="s">
        <v>194</v>
      </c>
      <c r="I8" s="151" t="s">
        <v>194</v>
      </c>
      <c r="J8" s="151" t="s">
        <v>194</v>
      </c>
      <c r="K8" s="152" t="s">
        <v>194</v>
      </c>
      <c r="L8" s="152" t="s">
        <v>195</v>
      </c>
      <c r="M8" s="151" t="s">
        <v>196</v>
      </c>
      <c r="N8" s="151" t="s">
        <v>197</v>
      </c>
      <c r="O8" s="151" t="s">
        <v>198</v>
      </c>
      <c r="P8" s="151" t="s">
        <v>199</v>
      </c>
      <c r="Q8" s="151" t="s">
        <v>200</v>
      </c>
      <c r="R8" s="151"/>
      <c r="S8" s="151" t="s">
        <v>201</v>
      </c>
      <c r="T8" s="153" t="s">
        <v>202</v>
      </c>
      <c r="U8" s="151" t="s">
        <v>203</v>
      </c>
      <c r="V8" s="153" t="s">
        <v>204</v>
      </c>
      <c r="W8" s="151" t="s">
        <v>205</v>
      </c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</row>
    <row r="9" customFormat="false" ht="12.75" hidden="false" customHeight="false" outlineLevel="0" collapsed="false">
      <c r="B9" s="10" t="str">
        <f aca="false">'Deal List'!B7</f>
        <v>Priority</v>
      </c>
      <c r="C9" s="10" t="s">
        <v>44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</row>
    <row r="10" customFormat="false" ht="12.75" hidden="false" customHeight="false" outlineLevel="0" collapsed="false">
      <c r="A10" s="14"/>
      <c r="B10" s="154" t="s">
        <v>23</v>
      </c>
      <c r="C10" s="0" t="s">
        <v>206</v>
      </c>
      <c r="D10" s="155" t="s">
        <v>207</v>
      </c>
      <c r="E10" s="156" t="s">
        <v>26</v>
      </c>
      <c r="F10" s="156" t="s">
        <v>27</v>
      </c>
      <c r="G10" s="157" t="s">
        <v>28</v>
      </c>
      <c r="H10" s="156" t="s">
        <v>208</v>
      </c>
      <c r="I10" s="156"/>
      <c r="J10" s="156" t="s">
        <v>31</v>
      </c>
      <c r="K10" s="156" t="s">
        <v>32</v>
      </c>
      <c r="L10" s="158" t="s">
        <v>209</v>
      </c>
      <c r="M10" s="159" t="s">
        <v>209</v>
      </c>
      <c r="N10" s="160" t="s">
        <v>209</v>
      </c>
      <c r="O10" s="159" t="s">
        <v>209</v>
      </c>
      <c r="P10" s="159" t="s">
        <v>209</v>
      </c>
      <c r="Q10" s="158" t="s">
        <v>210</v>
      </c>
      <c r="R10" s="161" t="n">
        <f aca="false">IF(L10="X",1,0)</f>
        <v>1</v>
      </c>
      <c r="S10" s="162" t="s">
        <v>209</v>
      </c>
      <c r="T10" s="162" t="s">
        <v>209</v>
      </c>
      <c r="U10" s="162" t="s">
        <v>210</v>
      </c>
      <c r="V10" s="163"/>
      <c r="W10" s="164" t="n">
        <f aca="false">(IF(L10="x",1,0)+IF(M10="x",1,0)+IF(N10="x",1,0)+IF(O10="x",1,0)+IF(P10="x",1,0)+IF(Q10="x",1,0)+IF(M10="na",1,0)+IF(P10="na",1,0)+IF(Q10="na",1,0)+IF(S10="x",1,0)+IF(T10="x",1,0)+IF(U10="x",1,0)+IF(U10="na",1,0)+IF(V10="x",1,0))/10</f>
        <v>0.9</v>
      </c>
    </row>
    <row r="11" customFormat="false" ht="12.75" hidden="false" customHeight="false" outlineLevel="0" collapsed="false">
      <c r="A11" s="14"/>
      <c r="B11" s="84" t="s">
        <v>33</v>
      </c>
      <c r="C11" s="0" t="s">
        <v>211</v>
      </c>
      <c r="D11" s="165"/>
      <c r="E11" s="156" t="s">
        <v>37</v>
      </c>
      <c r="F11" s="156" t="s">
        <v>38</v>
      </c>
      <c r="G11" s="157" t="s">
        <v>28</v>
      </c>
      <c r="H11" s="156" t="s">
        <v>147</v>
      </c>
      <c r="I11" s="156"/>
      <c r="J11" s="156" t="s">
        <v>41</v>
      </c>
      <c r="K11" s="156"/>
      <c r="L11" s="158" t="s">
        <v>209</v>
      </c>
      <c r="M11" s="158" t="s">
        <v>209</v>
      </c>
      <c r="N11" s="158" t="s">
        <v>209</v>
      </c>
      <c r="O11" s="158" t="s">
        <v>209</v>
      </c>
      <c r="P11" s="158" t="s">
        <v>209</v>
      </c>
      <c r="Q11" s="158" t="s">
        <v>210</v>
      </c>
      <c r="R11" s="161" t="n">
        <f aca="false">IF(L11="X",1,0)</f>
        <v>1</v>
      </c>
      <c r="S11" s="158" t="s">
        <v>209</v>
      </c>
      <c r="T11" s="160" t="s">
        <v>209</v>
      </c>
      <c r="U11" s="158" t="s">
        <v>210</v>
      </c>
      <c r="V11" s="166"/>
      <c r="W11" s="164" t="n">
        <f aca="false">(IF(L11="x",1,0)+IF(M11="x",1,0)+IF(N11="x",1,0)+IF(O11="x",1,0)+IF(P11="x",1,0)+IF(Q11="x",1,0)+IF(M11="na",1,0)+IF(P11="na",1,0)+IF(Q11="na",1,0)+IF(S11="x",1,0)+IF(T11="x",1,0)+IF(U11="x",1,0)+IF(U11="na",1,0)+IF(V11="x",1,0))/10</f>
        <v>0.9</v>
      </c>
    </row>
    <row r="12" customFormat="false" ht="12.75" hidden="false" customHeight="false" outlineLevel="0" collapsed="false">
      <c r="A12" s="14"/>
      <c r="B12" s="133" t="s">
        <v>43</v>
      </c>
      <c r="C12" s="0" t="s">
        <v>211</v>
      </c>
      <c r="D12" s="0" t="s">
        <v>54</v>
      </c>
      <c r="E12" s="1" t="s">
        <v>46</v>
      </c>
      <c r="F12" s="1" t="s">
        <v>47</v>
      </c>
      <c r="G12" s="85" t="s">
        <v>48</v>
      </c>
      <c r="H12" s="1" t="s">
        <v>208</v>
      </c>
      <c r="I12" s="1" t="s">
        <v>49</v>
      </c>
      <c r="J12" s="1"/>
      <c r="K12" s="1" t="s">
        <v>51</v>
      </c>
      <c r="L12" s="1" t="s">
        <v>209</v>
      </c>
      <c r="M12" s="1" t="s">
        <v>209</v>
      </c>
      <c r="N12" s="1" t="s">
        <v>209</v>
      </c>
      <c r="O12" s="1" t="s">
        <v>209</v>
      </c>
      <c r="P12" s="1" t="s">
        <v>209</v>
      </c>
      <c r="Q12" s="167" t="s">
        <v>210</v>
      </c>
      <c r="R12" s="14" t="n">
        <f aca="false">IF(L12="X",1,0)</f>
        <v>1</v>
      </c>
      <c r="S12" s="162" t="s">
        <v>209</v>
      </c>
      <c r="T12" s="162" t="s">
        <v>209</v>
      </c>
      <c r="U12" s="168" t="s">
        <v>209</v>
      </c>
      <c r="V12" s="1"/>
      <c r="W12" s="164" t="n">
        <f aca="false">(IF(L12="x",1,0)+IF(M12="x",1,0)+IF(N12="x",1,0)+IF(O12="x",1,0)+IF(P12="x",1,0)+IF(Q12="x",1,0)+IF(M12="na",1,0)+IF(P12="na",1,0)+IF(Q12="na",1,0)+IF(S12="x",1,0)+IF(T12="x",1,0)+IF(U12="x",1,0)+IF(U12="na",1,0)+IF(V12="x",1,0))/10</f>
        <v>0.9</v>
      </c>
    </row>
    <row r="13" customFormat="false" ht="12.75" hidden="false" customHeight="false" outlineLevel="0" collapsed="false">
      <c r="A13" s="14"/>
      <c r="B13" s="133" t="s">
        <v>52</v>
      </c>
      <c r="C13" s="0" t="s">
        <v>211</v>
      </c>
      <c r="E13" s="1" t="s">
        <v>56</v>
      </c>
      <c r="F13" s="1" t="s">
        <v>57</v>
      </c>
      <c r="G13" s="85" t="s">
        <v>58</v>
      </c>
      <c r="H13" s="1" t="s">
        <v>212</v>
      </c>
      <c r="I13" s="1"/>
      <c r="J13" s="1"/>
      <c r="K13" s="1" t="s">
        <v>51</v>
      </c>
      <c r="L13" s="167" t="s">
        <v>209</v>
      </c>
      <c r="M13" s="167" t="s">
        <v>210</v>
      </c>
      <c r="N13" s="167" t="s">
        <v>209</v>
      </c>
      <c r="O13" s="167" t="s">
        <v>209</v>
      </c>
      <c r="P13" s="167" t="s">
        <v>209</v>
      </c>
      <c r="Q13" s="1" t="s">
        <v>210</v>
      </c>
      <c r="R13" s="14" t="n">
        <f aca="false">IF(L13="X",1,0)</f>
        <v>1</v>
      </c>
      <c r="S13" s="162" t="s">
        <v>209</v>
      </c>
      <c r="T13" s="162" t="s">
        <v>209</v>
      </c>
      <c r="U13" s="168" t="s">
        <v>210</v>
      </c>
      <c r="V13" s="1"/>
      <c r="W13" s="164" t="n">
        <f aca="false">(IF(L13="x",1,0)+IF(M13="x",1,0)+IF(N13="x",1,0)+IF(O13="x",1,0)+IF(P13="x",1,0)+IF(Q13="x",1,0)+IF(M13="na",1,0)+IF(P13="na",1,0)+IF(Q13="na",1,0)+IF(S13="x",1,0)+IF(T13="x",1,0)+IF(U13="x",1,0)+IF(U13="na",1,0)+IF(V13="x",1,0))/10</f>
        <v>0.9</v>
      </c>
    </row>
    <row r="14" customFormat="false" ht="12.75" hidden="false" customHeight="false" outlineLevel="0" collapsed="false">
      <c r="A14" s="14"/>
      <c r="B14" s="133" t="s">
        <v>59</v>
      </c>
      <c r="C14" s="0" t="s">
        <v>24</v>
      </c>
      <c r="D14" s="155" t="s">
        <v>213</v>
      </c>
      <c r="E14" s="156" t="s">
        <v>61</v>
      </c>
      <c r="F14" s="156" t="s">
        <v>62</v>
      </c>
      <c r="G14" s="157" t="s">
        <v>28</v>
      </c>
      <c r="H14" s="156" t="s">
        <v>103</v>
      </c>
      <c r="I14" s="156" t="s">
        <v>63</v>
      </c>
      <c r="J14" s="156" t="s">
        <v>64</v>
      </c>
      <c r="K14" s="156" t="s">
        <v>51</v>
      </c>
      <c r="L14" s="167" t="s">
        <v>209</v>
      </c>
      <c r="M14" s="167" t="s">
        <v>209</v>
      </c>
      <c r="N14" s="1" t="s">
        <v>209</v>
      </c>
      <c r="O14" s="1" t="s">
        <v>209</v>
      </c>
      <c r="P14" s="1" t="s">
        <v>209</v>
      </c>
      <c r="Q14" s="1" t="s">
        <v>210</v>
      </c>
      <c r="R14" s="14" t="n">
        <f aca="false">IF(L14="X",1,0)</f>
        <v>1</v>
      </c>
      <c r="S14" s="162" t="s">
        <v>209</v>
      </c>
      <c r="T14" s="162" t="s">
        <v>209</v>
      </c>
      <c r="U14" s="168" t="s">
        <v>209</v>
      </c>
      <c r="V14" s="163"/>
      <c r="W14" s="164" t="n">
        <f aca="false">(IF(L14="x",1,0)+IF(M14="x",1,0)+IF(N14="x",1,0)+IF(O14="x",1,0)+IF(P14="x",1,0)+IF(Q14="x",1,0)+IF(M14="na",1,0)+IF(P14="na",1,0)+IF(Q14="na",1,0)+IF(S14="x",1,0)+IF(T14="x",1,0)+IF(U14="x",1,0)+IF(U14="na",1,0)+IF(V14="x",1,0))/10</f>
        <v>0.9</v>
      </c>
    </row>
    <row r="15" customFormat="false" ht="12.75" hidden="false" customHeight="false" outlineLevel="0" collapsed="false">
      <c r="A15" s="14"/>
      <c r="B15" s="133" t="s">
        <v>65</v>
      </c>
      <c r="C15" s="0" t="s">
        <v>211</v>
      </c>
      <c r="D15" s="155" t="s">
        <v>66</v>
      </c>
      <c r="E15" s="156" t="s">
        <v>68</v>
      </c>
      <c r="F15" s="156" t="s">
        <v>69</v>
      </c>
      <c r="G15" s="157" t="s">
        <v>48</v>
      </c>
      <c r="H15" s="156" t="s">
        <v>150</v>
      </c>
      <c r="I15" s="156" t="s">
        <v>63</v>
      </c>
      <c r="J15" s="156" t="s">
        <v>64</v>
      </c>
      <c r="K15" s="156" t="s">
        <v>70</v>
      </c>
      <c r="L15" s="158" t="s">
        <v>209</v>
      </c>
      <c r="M15" s="158" t="s">
        <v>209</v>
      </c>
      <c r="N15" s="158" t="s">
        <v>209</v>
      </c>
      <c r="O15" s="158" t="s">
        <v>209</v>
      </c>
      <c r="P15" s="158" t="s">
        <v>209</v>
      </c>
      <c r="Q15" s="158" t="s">
        <v>209</v>
      </c>
      <c r="R15" s="161" t="n">
        <f aca="false">IF(L15="X",1,0)</f>
        <v>1</v>
      </c>
      <c r="S15" s="162" t="s">
        <v>209</v>
      </c>
      <c r="T15" s="162"/>
      <c r="U15" s="162" t="s">
        <v>209</v>
      </c>
      <c r="V15" s="163"/>
      <c r="W15" s="164" t="n">
        <f aca="false">(IF(L15="x",1,0)+IF(M15="x",1,0)+IF(N15="x",1,0)+IF(O15="x",1,0)+IF(P15="x",1,0)+IF(Q15="x",1,0)+IF(M15="na",1,0)+IF(P15="na",1,0)+IF(Q15="na",1,0)+IF(S15="x",1,0)+IF(T15="x",1,0)+IF(U15="x",1,0)+IF(U15="na",1,0)+IF(V15="x",1,0))/10</f>
        <v>0.8</v>
      </c>
    </row>
    <row r="16" customFormat="false" ht="12.75" hidden="false" customHeight="false" outlineLevel="0" collapsed="false">
      <c r="A16" s="14"/>
      <c r="B16" s="169" t="s">
        <v>72</v>
      </c>
      <c r="C16" s="0" t="s">
        <v>211</v>
      </c>
      <c r="D16" s="155" t="s">
        <v>73</v>
      </c>
      <c r="E16" s="156" t="s">
        <v>74</v>
      </c>
      <c r="F16" s="156" t="s">
        <v>75</v>
      </c>
      <c r="G16" s="157" t="s">
        <v>28</v>
      </c>
      <c r="H16" s="156" t="s">
        <v>147</v>
      </c>
      <c r="I16" s="156" t="s">
        <v>76</v>
      </c>
      <c r="J16" s="156" t="s">
        <v>77</v>
      </c>
      <c r="K16" s="156" t="s">
        <v>32</v>
      </c>
      <c r="L16" s="158" t="s">
        <v>209</v>
      </c>
      <c r="M16" s="158" t="s">
        <v>209</v>
      </c>
      <c r="N16" s="158" t="s">
        <v>209</v>
      </c>
      <c r="O16" s="158" t="s">
        <v>209</v>
      </c>
      <c r="P16" s="158" t="s">
        <v>209</v>
      </c>
      <c r="Q16" s="158" t="s">
        <v>209</v>
      </c>
      <c r="R16" s="161" t="n">
        <f aca="false">IF(L16="X",1,0)</f>
        <v>1</v>
      </c>
      <c r="S16" s="162" t="s">
        <v>209</v>
      </c>
      <c r="T16" s="162"/>
      <c r="U16" s="162" t="s">
        <v>209</v>
      </c>
      <c r="V16" s="163"/>
      <c r="W16" s="164" t="n">
        <f aca="false">(IF(L16="x",1,0)+IF(M16="x",1,0)+IF(N16="x",1,0)+IF(O16="x",1,0)+IF(P16="x",1,0)+IF(Q16="x",1,0)+IF(M16="na",1,0)+IF(P16="na",1,0)+IF(Q16="na",1,0)+IF(S16="x",1,0)+IF(T16="x",1,0)+IF(U16="x",1,0)+IF(U16="na",1,0)+IF(V16="x",1,0))/10</f>
        <v>0.8</v>
      </c>
    </row>
    <row r="17" customFormat="false" ht="12.75" hidden="false" customHeight="false" outlineLevel="0" collapsed="false">
      <c r="A17" s="14"/>
      <c r="B17" s="133" t="s">
        <v>78</v>
      </c>
      <c r="L17" s="158" t="s">
        <v>209</v>
      </c>
      <c r="M17" s="158" t="s">
        <v>209</v>
      </c>
      <c r="N17" s="158" t="s">
        <v>209</v>
      </c>
      <c r="O17" s="158" t="s">
        <v>209</v>
      </c>
      <c r="P17" s="158" t="s">
        <v>209</v>
      </c>
      <c r="Q17" s="160" t="s">
        <v>210</v>
      </c>
      <c r="S17" s="162" t="s">
        <v>209</v>
      </c>
      <c r="U17" s="162" t="s">
        <v>209</v>
      </c>
      <c r="W17" s="164" t="n">
        <f aca="false">(IF(L17="x",1,0)+IF(M17="x",1,0)+IF(N17="x",1,0)+IF(O17="x",1,0)+IF(P17="x",1,0)+IF(Q17="x",1,0)+IF(M17="na",1,0)+IF(P17="na",1,0)+IF(Q17="na",1,0)+IF(S17="x",1,0)+IF(T17="x",1,0)+IF(T17="NA",1,0)+IF(U17="x",1,0)+IF(U17="na",1,0)+IF(V17="x",1,0))/10</f>
        <v>0.8</v>
      </c>
    </row>
    <row r="18" customFormat="false" ht="12.75" hidden="false" customHeight="false" outlineLevel="0" collapsed="false">
      <c r="A18" s="14"/>
      <c r="B18" s="49" t="s">
        <v>81</v>
      </c>
      <c r="C18" s="0" t="s">
        <v>211</v>
      </c>
      <c r="D18" s="155" t="s">
        <v>66</v>
      </c>
      <c r="E18" s="156" t="s">
        <v>79</v>
      </c>
      <c r="F18" s="156" t="s">
        <v>84</v>
      </c>
      <c r="G18" s="157" t="s">
        <v>85</v>
      </c>
      <c r="H18" s="156"/>
      <c r="I18" s="156" t="s">
        <v>86</v>
      </c>
      <c r="J18" s="156" t="s">
        <v>64</v>
      </c>
      <c r="K18" s="156" t="s">
        <v>32</v>
      </c>
      <c r="L18" s="158" t="s">
        <v>209</v>
      </c>
      <c r="M18" s="158" t="s">
        <v>209</v>
      </c>
      <c r="N18" s="158" t="s">
        <v>209</v>
      </c>
      <c r="O18" s="158" t="s">
        <v>209</v>
      </c>
      <c r="P18" s="158" t="s">
        <v>209</v>
      </c>
      <c r="Q18" s="158" t="s">
        <v>209</v>
      </c>
      <c r="R18" s="161" t="n">
        <f aca="false">IF(L18="X",1,0)</f>
        <v>1</v>
      </c>
      <c r="S18" s="162" t="s">
        <v>209</v>
      </c>
      <c r="T18" s="162" t="s">
        <v>210</v>
      </c>
      <c r="U18" s="162" t="s">
        <v>209</v>
      </c>
      <c r="V18" s="163"/>
      <c r="W18" s="164" t="n">
        <f aca="false">(IF(L18="x",1,0)+IF(M18="x",1,0)+IF(N18="x",1,0)+IF(O18="x",1,0)+IF(P18="x",1,0)+IF(Q18="x",1,0)+IF(M18="na",1,0)+IF(P18="na",1,0)+IF(Q18="na",1,0)+IF(S18="x",1,0)+IF(T18="x",1,0)+IF(T18="NA",1,0)+IF(U18="x",1,0)+IF(U18="na",1,0)+IF(V18="x",1,0))/10</f>
        <v>0.9</v>
      </c>
    </row>
    <row r="19" customFormat="false" ht="12.75" hidden="false" customHeight="false" outlineLevel="0" collapsed="false">
      <c r="A19" s="14"/>
      <c r="B19" s="133" t="s">
        <v>87</v>
      </c>
      <c r="D19" s="1"/>
      <c r="E19" s="1"/>
      <c r="F19" s="1"/>
      <c r="G19" s="85"/>
      <c r="H19" s="1"/>
      <c r="I19" s="1"/>
      <c r="J19" s="1"/>
      <c r="K19" s="1"/>
      <c r="L19" s="158" t="s">
        <v>209</v>
      </c>
      <c r="M19" s="158" t="s">
        <v>209</v>
      </c>
      <c r="N19" s="158" t="s">
        <v>209</v>
      </c>
      <c r="O19" s="158" t="s">
        <v>209</v>
      </c>
      <c r="P19" s="158" t="s">
        <v>209</v>
      </c>
      <c r="Q19" s="158" t="s">
        <v>209</v>
      </c>
      <c r="R19" s="14"/>
      <c r="S19" s="162" t="s">
        <v>209</v>
      </c>
      <c r="T19" s="162" t="s">
        <v>209</v>
      </c>
      <c r="U19" s="162" t="s">
        <v>209</v>
      </c>
      <c r="V19" s="1"/>
      <c r="W19" s="164" t="n">
        <f aca="false">(IF(L19="x",1,0)+IF(M19="x",1,0)+IF(N19="x",1,0)+IF(O19="x",1,0)+IF(P19="x",1,0)+IF(Q19="x",1,0)+IF(M19="na",1,0)+IF(P19="na",1,0)+IF(Q19="na",1,0)+IF(S19="x",1,0)+IF(T19="x",1,0)+IF(T19="NA",1,0)+IF(U19="x",1,0)+IF(U19="na",1,0)+IF(V19="x",1,0))/10</f>
        <v>0.9</v>
      </c>
    </row>
    <row r="20" customFormat="false" ht="12.75" hidden="false" customHeight="false" outlineLevel="0" collapsed="false">
      <c r="A20" s="14"/>
      <c r="B20" s="170"/>
      <c r="C20" s="171"/>
      <c r="D20" s="155"/>
      <c r="E20" s="155"/>
      <c r="F20" s="155"/>
      <c r="G20" s="172"/>
      <c r="H20" s="155"/>
      <c r="I20" s="155"/>
      <c r="J20" s="156"/>
      <c r="K20" s="156"/>
      <c r="L20" s="158"/>
      <c r="M20" s="160"/>
      <c r="N20" s="160"/>
      <c r="O20" s="158"/>
      <c r="P20" s="160"/>
      <c r="Q20" s="160"/>
      <c r="R20" s="161"/>
      <c r="S20" s="162"/>
      <c r="T20" s="162"/>
      <c r="U20" s="162"/>
      <c r="V20" s="173"/>
      <c r="W20" s="164"/>
    </row>
    <row r="21" customFormat="false" ht="12.75" hidden="false" customHeight="false" outlineLevel="0" collapsed="false">
      <c r="A21" s="14"/>
      <c r="B21" s="133"/>
      <c r="D21" s="155"/>
      <c r="E21" s="156"/>
      <c r="F21" s="156"/>
      <c r="G21" s="157"/>
      <c r="H21" s="156"/>
      <c r="I21" s="156"/>
      <c r="J21" s="156"/>
      <c r="K21" s="156"/>
      <c r="L21" s="1"/>
      <c r="M21" s="1"/>
      <c r="N21" s="1"/>
      <c r="O21" s="1"/>
      <c r="P21" s="1"/>
      <c r="Q21" s="1"/>
      <c r="R21" s="14"/>
      <c r="S21" s="162"/>
      <c r="T21" s="162"/>
      <c r="U21" s="168"/>
      <c r="V21" s="163"/>
      <c r="W21" s="164"/>
    </row>
    <row r="22" customFormat="false" ht="12.75" hidden="false" customHeight="false" outlineLevel="0" collapsed="false">
      <c r="A22" s="14"/>
      <c r="B22" s="133" t="s">
        <v>92</v>
      </c>
      <c r="C22" s="3" t="s">
        <v>44</v>
      </c>
      <c r="D22" s="155" t="s">
        <v>214</v>
      </c>
      <c r="E22" s="174" t="s">
        <v>93</v>
      </c>
      <c r="F22" s="156" t="s">
        <v>94</v>
      </c>
      <c r="G22" s="157" t="s">
        <v>48</v>
      </c>
      <c r="H22" s="156"/>
      <c r="I22" s="156" t="s">
        <v>86</v>
      </c>
      <c r="J22" s="156" t="s">
        <v>41</v>
      </c>
      <c r="K22" s="156" t="s">
        <v>32</v>
      </c>
      <c r="L22" s="159" t="s">
        <v>209</v>
      </c>
      <c r="M22" s="146" t="s">
        <v>210</v>
      </c>
      <c r="N22" s="167" t="s">
        <v>209</v>
      </c>
      <c r="O22" s="159" t="s">
        <v>209</v>
      </c>
      <c r="P22" s="159" t="s">
        <v>209</v>
      </c>
      <c r="Q22" s="175" t="s">
        <v>210</v>
      </c>
      <c r="R22" s="14" t="n">
        <f aca="false">IF(L22="X",1,0)</f>
        <v>1</v>
      </c>
      <c r="S22" s="162" t="s">
        <v>209</v>
      </c>
      <c r="T22" s="162" t="s">
        <v>209</v>
      </c>
      <c r="U22" s="168" t="s">
        <v>209</v>
      </c>
      <c r="V22" s="173"/>
      <c r="W22" s="164" t="n">
        <f aca="false">(IF(L22="x",1,0)+IF(M22="x",1,0)+IF(N22="x",1,0)+IF(O22="x",1,0)+IF(P22="x",1,0)+IF(Q22="x",1,0)+IF(M22="na",1,0)+IF(P22="na",1,0)+IF(Q22="na",1,0)+IF(S22="x",1,0)+IF(T22="x",1,0)+IF(U22="x",1,0)+IF(U22="na",1,0)+IF(V22="x",1,0))/10</f>
        <v>0.9</v>
      </c>
    </row>
    <row r="23" customFormat="false" ht="12.75" hidden="false" customHeight="false" outlineLevel="0" collapsed="false">
      <c r="A23" s="14"/>
      <c r="B23" s="84" t="s">
        <v>95</v>
      </c>
      <c r="C23" s="0" t="s">
        <v>211</v>
      </c>
      <c r="E23" s="1" t="s">
        <v>96</v>
      </c>
      <c r="F23" s="1" t="s">
        <v>97</v>
      </c>
      <c r="G23" s="85" t="s">
        <v>48</v>
      </c>
      <c r="H23" s="1"/>
      <c r="I23" s="1" t="s">
        <v>98</v>
      </c>
      <c r="J23" s="1"/>
      <c r="K23" s="1"/>
      <c r="L23" s="159" t="s">
        <v>209</v>
      </c>
      <c r="M23" s="167" t="s">
        <v>209</v>
      </c>
      <c r="N23" s="167" t="s">
        <v>209</v>
      </c>
      <c r="O23" s="159" t="s">
        <v>209</v>
      </c>
      <c r="P23" s="159" t="s">
        <v>209</v>
      </c>
      <c r="Q23" s="175" t="s">
        <v>210</v>
      </c>
      <c r="R23" s="14" t="n">
        <f aca="false">IF(L23="X",1,0)</f>
        <v>1</v>
      </c>
      <c r="S23" s="162" t="s">
        <v>209</v>
      </c>
      <c r="T23" s="162" t="s">
        <v>209</v>
      </c>
      <c r="U23" s="1" t="s">
        <v>210</v>
      </c>
      <c r="V23" s="1"/>
      <c r="W23" s="164" t="n">
        <f aca="false">(IF(L23="x",1,0)+IF(M23="x",1,0)+IF(N23="x",1,0)+IF(O23="x",1,0)+IF(P23="x",1,0)+IF(Q23="x",1,0)+IF(M23="na",1,0)+IF(P23="na",1,0)+IF(Q23="na",1,0)+IF(S23="x",1,0)+IF(T23="x",1,0)+IF(U23="x",1,0)+IF(U23="na",1,0)+IF(V23="x",1,0))/10</f>
        <v>0.9</v>
      </c>
    </row>
    <row r="24" customFormat="false" ht="12.75" hidden="false" customHeight="false" outlineLevel="0" collapsed="false">
      <c r="A24" s="14"/>
      <c r="B24" s="133" t="s">
        <v>99</v>
      </c>
      <c r="C24" s="0" t="s">
        <v>211</v>
      </c>
      <c r="D24" s="155" t="s">
        <v>100</v>
      </c>
      <c r="E24" s="156" t="s">
        <v>61</v>
      </c>
      <c r="F24" s="156" t="s">
        <v>101</v>
      </c>
      <c r="G24" s="157" t="s">
        <v>102</v>
      </c>
      <c r="H24" s="156" t="s">
        <v>103</v>
      </c>
      <c r="I24" s="156" t="s">
        <v>104</v>
      </c>
      <c r="J24" s="156" t="s">
        <v>31</v>
      </c>
      <c r="K24" s="156" t="s">
        <v>51</v>
      </c>
      <c r="L24" s="159" t="s">
        <v>209</v>
      </c>
      <c r="M24" s="146" t="s">
        <v>210</v>
      </c>
      <c r="N24" s="167" t="s">
        <v>209</v>
      </c>
      <c r="O24" s="159" t="s">
        <v>209</v>
      </c>
      <c r="P24" s="159" t="s">
        <v>209</v>
      </c>
      <c r="Q24" s="175" t="s">
        <v>210</v>
      </c>
      <c r="R24" s="14" t="n">
        <f aca="false">IF(L24="X",1,0)</f>
        <v>1</v>
      </c>
      <c r="S24" s="162" t="s">
        <v>209</v>
      </c>
      <c r="T24" s="162" t="s">
        <v>209</v>
      </c>
      <c r="U24" s="168" t="s">
        <v>210</v>
      </c>
      <c r="V24" s="163"/>
      <c r="W24" s="164" t="n">
        <f aca="false">(IF(L24="x",1,0)+IF(M24="x",1,0)+IF(N24="x",1,0)+IF(O24="x",1,0)+IF(P24="x",1,0)+IF(Q24="x",1,0)+IF(M24="na",1,0)+IF(P24="na",1,0)+IF(Q24="na",1,0)+IF(S24="x",1,0)+IF(T24="x",1,0)+IF(U24="x",1,0)+IF(U24="na",1,0)+IF(V24="x",1,0))/10</f>
        <v>0.9</v>
      </c>
    </row>
    <row r="25" customFormat="false" ht="12.75" hidden="false" customHeight="false" outlineLevel="0" collapsed="false">
      <c r="A25" s="14"/>
      <c r="B25" s="133" t="s">
        <v>105</v>
      </c>
      <c r="C25" s="0" t="s">
        <v>206</v>
      </c>
      <c r="E25" s="1" t="s">
        <v>26</v>
      </c>
      <c r="F25" s="1" t="s">
        <v>106</v>
      </c>
      <c r="G25" s="85" t="s">
        <v>58</v>
      </c>
      <c r="H25" s="1" t="s">
        <v>107</v>
      </c>
      <c r="I25" s="1"/>
      <c r="J25" s="1"/>
      <c r="K25" s="1"/>
      <c r="L25" s="1" t="s">
        <v>209</v>
      </c>
      <c r="M25" s="1" t="s">
        <v>210</v>
      </c>
      <c r="N25" s="1" t="s">
        <v>209</v>
      </c>
      <c r="O25" s="1" t="s">
        <v>209</v>
      </c>
      <c r="P25" s="1" t="s">
        <v>209</v>
      </c>
      <c r="Q25" s="1" t="s">
        <v>210</v>
      </c>
      <c r="R25" s="14" t="n">
        <f aca="false">IF(L25="X",1,0)</f>
        <v>1</v>
      </c>
      <c r="S25" s="162" t="s">
        <v>209</v>
      </c>
      <c r="T25" s="162"/>
      <c r="U25" s="168" t="s">
        <v>210</v>
      </c>
      <c r="V25" s="159"/>
      <c r="W25" s="164" t="n">
        <f aca="false">(IF(L25="x",1,0)+IF(M25="x",1,0)+IF(N25="x",1,0)+IF(O25="x",1,0)+IF(P25="x",1,0)+IF(Q25="x",1,0)+IF(M25="na",1,0)+IF(P25="na",1,0)+IF(Q25="na",1,0)+IF(S25="x",1,0)+IF(T25="x",1,0)+IF(U25="x",1,0)+IF(U25="na",1,0)+IF(V25="x",1,0))/10</f>
        <v>0.8</v>
      </c>
    </row>
    <row r="26" customFormat="false" ht="12.75" hidden="false" customHeight="false" outlineLevel="0" collapsed="false">
      <c r="A26" s="14"/>
      <c r="B26" s="133" t="s">
        <v>108</v>
      </c>
      <c r="C26" s="0" t="s">
        <v>211</v>
      </c>
      <c r="D26" s="155" t="s">
        <v>109</v>
      </c>
      <c r="E26" s="156" t="s">
        <v>68</v>
      </c>
      <c r="F26" s="156" t="s">
        <v>110</v>
      </c>
      <c r="G26" s="157" t="s">
        <v>28</v>
      </c>
      <c r="H26" s="156" t="s">
        <v>103</v>
      </c>
      <c r="I26" s="156"/>
      <c r="J26" s="156" t="s">
        <v>41</v>
      </c>
      <c r="K26" s="156" t="s">
        <v>32</v>
      </c>
      <c r="L26" s="1" t="s">
        <v>209</v>
      </c>
      <c r="M26" s="1" t="s">
        <v>209</v>
      </c>
      <c r="N26" s="1" t="s">
        <v>209</v>
      </c>
      <c r="O26" s="1" t="s">
        <v>209</v>
      </c>
      <c r="P26" s="1" t="s">
        <v>209</v>
      </c>
      <c r="Q26" s="1" t="s">
        <v>210</v>
      </c>
      <c r="R26" s="14" t="n">
        <f aca="false">IF(L26="X",1,0)</f>
        <v>1</v>
      </c>
      <c r="S26" s="162" t="s">
        <v>209</v>
      </c>
      <c r="T26" s="162" t="s">
        <v>209</v>
      </c>
      <c r="U26" s="1" t="s">
        <v>209</v>
      </c>
      <c r="V26" s="163"/>
      <c r="W26" s="164" t="n">
        <f aca="false">(IF(L26="x",1,0)+IF(M26="x",1,0)+IF(N26="x",1,0)+IF(O26="x",1,0)+IF(P26="x",1,0)+IF(Q26="x",1,0)+IF(M26="na",1,0)+IF(P26="na",1,0)+IF(Q26="na",1,0)+IF(S26="x",1,0)+IF(T26="x",1,0)+IF(U26="x",1,0)+IF(U26="na",1,0)+IF(V26="x",1,0))/10</f>
        <v>0.9</v>
      </c>
    </row>
    <row r="27" customFormat="false" ht="12.75" hidden="false" customHeight="false" outlineLevel="0" collapsed="false">
      <c r="A27" s="14"/>
      <c r="B27" s="133" t="s">
        <v>111</v>
      </c>
      <c r="C27" s="0" t="s">
        <v>211</v>
      </c>
      <c r="D27" s="0" t="s">
        <v>215</v>
      </c>
      <c r="E27" s="1" t="s">
        <v>112</v>
      </c>
      <c r="F27" s="1" t="s">
        <v>47</v>
      </c>
      <c r="G27" s="85" t="s">
        <v>48</v>
      </c>
      <c r="H27" s="1"/>
      <c r="I27" s="1" t="s">
        <v>98</v>
      </c>
      <c r="J27" s="1"/>
      <c r="K27" s="1" t="s">
        <v>32</v>
      </c>
      <c r="L27" s="1" t="s">
        <v>209</v>
      </c>
      <c r="M27" s="1" t="s">
        <v>209</v>
      </c>
      <c r="N27" s="1" t="s">
        <v>209</v>
      </c>
      <c r="O27" s="1" t="s">
        <v>209</v>
      </c>
      <c r="P27" s="1" t="s">
        <v>209</v>
      </c>
      <c r="Q27" s="1" t="s">
        <v>209</v>
      </c>
      <c r="R27" s="14" t="n">
        <f aca="false">IF(L27="X",1,0)</f>
        <v>1</v>
      </c>
      <c r="S27" s="162" t="s">
        <v>209</v>
      </c>
      <c r="T27" s="162" t="s">
        <v>209</v>
      </c>
      <c r="U27" s="168" t="s">
        <v>209</v>
      </c>
      <c r="V27" s="1"/>
      <c r="W27" s="164" t="n">
        <f aca="false">(IF(L27="x",1,0)+IF(M27="x",1,0)+IF(N27="x",1,0)+IF(O27="x",1,0)+IF(P27="x",1,0)+IF(Q27="x",1,0)+IF(M27="na",1,0)+IF(P27="na",1,0)+IF(Q27="na",1,0)+IF(S27="x",1,0)+IF(T27="x",1,0)+IF(U27="x",1,0)+IF(U27="na",1,0)+IF(V27="x",1,0))/10</f>
        <v>0.9</v>
      </c>
    </row>
    <row r="28" customFormat="false" ht="12.75" hidden="false" customHeight="false" outlineLevel="0" collapsed="false">
      <c r="A28" s="14"/>
      <c r="B28" s="133" t="s">
        <v>113</v>
      </c>
      <c r="C28" s="3" t="s">
        <v>211</v>
      </c>
      <c r="D28" s="3"/>
      <c r="E28" s="167" t="s">
        <v>114</v>
      </c>
      <c r="F28" s="1" t="s">
        <v>115</v>
      </c>
      <c r="G28" s="85" t="s">
        <v>48</v>
      </c>
      <c r="H28" s="1" t="s">
        <v>116</v>
      </c>
      <c r="I28" s="1" t="s">
        <v>86</v>
      </c>
      <c r="J28" s="1"/>
      <c r="K28" s="1" t="s">
        <v>32</v>
      </c>
      <c r="L28" s="1" t="s">
        <v>209</v>
      </c>
      <c r="M28" s="1" t="s">
        <v>209</v>
      </c>
      <c r="N28" s="1" t="s">
        <v>209</v>
      </c>
      <c r="O28" s="1" t="s">
        <v>209</v>
      </c>
      <c r="P28" s="1" t="s">
        <v>209</v>
      </c>
      <c r="Q28" s="167" t="s">
        <v>210</v>
      </c>
      <c r="R28" s="14" t="n">
        <f aca="false">IF(L28="X",1,0)</f>
        <v>1</v>
      </c>
      <c r="S28" s="162" t="s">
        <v>209</v>
      </c>
      <c r="T28" s="162" t="s">
        <v>209</v>
      </c>
      <c r="U28" s="168" t="s">
        <v>210</v>
      </c>
      <c r="V28" s="1"/>
      <c r="W28" s="164" t="n">
        <f aca="false">(IF(L28="x",1,0)+IF(M28="x",1,0)+IF(N28="x",1,0)+IF(O28="x",1,0)+IF(P28="x",1,0)+IF(Q28="x",1,0)+IF(M28="na",1,0)+IF(P28="na",1,0)+IF(Q28="na",1,0)+IF(S28="x",1,0)+IF(T28="x",1,0)+IF(U28="x",1,0)+IF(U28="na",1,0)+IF(V28="x",1,0))/10</f>
        <v>0.9</v>
      </c>
    </row>
    <row r="29" customFormat="false" ht="12.75" hidden="false" customHeight="false" outlineLevel="0" collapsed="false">
      <c r="A29" s="14"/>
      <c r="B29" s="133" t="s">
        <v>117</v>
      </c>
      <c r="C29" s="0" t="s">
        <v>206</v>
      </c>
      <c r="E29" s="1"/>
      <c r="F29" s="1"/>
      <c r="G29" s="85" t="s">
        <v>28</v>
      </c>
      <c r="H29" s="1"/>
      <c r="I29" s="1"/>
      <c r="J29" s="1"/>
      <c r="K29" s="1"/>
      <c r="L29" s="1" t="s">
        <v>209</v>
      </c>
      <c r="M29" s="167" t="s">
        <v>209</v>
      </c>
      <c r="N29" s="158" t="s">
        <v>210</v>
      </c>
      <c r="O29" s="158" t="s">
        <v>209</v>
      </c>
      <c r="P29" s="158" t="s">
        <v>209</v>
      </c>
      <c r="Q29" s="158" t="s">
        <v>210</v>
      </c>
      <c r="R29" s="161" t="n">
        <f aca="false">IF(L29="X",1,0)</f>
        <v>1</v>
      </c>
      <c r="S29" s="162" t="s">
        <v>209</v>
      </c>
      <c r="T29" s="162" t="s">
        <v>210</v>
      </c>
      <c r="U29" s="168" t="s">
        <v>210</v>
      </c>
      <c r="V29" s="1"/>
      <c r="W29" s="164" t="n">
        <f aca="false">(IF(L29="x",1,0)+IF(M29="x",1,0)+IF(N29="x",1,0)+IF(N29="NA",1,0)+IF(O29="x",1,0)+IF(P29="x",1,0)+IF(Q29="x",1,0)+IF(M29="na",1,0)+IF(P29="na",1,0)+IF(Q29="na",1,0)+IF(S29="x",1,0)+IF(T29="x",1,0)+IF(T29="NA",1,0)+IF(U29="x",1,0)+IF(U29="na",1,0)+IF(V29="x",1,0))/10</f>
        <v>0.9</v>
      </c>
    </row>
    <row r="30" customFormat="false" ht="12.75" hidden="false" customHeight="false" outlineLevel="0" collapsed="false">
      <c r="A30" s="14"/>
      <c r="B30" s="133" t="s">
        <v>119</v>
      </c>
      <c r="C30" s="0" t="s">
        <v>206</v>
      </c>
      <c r="E30" s="167"/>
      <c r="F30" s="1" t="s">
        <v>121</v>
      </c>
      <c r="G30" s="85" t="s">
        <v>28</v>
      </c>
      <c r="H30" s="167" t="s">
        <v>122</v>
      </c>
      <c r="I30" s="1"/>
      <c r="J30" s="1"/>
      <c r="K30" s="1"/>
      <c r="L30" s="167" t="s">
        <v>209</v>
      </c>
      <c r="M30" s="1" t="s">
        <v>210</v>
      </c>
      <c r="N30" s="1" t="s">
        <v>209</v>
      </c>
      <c r="O30" s="1" t="s">
        <v>209</v>
      </c>
      <c r="P30" s="1"/>
      <c r="Q30" s="1" t="s">
        <v>210</v>
      </c>
      <c r="R30" s="14" t="n">
        <f aca="false">IF(L30="X",1,0)</f>
        <v>1</v>
      </c>
      <c r="S30" s="162" t="s">
        <v>209</v>
      </c>
      <c r="T30" s="162" t="s">
        <v>209</v>
      </c>
      <c r="U30" s="168" t="s">
        <v>210</v>
      </c>
      <c r="V30" s="1"/>
      <c r="W30" s="164" t="n">
        <f aca="false">(IF(L30="x",1,0)+IF(M30="x",1,0)+IF(N30="x",1,0)+IF(O30="x",1,0)+IF(P30="x",1,0)+IF(Q30="x",1,0)+IF(M30="na",1,0)+IF(P30="na",1,0)+IF(Q30="na",1,0)+IF(S30="x",1,0)+IF(T30="x",1,0)+IF(U30="x",1,0)+IF(U30="na",1,0)+IF(V30="x",1,0))/10</f>
        <v>0.8</v>
      </c>
    </row>
    <row r="31" customFormat="false" ht="12.75" hidden="false" customHeight="false" outlineLevel="0" collapsed="false">
      <c r="A31" s="14"/>
      <c r="B31" s="84" t="s">
        <v>123</v>
      </c>
      <c r="C31" s="0" t="s">
        <v>211</v>
      </c>
      <c r="E31" s="1" t="s">
        <v>124</v>
      </c>
      <c r="F31" s="1"/>
      <c r="G31" s="85" t="s">
        <v>58</v>
      </c>
      <c r="H31" s="167" t="s">
        <v>44</v>
      </c>
      <c r="I31" s="1" t="s">
        <v>63</v>
      </c>
      <c r="J31" s="1"/>
      <c r="K31" s="1" t="s">
        <v>51</v>
      </c>
      <c r="L31" s="167" t="s">
        <v>209</v>
      </c>
      <c r="M31" s="167" t="s">
        <v>209</v>
      </c>
      <c r="N31" s="167" t="s">
        <v>209</v>
      </c>
      <c r="O31" s="167" t="s">
        <v>209</v>
      </c>
      <c r="P31" s="167" t="s">
        <v>209</v>
      </c>
      <c r="Q31" s="1" t="s">
        <v>209</v>
      </c>
      <c r="R31" s="14" t="n">
        <f aca="false">IF(L31="X",1,0)</f>
        <v>1</v>
      </c>
      <c r="S31" s="162" t="s">
        <v>209</v>
      </c>
      <c r="T31" s="162" t="s">
        <v>209</v>
      </c>
      <c r="U31" s="1" t="s">
        <v>210</v>
      </c>
      <c r="V31" s="1"/>
      <c r="W31" s="164" t="n">
        <f aca="false">(IF(L31="x",1,0)+IF(M31="x",1,0)+IF(N31="x",1,0)+IF(O31="x",1,0)+IF(P31="x",1,0)+IF(Q31="x",1,0)+IF(M31="na",1,0)+IF(P31="na",1,0)+IF(Q31="na",1,0)+IF(S31="x",1,0)+IF(T31="x",1,0)+IF(U31="x",1,0)+IF(U31="na",1,0)+IF(V31="x",1,0))/10</f>
        <v>0.9</v>
      </c>
    </row>
    <row r="32" customFormat="false" ht="12.75" hidden="false" customHeight="false" outlineLevel="0" collapsed="false">
      <c r="A32" s="14"/>
      <c r="B32" s="133" t="s">
        <v>125</v>
      </c>
      <c r="C32" s="0" t="s">
        <v>211</v>
      </c>
      <c r="E32" s="156" t="s">
        <v>61</v>
      </c>
      <c r="F32" s="1" t="s">
        <v>126</v>
      </c>
      <c r="G32" s="85" t="s">
        <v>48</v>
      </c>
      <c r="H32" s="1"/>
      <c r="I32" s="1" t="s">
        <v>98</v>
      </c>
      <c r="J32" s="1"/>
      <c r="K32" s="1"/>
      <c r="L32" s="1" t="s">
        <v>209</v>
      </c>
      <c r="M32" s="1" t="s">
        <v>210</v>
      </c>
      <c r="N32" s="1" t="s">
        <v>209</v>
      </c>
      <c r="O32" s="1" t="s">
        <v>209</v>
      </c>
      <c r="P32" s="1" t="s">
        <v>209</v>
      </c>
      <c r="Q32" s="1" t="s">
        <v>210</v>
      </c>
      <c r="R32" s="14" t="n">
        <f aca="false">IF(L32="X",1,0)</f>
        <v>1</v>
      </c>
      <c r="S32" s="162" t="s">
        <v>209</v>
      </c>
      <c r="T32" s="162" t="s">
        <v>209</v>
      </c>
      <c r="U32" s="168" t="s">
        <v>210</v>
      </c>
      <c r="V32" s="159"/>
      <c r="W32" s="164" t="n">
        <f aca="false">(IF(L32="x",1,0)+IF(M32="x",1,0)+IF(N32="x",1,0)+IF(O32="x",1,0)+IF(P32="x",1,0)+IF(Q32="x",1,0)+IF(M32="na",1,0)+IF(P32="na",1,0)+IF(Q32="na",1,0)+IF(S32="x",1,0)+IF(T32="x",1,0)+IF(U32="x",1,0)+IF(U32="na",1,0)+IF(V32="x",1,0))/10</f>
        <v>0.9</v>
      </c>
    </row>
    <row r="33" customFormat="false" ht="12.75" hidden="false" customHeight="false" outlineLevel="0" collapsed="false">
      <c r="A33" s="14"/>
      <c r="B33" s="133" t="s">
        <v>127</v>
      </c>
      <c r="C33" s="0" t="s">
        <v>211</v>
      </c>
      <c r="D33" s="155" t="s">
        <v>216</v>
      </c>
      <c r="E33" s="156" t="s">
        <v>56</v>
      </c>
      <c r="F33" s="156" t="s">
        <v>128</v>
      </c>
      <c r="G33" s="157" t="s">
        <v>28</v>
      </c>
      <c r="H33" s="156" t="s">
        <v>217</v>
      </c>
      <c r="I33" s="156" t="s">
        <v>49</v>
      </c>
      <c r="J33" s="156" t="s">
        <v>31</v>
      </c>
      <c r="K33" s="156" t="s">
        <v>51</v>
      </c>
      <c r="L33" s="1" t="s">
        <v>209</v>
      </c>
      <c r="M33" s="1" t="s">
        <v>210</v>
      </c>
      <c r="N33" s="1" t="s">
        <v>209</v>
      </c>
      <c r="O33" s="1" t="s">
        <v>209</v>
      </c>
      <c r="P33" s="1" t="s">
        <v>209</v>
      </c>
      <c r="Q33" s="1" t="s">
        <v>210</v>
      </c>
      <c r="R33" s="14" t="n">
        <f aca="false">IF(L33="X",1,0)</f>
        <v>1</v>
      </c>
      <c r="S33" s="162" t="s">
        <v>209</v>
      </c>
      <c r="T33" s="162" t="s">
        <v>209</v>
      </c>
      <c r="U33" s="168" t="s">
        <v>209</v>
      </c>
      <c r="V33" s="163"/>
      <c r="W33" s="164" t="n">
        <f aca="false">(IF(L33="x",1,0)+IF(M33="x",1,0)+IF(N33="x",1,0)+IF(O33="x",1,0)+IF(P33="x",1,0)+IF(Q33="x",1,0)+IF(M33="na",1,0)+IF(P33="na",1,0)+IF(Q33="na",1,0)+IF(S33="x",1,0)+IF(T33="x",1,0)+IF(U33="x",1,0)+IF(U33="na",1,0)+IF(V33="x",1,0))/10</f>
        <v>0.9</v>
      </c>
    </row>
    <row r="34" customFormat="false" ht="12.75" hidden="false" customHeight="false" outlineLevel="0" collapsed="false">
      <c r="A34" s="14"/>
      <c r="B34" s="84" t="s">
        <v>129</v>
      </c>
      <c r="C34" s="0" t="s">
        <v>53</v>
      </c>
      <c r="D34" s="156" t="s">
        <v>34</v>
      </c>
      <c r="E34" s="156" t="s">
        <v>68</v>
      </c>
      <c r="F34" s="156" t="s">
        <v>130</v>
      </c>
      <c r="G34" s="157" t="s">
        <v>48</v>
      </c>
      <c r="H34" s="156"/>
      <c r="I34" s="156" t="s">
        <v>131</v>
      </c>
      <c r="J34" s="156" t="s">
        <v>132</v>
      </c>
      <c r="K34" s="156" t="s">
        <v>32</v>
      </c>
      <c r="L34" s="167" t="s">
        <v>209</v>
      </c>
      <c r="M34" s="167" t="s">
        <v>209</v>
      </c>
      <c r="N34" s="167" t="s">
        <v>209</v>
      </c>
      <c r="O34" s="167" t="s">
        <v>209</v>
      </c>
      <c r="P34" s="1" t="s">
        <v>209</v>
      </c>
      <c r="Q34" s="1" t="s">
        <v>210</v>
      </c>
      <c r="R34" s="14" t="n">
        <f aca="false">IF(L34="X",1,0)</f>
        <v>1</v>
      </c>
      <c r="S34" s="162" t="s">
        <v>209</v>
      </c>
      <c r="T34" s="162" t="s">
        <v>209</v>
      </c>
      <c r="U34" s="1" t="s">
        <v>210</v>
      </c>
      <c r="V34" s="163"/>
      <c r="W34" s="164" t="n">
        <f aca="false">(IF(L34="x",1,0)+IF(M34="x",1,0)+IF(N34="x",1,0)+IF(O34="x",1,0)+IF(P34="x",1,0)+IF(Q34="x",1,0)+IF(M34="na",1,0)+IF(P34="na",1,0)+IF(Q34="na",1,0)+IF(S34="x",1,0)+IF(T34="x",1,0)+IF(U34="x",1,0)+IF(U34="na",1,0)+IF(V34="x",1,0))/10</f>
        <v>0.9</v>
      </c>
    </row>
    <row r="35" customFormat="false" ht="12.75" hidden="false" customHeight="false" outlineLevel="0" collapsed="false">
      <c r="A35" s="14"/>
      <c r="B35" s="133" t="s">
        <v>133</v>
      </c>
      <c r="C35" s="0" t="s">
        <v>211</v>
      </c>
      <c r="D35" s="155" t="s">
        <v>73</v>
      </c>
      <c r="E35" s="156" t="s">
        <v>56</v>
      </c>
      <c r="F35" s="156" t="s">
        <v>134</v>
      </c>
      <c r="G35" s="157" t="s">
        <v>58</v>
      </c>
      <c r="H35" s="156" t="s">
        <v>103</v>
      </c>
      <c r="I35" s="156" t="s">
        <v>86</v>
      </c>
      <c r="J35" s="156" t="s">
        <v>135</v>
      </c>
      <c r="K35" s="156" t="s">
        <v>32</v>
      </c>
      <c r="L35" s="1" t="s">
        <v>209</v>
      </c>
      <c r="M35" s="1" t="s">
        <v>209</v>
      </c>
      <c r="N35" s="1" t="s">
        <v>209</v>
      </c>
      <c r="O35" s="1" t="s">
        <v>209</v>
      </c>
      <c r="P35" s="1" t="s">
        <v>209</v>
      </c>
      <c r="Q35" s="1" t="s">
        <v>210</v>
      </c>
      <c r="R35" s="14" t="n">
        <f aca="false">IF(L35="X",1,0)</f>
        <v>1</v>
      </c>
      <c r="S35" s="162" t="s">
        <v>209</v>
      </c>
      <c r="T35" s="162" t="s">
        <v>209</v>
      </c>
      <c r="U35" s="168" t="s">
        <v>210</v>
      </c>
      <c r="V35" s="163"/>
      <c r="W35" s="164" t="n">
        <f aca="false">(IF(L35="x",1,0)+IF(M35="x",1,0)+IF(N35="x",1,0)+IF(O35="x",1,0)+IF(P35="x",1,0)+IF(Q35="x",1,0)+IF(M35="na",1,0)+IF(P35="na",1,0)+IF(Q35="na",1,0)+IF(S35="x",1,0)+IF(T35="x",1,0)+IF(U35="x",1,0)+IF(U35="na",1,0)+IF(V35="x",1,0))/10</f>
        <v>0.9</v>
      </c>
    </row>
    <row r="36" customFormat="false" ht="12.75" hidden="false" customHeight="false" outlineLevel="0" collapsed="false">
      <c r="A36" s="14"/>
      <c r="B36" s="49" t="s">
        <v>136</v>
      </c>
      <c r="C36" s="0" t="s">
        <v>211</v>
      </c>
      <c r="D36" s="155" t="s">
        <v>218</v>
      </c>
      <c r="E36" s="156" t="s">
        <v>74</v>
      </c>
      <c r="F36" s="156" t="s">
        <v>126</v>
      </c>
      <c r="G36" s="157" t="s">
        <v>48</v>
      </c>
      <c r="H36" s="156"/>
      <c r="I36" s="156" t="s">
        <v>49</v>
      </c>
      <c r="J36" s="156" t="s">
        <v>137</v>
      </c>
      <c r="K36" s="156" t="s">
        <v>32</v>
      </c>
      <c r="L36" s="1" t="s">
        <v>209</v>
      </c>
      <c r="M36" s="1" t="s">
        <v>209</v>
      </c>
      <c r="N36" s="1" t="s">
        <v>209</v>
      </c>
      <c r="O36" s="1" t="s">
        <v>209</v>
      </c>
      <c r="P36" s="1" t="s">
        <v>209</v>
      </c>
      <c r="Q36" s="1" t="s">
        <v>209</v>
      </c>
      <c r="R36" s="14" t="n">
        <f aca="false">IF(L36="X",1,0)</f>
        <v>1</v>
      </c>
      <c r="S36" s="162" t="s">
        <v>209</v>
      </c>
      <c r="T36" s="162" t="s">
        <v>209</v>
      </c>
      <c r="U36" s="168" t="s">
        <v>210</v>
      </c>
      <c r="V36" s="163"/>
      <c r="W36" s="164" t="n">
        <f aca="false">(IF(L36="x",1,0)+IF(M36="x",1,0)+IF(N36="x",1,0)+IF(O36="x",1,0)+IF(P36="x",1,0)+IF(Q36="x",1,0)+IF(M36="na",1,0)+IF(P36="na",1,0)+IF(Q36="na",1,0)+IF(S36="x",1,0)+IF(T36="x",1,0)+IF(U36="x",1,0)+IF(U36="na",1,0)+IF(V36="x",1,0))/10</f>
        <v>0.9</v>
      </c>
    </row>
    <row r="37" customFormat="false" ht="12.75" hidden="false" customHeight="false" outlineLevel="0" collapsed="false">
      <c r="A37" s="14"/>
      <c r="B37" s="133" t="s">
        <v>138</v>
      </c>
      <c r="C37" s="0" t="s">
        <v>206</v>
      </c>
      <c r="E37" s="1" t="s">
        <v>112</v>
      </c>
      <c r="F37" s="1"/>
      <c r="G37" s="85" t="s">
        <v>58</v>
      </c>
      <c r="H37" s="1" t="s">
        <v>107</v>
      </c>
      <c r="I37" s="1"/>
      <c r="J37" s="1"/>
      <c r="K37" s="1" t="s">
        <v>51</v>
      </c>
      <c r="L37" s="167" t="s">
        <v>209</v>
      </c>
      <c r="M37" s="167" t="s">
        <v>209</v>
      </c>
      <c r="N37" s="167" t="s">
        <v>209</v>
      </c>
      <c r="O37" s="167" t="s">
        <v>209</v>
      </c>
      <c r="P37" s="167" t="s">
        <v>209</v>
      </c>
      <c r="Q37" s="1" t="s">
        <v>210</v>
      </c>
      <c r="R37" s="14" t="n">
        <f aca="false">IF(L37="X",1,0)</f>
        <v>1</v>
      </c>
      <c r="S37" s="158"/>
      <c r="T37" s="158"/>
      <c r="U37" s="1" t="s">
        <v>209</v>
      </c>
      <c r="V37" s="1"/>
      <c r="W37" s="164" t="n">
        <f aca="false">(IF(L37="x",1,0)+IF(M37="x",1,0)+IF(N37="x",1,0)+IF(O37="x",1,0)+IF(P37="x",1,0)+IF(Q37="x",1,0)+IF(M37="na",1,0)+IF(P37="na",1,0)+IF(Q37="na",1,0)+IF(S37="x",1,0)+IF(T37="x",1,0)+IF(U37="x",1,0)+IF(U37="na",1,0)+IF(V37="x",1,0))/10</f>
        <v>0.7</v>
      </c>
    </row>
    <row r="38" customFormat="false" ht="12.75" hidden="false" customHeight="false" outlineLevel="0" collapsed="false">
      <c r="A38" s="14"/>
      <c r="B38" s="133" t="s">
        <v>140</v>
      </c>
      <c r="C38" s="0" t="s">
        <v>211</v>
      </c>
      <c r="E38" s="1" t="s">
        <v>141</v>
      </c>
      <c r="F38" s="1" t="s">
        <v>142</v>
      </c>
      <c r="G38" s="85" t="s">
        <v>143</v>
      </c>
      <c r="H38" s="1" t="s">
        <v>103</v>
      </c>
      <c r="I38" s="1" t="s">
        <v>49</v>
      </c>
      <c r="J38" s="1"/>
      <c r="K38" s="1" t="s">
        <v>32</v>
      </c>
      <c r="L38" s="1" t="s">
        <v>209</v>
      </c>
      <c r="M38" s="1" t="s">
        <v>210</v>
      </c>
      <c r="N38" s="1" t="s">
        <v>209</v>
      </c>
      <c r="O38" s="1" t="s">
        <v>209</v>
      </c>
      <c r="P38" s="1" t="s">
        <v>209</v>
      </c>
      <c r="Q38" s="1" t="s">
        <v>209</v>
      </c>
      <c r="R38" s="14" t="n">
        <f aca="false">IF(L38="X",1,0)</f>
        <v>1</v>
      </c>
      <c r="S38" s="162" t="s">
        <v>209</v>
      </c>
      <c r="T38" s="162" t="s">
        <v>209</v>
      </c>
      <c r="U38" s="168" t="s">
        <v>210</v>
      </c>
      <c r="V38" s="159"/>
      <c r="W38" s="164" t="n">
        <f aca="false">(IF(L38="x",1,0)+IF(M38="x",1,0)+IF(N38="x",1,0)+IF(O38="x",1,0)+IF(P38="x",1,0)+IF(Q38="x",1,0)+IF(M38="na",1,0)+IF(P38="na",1,0)+IF(Q38="na",1,0)+IF(S38="x",1,0)+IF(T38="x",1,0)+IF(U38="x",1,0)+IF(U38="na",1,0)+IF(V38="x",1,0))/10</f>
        <v>0.9</v>
      </c>
    </row>
    <row r="39" customFormat="false" ht="12.75" hidden="false" customHeight="false" outlineLevel="0" collapsed="false">
      <c r="A39" s="14"/>
      <c r="B39" s="133" t="s">
        <v>144</v>
      </c>
      <c r="C39" s="0" t="s">
        <v>206</v>
      </c>
      <c r="E39" s="156" t="s">
        <v>61</v>
      </c>
      <c r="F39" s="1" t="s">
        <v>146</v>
      </c>
      <c r="G39" s="85" t="s">
        <v>143</v>
      </c>
      <c r="H39" s="1" t="s">
        <v>147</v>
      </c>
      <c r="I39" s="1"/>
      <c r="J39" s="1"/>
      <c r="K39" s="1" t="s">
        <v>51</v>
      </c>
      <c r="L39" s="1" t="s">
        <v>209</v>
      </c>
      <c r="M39" s="1" t="s">
        <v>210</v>
      </c>
      <c r="N39" s="1" t="s">
        <v>209</v>
      </c>
      <c r="O39" s="1" t="s">
        <v>209</v>
      </c>
      <c r="P39" s="1" t="s">
        <v>209</v>
      </c>
      <c r="Q39" s="1" t="s">
        <v>210</v>
      </c>
      <c r="R39" s="14" t="n">
        <f aca="false">IF(L39="X",1,0)</f>
        <v>1</v>
      </c>
      <c r="S39" s="162" t="s">
        <v>209</v>
      </c>
      <c r="T39" s="162" t="s">
        <v>209</v>
      </c>
      <c r="U39" s="168" t="s">
        <v>210</v>
      </c>
      <c r="V39" s="1"/>
      <c r="W39" s="164" t="n">
        <f aca="false">(IF(L39="x",1,0)+IF(M39="x",1,0)+IF(N39="x",1,0)+IF(O39="x",1,0)+IF(P39="x",1,0)+IF(Q39="x",1,0)+IF(M39="na",1,0)+IF(P39="na",1,0)+IF(Q39="na",1,0)+IF(S39="x",1,0)+IF(T39="x",1,0)+IF(U39="x",1,0)+IF(U39="na",1,0)+IF(V39="x",1,0))/10</f>
        <v>0.9</v>
      </c>
    </row>
    <row r="40" customFormat="false" ht="12.75" hidden="false" customHeight="false" outlineLevel="0" collapsed="false">
      <c r="A40" s="14"/>
      <c r="B40" s="133" t="s">
        <v>148</v>
      </c>
      <c r="C40" s="0" t="s">
        <v>211</v>
      </c>
      <c r="E40" s="1" t="s">
        <v>112</v>
      </c>
      <c r="F40" s="1" t="s">
        <v>149</v>
      </c>
      <c r="G40" s="85" t="s">
        <v>48</v>
      </c>
      <c r="H40" s="1" t="s">
        <v>150</v>
      </c>
      <c r="I40" s="1" t="s">
        <v>86</v>
      </c>
      <c r="J40" s="1"/>
      <c r="K40" s="1"/>
      <c r="L40" s="1" t="s">
        <v>209</v>
      </c>
      <c r="M40" s="1" t="s">
        <v>210</v>
      </c>
      <c r="N40" s="1" t="s">
        <v>209</v>
      </c>
      <c r="O40" s="1" t="s">
        <v>209</v>
      </c>
      <c r="P40" s="1" t="s">
        <v>209</v>
      </c>
      <c r="Q40" s="1" t="s">
        <v>210</v>
      </c>
      <c r="R40" s="14" t="n">
        <f aca="false">IF(L40="X",1,0)</f>
        <v>1</v>
      </c>
      <c r="S40" s="162" t="s">
        <v>209</v>
      </c>
      <c r="T40" s="162" t="s">
        <v>209</v>
      </c>
      <c r="U40" s="168" t="s">
        <v>209</v>
      </c>
      <c r="V40" s="1"/>
      <c r="W40" s="164" t="n">
        <f aca="false">(IF(L40="x",1,0)+IF(M40="x",1,0)+IF(N40="x",1,0)+IF(O40="x",1,0)+IF(P40="x",1,0)+IF(Q40="x",1,0)+IF(M40="na",1,0)+IF(P40="na",1,0)+IF(Q40="na",1,0)+IF(S40="x",1,0)+IF(T40="x",1,0)+IF(U40="x",1,0)+IF(U40="na",1,0)+IF(V40="x",1,0))/10</f>
        <v>0.9</v>
      </c>
    </row>
    <row r="41" customFormat="false" ht="12.75" hidden="false" customHeight="false" outlineLevel="0" collapsed="false">
      <c r="A41" s="14"/>
      <c r="B41" s="133" t="s">
        <v>151</v>
      </c>
      <c r="C41" s="0" t="s">
        <v>206</v>
      </c>
      <c r="D41" s="165"/>
      <c r="E41" s="156"/>
      <c r="F41" s="156"/>
      <c r="G41" s="157"/>
      <c r="H41" s="156"/>
      <c r="I41" s="156"/>
      <c r="J41" s="156" t="s">
        <v>219</v>
      </c>
      <c r="K41" s="156"/>
      <c r="L41" s="1" t="s">
        <v>209</v>
      </c>
      <c r="M41" s="1" t="s">
        <v>209</v>
      </c>
      <c r="N41" s="1" t="s">
        <v>209</v>
      </c>
      <c r="O41" s="1"/>
      <c r="P41" s="1"/>
      <c r="Q41" s="1" t="s">
        <v>210</v>
      </c>
      <c r="R41" s="14" t="n">
        <f aca="false">IF(L41="X",1,0)</f>
        <v>1</v>
      </c>
      <c r="S41" s="162"/>
      <c r="T41" s="162"/>
      <c r="U41" s="168" t="s">
        <v>210</v>
      </c>
      <c r="V41" s="163"/>
      <c r="W41" s="164" t="n">
        <f aca="false">(IF(L41="x",1,0)+IF(M41="x",1,0)+IF(N41="x",1,0)+IF(O41="x",1,0)+IF(P41="x",1,0)+IF(Q41="x",1,0)+IF(M41="na",1,0)+IF(P41="na",1,0)+IF(Q41="na",1,0)+IF(S41="x",1,0)+IF(T41="x",1,0)+IF(U41="x",1,0)+IF(U41="na",1,0)+IF(V41="x",1,0))/10</f>
        <v>0.5</v>
      </c>
    </row>
    <row r="42" customFormat="false" ht="12.75" hidden="false" customHeight="false" outlineLevel="0" collapsed="false">
      <c r="A42" s="14"/>
      <c r="B42" s="49" t="s">
        <v>153</v>
      </c>
      <c r="C42" s="0" t="s">
        <v>206</v>
      </c>
      <c r="E42" s="1" t="s">
        <v>61</v>
      </c>
      <c r="F42" s="1" t="s">
        <v>154</v>
      </c>
      <c r="G42" s="85" t="s">
        <v>48</v>
      </c>
      <c r="H42" s="1" t="s">
        <v>107</v>
      </c>
      <c r="I42" s="1"/>
      <c r="J42" s="1"/>
      <c r="K42" s="1" t="s">
        <v>51</v>
      </c>
      <c r="L42" s="1" t="s">
        <v>209</v>
      </c>
      <c r="M42" s="1" t="s">
        <v>210</v>
      </c>
      <c r="N42" s="1" t="s">
        <v>209</v>
      </c>
      <c r="O42" s="1" t="s">
        <v>209</v>
      </c>
      <c r="P42" s="1" t="s">
        <v>209</v>
      </c>
      <c r="Q42" s="1" t="s">
        <v>210</v>
      </c>
      <c r="R42" s="14" t="n">
        <f aca="false">IF(L42="X",1,0)</f>
        <v>1</v>
      </c>
      <c r="S42" s="162" t="s">
        <v>209</v>
      </c>
      <c r="T42" s="162" t="s">
        <v>209</v>
      </c>
      <c r="U42" s="168" t="s">
        <v>210</v>
      </c>
      <c r="V42" s="1"/>
      <c r="W42" s="164" t="n">
        <f aca="false">(IF(L42="x",1,0)+IF(M42="x",1,0)+IF(N42="x",1,0)+IF(O42="x",1,0)+IF(P42="x",1,0)+IF(Q42="x",1,0)+IF(M42="na",1,0)+IF(P42="na",1,0)+IF(Q42="na",1,0)+IF(S42="x",1,0)+IF(T42="x",1,0)+IF(U42="x",1,0)+IF(U42="na",1,0)+IF(V42="x",1,0))/10</f>
        <v>0.9</v>
      </c>
    </row>
    <row r="43" customFormat="false" ht="12.75" hidden="false" customHeight="false" outlineLevel="0" collapsed="false">
      <c r="A43" s="14"/>
      <c r="B43" s="133" t="s">
        <v>155</v>
      </c>
      <c r="C43" s="0" t="s">
        <v>206</v>
      </c>
      <c r="D43" s="1"/>
      <c r="E43" s="1" t="s">
        <v>74</v>
      </c>
      <c r="F43" s="1" t="s">
        <v>154</v>
      </c>
      <c r="G43" s="85" t="s">
        <v>58</v>
      </c>
      <c r="H43" s="1" t="s">
        <v>156</v>
      </c>
      <c r="I43" s="1"/>
      <c r="J43" s="1"/>
      <c r="K43" s="1" t="s">
        <v>51</v>
      </c>
      <c r="L43" s="1" t="s">
        <v>209</v>
      </c>
      <c r="M43" s="1" t="s">
        <v>210</v>
      </c>
      <c r="N43" s="1" t="s">
        <v>209</v>
      </c>
      <c r="O43" s="1" t="s">
        <v>209</v>
      </c>
      <c r="P43" s="1" t="s">
        <v>209</v>
      </c>
      <c r="Q43" s="1" t="s">
        <v>210</v>
      </c>
      <c r="R43" s="14" t="n">
        <f aca="false">IF(L43="X",1,0)</f>
        <v>1</v>
      </c>
      <c r="S43" s="162" t="s">
        <v>209</v>
      </c>
      <c r="T43" s="162" t="s">
        <v>209</v>
      </c>
      <c r="U43" s="168" t="s">
        <v>210</v>
      </c>
      <c r="V43" s="1"/>
      <c r="W43" s="164" t="n">
        <f aca="false">(IF(L43="x",1,0)+IF(M43="x",1,0)+IF(N43="x",1,0)+IF(O43="x",1,0)+IF(P43="x",1,0)+IF(Q43="x",1,0)+IF(M43="na",1,0)+IF(P43="na",1,0)+IF(Q43="na",1,0)+IF(S43="x",1,0)+IF(T43="x",1,0)+IF(U43="x",1,0)+IF(U43="na",1,0)+IF(V43="x",1,0))/10</f>
        <v>0.9</v>
      </c>
    </row>
    <row r="44" customFormat="false" ht="12.75" hidden="false" customHeight="false" outlineLevel="0" collapsed="false">
      <c r="A44" s="14"/>
      <c r="B44" s="170" t="s">
        <v>157</v>
      </c>
      <c r="C44" s="171" t="s">
        <v>211</v>
      </c>
      <c r="D44" s="155" t="s">
        <v>109</v>
      </c>
      <c r="E44" s="155"/>
      <c r="F44" s="155" t="s">
        <v>158</v>
      </c>
      <c r="G44" s="172" t="s">
        <v>85</v>
      </c>
      <c r="H44" s="155"/>
      <c r="I44" s="155" t="s">
        <v>63</v>
      </c>
      <c r="J44" s="156" t="s">
        <v>159</v>
      </c>
      <c r="K44" s="156"/>
      <c r="L44" s="158" t="s">
        <v>209</v>
      </c>
      <c r="M44" s="160"/>
      <c r="N44" s="160"/>
      <c r="O44" s="158" t="s">
        <v>209</v>
      </c>
      <c r="P44" s="160"/>
      <c r="Q44" s="160" t="s">
        <v>210</v>
      </c>
      <c r="R44" s="161" t="n">
        <f aca="false">IF(L44="X",1,0)</f>
        <v>1</v>
      </c>
      <c r="S44" s="162"/>
      <c r="T44" s="162"/>
      <c r="U44" s="162" t="s">
        <v>210</v>
      </c>
      <c r="V44" s="173"/>
      <c r="W44" s="164" t="n">
        <f aca="false">(IF(L44="x",1,0)+IF(M44="x",1,0)+IF(N44="x",1,0)+IF(O44="x",1,0)+IF(P44="x",1,0)+IF(Q44="x",1,0)+IF(M44="na",1,0)+IF(P44="na",1,0)+IF(Q44="na",1,0)+IF(S44="x",1,0)+IF(T44="x",1,0)+IF(U44="x",1,0)+IF(U44="na",1,0)+IF(V44="x",1,0))/10</f>
        <v>0.4</v>
      </c>
    </row>
    <row r="46" customFormat="false" ht="12.75" hidden="false" customHeight="false" outlineLevel="0" collapsed="false">
      <c r="A46" s="14"/>
      <c r="B46" s="170"/>
      <c r="C46" s="176"/>
      <c r="D46" s="176"/>
      <c r="E46" s="76"/>
      <c r="F46" s="176"/>
      <c r="G46" s="49"/>
      <c r="H46" s="176"/>
      <c r="I46" s="177" t="s">
        <v>220</v>
      </c>
      <c r="J46" s="3"/>
      <c r="K46" s="3"/>
      <c r="L46" s="178"/>
      <c r="M46" s="167"/>
      <c r="N46" s="167"/>
      <c r="O46" s="167"/>
      <c r="P46" s="167"/>
      <c r="Q46" s="167"/>
      <c r="R46" s="14"/>
      <c r="S46" s="173"/>
      <c r="T46" s="173"/>
      <c r="U46" s="173"/>
      <c r="V46" s="3"/>
      <c r="W46" s="179"/>
    </row>
    <row r="47" customFormat="false" ht="12.75" hidden="false" customHeight="false" outlineLevel="0" collapsed="false">
      <c r="A47" s="3" t="s">
        <v>221</v>
      </c>
      <c r="B47" s="170"/>
      <c r="C47" s="176"/>
      <c r="D47" s="176"/>
      <c r="E47" s="176"/>
      <c r="F47" s="176"/>
      <c r="G47" s="176"/>
      <c r="H47" s="176"/>
      <c r="I47" s="176"/>
      <c r="J47" s="3"/>
      <c r="K47" s="3"/>
      <c r="L47" s="159"/>
      <c r="M47" s="167"/>
      <c r="N47" s="167"/>
      <c r="O47" s="167"/>
      <c r="P47" s="167"/>
      <c r="Q47" s="167"/>
      <c r="R47" s="14"/>
      <c r="S47" s="173"/>
      <c r="T47" s="173"/>
      <c r="U47" s="173"/>
      <c r="V47" s="3"/>
      <c r="W47" s="179"/>
    </row>
    <row r="48" customFormat="false" ht="12.75" hidden="false" customHeight="false" outlineLevel="0" collapsed="false">
      <c r="A48" s="3"/>
      <c r="B48" s="170"/>
      <c r="C48" s="176"/>
      <c r="D48" s="176"/>
      <c r="E48" s="176"/>
      <c r="F48" s="176"/>
      <c r="G48" s="176"/>
      <c r="H48" s="176"/>
      <c r="I48" s="176"/>
      <c r="J48" s="3"/>
      <c r="K48" s="3"/>
      <c r="L48" s="159"/>
      <c r="M48" s="167"/>
      <c r="N48" s="167"/>
      <c r="O48" s="167"/>
      <c r="P48" s="167"/>
      <c r="Q48" s="167"/>
      <c r="R48" s="14"/>
      <c r="S48" s="173"/>
      <c r="T48" s="173"/>
      <c r="U48" s="173"/>
      <c r="V48" s="3"/>
      <c r="W48" s="179"/>
    </row>
    <row r="49" customFormat="false" ht="12.75" hidden="false" customHeight="false" outlineLevel="0" collapsed="false">
      <c r="A49" s="14" t="n">
        <v>1</v>
      </c>
      <c r="B49" s="133" t="s">
        <v>222</v>
      </c>
      <c r="C49" s="0" t="s">
        <v>206</v>
      </c>
      <c r="J49" s="76"/>
      <c r="K49" s="76"/>
      <c r="L49" s="167" t="s">
        <v>209</v>
      </c>
      <c r="M49" s="146"/>
      <c r="N49" s="167"/>
      <c r="O49" s="159"/>
      <c r="P49" s="159"/>
      <c r="Q49" s="1" t="s">
        <v>210</v>
      </c>
      <c r="R49" s="14" t="n">
        <f aca="false">IF(L49="X",1,0)</f>
        <v>1</v>
      </c>
      <c r="S49" s="168"/>
      <c r="T49" s="168"/>
      <c r="U49" s="168"/>
      <c r="V49" s="159"/>
      <c r="W49" s="164" t="n">
        <f aca="false">(IF(L49="x",1,0)+IF(M49="x",1,0)+IF(N49="x",1,0)+IF(O49="x",1,0)+IF(P49="x",1,0)+IF(Q49="x",1,0)+IF(M49="na",1,0)+IF(P49="na",1,0)+IF(Q49="na",1,0)+IF(S49="x",1,0)+IF(T49="x",1,0)+IF(U49="x",1,0)+IF(U49="na",1,0)+IF(V49="x",1,0))/10</f>
        <v>0.2</v>
      </c>
    </row>
    <row r="50" customFormat="false" ht="12.75" hidden="false" customHeight="false" outlineLevel="0" collapsed="false">
      <c r="A50" s="14" t="n">
        <f aca="false">A49+1</f>
        <v>2</v>
      </c>
      <c r="B50" s="133" t="s">
        <v>223</v>
      </c>
      <c r="H50" s="0" t="s">
        <v>122</v>
      </c>
      <c r="L50" s="167" t="s">
        <v>209</v>
      </c>
      <c r="M50" s="167"/>
      <c r="N50" s="167"/>
      <c r="O50" s="167" t="s">
        <v>209</v>
      </c>
      <c r="P50" s="1"/>
      <c r="Q50" s="1"/>
      <c r="R50" s="14" t="n">
        <f aca="false">IF(L50="X",1,0)</f>
        <v>1</v>
      </c>
      <c r="S50" s="1"/>
      <c r="T50" s="1"/>
      <c r="U50" s="1"/>
      <c r="V50" s="1"/>
      <c r="W50" s="164" t="n">
        <f aca="false">(IF(L50="x",1,0)+IF(M50="x",1,0)+IF(N50="x",1,0)+IF(O50="x",1,0)+IF(P50="x",1,0)+IF(Q50="x",1,0)+IF(M50="na",1,0)+IF(P50="na",1,0)+IF(Q50="na",1,0)+IF(S50="x",1,0)+IF(T50="x",1,0)+IF(U50="x",1,0)+IF(U50="na",1,0)+IF(V50="x",1,0))/10</f>
        <v>0.2</v>
      </c>
    </row>
    <row r="51" customFormat="false" ht="12.75" hidden="false" customHeight="false" outlineLevel="0" collapsed="false">
      <c r="A51" s="14" t="n">
        <f aca="false">A50+1</f>
        <v>3</v>
      </c>
      <c r="B51" s="133" t="s">
        <v>224</v>
      </c>
      <c r="C51" s="0" t="s">
        <v>206</v>
      </c>
      <c r="L51" s="159"/>
      <c r="M51" s="146"/>
      <c r="N51" s="167"/>
      <c r="O51" s="159"/>
      <c r="P51" s="159"/>
      <c r="Q51" s="1" t="s">
        <v>210</v>
      </c>
      <c r="R51" s="14" t="n">
        <f aca="false">IF(L51="X",1,0)</f>
        <v>0</v>
      </c>
      <c r="S51" s="168"/>
      <c r="T51" s="168"/>
      <c r="U51" s="168"/>
      <c r="V51" s="159"/>
      <c r="W51" s="164" t="n">
        <f aca="false">(IF(L51="x",1,0)+IF(M51="x",1,0)+IF(N51="x",1,0)+IF(O51="x",1,0)+IF(P51="x",1,0)+IF(Q51="x",1,0)+IF(M51="na",1,0)+IF(P51="na",1,0)+IF(Q51="na",1,0)+IF(S51="x",1,0)+IF(T51="x",1,0)+IF(U51="x",1,0)+IF(U51="na",1,0)+IF(V51="x",1,0))/10</f>
        <v>0.1</v>
      </c>
    </row>
    <row r="52" customFormat="false" ht="12.75" hidden="false" customHeight="false" outlineLevel="0" collapsed="false">
      <c r="A52" s="14" t="n">
        <f aca="false">A51+1</f>
        <v>4</v>
      </c>
      <c r="B52" s="133" t="s">
        <v>225</v>
      </c>
      <c r="C52" s="0" t="s">
        <v>206</v>
      </c>
      <c r="L52" s="159" t="s">
        <v>209</v>
      </c>
      <c r="M52" s="146"/>
      <c r="N52" s="167"/>
      <c r="O52" s="159"/>
      <c r="P52" s="159"/>
      <c r="Q52" s="1" t="s">
        <v>210</v>
      </c>
      <c r="R52" s="14" t="n">
        <f aca="false">IF(L52="X",1,0)</f>
        <v>1</v>
      </c>
      <c r="S52" s="168"/>
      <c r="T52" s="168"/>
      <c r="U52" s="168"/>
      <c r="V52" s="159"/>
      <c r="W52" s="164" t="n">
        <f aca="false">(IF(L52="x",1,0)+IF(M52="x",1,0)+IF(N52="x",1,0)+IF(O52="x",1,0)+IF(P52="x",1,0)+IF(Q52="x",1,0)+IF(M52="na",1,0)+IF(P52="na",1,0)+IF(Q52="na",1,0)+IF(S52="x",1,0)+IF(T52="x",1,0)+IF(U52="x",1,0)+IF(U52="na",1,0)+IF(V52="x",1,0))/10</f>
        <v>0.2</v>
      </c>
    </row>
    <row r="53" customFormat="false" ht="12.75" hidden="false" customHeight="false" outlineLevel="0" collapsed="false">
      <c r="A53" s="14" t="n">
        <f aca="false">A52+1</f>
        <v>5</v>
      </c>
      <c r="B53" s="133" t="s">
        <v>226</v>
      </c>
      <c r="C53" s="0" t="s">
        <v>206</v>
      </c>
      <c r="L53" s="159" t="s">
        <v>209</v>
      </c>
      <c r="M53" s="146"/>
      <c r="N53" s="167"/>
      <c r="O53" s="159"/>
      <c r="P53" s="159"/>
      <c r="Q53" s="1" t="s">
        <v>210</v>
      </c>
      <c r="R53" s="14" t="n">
        <f aca="false">IF(L53="X",1,0)</f>
        <v>1</v>
      </c>
      <c r="S53" s="168"/>
      <c r="T53" s="168"/>
      <c r="U53" s="168"/>
      <c r="V53" s="1"/>
      <c r="W53" s="164" t="n">
        <f aca="false">(IF(L53="x",1,0)+IF(M53="x",1,0)+IF(N53="x",1,0)+IF(O53="x",1,0)+IF(P53="x",1,0)+IF(Q53="x",1,0)+IF(M53="na",1,0)+IF(P53="na",1,0)+IF(Q53="na",1,0)+IF(S53="x",1,0)+IF(T53="x",1,0)+IF(U53="x",1,0)+IF(U53="na",1,0)+IF(V53="x",1,0))/10</f>
        <v>0.2</v>
      </c>
    </row>
    <row r="54" customFormat="false" ht="12.75" hidden="false" customHeight="false" outlineLevel="0" collapsed="false">
      <c r="A54" s="14" t="n">
        <f aca="false">A53+1</f>
        <v>6</v>
      </c>
      <c r="B54" s="133" t="s">
        <v>227</v>
      </c>
      <c r="L54" s="167"/>
      <c r="M54" s="167"/>
      <c r="N54" s="167"/>
      <c r="O54" s="167"/>
      <c r="P54" s="1"/>
      <c r="Q54" s="1"/>
      <c r="R54" s="14" t="n">
        <f aca="false">IF(L54="X",1,0)</f>
        <v>0</v>
      </c>
      <c r="S54" s="1"/>
      <c r="T54" s="1"/>
      <c r="U54" s="1"/>
      <c r="V54" s="1"/>
      <c r="W54" s="180" t="n">
        <f aca="false">(IF(L54="x",1,0)+IF(M54="x",1,0)+IF(N54="x",1,0)+IF(O54="x",1,0)+IF(P54="x",1,0)+IF(Q54="x",1,0)+IF(M54="na",1,0)+IF(P54="na",1,0)+IF(Q54="na",1,0)+IF(S54="x",1,0)+IF(T54="x",1,0)+IF(U54="x",1,0)+IF(U54="na",1,0)+IF(V54="x",1,0))/10</f>
        <v>0</v>
      </c>
    </row>
    <row r="55" customFormat="false" ht="12.75" hidden="false" customHeight="false" outlineLevel="0" collapsed="false">
      <c r="A55" s="14" t="n">
        <f aca="false">A54+1</f>
        <v>7</v>
      </c>
      <c r="B55" s="133" t="s">
        <v>228</v>
      </c>
      <c r="H55" s="0" t="s">
        <v>122</v>
      </c>
      <c r="L55" s="167" t="s">
        <v>209</v>
      </c>
      <c r="M55" s="167"/>
      <c r="N55" s="167"/>
      <c r="O55" s="167"/>
      <c r="P55" s="1"/>
      <c r="Q55" s="1"/>
      <c r="R55" s="14" t="n">
        <f aca="false">IF(L55="X",1,0)</f>
        <v>1</v>
      </c>
      <c r="S55" s="1"/>
      <c r="T55" s="1"/>
      <c r="U55" s="1"/>
      <c r="V55" s="1"/>
      <c r="W55" s="181" t="n">
        <f aca="false">(IF(L55="x",1,0)+IF(M55="x",1,0)+IF(N55="x",1,0)+IF(O55="x",1,0)+IF(P55="x",1,0)+IF(Q55="x",1,0)+IF(M55="na",1,0)+IF(P55="na",1,0)+IF(Q55="na",1,0)+IF(S55="x",1,0)+IF(T55="x",1,0)+IF(U55="x",1,0)+IF(U55="na",1,0)+IF(V55="x",1,0))/10</f>
        <v>0.1</v>
      </c>
    </row>
    <row r="56" customFormat="false" ht="12.75" hidden="false" customHeight="false" outlineLevel="0" collapsed="false">
      <c r="A56" s="14" t="n">
        <f aca="false">A55+1</f>
        <v>8</v>
      </c>
      <c r="B56" s="133" t="s">
        <v>229</v>
      </c>
      <c r="C56" s="0" t="s">
        <v>206</v>
      </c>
      <c r="H56" s="0" t="s">
        <v>230</v>
      </c>
      <c r="L56" s="159" t="s">
        <v>209</v>
      </c>
      <c r="M56" s="146"/>
      <c r="N56" s="167"/>
      <c r="O56" s="159"/>
      <c r="P56" s="159"/>
      <c r="Q56" s="1" t="s">
        <v>210</v>
      </c>
      <c r="R56" s="14" t="n">
        <f aca="false">IF(L56="X",1,0)</f>
        <v>1</v>
      </c>
      <c r="S56" s="168"/>
      <c r="T56" s="168"/>
      <c r="U56" s="168"/>
      <c r="V56" s="159"/>
      <c r="W56" s="181" t="n">
        <f aca="false">(IF(L56="x",1,0)+IF(M56="x",1,0)+IF(N56="x",1,0)+IF(O56="x",1,0)+IF(P56="x",1,0)+IF(Q56="x",1,0)+IF(M56="na",1,0)+IF(P56="na",1,0)+IF(Q56="na",1,0)+IF(S56="x",1,0)+IF(T56="x",1,0)+IF(U56="x",1,0)+IF(U56="na",1,0)+IF(V56="x",1,0))/10</f>
        <v>0.2</v>
      </c>
    </row>
    <row r="57" customFormat="false" ht="12.75" hidden="false" customHeight="false" outlineLevel="0" collapsed="false">
      <c r="A57" s="14" t="n">
        <v>9</v>
      </c>
      <c r="B57" s="133" t="s">
        <v>231</v>
      </c>
      <c r="C57" s="0" t="s">
        <v>206</v>
      </c>
      <c r="L57" s="159"/>
      <c r="M57" s="146"/>
      <c r="N57" s="167"/>
      <c r="O57" s="159"/>
      <c r="P57" s="159"/>
      <c r="Q57" s="1" t="s">
        <v>210</v>
      </c>
      <c r="R57" s="14" t="n">
        <f aca="false">IF(L57="X",1,0)</f>
        <v>0</v>
      </c>
      <c r="S57" s="168"/>
      <c r="T57" s="168"/>
      <c r="U57" s="168"/>
      <c r="V57" s="1"/>
      <c r="W57" s="181" t="n">
        <f aca="false">(IF(L57="x",1,0)+IF(M57="x",1,0)+IF(N57="x",1,0)+IF(O57="x",1,0)+IF(P57="x",1,0)+IF(Q57="x",1,0)+IF(M57="na",1,0)+IF(P57="na",1,0)+IF(Q57="na",1,0)+IF(S57="x",1,0)+IF(T57="x",1,0)+IF(U57="x",1,0)+IF(U57="na",1,0)+IF(V57="x",1,0))/10</f>
        <v>0.1</v>
      </c>
    </row>
    <row r="58" customFormat="false" ht="12.75" hidden="false" customHeight="false" outlineLevel="0" collapsed="false">
      <c r="A58" s="14" t="n">
        <v>10</v>
      </c>
      <c r="B58" s="133" t="s">
        <v>232</v>
      </c>
      <c r="L58" s="167" t="s">
        <v>209</v>
      </c>
      <c r="M58" s="167"/>
      <c r="N58" s="167"/>
      <c r="O58" s="167"/>
      <c r="P58" s="1"/>
      <c r="Q58" s="1"/>
      <c r="R58" s="14" t="n">
        <f aca="false">IF(L58="X",1,0)</f>
        <v>1</v>
      </c>
      <c r="S58" s="1"/>
      <c r="T58" s="1"/>
      <c r="U58" s="1"/>
      <c r="V58" s="1"/>
      <c r="W58" s="181" t="n">
        <f aca="false">(IF(L58="x",1,0)+IF(M58="x",1,0)+IF(N58="x",1,0)+IF(O58="x",1,0)+IF(P58="x",1,0)+IF(Q58="x",1,0)+IF(M58="na",1,0)+IF(P58="na",1,0)+IF(Q58="na",1,0)+IF(S58="x",1,0)+IF(T58="x",1,0)+IF(U58="x",1,0)+IF(U58="na",1,0)+IF(V58="x",1,0))/10</f>
        <v>0.1</v>
      </c>
    </row>
    <row r="59" customFormat="false" ht="12.75" hidden="false" customHeight="false" outlineLevel="0" collapsed="false">
      <c r="A59" s="14" t="n">
        <f aca="false">A58+1</f>
        <v>11</v>
      </c>
      <c r="B59" s="133" t="s">
        <v>233</v>
      </c>
      <c r="C59" s="0" t="s">
        <v>206</v>
      </c>
      <c r="L59" s="159" t="s">
        <v>209</v>
      </c>
      <c r="M59" s="146"/>
      <c r="N59" s="167"/>
      <c r="O59" s="159"/>
      <c r="P59" s="159"/>
      <c r="Q59" s="1" t="s">
        <v>210</v>
      </c>
      <c r="R59" s="14" t="n">
        <f aca="false">IF(L59="X",1,0)</f>
        <v>1</v>
      </c>
      <c r="S59" s="168"/>
      <c r="T59" s="168"/>
      <c r="U59" s="168"/>
      <c r="V59" s="1"/>
      <c r="W59" s="164" t="n">
        <f aca="false">(IF(L59="x",1,0)+IF(M59="x",1,0)+IF(N59="x",1,0)+IF(O59="x",1,0)+IF(P59="x",1,0)+IF(Q59="x",1,0)+IF(M59="na",1,0)+IF(P59="na",1,0)+IF(Q59="na",1,0)+IF(S59="x",1,0)+IF(T59="x",1,0)+IF(U59="x",1,0)+IF(U59="na",1,0)+IF(V59="x",1,0))/10</f>
        <v>0.2</v>
      </c>
    </row>
    <row r="60" customFormat="false" ht="12.75" hidden="false" customHeight="false" outlineLevel="0" collapsed="false">
      <c r="A60" s="14" t="n">
        <f aca="false">A59+1</f>
        <v>12</v>
      </c>
      <c r="B60" s="133" t="s">
        <v>234</v>
      </c>
      <c r="H60" s="0" t="s">
        <v>230</v>
      </c>
      <c r="L60" s="167" t="s">
        <v>209</v>
      </c>
      <c r="M60" s="167"/>
      <c r="N60" s="167"/>
      <c r="O60" s="167" t="s">
        <v>209</v>
      </c>
      <c r="P60" s="1"/>
      <c r="Q60" s="1"/>
      <c r="R60" s="14" t="n">
        <f aca="false">IF(L60="X",1,0)</f>
        <v>1</v>
      </c>
      <c r="S60" s="1"/>
      <c r="T60" s="1"/>
      <c r="U60" s="1"/>
      <c r="V60" s="1"/>
      <c r="W60" s="164" t="n">
        <f aca="false">(IF(L60="x",1,0)+IF(M60="x",1,0)+IF(N60="x",1,0)+IF(O60="x",1,0)+IF(P60="x",1,0)+IF(Q60="x",1,0)+IF(M60="na",1,0)+IF(P60="na",1,0)+IF(Q60="na",1,0)+IF(S60="x",1,0)+IF(T60="x",1,0)+IF(U60="x",1,0)+IF(U60="na",1,0)+IF(V60="x",1,0))/10</f>
        <v>0.2</v>
      </c>
    </row>
    <row r="61" customFormat="false" ht="12.75" hidden="false" customHeight="false" outlineLevel="0" collapsed="false">
      <c r="A61" s="14" t="n">
        <f aca="false">A60+1</f>
        <v>13</v>
      </c>
      <c r="B61" s="133" t="s">
        <v>235</v>
      </c>
      <c r="C61" s="0" t="s">
        <v>206</v>
      </c>
      <c r="L61" s="159" t="s">
        <v>209</v>
      </c>
      <c r="M61" s="146" t="s">
        <v>209</v>
      </c>
      <c r="N61" s="167"/>
      <c r="O61" s="159"/>
      <c r="P61" s="159"/>
      <c r="Q61" s="1" t="s">
        <v>210</v>
      </c>
      <c r="R61" s="14" t="n">
        <f aca="false">IF(L61="X",1,0)</f>
        <v>1</v>
      </c>
      <c r="S61" s="168"/>
      <c r="T61" s="168"/>
      <c r="U61" s="168"/>
      <c r="V61" s="1"/>
      <c r="W61" s="164" t="n">
        <f aca="false">(IF(L61="x",1,0)+IF(M61="x",1,0)+IF(N61="x",1,0)+IF(O61="x",1,0)+IF(P61="x",1,0)+IF(Q61="x",1,0)+IF(M61="na",1,0)+IF(P61="na",1,0)+IF(Q61="na",1,0)+IF(S61="x",1,0)+IF(T61="x",1,0)+IF(U61="x",1,0)+IF(U61="na",1,0)+IF(V61="x",1,0))/10</f>
        <v>0.3</v>
      </c>
    </row>
    <row r="62" customFormat="false" ht="12.75" hidden="false" customHeight="false" outlineLevel="0" collapsed="false">
      <c r="A62" s="14" t="n">
        <f aca="false">A61+1</f>
        <v>14</v>
      </c>
      <c r="B62" s="133" t="s">
        <v>236</v>
      </c>
      <c r="C62" s="0" t="s">
        <v>206</v>
      </c>
      <c r="L62" s="159" t="s">
        <v>209</v>
      </c>
      <c r="M62" s="146"/>
      <c r="N62" s="167"/>
      <c r="O62" s="159"/>
      <c r="P62" s="159"/>
      <c r="Q62" s="1" t="s">
        <v>210</v>
      </c>
      <c r="R62" s="14" t="n">
        <f aca="false">IF(L62="X",1,0)</f>
        <v>1</v>
      </c>
      <c r="S62" s="168"/>
      <c r="T62" s="168"/>
      <c r="U62" s="168"/>
      <c r="V62" s="1"/>
      <c r="W62" s="164" t="n">
        <f aca="false">(IF(L62="x",1,0)+IF(M62="x",1,0)+IF(N62="x",1,0)+IF(O62="x",1,0)+IF(P62="x",1,0)+IF(Q62="x",1,0)+IF(M62="na",1,0)+IF(P62="na",1,0)+IF(Q62="na",1,0)+IF(S62="x",1,0)+IF(T62="x",1,0)+IF(U62="x",1,0)+IF(U62="na",1,0)+IF(V62="x",1,0))/10</f>
        <v>0.2</v>
      </c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</row>
    <row r="63" customFormat="false" ht="12.75" hidden="false" customHeight="false" outlineLevel="0" collapsed="false">
      <c r="A63" s="14" t="n">
        <f aca="false">A62+1</f>
        <v>15</v>
      </c>
      <c r="B63" s="133" t="s">
        <v>237</v>
      </c>
      <c r="C63" s="0" t="s">
        <v>206</v>
      </c>
      <c r="L63" s="159" t="s">
        <v>209</v>
      </c>
      <c r="M63" s="146"/>
      <c r="N63" s="167"/>
      <c r="O63" s="159"/>
      <c r="P63" s="10"/>
      <c r="Q63" s="1" t="s">
        <v>210</v>
      </c>
      <c r="R63" s="14" t="n">
        <f aca="false">IF(L63="X",1,0)</f>
        <v>1</v>
      </c>
      <c r="S63" s="168"/>
      <c r="T63" s="168"/>
      <c r="U63" s="168"/>
      <c r="V63" s="1"/>
      <c r="W63" s="164" t="n">
        <f aca="false">(IF(L63="x",1,0)+IF(M63="x",1,0)+IF(N63="x",1,0)+IF(O63="x",1,0)+IF(P63="x",1,0)+IF(Q63="x",1,0)+IF(M63="na",1,0)+IF(P63="na",1,0)+IF(Q63="na",1,0)+IF(S63="x",1,0)+IF(T63="x",1,0)+IF(U63="x",1,0)+IF(U63="na",1,0)+IF(V63="x",1,0))/10</f>
        <v>0.2</v>
      </c>
    </row>
    <row r="64" customFormat="false" ht="12.75" hidden="false" customHeight="false" outlineLevel="0" collapsed="false">
      <c r="A64" s="14" t="n">
        <f aca="false">A63+1</f>
        <v>16</v>
      </c>
      <c r="B64" s="133" t="s">
        <v>238</v>
      </c>
      <c r="L64" s="167" t="s">
        <v>209</v>
      </c>
      <c r="M64" s="167" t="s">
        <v>209</v>
      </c>
      <c r="N64" s="167"/>
      <c r="O64" s="167"/>
      <c r="P64" s="1"/>
      <c r="Q64" s="1"/>
      <c r="R64" s="14" t="n">
        <f aca="false">IF(L64="X",1,0)</f>
        <v>1</v>
      </c>
      <c r="S64" s="1"/>
      <c r="T64" s="1"/>
      <c r="U64" s="1"/>
      <c r="V64" s="1"/>
      <c r="W64" s="164" t="n">
        <f aca="false">(IF(L64="x",1,0)+IF(M64="x",1,0)+IF(N64="x",1,0)+IF(O64="x",1,0)+IF(P64="x",1,0)+IF(Q64="x",1,0)+IF(M64="na",1,0)+IF(P64="na",1,0)+IF(Q64="na",1,0)+IF(S64="x",1,0)+IF(T64="x",1,0)+IF(U64="x",1,0)+IF(U64="na",1,0)+IF(V64="x",1,0))/10</f>
        <v>0.2</v>
      </c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customFormat="false" ht="12.75" hidden="false" customHeight="false" outlineLevel="0" collapsed="false">
      <c r="A65" s="14" t="n">
        <f aca="false">A64+1</f>
        <v>17</v>
      </c>
      <c r="B65" s="133" t="s">
        <v>239</v>
      </c>
      <c r="C65" s="0" t="s">
        <v>206</v>
      </c>
      <c r="L65" s="159" t="s">
        <v>209</v>
      </c>
      <c r="M65" s="146"/>
      <c r="N65" s="167"/>
      <c r="O65" s="159"/>
      <c r="P65" s="10"/>
      <c r="Q65" s="1" t="s">
        <v>210</v>
      </c>
      <c r="R65" s="14" t="n">
        <f aca="false">IF(L65="X",1,0)</f>
        <v>1</v>
      </c>
      <c r="S65" s="168"/>
      <c r="T65" s="168"/>
      <c r="U65" s="168"/>
      <c r="V65" s="1"/>
      <c r="W65" s="164" t="n">
        <f aca="false">(IF(L65="x",1,0)+IF(M65="x",1,0)+IF(N65="x",1,0)+IF(O65="x",1,0)+IF(P65="x",1,0)+IF(Q65="x",1,0)+IF(M65="na",1,0)+IF(P65="na",1,0)+IF(Q65="na",1,0)+IF(S65="x",1,0)+IF(T65="x",1,0)+IF(U65="x",1,0)+IF(U65="na",1,0)+IF(V65="x",1,0))/10</f>
        <v>0.2</v>
      </c>
    </row>
    <row r="66" customFormat="false" ht="12.75" hidden="false" customHeight="false" outlineLevel="0" collapsed="false">
      <c r="A66" s="14" t="n">
        <f aca="false">A65+1</f>
        <v>18</v>
      </c>
      <c r="B66" s="133" t="s">
        <v>240</v>
      </c>
      <c r="L66" s="167"/>
      <c r="M66" s="167"/>
      <c r="N66" s="167"/>
      <c r="O66" s="167"/>
      <c r="P66" s="1"/>
      <c r="Q66" s="1"/>
      <c r="R66" s="14" t="n">
        <f aca="false">IF(L66="X",1,0)</f>
        <v>0</v>
      </c>
      <c r="S66" s="1"/>
      <c r="T66" s="1"/>
      <c r="U66" s="1"/>
      <c r="V66" s="1"/>
      <c r="W66" s="180" t="n">
        <f aca="false">(IF(L66="x",1,0)+IF(M66="x",1,0)+IF(N66="x",1,0)+IF(O66="x",1,0)+IF(P66="x",1,0)+IF(Q66="x",1,0)+IF(M66="na",1,0)+IF(P66="na",1,0)+IF(Q66="na",1,0)+IF(S66="x",1,0)+IF(T66="x",1,0)+IF(U66="x",1,0)+IF(U66="na",1,0)+IF(V66="x",1,0))/10</f>
        <v>0</v>
      </c>
    </row>
    <row r="67" customFormat="false" ht="12.75" hidden="false" customHeight="false" outlineLevel="0" collapsed="false">
      <c r="A67" s="14" t="n">
        <f aca="false">A66+1</f>
        <v>19</v>
      </c>
      <c r="B67" s="133" t="s">
        <v>241</v>
      </c>
      <c r="L67" s="159" t="s">
        <v>209</v>
      </c>
      <c r="M67" s="146"/>
      <c r="N67" s="167"/>
      <c r="O67" s="159"/>
      <c r="P67" s="159"/>
      <c r="Q67" s="175"/>
      <c r="R67" s="14" t="n">
        <f aca="false">IF(L67="X",1,0)</f>
        <v>1</v>
      </c>
      <c r="S67" s="168"/>
      <c r="T67" s="168"/>
      <c r="U67" s="168"/>
      <c r="V67" s="159"/>
      <c r="W67" s="164" t="n">
        <f aca="false">(IF(L67="x",1,0)+IF(M67="x",1,0)+IF(N67="x",1,0)+IF(O67="x",1,0)+IF(P67="x",1,0)+IF(Q67="x",1,0)+IF(M67="na",1,0)+IF(P67="na",1,0)+IF(Q67="na",1,0)+IF(S67="x",1,0)+IF(T67="x",1,0)+IF(U67="x",1,0)+IF(U67="na",1,0)+IF(V67="x",1,0))/10</f>
        <v>0.1</v>
      </c>
    </row>
    <row r="68" customFormat="false" ht="12.75" hidden="false" customHeight="false" outlineLevel="0" collapsed="false">
      <c r="A68" s="14" t="n">
        <f aca="false">A67+1</f>
        <v>20</v>
      </c>
      <c r="B68" s="133" t="s">
        <v>242</v>
      </c>
      <c r="C68" s="0" t="s">
        <v>206</v>
      </c>
      <c r="L68" s="159" t="s">
        <v>209</v>
      </c>
      <c r="M68" s="146" t="s">
        <v>209</v>
      </c>
      <c r="N68" s="167"/>
      <c r="O68" s="159"/>
      <c r="P68" s="159"/>
      <c r="Q68" s="1" t="s">
        <v>210</v>
      </c>
      <c r="R68" s="14" t="n">
        <f aca="false">IF(L68="X",1,0)</f>
        <v>1</v>
      </c>
      <c r="S68" s="168"/>
      <c r="T68" s="168"/>
      <c r="U68" s="168"/>
      <c r="V68" s="1"/>
      <c r="W68" s="164" t="n">
        <f aca="false">(IF(L68="x",1,0)+IF(M68="x",1,0)+IF(N68="x",1,0)+IF(O68="x",1,0)+IF(P68="x",1,0)+IF(Q68="x",1,0)+IF(M68="na",1,0)+IF(P68="na",1,0)+IF(Q68="na",1,0)+IF(S68="x",1,0)+IF(T68="x",1,0)+IF(U68="x",1,0)+IF(U68="na",1,0)+IF(V68="x",1,0))/10</f>
        <v>0.3</v>
      </c>
    </row>
    <row r="69" customFormat="false" ht="12.75" hidden="false" customHeight="false" outlineLevel="0" collapsed="false">
      <c r="A69" s="14" t="n">
        <f aca="false">A68+1</f>
        <v>21</v>
      </c>
      <c r="B69" s="133" t="s">
        <v>243</v>
      </c>
      <c r="L69" s="159"/>
      <c r="M69" s="146"/>
      <c r="N69" s="167"/>
      <c r="O69" s="159" t="s">
        <v>209</v>
      </c>
      <c r="P69" s="159"/>
      <c r="Q69" s="175"/>
      <c r="R69" s="14" t="n">
        <f aca="false">IF(L69="X",1,0)</f>
        <v>0</v>
      </c>
      <c r="S69" s="168"/>
      <c r="T69" s="168"/>
      <c r="U69" s="168"/>
      <c r="V69" s="159"/>
      <c r="W69" s="164" t="n">
        <f aca="false">(IF(L69="x",1,0)+IF(M69="x",1,0)+IF(N69="x",1,0)+IF(O69="x",1,0)+IF(P69="x",1,0)+IF(Q69="x",1,0)+IF(M69="na",1,0)+IF(P69="na",1,0)+IF(Q69="na",1,0)+IF(S69="x",1,0)+IF(T69="x",1,0)+IF(U69="x",1,0)+IF(U69="na",1,0)+IF(V69="x",1,0))/10</f>
        <v>0.1</v>
      </c>
    </row>
    <row r="70" customFormat="false" ht="12.75" hidden="false" customHeight="false" outlineLevel="0" collapsed="false">
      <c r="A70" s="14" t="n">
        <f aca="false">A69+1</f>
        <v>22</v>
      </c>
      <c r="B70" s="133" t="s">
        <v>244</v>
      </c>
      <c r="L70" s="167"/>
      <c r="M70" s="167"/>
      <c r="N70" s="167"/>
      <c r="O70" s="167"/>
      <c r="P70" s="1"/>
      <c r="Q70" s="1"/>
      <c r="R70" s="14" t="n">
        <f aca="false">IF(L70="X",1,0)</f>
        <v>0</v>
      </c>
      <c r="S70" s="1"/>
      <c r="T70" s="1"/>
      <c r="U70" s="1"/>
      <c r="V70" s="1"/>
      <c r="W70" s="164" t="n">
        <f aca="false">(IF(L70="x",1,0)+IF(M70="x",1,0)+IF(N70="x",1,0)+IF(O70="x",1,0)+IF(P70="x",1,0)+IF(Q70="x",1,0)+IF(M70="na",1,0)+IF(P70="na",1,0)+IF(Q70="na",1,0)+IF(S70="x",1,0)+IF(T70="x",1,0)+IF(U70="x",1,0)+IF(U70="na",1,0)+IF(V70="x",1,0))/10</f>
        <v>0</v>
      </c>
    </row>
    <row r="71" customFormat="false" ht="12.75" hidden="false" customHeight="false" outlineLevel="0" collapsed="false">
      <c r="A71" s="14" t="n">
        <f aca="false">A70+1</f>
        <v>23</v>
      </c>
      <c r="B71" s="133" t="s">
        <v>245</v>
      </c>
      <c r="L71" s="167" t="s">
        <v>209</v>
      </c>
      <c r="M71" s="167"/>
      <c r="N71" s="167"/>
      <c r="O71" s="167"/>
      <c r="P71" s="1"/>
      <c r="Q71" s="1"/>
      <c r="R71" s="14" t="n">
        <f aca="false">IF(L71="X",1,0)</f>
        <v>1</v>
      </c>
      <c r="S71" s="1"/>
      <c r="T71" s="1"/>
      <c r="U71" s="1"/>
      <c r="V71" s="1"/>
      <c r="W71" s="164" t="n">
        <f aca="false">(IF(L71="x",1,0)+IF(M71="x",1,0)+IF(N71="x",1,0)+IF(O71="x",1,0)+IF(P71="x",1,0)+IF(Q71="x",1,0)+IF(M71="na",1,0)+IF(P71="na",1,0)+IF(Q71="na",1,0)+IF(S71="x",1,0)+IF(T71="x",1,0)+IF(U71="x",1,0)+IF(U71="na",1,0)+IF(V71="x",1,0))/10</f>
        <v>0.1</v>
      </c>
    </row>
    <row r="72" customFormat="false" ht="12.75" hidden="false" customHeight="false" outlineLevel="0" collapsed="false">
      <c r="A72" s="14" t="n">
        <f aca="false">A71+1</f>
        <v>24</v>
      </c>
      <c r="B72" s="133" t="s">
        <v>246</v>
      </c>
      <c r="L72" s="167" t="s">
        <v>209</v>
      </c>
      <c r="M72" s="167"/>
      <c r="N72" s="167"/>
      <c r="O72" s="167"/>
      <c r="P72" s="1"/>
      <c r="Q72" s="1"/>
      <c r="R72" s="14" t="n">
        <f aca="false">IF(L72="X",1,0)</f>
        <v>1</v>
      </c>
      <c r="S72" s="1"/>
      <c r="T72" s="1"/>
      <c r="U72" s="1"/>
      <c r="V72" s="1"/>
      <c r="W72" s="164" t="n">
        <f aca="false">(IF(L72="x",1,0)+IF(M72="x",1,0)+IF(N72="x",1,0)+IF(O72="x",1,0)+IF(P72="x",1,0)+IF(Q72="x",1,0)+IF(M72="na",1,0)+IF(P72="na",1,0)+IF(Q72="na",1,0)+IF(S72="x",1,0)+IF(T72="x",1,0)+IF(U72="x",1,0)+IF(U72="na",1,0)+IF(V72="x",1,0))/10</f>
        <v>0.1</v>
      </c>
    </row>
    <row r="73" customFormat="false" ht="12.75" hidden="false" customHeight="false" outlineLevel="0" collapsed="false">
      <c r="A73" s="14" t="n">
        <f aca="false">A72+1</f>
        <v>25</v>
      </c>
      <c r="B73" s="133" t="s">
        <v>247</v>
      </c>
      <c r="L73" s="167" t="s">
        <v>209</v>
      </c>
      <c r="M73" s="167"/>
      <c r="N73" s="167"/>
      <c r="O73" s="167"/>
      <c r="P73" s="1"/>
      <c r="Q73" s="1"/>
      <c r="R73" s="14" t="n">
        <f aca="false">IF(L73="X",1,0)</f>
        <v>1</v>
      </c>
      <c r="S73" s="1"/>
      <c r="T73" s="1"/>
      <c r="U73" s="1"/>
      <c r="V73" s="1"/>
      <c r="W73" s="164" t="n">
        <f aca="false">(IF(L73="x",1,0)+IF(M73="x",1,0)+IF(N73="x",1,0)+IF(O73="x",1,0)+IF(P73="x",1,0)+IF(Q73="x",1,0)+IF(M73="na",1,0)+IF(P73="na",1,0)+IF(Q73="na",1,0)+IF(S73="x",1,0)+IF(T73="x",1,0)+IF(U73="x",1,0)+IF(U73="na",1,0)+IF(V73="x",1,0))/10</f>
        <v>0.1</v>
      </c>
    </row>
    <row r="74" customFormat="false" ht="12.75" hidden="false" customHeight="false" outlineLevel="0" collapsed="false">
      <c r="A74" s="14" t="n">
        <f aca="false">A73+1</f>
        <v>26</v>
      </c>
      <c r="B74" s="133" t="s">
        <v>248</v>
      </c>
      <c r="L74" s="167"/>
      <c r="M74" s="167"/>
      <c r="N74" s="167"/>
      <c r="O74" s="167"/>
      <c r="P74" s="1"/>
      <c r="Q74" s="1"/>
      <c r="R74" s="14" t="n">
        <f aca="false">IF(L74="X",1,0)</f>
        <v>0</v>
      </c>
      <c r="S74" s="1"/>
      <c r="T74" s="1"/>
      <c r="U74" s="1"/>
      <c r="V74" s="1"/>
      <c r="W74" s="180" t="n">
        <f aca="false">(IF(L74="x",1,0)+IF(M74="x",1,0)+IF(N74="x",1,0)+IF(O74="x",1,0)+IF(P74="x",1,0)+IF(Q74="x",1,0)+IF(M74="na",1,0)+IF(P74="na",1,0)+IF(Q74="na",1,0)+IF(S74="x",1,0)+IF(T74="x",1,0)+IF(U74="x",1,0)+IF(U74="na",1,0)+IF(V74="x",1,0))/10</f>
        <v>0</v>
      </c>
    </row>
    <row r="75" customFormat="false" ht="12.75" hidden="false" customHeight="false" outlineLevel="0" collapsed="false">
      <c r="A75" s="14" t="n">
        <f aca="false">A74+1</f>
        <v>27</v>
      </c>
      <c r="B75" s="133" t="s">
        <v>249</v>
      </c>
      <c r="H75" s="0" t="s">
        <v>230</v>
      </c>
      <c r="L75" s="167" t="s">
        <v>209</v>
      </c>
      <c r="M75" s="167"/>
      <c r="N75" s="167"/>
      <c r="O75" s="167"/>
      <c r="P75" s="1"/>
      <c r="Q75" s="1"/>
      <c r="R75" s="14" t="n">
        <f aca="false">IF(L75="X",1,0)</f>
        <v>1</v>
      </c>
      <c r="S75" s="168"/>
      <c r="T75" s="168"/>
      <c r="U75" s="1"/>
      <c r="V75" s="1"/>
      <c r="W75" s="164" t="n">
        <f aca="false">(IF(L75="x",1,0)+IF(M75="x",1,0)+IF(N75="x",1,0)+IF(O75="x",1,0)+IF(P75="x",1,0)+IF(Q75="x",1,0)+IF(M75="na",1,0)+IF(P75="na",1,0)+IF(Q75="na",1,0)+IF(S75="x",1,0)+IF(T75="x",1,0)+IF(U75="x",1,0)+IF(U75="na",1,0)+IF(V75="x",1,0))/10</f>
        <v>0.1</v>
      </c>
    </row>
    <row r="76" customFormat="false" ht="12.75" hidden="false" customHeight="false" outlineLevel="0" collapsed="false">
      <c r="A76" s="14" t="n">
        <f aca="false">A75+1</f>
        <v>28</v>
      </c>
      <c r="B76" s="133" t="s">
        <v>250</v>
      </c>
      <c r="C76" s="0" t="s">
        <v>206</v>
      </c>
      <c r="L76" s="159" t="s">
        <v>209</v>
      </c>
      <c r="M76" s="146"/>
      <c r="N76" s="167"/>
      <c r="O76" s="159"/>
      <c r="P76" s="159"/>
      <c r="Q76" s="1" t="s">
        <v>210</v>
      </c>
      <c r="R76" s="14" t="n">
        <f aca="false">IF(L76="X",1,0)</f>
        <v>1</v>
      </c>
      <c r="S76" s="168"/>
      <c r="T76" s="168"/>
      <c r="U76" s="168"/>
      <c r="V76" s="1"/>
      <c r="W76" s="164" t="n">
        <f aca="false">(IF(L76="x",1,0)+IF(M76="x",1,0)+IF(N76="x",1,0)+IF(O76="x",1,0)+IF(P76="x",1,0)+IF(Q76="x",1,0)+IF(M76="na",1,0)+IF(P76="na",1,0)+IF(Q76="na",1,0)+IF(S76="x",1,0)+IF(T76="x",1,0)+IF(U76="x",1,0)+IF(U76="na",1,0)+IF(V76="x",1,0))/10</f>
        <v>0.2</v>
      </c>
    </row>
    <row r="77" customFormat="false" ht="12.75" hidden="false" customHeight="false" outlineLevel="0" collapsed="false">
      <c r="A77" s="14" t="n">
        <f aca="false">A76+1</f>
        <v>29</v>
      </c>
      <c r="B77" s="133" t="s">
        <v>251</v>
      </c>
      <c r="C77" s="0" t="s">
        <v>206</v>
      </c>
      <c r="H77" s="0" t="s">
        <v>252</v>
      </c>
      <c r="L77" s="159" t="s">
        <v>209</v>
      </c>
      <c r="M77" s="159" t="s">
        <v>209</v>
      </c>
      <c r="N77" s="167"/>
      <c r="O77" s="159"/>
      <c r="P77" s="159"/>
      <c r="Q77" s="1" t="s">
        <v>210</v>
      </c>
      <c r="R77" s="14" t="n">
        <f aca="false">IF(L77="X",1,0)</f>
        <v>1</v>
      </c>
      <c r="S77" s="168"/>
      <c r="T77" s="168"/>
      <c r="U77" s="168"/>
      <c r="V77" s="1"/>
      <c r="W77" s="164" t="n">
        <f aca="false">(IF(L77="x",1,0)+IF(M77="x",1,0)+IF(N77="x",1,0)+IF(O77="x",1,0)+IF(P77="x",1,0)+IF(Q77="x",1,0)+IF(M77="na",1,0)+IF(P77="na",1,0)+IF(Q77="na",1,0)+IF(S77="x",1,0)+IF(T77="x",1,0)+IF(U77="x",1,0)+IF(U77="na",1,0)+IF(V77="x",1,0))/10</f>
        <v>0.3</v>
      </c>
    </row>
    <row r="78" customFormat="false" ht="12.75" hidden="false" customHeight="false" outlineLevel="0" collapsed="false">
      <c r="A78" s="14" t="n">
        <f aca="false">A77+1</f>
        <v>30</v>
      </c>
      <c r="B78" s="133" t="s">
        <v>253</v>
      </c>
      <c r="C78" s="0" t="s">
        <v>206</v>
      </c>
      <c r="L78" s="167" t="s">
        <v>209</v>
      </c>
      <c r="M78" s="146"/>
      <c r="N78" s="167"/>
      <c r="O78" s="159"/>
      <c r="P78" s="159"/>
      <c r="Q78" s="1" t="s">
        <v>210</v>
      </c>
      <c r="R78" s="14" t="n">
        <f aca="false">IF(L78="X",1,0)</f>
        <v>1</v>
      </c>
      <c r="S78" s="168"/>
      <c r="T78" s="168"/>
      <c r="U78" s="168"/>
      <c r="V78" s="1"/>
      <c r="W78" s="164" t="n">
        <f aca="false">(IF(L78="x",1,0)+IF(M78="x",1,0)+IF(N78="x",1,0)+IF(O78="x",1,0)+IF(P78="x",1,0)+IF(Q78="x",1,0)+IF(M78="na",1,0)+IF(P78="na",1,0)+IF(Q78="na",1,0)+IF(S78="x",1,0)+IF(T78="x",1,0)+IF(U78="x",1,0)+IF(U78="na",1,0)+IF(V78="x",1,0))/10</f>
        <v>0.2</v>
      </c>
    </row>
    <row r="79" customFormat="false" ht="12.75" hidden="false" customHeight="false" outlineLevel="0" collapsed="false">
      <c r="A79" s="14" t="n">
        <f aca="false">A78+1</f>
        <v>31</v>
      </c>
      <c r="B79" s="133" t="s">
        <v>254</v>
      </c>
      <c r="H79" s="0" t="s">
        <v>255</v>
      </c>
      <c r="L79" s="167" t="s">
        <v>209</v>
      </c>
      <c r="M79" s="167"/>
      <c r="N79" s="167"/>
      <c r="O79" s="167"/>
      <c r="P79" s="1"/>
      <c r="Q79" s="1"/>
      <c r="R79" s="14" t="n">
        <f aca="false">IF(L79="X",1,0)</f>
        <v>1</v>
      </c>
      <c r="S79" s="1"/>
      <c r="T79" s="1"/>
      <c r="U79" s="1"/>
      <c r="V79" s="1"/>
      <c r="W79" s="164" t="n">
        <f aca="false">(IF(L79="x",1,0)+IF(M79="x",1,0)+IF(N79="x",1,0)+IF(O79="x",1,0)+IF(P79="x",1,0)+IF(Q79="x",1,0)+IF(M79="na",1,0)+IF(P79="na",1,0)+IF(Q79="na",1,0)+IF(S79="x",1,0)+IF(T79="x",1,0)+IF(U79="x",1,0)+IF(U79="na",1,0)+IF(V79="x",1,0))/10</f>
        <v>0.1</v>
      </c>
    </row>
    <row r="80" customFormat="false" ht="12.75" hidden="false" customHeight="false" outlineLevel="0" collapsed="false">
      <c r="A80" s="14" t="n">
        <f aca="false">A79+1</f>
        <v>32</v>
      </c>
      <c r="B80" s="133" t="s">
        <v>256</v>
      </c>
      <c r="C80" s="0" t="s">
        <v>206</v>
      </c>
      <c r="H80" s="0" t="s">
        <v>255</v>
      </c>
      <c r="L80" s="159" t="s">
        <v>209</v>
      </c>
      <c r="M80" s="146"/>
      <c r="N80" s="167"/>
      <c r="O80" s="159"/>
      <c r="P80" s="10"/>
      <c r="Q80" s="1" t="s">
        <v>210</v>
      </c>
      <c r="R80" s="14" t="n">
        <f aca="false">IF(L80="X",1,0)</f>
        <v>1</v>
      </c>
      <c r="S80" s="168"/>
      <c r="T80" s="168"/>
      <c r="U80" s="168"/>
      <c r="V80" s="1"/>
      <c r="W80" s="164" t="n">
        <f aca="false">(IF(L80="x",1,0)+IF(M80="x",1,0)+IF(N80="x",1,0)+IF(O80="x",1,0)+IF(P80="x",1,0)+IF(Q80="x",1,0)+IF(M80="na",1,0)+IF(P80="na",1,0)+IF(Q80="na",1,0)+IF(S80="x",1,0)+IF(T80="x",1,0)+IF(U80="x",1,0)+IF(U80="na",1,0)+IF(V80="x",1,0))/10</f>
        <v>0.2</v>
      </c>
    </row>
    <row r="81" customFormat="false" ht="12.75" hidden="false" customHeight="false" outlineLevel="0" collapsed="false">
      <c r="A81" s="14" t="n">
        <f aca="false">A80+1</f>
        <v>33</v>
      </c>
      <c r="B81" s="133" t="s">
        <v>257</v>
      </c>
      <c r="C81" s="0" t="s">
        <v>206</v>
      </c>
      <c r="L81" s="159" t="s">
        <v>209</v>
      </c>
      <c r="M81" s="146"/>
      <c r="N81" s="167"/>
      <c r="O81" s="159" t="s">
        <v>209</v>
      </c>
      <c r="P81" s="159"/>
      <c r="Q81" s="1" t="s">
        <v>210</v>
      </c>
      <c r="R81" s="14" t="n">
        <f aca="false">IF(L81="X",1,0)</f>
        <v>1</v>
      </c>
      <c r="S81" s="168"/>
      <c r="T81" s="168"/>
      <c r="U81" s="168"/>
      <c r="V81" s="1"/>
      <c r="W81" s="164" t="n">
        <f aca="false">(IF(L81="x",1,0)+IF(M81="x",1,0)+IF(N81="x",1,0)+IF(O81="x",1,0)+IF(P81="x",1,0)+IF(Q81="x",1,0)+IF(M81="na",1,0)+IF(P81="na",1,0)+IF(Q81="na",1,0)+IF(S81="x",1,0)+IF(T81="x",1,0)+IF(U81="x",1,0)+IF(U81="na",1,0)+IF(V81="x",1,0))/10</f>
        <v>0.3</v>
      </c>
    </row>
    <row r="82" customFormat="false" ht="12.75" hidden="false" customHeight="false" outlineLevel="0" collapsed="false">
      <c r="A82" s="14" t="n">
        <v>34</v>
      </c>
      <c r="B82" s="49" t="s">
        <v>258</v>
      </c>
      <c r="L82" s="167"/>
      <c r="M82" s="167"/>
      <c r="N82" s="167"/>
      <c r="O82" s="167"/>
      <c r="P82" s="1"/>
      <c r="Q82" s="1"/>
      <c r="R82" s="14" t="n">
        <f aca="false">IF(L82="X",1,0)</f>
        <v>0</v>
      </c>
      <c r="S82" s="1"/>
      <c r="T82" s="1"/>
      <c r="U82" s="1"/>
      <c r="V82" s="1"/>
      <c r="W82" s="180" t="n">
        <f aca="false">(IF(L82="x",1,0)+IF(M82="x",1,0)+IF(N82="x",1,0)+IF(O82="x",1,0)+IF(P82="x",1,0)+IF(Q82="x",1,0)+IF(M82="na",1,0)+IF(P82="na",1,0)+IF(Q82="na",1,0)+IF(S82="x",1,0)+IF(T82="x",1,0)+IF(U82="x",1,0)+IF(U82="na",1,0)+IF(V82="x",1,0))/10</f>
        <v>0</v>
      </c>
    </row>
    <row r="83" customFormat="false" ht="12.75" hidden="false" customHeight="false" outlineLevel="0" collapsed="false">
      <c r="A83" s="14" t="n">
        <v>35</v>
      </c>
      <c r="B83" s="133" t="s">
        <v>259</v>
      </c>
      <c r="C83" s="0" t="s">
        <v>206</v>
      </c>
      <c r="L83" s="1" t="s">
        <v>209</v>
      </c>
      <c r="M83" s="1"/>
      <c r="N83" s="1"/>
      <c r="O83" s="1"/>
      <c r="P83" s="1"/>
      <c r="Q83" s="1" t="s">
        <v>210</v>
      </c>
      <c r="R83" s="14" t="n">
        <f aca="false">IF(L83="X",1,0)</f>
        <v>1</v>
      </c>
      <c r="S83" s="168"/>
      <c r="T83" s="168"/>
      <c r="U83" s="168"/>
      <c r="V83" s="159"/>
      <c r="W83" s="164" t="n">
        <f aca="false">(IF(L83="x",1,0)+IF(M83="x",1,0)+IF(N83="x",1,0)+IF(O83="x",1,0)+IF(P83="x",1,0)+IF(Q83="x",1,0)+IF(M83="na",1,0)+IF(P83="na",1,0)+IF(Q83="na",1,0)+IF(S83="x",1,0)+IF(T83="x",1,0)+IF(U83="x",1,0)+IF(U83="na",1,0)+IF(V83="x",1,0))/10</f>
        <v>0.2</v>
      </c>
    </row>
    <row r="84" customFormat="false" ht="12.75" hidden="false" customHeight="false" outlineLevel="0" collapsed="false">
      <c r="A84" s="14" t="n">
        <v>36</v>
      </c>
      <c r="B84" s="133" t="s">
        <v>260</v>
      </c>
      <c r="L84" s="1" t="s">
        <v>209</v>
      </c>
      <c r="M84" s="1"/>
      <c r="N84" s="1"/>
      <c r="O84" s="1"/>
      <c r="P84" s="1"/>
      <c r="Q84" s="1"/>
      <c r="R84" s="14" t="n">
        <f aca="false">IF(L84="X",1,0)</f>
        <v>1</v>
      </c>
      <c r="S84" s="1"/>
      <c r="T84" s="1"/>
      <c r="U84" s="1"/>
      <c r="V84" s="1"/>
      <c r="W84" s="164" t="n">
        <f aca="false">(IF(L84="x",1,0)+IF(M84="x",1,0)+IF(N84="x",1,0)+IF(O84="x",1,0)+IF(P84="x",1,0)+IF(Q84="x",1,0)+IF(M84="na",1,0)+IF(P84="na",1,0)+IF(Q84="na",1,0)+IF(S84="x",1,0)+IF(T84="x",1,0)+IF(U84="x",1,0)+IF(U84="na",1,0)+IF(V84="x",1,0))/10</f>
        <v>0.1</v>
      </c>
    </row>
    <row r="85" customFormat="false" ht="12.75" hidden="false" customHeight="false" outlineLevel="0" collapsed="false">
      <c r="A85" s="14" t="n">
        <v>37</v>
      </c>
      <c r="B85" s="133" t="s">
        <v>261</v>
      </c>
      <c r="L85" s="1" t="s">
        <v>209</v>
      </c>
      <c r="M85" s="1"/>
      <c r="N85" s="1"/>
      <c r="O85" s="1"/>
      <c r="P85" s="1"/>
      <c r="Q85" s="1"/>
      <c r="R85" s="14" t="n">
        <f aca="false">IF(L85="X",1,0)</f>
        <v>1</v>
      </c>
      <c r="S85" s="168"/>
      <c r="T85" s="168"/>
      <c r="U85" s="168"/>
      <c r="V85" s="1"/>
      <c r="W85" s="164" t="n">
        <f aca="false">(IF(L85="x",1,0)+IF(M85="x",1,0)+IF(N85="x",1,0)+IF(O85="x",1,0)+IF(P85="x",1,0)+IF(Q85="x",1,0)+IF(M85="na",1,0)+IF(P85="na",1,0)+IF(Q85="na",1,0)+IF(S85="x",1,0)+IF(T85="x",1,0)+IF(U85="x",1,0)+IF(U85="na",1,0)+IF(V85="x",1,0))/10</f>
        <v>0.1</v>
      </c>
    </row>
    <row r="86" customFormat="false" ht="12.75" hidden="false" customHeight="false" outlineLevel="0" collapsed="false">
      <c r="A86" s="14" t="n">
        <v>38</v>
      </c>
      <c r="B86" s="133" t="s">
        <v>262</v>
      </c>
      <c r="C86" s="0" t="s">
        <v>206</v>
      </c>
      <c r="L86" s="1"/>
      <c r="M86" s="1" t="s">
        <v>209</v>
      </c>
      <c r="N86" s="1"/>
      <c r="O86" s="1"/>
      <c r="P86" s="1"/>
      <c r="Q86" s="1" t="s">
        <v>210</v>
      </c>
      <c r="R86" s="14" t="n">
        <f aca="false">IF(L86="X",1,0)</f>
        <v>0</v>
      </c>
      <c r="S86" s="168"/>
      <c r="T86" s="168"/>
      <c r="U86" s="168"/>
      <c r="V86" s="1"/>
      <c r="W86" s="164" t="n">
        <f aca="false">(IF(L86="x",1,0)+IF(M86="x",1,0)+IF(N86="x",1,0)+IF(O86="x",1,0)+IF(P86="x",1,0)+IF(Q86="x",1,0)+IF(M86="na",1,0)+IF(P86="na",1,0)+IF(Q86="na",1,0)+IF(S86="x",1,0)+IF(T86="x",1,0)+IF(U86="x",1,0)+IF(U86="na",1,0)+IF(V86="x",1,0))/10</f>
        <v>0.2</v>
      </c>
    </row>
    <row r="87" customFormat="false" ht="12.75" hidden="false" customHeight="false" outlineLevel="0" collapsed="false">
      <c r="A87" s="14" t="n">
        <v>39</v>
      </c>
      <c r="B87" s="133" t="s">
        <v>263</v>
      </c>
      <c r="L87" s="1" t="s">
        <v>209</v>
      </c>
      <c r="M87" s="1"/>
      <c r="N87" s="1"/>
      <c r="O87" s="1"/>
      <c r="P87" s="1"/>
      <c r="Q87" s="1"/>
      <c r="R87" s="14" t="n">
        <f aca="false">IF(L87="X",1,0)</f>
        <v>1</v>
      </c>
      <c r="S87" s="1"/>
      <c r="T87" s="1"/>
      <c r="U87" s="1"/>
      <c r="V87" s="1"/>
      <c r="W87" s="164" t="n">
        <f aca="false">(IF(L87="x",1,0)+IF(M87="x",1,0)+IF(N87="x",1,0)+IF(O87="x",1,0)+IF(P87="x",1,0)+IF(Q87="x",1,0)+IF(M87="na",1,0)+IF(P87="na",1,0)+IF(Q87="na",1,0)+IF(S87="x",1,0)+IF(T87="x",1,0)+IF(U87="x",1,0)+IF(U87="na",1,0)+IF(V87="x",1,0))/10</f>
        <v>0.1</v>
      </c>
    </row>
    <row r="88" customFormat="false" ht="12.75" hidden="false" customHeight="false" outlineLevel="0" collapsed="false">
      <c r="A88" s="14" t="n">
        <v>40</v>
      </c>
      <c r="B88" s="133" t="s">
        <v>264</v>
      </c>
      <c r="C88" s="0" t="s">
        <v>206</v>
      </c>
      <c r="L88" s="1" t="s">
        <v>209</v>
      </c>
      <c r="M88" s="1" t="s">
        <v>209</v>
      </c>
      <c r="N88" s="1"/>
      <c r="O88" s="1"/>
      <c r="P88" s="1"/>
      <c r="Q88" s="1" t="s">
        <v>210</v>
      </c>
      <c r="R88" s="14" t="n">
        <f aca="false">IF(L88="X",1,0)</f>
        <v>1</v>
      </c>
      <c r="S88" s="168"/>
      <c r="T88" s="168"/>
      <c r="U88" s="168"/>
      <c r="V88" s="1"/>
      <c r="W88" s="164" t="n">
        <f aca="false">(IF(L88="x",1,0)+IF(M88="x",1,0)+IF(N88="x",1,0)+IF(O88="x",1,0)+IF(P88="x",1,0)+IF(Q88="x",1,0)+IF(M88="na",1,0)+IF(P88="na",1,0)+IF(Q88="na",1,0)+IF(S88="x",1,0)+IF(T88="x",1,0)+IF(U88="x",1,0)+IF(U88="na",1,0)+IF(V88="x",1,0))/10</f>
        <v>0.3</v>
      </c>
    </row>
    <row r="89" customFormat="false" ht="12.75" hidden="false" customHeight="false" outlineLevel="0" collapsed="false">
      <c r="A89" s="14" t="n">
        <v>41</v>
      </c>
      <c r="B89" s="133" t="s">
        <v>265</v>
      </c>
      <c r="C89" s="0" t="s">
        <v>206</v>
      </c>
      <c r="L89" s="1" t="s">
        <v>209</v>
      </c>
      <c r="M89" s="1"/>
      <c r="N89" s="1"/>
      <c r="O89" s="1"/>
      <c r="P89" s="1"/>
      <c r="Q89" s="1" t="s">
        <v>210</v>
      </c>
      <c r="R89" s="14" t="n">
        <f aca="false">IF(L89="X",1,0)</f>
        <v>1</v>
      </c>
      <c r="S89" s="168"/>
      <c r="T89" s="168"/>
      <c r="U89" s="168"/>
      <c r="V89" s="159"/>
      <c r="W89" s="164" t="n">
        <f aca="false">(IF(L89="x",1,0)+IF(M89="x",1,0)+IF(N89="x",1,0)+IF(O89="x",1,0)+IF(P89="x",1,0)+IF(Q89="x",1,0)+IF(M89="na",1,0)+IF(P89="na",1,0)+IF(Q89="na",1,0)+IF(S89="x",1,0)+IF(T89="x",1,0)+IF(U89="x",1,0)+IF(U89="na",1,0)+IF(V89="x",1,0))/10</f>
        <v>0.2</v>
      </c>
    </row>
    <row r="90" customFormat="false" ht="12.75" hidden="false" customHeight="false" outlineLevel="0" collapsed="false">
      <c r="A90" s="14" t="n">
        <v>42</v>
      </c>
      <c r="B90" s="133" t="s">
        <v>266</v>
      </c>
      <c r="L90" s="1" t="s">
        <v>209</v>
      </c>
      <c r="M90" s="1"/>
      <c r="N90" s="1"/>
      <c r="O90" s="1"/>
      <c r="P90" s="1"/>
      <c r="Q90" s="1"/>
      <c r="R90" s="14" t="n">
        <f aca="false">IF(L90="X",1,0)</f>
        <v>1</v>
      </c>
      <c r="S90" s="1"/>
      <c r="T90" s="1"/>
      <c r="U90" s="1"/>
      <c r="V90" s="1"/>
      <c r="W90" s="164" t="n">
        <f aca="false">(IF(L90="x",1,0)+IF(M90="x",1,0)+IF(N90="x",1,0)+IF(O90="x",1,0)+IF(P90="x",1,0)+IF(Q90="x",1,0)+IF(M90="na",1,0)+IF(P90="na",1,0)+IF(Q90="na",1,0)+IF(S90="x",1,0)+IF(T90="x",1,0)+IF(U90="x",1,0)+IF(U90="na",1,0)+IF(V90="x",1,0))/10</f>
        <v>0.1</v>
      </c>
    </row>
    <row r="91" customFormat="false" ht="12.75" hidden="false" customHeight="false" outlineLevel="0" collapsed="false">
      <c r="A91" s="14" t="n">
        <v>43</v>
      </c>
      <c r="B91" s="133" t="s">
        <v>267</v>
      </c>
      <c r="C91" s="0" t="s">
        <v>206</v>
      </c>
      <c r="L91" s="167" t="s">
        <v>209</v>
      </c>
      <c r="M91" s="167"/>
      <c r="N91" s="167"/>
      <c r="O91" s="167" t="s">
        <v>209</v>
      </c>
      <c r="P91" s="1"/>
      <c r="Q91" s="1" t="s">
        <v>210</v>
      </c>
      <c r="R91" s="14" t="n">
        <f aca="false">IF(L91="X",1,0)</f>
        <v>1</v>
      </c>
      <c r="S91" s="168"/>
      <c r="T91" s="168"/>
      <c r="U91" s="168"/>
      <c r="V91" s="1"/>
      <c r="W91" s="164" t="n">
        <f aca="false">(IF(L91="x",1,0)+IF(M91="x",1,0)+IF(N91="x",1,0)+IF(O91="x",1,0)+IF(P91="x",1,0)+IF(Q91="x",1,0)+IF(M91="na",1,0)+IF(P91="na",1,0)+IF(Q91="na",1,0)+IF(S91="x",1,0)+IF(T91="x",1,0)+IF(U91="x",1,0)+IF(U91="na",1,0)+IF(V91="x",1,0))/10</f>
        <v>0.3</v>
      </c>
    </row>
    <row r="92" customFormat="false" ht="12.75" hidden="false" customHeight="false" outlineLevel="0" collapsed="false">
      <c r="A92" s="14" t="n">
        <v>44</v>
      </c>
      <c r="B92" s="133" t="s">
        <v>268</v>
      </c>
      <c r="L92" s="167" t="s">
        <v>209</v>
      </c>
      <c r="M92" s="167"/>
      <c r="N92" s="167"/>
      <c r="O92" s="167" t="s">
        <v>209</v>
      </c>
      <c r="P92" s="1"/>
      <c r="Q92" s="1"/>
      <c r="R92" s="14" t="n">
        <f aca="false">IF(L92="X",1,0)</f>
        <v>1</v>
      </c>
      <c r="S92" s="1"/>
      <c r="T92" s="1"/>
      <c r="U92" s="1"/>
      <c r="V92" s="1"/>
      <c r="W92" s="164" t="n">
        <f aca="false">(IF(L92="x",1,0)+IF(M92="x",1,0)+IF(N92="x",1,0)+IF(O92="x",1,0)+IF(P92="x",1,0)+IF(Q92="x",1,0)+IF(M92="na",1,0)+IF(P92="na",1,0)+IF(Q92="na",1,0)+IF(S92="x",1,0)+IF(T92="x",1,0)+IF(U92="x",1,0)+IF(U92="na",1,0)+IF(V92="x",1,0))/10</f>
        <v>0.2</v>
      </c>
    </row>
    <row r="93" customFormat="false" ht="12.75" hidden="false" customHeight="false" outlineLevel="0" collapsed="false">
      <c r="A93" s="14" t="n">
        <v>45</v>
      </c>
      <c r="B93" s="133" t="s">
        <v>269</v>
      </c>
      <c r="C93" s="0" t="s">
        <v>206</v>
      </c>
      <c r="L93" s="167" t="s">
        <v>209</v>
      </c>
      <c r="M93" s="167"/>
      <c r="N93" s="167"/>
      <c r="O93" s="167"/>
      <c r="P93" s="1"/>
      <c r="Q93" s="1" t="s">
        <v>210</v>
      </c>
      <c r="R93" s="14" t="n">
        <f aca="false">IF(L93="X",1,0)</f>
        <v>1</v>
      </c>
      <c r="S93" s="168"/>
      <c r="T93" s="168"/>
      <c r="U93" s="168"/>
      <c r="V93" s="1"/>
      <c r="W93" s="164" t="n">
        <f aca="false">(IF(L93="x",1,0)+IF(M93="x",1,0)+IF(N93="x",1,0)+IF(O93="x",1,0)+IF(P93="x",1,0)+IF(Q93="x",1,0)+IF(M93="na",1,0)+IF(P93="na",1,0)+IF(Q93="na",1,0)+IF(S93="x",1,0)+IF(T93="x",1,0)+IF(U93="x",1,0)+IF(U93="na",1,0)+IF(V93="x",1,0))/10</f>
        <v>0.2</v>
      </c>
    </row>
    <row r="94" customFormat="false" ht="12.75" hidden="false" customHeight="false" outlineLevel="0" collapsed="false">
      <c r="A94" s="14" t="n">
        <v>46</v>
      </c>
      <c r="B94" s="133" t="s">
        <v>270</v>
      </c>
      <c r="L94" s="167"/>
      <c r="M94" s="167"/>
      <c r="N94" s="167"/>
      <c r="O94" s="167"/>
      <c r="P94" s="1"/>
      <c r="Q94" s="1"/>
      <c r="R94" s="14" t="n">
        <f aca="false">IF(L94="X",1,0)</f>
        <v>0</v>
      </c>
      <c r="S94" s="1"/>
      <c r="T94" s="1"/>
      <c r="U94" s="1"/>
      <c r="V94" s="1"/>
      <c r="W94" s="180" t="n">
        <f aca="false">(IF(L94="x",1,0)+IF(M94="x",1,0)+IF(N94="x",1,0)+IF(O94="x",1,0)+IF(P94="x",1,0)+IF(Q94="x",1,0)+IF(M94="na",1,0)+IF(P94="na",1,0)+IF(Q94="na",1,0)+IF(S94="x",1,0)+IF(T94="x",1,0)+IF(U94="x",1,0)+IF(U94="na",1,0)+IF(V94="x",1,0))/10</f>
        <v>0</v>
      </c>
    </row>
    <row r="95" customFormat="false" ht="12.75" hidden="false" customHeight="false" outlineLevel="0" collapsed="false">
      <c r="A95" s="14" t="n">
        <v>47</v>
      </c>
      <c r="B95" s="133" t="s">
        <v>271</v>
      </c>
      <c r="C95" s="0" t="s">
        <v>206</v>
      </c>
      <c r="L95" s="167" t="s">
        <v>209</v>
      </c>
      <c r="M95" s="167"/>
      <c r="N95" s="167"/>
      <c r="O95" s="167"/>
      <c r="P95" s="1"/>
      <c r="Q95" s="1" t="s">
        <v>210</v>
      </c>
      <c r="R95" s="14" t="n">
        <f aca="false">IF(L95="X",1,0)</f>
        <v>1</v>
      </c>
      <c r="S95" s="168"/>
      <c r="T95" s="168"/>
      <c r="U95" s="168"/>
      <c r="V95" s="1"/>
      <c r="W95" s="164" t="n">
        <f aca="false">(IF(L95="x",1,0)+IF(M95="x",1,0)+IF(N95="x",1,0)+IF(O95="x",1,0)+IF(P95="x",1,0)+IF(Q95="x",1,0)+IF(M95="na",1,0)+IF(P95="na",1,0)+IF(Q95="na",1,0)+IF(S95="x",1,0)+IF(T95="x",1,0)+IF(U95="x",1,0)+IF(U95="na",1,0)+IF(V95="x",1,0))/10</f>
        <v>0.2</v>
      </c>
    </row>
    <row r="96" customFormat="false" ht="12.75" hidden="false" customHeight="false" outlineLevel="0" collapsed="false">
      <c r="A96" s="14" t="n">
        <v>48</v>
      </c>
      <c r="B96" s="133" t="s">
        <v>272</v>
      </c>
      <c r="C96" s="0" t="s">
        <v>206</v>
      </c>
      <c r="L96" s="167" t="s">
        <v>209</v>
      </c>
      <c r="M96" s="167"/>
      <c r="N96" s="167"/>
      <c r="O96" s="167"/>
      <c r="P96" s="1"/>
      <c r="Q96" s="1" t="s">
        <v>210</v>
      </c>
      <c r="R96" s="14" t="n">
        <f aca="false">IF(L96="X",1,0)</f>
        <v>1</v>
      </c>
      <c r="S96" s="168"/>
      <c r="T96" s="168"/>
      <c r="U96" s="168"/>
      <c r="V96" s="159"/>
      <c r="W96" s="164" t="n">
        <f aca="false">(IF(L96="x",1,0)+IF(M96="x",1,0)+IF(N96="x",1,0)+IF(O96="x",1,0)+IF(P96="x",1,0)+IF(Q96="x",1,0)+IF(M96="na",1,0)+IF(P96="na",1,0)+IF(Q96="na",1,0)+IF(S96="x",1,0)+IF(T96="x",1,0)+IF(U96="x",1,0)+IF(U96="na",1,0)+IF(V96="x",1,0))/10</f>
        <v>0.2</v>
      </c>
    </row>
    <row r="97" customFormat="false" ht="12.75" hidden="false" customHeight="false" outlineLevel="0" collapsed="false">
      <c r="A97" s="14" t="n">
        <v>49</v>
      </c>
      <c r="B97" s="133" t="s">
        <v>273</v>
      </c>
      <c r="C97" s="0" t="s">
        <v>206</v>
      </c>
      <c r="L97" s="167" t="s">
        <v>209</v>
      </c>
      <c r="M97" s="167"/>
      <c r="N97" s="167"/>
      <c r="O97" s="167"/>
      <c r="P97" s="1"/>
      <c r="Q97" s="1" t="s">
        <v>210</v>
      </c>
      <c r="R97" s="14" t="n">
        <f aca="false">IF(L97="X",1,0)</f>
        <v>1</v>
      </c>
      <c r="S97" s="168"/>
      <c r="T97" s="168"/>
      <c r="U97" s="168"/>
      <c r="V97" s="1"/>
      <c r="W97" s="164" t="n">
        <f aca="false">(IF(L97="x",1,0)+IF(M97="x",1,0)+IF(N97="x",1,0)+IF(O97="x",1,0)+IF(P97="x",1,0)+IF(Q97="x",1,0)+IF(M97="na",1,0)+IF(P97="na",1,0)+IF(Q97="na",1,0)+IF(S97="x",1,0)+IF(T97="x",1,0)+IF(U97="x",1,0)+IF(U97="na",1,0)+IF(V97="x",1,0))/10</f>
        <v>0.2</v>
      </c>
    </row>
    <row r="98" customFormat="false" ht="12.75" hidden="false" customHeight="false" outlineLevel="0" collapsed="false">
      <c r="A98" s="14" t="n">
        <v>50</v>
      </c>
      <c r="B98" s="133" t="s">
        <v>274</v>
      </c>
      <c r="C98" s="0" t="s">
        <v>206</v>
      </c>
      <c r="L98" s="167" t="s">
        <v>209</v>
      </c>
      <c r="M98" s="167"/>
      <c r="N98" s="167"/>
      <c r="O98" s="167" t="s">
        <v>209</v>
      </c>
      <c r="P98" s="1"/>
      <c r="Q98" s="1" t="s">
        <v>210</v>
      </c>
      <c r="R98" s="14" t="n">
        <f aca="false">IF(L98="X",1,0)</f>
        <v>1</v>
      </c>
      <c r="S98" s="168"/>
      <c r="T98" s="168"/>
      <c r="U98" s="168"/>
      <c r="V98" s="1"/>
      <c r="W98" s="164" t="n">
        <f aca="false">(IF(L98="x",1,0)+IF(M98="x",1,0)+IF(N98="x",1,0)+IF(O98="x",1,0)+IF(P98="x",1,0)+IF(Q98="x",1,0)+IF(M98="na",1,0)+IF(P98="na",1,0)+IF(Q98="na",1,0)+IF(S98="x",1,0)+IF(T98="x",1,0)+IF(U98="x",1,0)+IF(U98="na",1,0)+IF(V98="x",1,0))/10</f>
        <v>0.3</v>
      </c>
    </row>
    <row r="99" customFormat="false" ht="12.75" hidden="false" customHeight="false" outlineLevel="0" collapsed="false">
      <c r="A99" s="14" t="n">
        <v>51</v>
      </c>
      <c r="B99" s="133" t="s">
        <v>275</v>
      </c>
      <c r="C99" s="0" t="s">
        <v>206</v>
      </c>
      <c r="H99" s="0" t="s">
        <v>230</v>
      </c>
      <c r="L99" s="167" t="s">
        <v>209</v>
      </c>
      <c r="M99" s="167" t="s">
        <v>209</v>
      </c>
      <c r="N99" s="167"/>
      <c r="O99" s="167" t="s">
        <v>209</v>
      </c>
      <c r="P99" s="1"/>
      <c r="Q99" s="1" t="s">
        <v>210</v>
      </c>
      <c r="R99" s="14" t="n">
        <f aca="false">IF(L99="X",1,0)</f>
        <v>1</v>
      </c>
      <c r="S99" s="168"/>
      <c r="T99" s="168"/>
      <c r="U99" s="168"/>
      <c r="V99" s="159"/>
      <c r="W99" s="164" t="n">
        <f aca="false">(IF(L99="x",1,0)+IF(M99="x",1,0)+IF(N99="x",1,0)+IF(O99="x",1,0)+IF(P99="x",1,0)+IF(Q99="x",1,0)+IF(M99="na",1,0)+IF(P99="na",1,0)+IF(Q99="na",1,0)+IF(S99="x",1,0)+IF(T99="x",1,0)+IF(U99="x",1,0)+IF(U99="na",1,0)+IF(V99="x",1,0))/10</f>
        <v>0.4</v>
      </c>
    </row>
    <row r="100" customFormat="false" ht="12.75" hidden="false" customHeight="false" outlineLevel="0" collapsed="false">
      <c r="A100" s="14" t="n">
        <v>52</v>
      </c>
      <c r="B100" s="141" t="s">
        <v>276</v>
      </c>
      <c r="C100" s="0" t="s">
        <v>206</v>
      </c>
      <c r="H100" s="0" t="s">
        <v>277</v>
      </c>
      <c r="L100" s="167" t="s">
        <v>209</v>
      </c>
      <c r="M100" s="167" t="s">
        <v>209</v>
      </c>
      <c r="N100" s="167"/>
      <c r="O100" s="167"/>
      <c r="P100" s="1"/>
      <c r="Q100" s="1" t="s">
        <v>210</v>
      </c>
      <c r="R100" s="14" t="n">
        <f aca="false">IF(L100="X",1,0)</f>
        <v>1</v>
      </c>
      <c r="S100" s="168"/>
      <c r="T100" s="168"/>
      <c r="U100" s="168"/>
      <c r="V100" s="1"/>
      <c r="W100" s="164" t="n">
        <f aca="false">(IF(L100="x",1,0)+IF(M100="x",1,0)+IF(N100="x",1,0)+IF(O100="x",1,0)+IF(P100="x",1,0)+IF(Q100="x",1,0)+IF(M100="na",1,0)+IF(P100="na",1,0)+IF(Q100="na",1,0)+IF(S100="x",1,0)+IF(T100="x",1,0)+IF(U100="x",1,0)+IF(U100="na",1,0)+IF(V100="x",1,0))/10</f>
        <v>0.3</v>
      </c>
    </row>
    <row r="101" customFormat="false" ht="12.75" hidden="false" customHeight="false" outlineLevel="0" collapsed="false">
      <c r="A101" s="14" t="n">
        <v>53</v>
      </c>
      <c r="B101" s="49" t="s">
        <v>278</v>
      </c>
      <c r="C101" s="0" t="s">
        <v>206</v>
      </c>
      <c r="L101" s="167" t="s">
        <v>209</v>
      </c>
      <c r="M101" s="167"/>
      <c r="N101" s="167"/>
      <c r="O101" s="167"/>
      <c r="P101" s="1"/>
      <c r="Q101" s="1" t="s">
        <v>210</v>
      </c>
      <c r="R101" s="14" t="n">
        <f aca="false">IF(L101="X",1,0)</f>
        <v>1</v>
      </c>
      <c r="S101" s="168"/>
      <c r="T101" s="168"/>
      <c r="U101" s="168"/>
      <c r="V101" s="159"/>
      <c r="W101" s="164" t="n">
        <f aca="false">(IF(L101="x",1,0)+IF(M101="x",1,0)+IF(N101="x",1,0)+IF(O101="x",1,0)+IF(P101="x",1,0)+IF(Q101="x",1,0)+IF(M101="na",1,0)+IF(P101="na",1,0)+IF(Q101="na",1,0)+IF(S101="x",1,0)+IF(T101="x",1,0)+IF(U101="x",1,0)+IF(U101="na",1,0)+IF(V101="x",1,0))/10</f>
        <v>0.2</v>
      </c>
    </row>
    <row r="102" customFormat="false" ht="12.75" hidden="false" customHeight="false" outlineLevel="0" collapsed="false">
      <c r="A102" s="14" t="n">
        <v>54</v>
      </c>
      <c r="B102" s="133" t="s">
        <v>279</v>
      </c>
      <c r="L102" s="167"/>
      <c r="M102" s="167"/>
      <c r="N102" s="167"/>
      <c r="O102" s="167"/>
      <c r="P102" s="1"/>
      <c r="Q102" s="1"/>
      <c r="R102" s="14" t="n">
        <f aca="false">IF(L102="X",1,0)</f>
        <v>0</v>
      </c>
      <c r="S102" s="1"/>
      <c r="T102" s="1"/>
      <c r="U102" s="1"/>
      <c r="V102" s="1"/>
      <c r="W102" s="180" t="n">
        <f aca="false">(IF(L102="x",1,0)+IF(M102="x",1,0)+IF(N102="x",1,0)+IF(O102="x",1,0)+IF(P102="x",1,0)+IF(Q102="x",1,0)+IF(M102="na",1,0)+IF(P102="na",1,0)+IF(Q102="na",1,0)+IF(S102="x",1,0)+IF(T102="x",1,0)+IF(U102="x",1,0)+IF(U102="na",1,0)+IF(V102="x",1,0))/10</f>
        <v>0</v>
      </c>
    </row>
    <row r="103" customFormat="false" ht="12.75" hidden="false" customHeight="false" outlineLevel="0" collapsed="false">
      <c r="A103" s="14" t="n">
        <v>55</v>
      </c>
      <c r="B103" s="133" t="s">
        <v>280</v>
      </c>
      <c r="C103" s="0" t="s">
        <v>206</v>
      </c>
      <c r="L103" s="167" t="s">
        <v>209</v>
      </c>
      <c r="M103" s="167" t="s">
        <v>209</v>
      </c>
      <c r="N103" s="167"/>
      <c r="O103" s="167"/>
      <c r="P103" s="1"/>
      <c r="Q103" s="1" t="s">
        <v>210</v>
      </c>
      <c r="R103" s="14" t="n">
        <f aca="false">IF(L103="X",1,0)</f>
        <v>1</v>
      </c>
      <c r="S103" s="168"/>
      <c r="T103" s="168"/>
      <c r="U103" s="168"/>
      <c r="V103" s="159"/>
      <c r="W103" s="164" t="n">
        <f aca="false">(IF(L103="x",1,0)+IF(M103="x",1,0)+IF(N103="x",1,0)+IF(O103="x",1,0)+IF(P103="x",1,0)+IF(Q103="x",1,0)+IF(M103="na",1,0)+IF(P103="na",1,0)+IF(Q103="na",1,0)+IF(S103="x",1,0)+IF(T103="x",1,0)+IF(U103="x",1,0)+IF(U103="na",1,0)+IF(V103="x",1,0))/10</f>
        <v>0.3</v>
      </c>
    </row>
    <row r="104" customFormat="false" ht="12.75" hidden="false" customHeight="false" outlineLevel="0" collapsed="false">
      <c r="A104" s="14" t="n">
        <v>56</v>
      </c>
      <c r="B104" s="133" t="s">
        <v>281</v>
      </c>
      <c r="C104" s="0" t="s">
        <v>206</v>
      </c>
      <c r="L104" s="167" t="s">
        <v>209</v>
      </c>
      <c r="M104" s="167"/>
      <c r="N104" s="167" t="s">
        <v>209</v>
      </c>
      <c r="O104" s="167" t="s">
        <v>209</v>
      </c>
      <c r="P104" s="1"/>
      <c r="Q104" s="1" t="s">
        <v>210</v>
      </c>
      <c r="R104" s="14" t="n">
        <f aca="false">IF(L104="X",1,0)</f>
        <v>1</v>
      </c>
      <c r="S104" s="168"/>
      <c r="T104" s="168"/>
      <c r="U104" s="168"/>
      <c r="V104" s="159"/>
      <c r="W104" s="164" t="n">
        <f aca="false">(IF(L104="x",1,0)+IF(M104="x",1,0)+IF(N104="x",1,0)+IF(O104="x",1,0)+IF(P104="x",1,0)+IF(Q104="x",1,0)+IF(M104="na",1,0)+IF(P104="na",1,0)+IF(Q104="na",1,0)+IF(S104="x",1,0)+IF(T104="x",1,0)+IF(U104="x",1,0)+IF(U104="na",1,0)+IF(V104="x",1,0))/10</f>
        <v>0.4</v>
      </c>
    </row>
    <row r="105" customFormat="false" ht="12.75" hidden="false" customHeight="false" outlineLevel="0" collapsed="false">
      <c r="A105" s="14" t="n">
        <v>57</v>
      </c>
      <c r="B105" s="133" t="s">
        <v>282</v>
      </c>
      <c r="C105" s="0" t="s">
        <v>206</v>
      </c>
      <c r="L105" s="167" t="s">
        <v>209</v>
      </c>
      <c r="M105" s="167"/>
      <c r="N105" s="167"/>
      <c r="O105" s="167"/>
      <c r="P105" s="1"/>
      <c r="Q105" s="1" t="s">
        <v>210</v>
      </c>
      <c r="R105" s="14" t="n">
        <f aca="false">IF(L105="X",1,0)</f>
        <v>1</v>
      </c>
      <c r="S105" s="168"/>
      <c r="T105" s="168"/>
      <c r="U105" s="168"/>
      <c r="V105" s="1"/>
      <c r="W105" s="164" t="n">
        <f aca="false">(IF(L105="x",1,0)+IF(M105="x",1,0)+IF(N105="x",1,0)+IF(O105="x",1,0)+IF(P105="x",1,0)+IF(Q105="x",1,0)+IF(M105="na",1,0)+IF(P105="na",1,0)+IF(Q105="na",1,0)+IF(S105="x",1,0)+IF(T105="x",1,0)+IF(U105="x",1,0)+IF(U105="na",1,0)+IF(V105="x",1,0))/10</f>
        <v>0.2</v>
      </c>
    </row>
    <row r="106" customFormat="false" ht="12.75" hidden="false" customHeight="false" outlineLevel="0" collapsed="false">
      <c r="A106" s="14" t="n">
        <v>58</v>
      </c>
      <c r="B106" s="133" t="s">
        <v>283</v>
      </c>
      <c r="H106" s="0" t="s">
        <v>230</v>
      </c>
      <c r="L106" s="167" t="s">
        <v>209</v>
      </c>
      <c r="M106" s="167" t="s">
        <v>209</v>
      </c>
      <c r="N106" s="167"/>
      <c r="O106" s="167"/>
      <c r="P106" s="1"/>
      <c r="Q106" s="1"/>
      <c r="R106" s="14" t="n">
        <f aca="false">IF(L106="X",1,0)</f>
        <v>1</v>
      </c>
      <c r="S106" s="1"/>
      <c r="T106" s="1"/>
      <c r="U106" s="1"/>
      <c r="V106" s="1"/>
      <c r="W106" s="164" t="n">
        <f aca="false">(IF(L106="x",1,0)+IF(M106="x",1,0)+IF(N106="x",1,0)+IF(O106="x",1,0)+IF(P106="x",1,0)+IF(Q106="x",1,0)+IF(M106="na",1,0)+IF(P106="na",1,0)+IF(Q106="na",1,0)+IF(S106="x",1,0)+IF(T106="x",1,0)+IF(U106="x",1,0)+IF(U106="na",1,0)+IF(V106="x",1,0))/10</f>
        <v>0.2</v>
      </c>
    </row>
    <row r="107" customFormat="false" ht="12.75" hidden="false" customHeight="false" outlineLevel="0" collapsed="false">
      <c r="A107" s="14" t="n">
        <v>59</v>
      </c>
      <c r="B107" s="133" t="s">
        <v>284</v>
      </c>
      <c r="L107" s="167"/>
      <c r="M107" s="167"/>
      <c r="N107" s="167"/>
      <c r="O107" s="167"/>
      <c r="P107" s="1"/>
      <c r="Q107" s="1"/>
      <c r="R107" s="14" t="n">
        <f aca="false">IF(L107="X",1,0)</f>
        <v>0</v>
      </c>
      <c r="S107" s="168"/>
      <c r="T107" s="168"/>
      <c r="U107" s="168"/>
      <c r="V107" s="1"/>
      <c r="W107" s="180" t="n">
        <f aca="false">(IF(L107="x",1,0)+IF(M107="x",1,0)+IF(N107="x",1,0)+IF(O107="x",1,0)+IF(P107="x",1,0)+IF(Q107="x",1,0)+IF(M107="na",1,0)+IF(P107="na",1,0)+IF(Q107="na",1,0)+IF(S107="x",1,0)+IF(T107="x",1,0)+IF(U107="x",1,0)+IF(U107="na",1,0)+IF(V107="x",1,0))/10</f>
        <v>0</v>
      </c>
    </row>
    <row r="108" customFormat="false" ht="12.75" hidden="false" customHeight="false" outlineLevel="0" collapsed="false">
      <c r="A108" s="14" t="n">
        <v>60</v>
      </c>
      <c r="B108" s="133" t="s">
        <v>285</v>
      </c>
      <c r="C108" s="0" t="s">
        <v>206</v>
      </c>
      <c r="L108" s="167" t="s">
        <v>209</v>
      </c>
      <c r="M108" s="167" t="s">
        <v>209</v>
      </c>
      <c r="N108" s="167"/>
      <c r="O108" s="167"/>
      <c r="P108" s="1"/>
      <c r="Q108" s="1" t="s">
        <v>210</v>
      </c>
      <c r="R108" s="14" t="n">
        <f aca="false">IF(L108="X",1,0)</f>
        <v>1</v>
      </c>
      <c r="S108" s="168"/>
      <c r="T108" s="168"/>
      <c r="U108" s="168"/>
      <c r="V108" s="1"/>
      <c r="W108" s="164" t="n">
        <f aca="false">(IF(L108="x",1,0)+IF(M108="x",1,0)+IF(N108="x",1,0)+IF(O108="x",1,0)+IF(P108="x",1,0)+IF(Q108="x",1,0)+IF(M108="na",1,0)+IF(P108="na",1,0)+IF(Q108="na",1,0)+IF(S108="x",1,0)+IF(T108="x",1,0)+IF(U108="x",1,0)+IF(U108="na",1,0)+IF(V108="x",1,0))/10</f>
        <v>0.3</v>
      </c>
    </row>
    <row r="109" customFormat="false" ht="12.75" hidden="false" customHeight="false" outlineLevel="0" collapsed="false">
      <c r="A109" s="14" t="n">
        <v>61</v>
      </c>
      <c r="B109" s="133" t="s">
        <v>286</v>
      </c>
      <c r="C109" s="0" t="s">
        <v>206</v>
      </c>
      <c r="L109" s="167" t="s">
        <v>209</v>
      </c>
      <c r="M109" s="167"/>
      <c r="N109" s="167"/>
      <c r="O109" s="167"/>
      <c r="P109" s="1"/>
      <c r="Q109" s="1" t="s">
        <v>210</v>
      </c>
      <c r="R109" s="14" t="n">
        <f aca="false">IF(L109="X",1,0)</f>
        <v>1</v>
      </c>
      <c r="S109" s="168"/>
      <c r="T109" s="168"/>
      <c r="U109" s="168"/>
      <c r="V109" s="1"/>
      <c r="W109" s="164" t="n">
        <f aca="false">(IF(L109="x",1,0)+IF(M109="x",1,0)+IF(N109="x",1,0)+IF(O109="x",1,0)+IF(P109="x",1,0)+IF(Q109="x",1,0)+IF(M109="na",1,0)+IF(P109="na",1,0)+IF(Q109="na",1,0)+IF(S109="x",1,0)+IF(T109="x",1,0)+IF(U109="x",1,0)+IF(U109="na",1,0)+IF(V109="x",1,0))/10</f>
        <v>0.2</v>
      </c>
    </row>
    <row r="110" customFormat="false" ht="12.75" hidden="false" customHeight="false" outlineLevel="0" collapsed="false">
      <c r="A110" s="14" t="n">
        <v>62</v>
      </c>
      <c r="B110" s="133" t="s">
        <v>287</v>
      </c>
      <c r="C110" s="0" t="s">
        <v>206</v>
      </c>
      <c r="H110" s="0" t="s">
        <v>255</v>
      </c>
      <c r="L110" s="167" t="s">
        <v>209</v>
      </c>
      <c r="M110" s="167" t="s">
        <v>209</v>
      </c>
      <c r="N110" s="167"/>
      <c r="O110" s="167" t="s">
        <v>209</v>
      </c>
      <c r="P110" s="1"/>
      <c r="Q110" s="1" t="s">
        <v>210</v>
      </c>
      <c r="R110" s="14" t="n">
        <f aca="false">IF(L110="X",1,0)</f>
        <v>1</v>
      </c>
      <c r="S110" s="168"/>
      <c r="T110" s="168"/>
      <c r="U110" s="168"/>
      <c r="V110" s="1"/>
      <c r="W110" s="164" t="n">
        <f aca="false">(IF(L110="x",1,0)+IF(M110="x",1,0)+IF(N110="x",1,0)+IF(O110="x",1,0)+IF(P110="x",1,0)+IF(Q110="x",1,0)+IF(M110="na",1,0)+IF(P110="na",1,0)+IF(Q110="na",1,0)+IF(S110="x",1,0)+IF(T110="x",1,0)+IF(U110="x",1,0)+IF(U110="na",1,0)+IF(V110="x",1,0))/10</f>
        <v>0.4</v>
      </c>
    </row>
    <row r="111" customFormat="false" ht="12.75" hidden="false" customHeight="false" outlineLevel="0" collapsed="false">
      <c r="A111" s="14" t="n">
        <v>63</v>
      </c>
      <c r="B111" s="133" t="s">
        <v>288</v>
      </c>
      <c r="C111" s="0" t="s">
        <v>206</v>
      </c>
      <c r="L111" s="167" t="s">
        <v>209</v>
      </c>
      <c r="M111" s="167"/>
      <c r="N111" s="167"/>
      <c r="O111" s="167" t="s">
        <v>209</v>
      </c>
      <c r="P111" s="1"/>
      <c r="Q111" s="1" t="s">
        <v>210</v>
      </c>
      <c r="R111" s="14" t="n">
        <f aca="false">IF(L111="X",1,0)</f>
        <v>1</v>
      </c>
      <c r="S111" s="168"/>
      <c r="T111" s="168"/>
      <c r="U111" s="168"/>
      <c r="V111" s="1"/>
      <c r="W111" s="164" t="n">
        <f aca="false">(IF(L111="x",1,0)+IF(M111="x",1,0)+IF(N111="x",1,0)+IF(O111="x",1,0)+IF(P111="x",1,0)+IF(Q111="x",1,0)+IF(M111="na",1,0)+IF(P111="na",1,0)+IF(Q111="na",1,0)+IF(S111="x",1,0)+IF(T111="x",1,0)+IF(U111="x",1,0)+IF(U111="na",1,0)+IF(V111="x",1,0))/10</f>
        <v>0.3</v>
      </c>
    </row>
    <row r="112" customFormat="false" ht="12.75" hidden="false" customHeight="false" outlineLevel="0" collapsed="false">
      <c r="A112" s="14" t="n">
        <v>64</v>
      </c>
      <c r="B112" s="133" t="s">
        <v>289</v>
      </c>
      <c r="L112" s="167"/>
      <c r="M112" s="167" t="s">
        <v>209</v>
      </c>
      <c r="N112" s="167"/>
      <c r="O112" s="167" t="s">
        <v>209</v>
      </c>
      <c r="P112" s="1"/>
      <c r="Q112" s="1"/>
      <c r="R112" s="14" t="n">
        <f aca="false">IF(L112="X",1,0)</f>
        <v>0</v>
      </c>
      <c r="S112" s="1"/>
      <c r="T112" s="1"/>
      <c r="U112" s="1"/>
      <c r="V112" s="1"/>
      <c r="W112" s="164" t="n">
        <f aca="false">(IF(L112="x",1,0)+IF(M112="x",1,0)+IF(N112="x",1,0)+IF(O112="x",1,0)+IF(P112="x",1,0)+IF(Q112="x",1,0)+IF(M112="na",1,0)+IF(P112="na",1,0)+IF(Q112="na",1,0)+IF(S112="x",1,0)+IF(T112="x",1,0)+IF(U112="x",1,0)+IF(U112="na",1,0)+IF(V112="x",1,0))/10</f>
        <v>0.2</v>
      </c>
    </row>
    <row r="113" customFormat="false" ht="12.75" hidden="false" customHeight="false" outlineLevel="0" collapsed="false">
      <c r="A113" s="14" t="n">
        <v>65</v>
      </c>
      <c r="B113" s="133" t="s">
        <v>290</v>
      </c>
      <c r="C113" s="0" t="s">
        <v>206</v>
      </c>
      <c r="L113" s="167"/>
      <c r="M113" s="167"/>
      <c r="N113" s="167"/>
      <c r="O113" s="167"/>
      <c r="P113" s="1"/>
      <c r="Q113" s="1" t="s">
        <v>210</v>
      </c>
      <c r="R113" s="14" t="n">
        <f aca="false">IF(L113="X",1,0)</f>
        <v>0</v>
      </c>
      <c r="S113" s="168"/>
      <c r="T113" s="168"/>
      <c r="U113" s="168"/>
      <c r="V113" s="1"/>
      <c r="W113" s="164" t="n">
        <f aca="false">(IF(L113="x",1,0)+IF(M113="x",1,0)+IF(N113="x",1,0)+IF(O113="x",1,0)+IF(P113="x",1,0)+IF(Q113="x",1,0)+IF(M113="na",1,0)+IF(P113="na",1,0)+IF(Q113="na",1,0)+IF(S113="x",1,0)+IF(T113="x",1,0)+IF(U113="x",1,0)+IF(U113="na",1,0)+IF(V113="x",1,0))/10</f>
        <v>0.1</v>
      </c>
    </row>
    <row r="114" customFormat="false" ht="12.75" hidden="false" customHeight="false" outlineLevel="0" collapsed="false">
      <c r="A114" s="14" t="n">
        <v>66</v>
      </c>
      <c r="B114" s="133" t="s">
        <v>291</v>
      </c>
      <c r="C114" s="0" t="s">
        <v>206</v>
      </c>
      <c r="L114" s="167" t="s">
        <v>209</v>
      </c>
      <c r="M114" s="167"/>
      <c r="N114" s="167"/>
      <c r="O114" s="167"/>
      <c r="P114" s="1"/>
      <c r="Q114" s="1" t="s">
        <v>210</v>
      </c>
      <c r="R114" s="14" t="n">
        <f aca="false">IF(L114="X",1,0)</f>
        <v>1</v>
      </c>
      <c r="S114" s="168"/>
      <c r="T114" s="168"/>
      <c r="U114" s="168"/>
      <c r="V114" s="1"/>
      <c r="W114" s="164" t="n">
        <f aca="false">(IF(L114="x",1,0)+IF(M114="x",1,0)+IF(N114="x",1,0)+IF(O114="x",1,0)+IF(P114="x",1,0)+IF(Q114="x",1,0)+IF(M114="na",1,0)+IF(P114="na",1,0)+IF(Q114="na",1,0)+IF(S114="x",1,0)+IF(T114="x",1,0)+IF(U114="x",1,0)+IF(U114="na",1,0)+IF(V114="x",1,0))/10</f>
        <v>0.2</v>
      </c>
    </row>
    <row r="115" customFormat="false" ht="12.75" hidden="false" customHeight="false" outlineLevel="0" collapsed="false">
      <c r="A115" s="14" t="n">
        <v>67</v>
      </c>
      <c r="B115" s="133" t="s">
        <v>292</v>
      </c>
      <c r="C115" s="0" t="s">
        <v>206</v>
      </c>
      <c r="L115" s="167" t="s">
        <v>209</v>
      </c>
      <c r="M115" s="167"/>
      <c r="N115" s="167"/>
      <c r="O115" s="167" t="s">
        <v>209</v>
      </c>
      <c r="P115" s="1"/>
      <c r="Q115" s="1" t="s">
        <v>210</v>
      </c>
      <c r="R115" s="14" t="n">
        <f aca="false">IF(L115="X",1,0)</f>
        <v>1</v>
      </c>
      <c r="S115" s="168"/>
      <c r="T115" s="168"/>
      <c r="U115" s="168"/>
      <c r="V115" s="1"/>
      <c r="W115" s="164" t="n">
        <f aca="false">(IF(L115="x",1,0)+IF(M115="x",1,0)+IF(N115="x",1,0)+IF(O115="x",1,0)+IF(P115="x",1,0)+IF(Q115="x",1,0)+IF(M115="na",1,0)+IF(P115="na",1,0)+IF(Q115="na",1,0)+IF(S115="x",1,0)+IF(T115="x",1,0)+IF(U115="x",1,0)+IF(U115="na",1,0)+IF(V115="x",1,0))/10</f>
        <v>0.3</v>
      </c>
    </row>
    <row r="116" customFormat="false" ht="12.75" hidden="false" customHeight="false" outlineLevel="0" collapsed="false">
      <c r="A116" s="14" t="n">
        <v>68</v>
      </c>
      <c r="B116" s="133" t="s">
        <v>293</v>
      </c>
      <c r="H116" s="0" t="s">
        <v>294</v>
      </c>
      <c r="L116" s="1" t="s">
        <v>209</v>
      </c>
      <c r="M116" s="1"/>
      <c r="N116" s="1"/>
      <c r="O116" s="1"/>
      <c r="P116" s="1"/>
      <c r="Q116" s="1"/>
      <c r="R116" s="14" t="n">
        <f aca="false">IF(L116="X",1,0)</f>
        <v>1</v>
      </c>
      <c r="S116" s="1"/>
      <c r="T116" s="1"/>
      <c r="U116" s="1"/>
      <c r="V116" s="1"/>
      <c r="W116" s="164" t="n">
        <f aca="false">(IF(L116="x",1,0)+IF(M116="x",1,0)+IF(N116="x",1,0)+IF(O116="x",1,0)+IF(P116="x",1,0)+IF(Q116="x",1,0)+IF(M116="na",1,0)+IF(P116="na",1,0)+IF(Q116="na",1,0)+IF(S116="x",1,0)+IF(T116="x",1,0)+IF(U116="x",1,0)+IF(U116="na",1,0)+IF(V116="x",1,0))/10</f>
        <v>0.1</v>
      </c>
    </row>
    <row r="117" customFormat="false" ht="12.75" hidden="false" customHeight="false" outlineLevel="0" collapsed="false">
      <c r="A117" s="14" t="n">
        <v>69</v>
      </c>
      <c r="B117" s="133" t="s">
        <v>295</v>
      </c>
      <c r="L117" s="1"/>
      <c r="M117" s="1"/>
      <c r="N117" s="1"/>
      <c r="O117" s="1"/>
      <c r="P117" s="1"/>
      <c r="Q117" s="1"/>
      <c r="R117" s="14" t="n">
        <f aca="false">IF(L117="X",1,0)</f>
        <v>0</v>
      </c>
      <c r="S117" s="1"/>
      <c r="T117" s="1"/>
      <c r="U117" s="1"/>
      <c r="V117" s="1"/>
      <c r="W117" s="180" t="n">
        <f aca="false">(IF(L117="x",1,0)+IF(M117="x",1,0)+IF(N117="x",1,0)+IF(O117="x",1,0)+IF(P117="x",1,0)+IF(Q117="x",1,0)+IF(M117="na",1,0)+IF(P117="na",1,0)+IF(Q117="na",1,0)+IF(S117="x",1,0)+IF(T117="x",1,0)+IF(U117="x",1,0)+IF(U117="na",1,0)+IF(V117="x",1,0))/10</f>
        <v>0</v>
      </c>
    </row>
    <row r="118" customFormat="false" ht="12.75" hidden="false" customHeight="false" outlineLevel="0" collapsed="false">
      <c r="A118" s="14" t="n">
        <v>70</v>
      </c>
      <c r="B118" s="133" t="s">
        <v>296</v>
      </c>
      <c r="H118" s="0" t="s">
        <v>294</v>
      </c>
      <c r="L118" s="1" t="s">
        <v>209</v>
      </c>
      <c r="M118" s="1"/>
      <c r="N118" s="1"/>
      <c r="O118" s="1"/>
      <c r="P118" s="1"/>
      <c r="Q118" s="1"/>
      <c r="R118" s="14" t="n">
        <f aca="false">IF(L118="X",1,0)</f>
        <v>1</v>
      </c>
      <c r="S118" s="1"/>
      <c r="T118" s="1"/>
      <c r="U118" s="1"/>
      <c r="V118" s="1"/>
      <c r="W118" s="164" t="n">
        <f aca="false">(IF(L118="x",1,0)+IF(M118="x",1,0)+IF(N118="x",1,0)+IF(O118="x",1,0)+IF(P118="x",1,0)+IF(Q118="x",1,0)+IF(M118="na",1,0)+IF(P118="na",1,0)+IF(Q118="na",1,0)+IF(S118="x",1,0)+IF(T118="x",1,0)+IF(U118="x",1,0)+IF(U118="na",1,0)+IF(V118="x",1,0))/10</f>
        <v>0.1</v>
      </c>
    </row>
    <row r="119" customFormat="false" ht="12.75" hidden="false" customHeight="false" outlineLevel="0" collapsed="false">
      <c r="A119" s="14" t="n">
        <v>71</v>
      </c>
      <c r="B119" s="133" t="s">
        <v>297</v>
      </c>
      <c r="L119" s="1" t="s">
        <v>209</v>
      </c>
      <c r="M119" s="1"/>
      <c r="N119" s="1"/>
      <c r="O119" s="1"/>
      <c r="P119" s="1"/>
      <c r="Q119" s="1"/>
      <c r="R119" s="14" t="n">
        <f aca="false">IF(L119="X",1,0)</f>
        <v>1</v>
      </c>
      <c r="S119" s="1"/>
      <c r="T119" s="1"/>
      <c r="U119" s="1"/>
      <c r="V119" s="1"/>
      <c r="W119" s="164" t="n">
        <f aca="false">(IF(L119="x",1,0)+IF(M119="x",1,0)+IF(N119="x",1,0)+IF(O119="x",1,0)+IF(P119="x",1,0)+IF(Q119="x",1,0)+IF(M119="na",1,0)+IF(P119="na",1,0)+IF(Q119="na",1,0)+IF(S119="x",1,0)+IF(T119="x",1,0)+IF(U119="x",1,0)+IF(U119="na",1,0)+IF(V119="x",1,0))/10</f>
        <v>0.1</v>
      </c>
    </row>
    <row r="120" customFormat="false" ht="12.75" hidden="false" customHeight="false" outlineLevel="0" collapsed="false">
      <c r="A120" s="14" t="n">
        <v>72</v>
      </c>
      <c r="B120" s="133" t="s">
        <v>298</v>
      </c>
      <c r="C120" s="0" t="s">
        <v>206</v>
      </c>
      <c r="L120" s="1" t="s">
        <v>209</v>
      </c>
      <c r="M120" s="1"/>
      <c r="N120" s="1"/>
      <c r="O120" s="1"/>
      <c r="P120" s="1"/>
      <c r="Q120" s="1" t="s">
        <v>210</v>
      </c>
      <c r="R120" s="14" t="n">
        <f aca="false">IF(L120="X",1,0)</f>
        <v>1</v>
      </c>
      <c r="S120" s="168"/>
      <c r="T120" s="168"/>
      <c r="U120" s="168"/>
      <c r="V120" s="159"/>
      <c r="W120" s="164" t="n">
        <f aca="false">(IF(L120="x",1,0)+IF(M120="x",1,0)+IF(N120="x",1,0)+IF(O120="x",1,0)+IF(P120="x",1,0)+IF(Q120="x",1,0)+IF(M120="na",1,0)+IF(P120="na",1,0)+IF(Q120="na",1,0)+IF(S120="x",1,0)+IF(T120="x",1,0)+IF(U120="x",1,0)+IF(U120="na",1,0)+IF(V120="x",1,0))/10</f>
        <v>0.2</v>
      </c>
    </row>
    <row r="121" customFormat="false" ht="12.75" hidden="false" customHeight="false" outlineLevel="0" collapsed="false">
      <c r="A121" s="14" t="n">
        <v>73</v>
      </c>
      <c r="B121" s="133" t="s">
        <v>299</v>
      </c>
      <c r="L121" s="1"/>
      <c r="M121" s="1"/>
      <c r="N121" s="1"/>
      <c r="O121" s="1"/>
      <c r="P121" s="1"/>
      <c r="Q121" s="1"/>
      <c r="R121" s="14" t="n">
        <f aca="false">IF(L121="X",1,0)</f>
        <v>0</v>
      </c>
      <c r="S121" s="1"/>
      <c r="T121" s="1"/>
      <c r="U121" s="1"/>
      <c r="V121" s="1"/>
      <c r="W121" s="180" t="n">
        <f aca="false">(IF(L121="x",1,0)+IF(M121="x",1,0)+IF(N121="x",1,0)+IF(O121="x",1,0)+IF(P121="x",1,0)+IF(Q121="x",1,0)+IF(M121="na",1,0)+IF(P121="na",1,0)+IF(Q121="na",1,0)+IF(S121="x",1,0)+IF(T121="x",1,0)+IF(U121="x",1,0)+IF(U121="na",1,0)+IF(V121="x",1,0))/10</f>
        <v>0</v>
      </c>
    </row>
    <row r="122" customFormat="false" ht="12.75" hidden="false" customHeight="false" outlineLevel="0" collapsed="false">
      <c r="A122" s="14" t="n">
        <v>74</v>
      </c>
      <c r="B122" s="133" t="s">
        <v>300</v>
      </c>
      <c r="C122" s="0" t="s">
        <v>206</v>
      </c>
      <c r="L122" s="1" t="s">
        <v>209</v>
      </c>
      <c r="M122" s="1"/>
      <c r="N122" s="1"/>
      <c r="O122" s="1"/>
      <c r="P122" s="1"/>
      <c r="Q122" s="1" t="s">
        <v>210</v>
      </c>
      <c r="R122" s="14" t="n">
        <f aca="false">IF(L122="X",1,0)</f>
        <v>1</v>
      </c>
      <c r="S122" s="168"/>
      <c r="T122" s="168"/>
      <c r="U122" s="168"/>
      <c r="V122" s="1"/>
      <c r="W122" s="164" t="n">
        <f aca="false">(IF(L122="x",1,0)+IF(M122="x",1,0)+IF(N122="x",1,0)+IF(O122="x",1,0)+IF(P122="x",1,0)+IF(Q122="x",1,0)+IF(M122="na",1,0)+IF(P122="na",1,0)+IF(Q122="na",1,0)+IF(S122="x",1,0)+IF(T122="x",1,0)+IF(U122="x",1,0)+IF(U122="na",1,0)+IF(V122="x",1,0))/10</f>
        <v>0.2</v>
      </c>
    </row>
    <row r="123" customFormat="false" ht="12.75" hidden="false" customHeight="false" outlineLevel="0" collapsed="false">
      <c r="A123" s="14" t="n">
        <v>75</v>
      </c>
      <c r="B123" s="133" t="s">
        <v>301</v>
      </c>
      <c r="L123" s="167"/>
      <c r="M123" s="1"/>
      <c r="N123" s="1"/>
      <c r="O123" s="1"/>
      <c r="P123" s="1"/>
      <c r="Q123" s="1"/>
      <c r="R123" s="14" t="n">
        <f aca="false">IF(L123="X",1,0)</f>
        <v>0</v>
      </c>
      <c r="S123" s="1"/>
      <c r="T123" s="1"/>
      <c r="U123" s="1"/>
      <c r="V123" s="1"/>
      <c r="W123" s="180" t="n">
        <f aca="false">(IF(L123="x",1,0)+IF(M123="x",1,0)+IF(N123="x",1,0)+IF(O123="x",1,0)+IF(P123="x",1,0)+IF(Q123="x",1,0)+IF(M123="na",1,0)+IF(P123="na",1,0)+IF(Q123="na",1,0)+IF(S123="x",1,0)+IF(T123="x",1,0)+IF(U123="x",1,0)+IF(U123="na",1,0)+IF(V123="x",1,0))/10</f>
        <v>0</v>
      </c>
    </row>
    <row r="124" customFormat="false" ht="12.75" hidden="false" customHeight="false" outlineLevel="0" collapsed="false">
      <c r="A124" s="14" t="n">
        <v>76</v>
      </c>
      <c r="B124" s="133" t="s">
        <v>302</v>
      </c>
      <c r="L124" s="167" t="s">
        <v>209</v>
      </c>
      <c r="M124" s="1"/>
      <c r="N124" s="1"/>
      <c r="O124" s="1"/>
      <c r="P124" s="1"/>
      <c r="Q124" s="1"/>
      <c r="R124" s="14" t="n">
        <f aca="false">IF(L124="X",1,0)</f>
        <v>1</v>
      </c>
      <c r="S124" s="1"/>
      <c r="T124" s="1"/>
      <c r="U124" s="1"/>
      <c r="V124" s="1"/>
      <c r="W124" s="164" t="n">
        <f aca="false">(IF(L124="x",1,0)+IF(M124="x",1,0)+IF(N124="x",1,0)+IF(O124="x",1,0)+IF(P124="x",1,0)+IF(Q124="x",1,0)+IF(M124="na",1,0)+IF(P124="na",1,0)+IF(Q124="na",1,0)+IF(S124="x",1,0)+IF(T124="x",1,0)+IF(U124="x",1,0)+IF(U124="na",1,0)+IF(V124="x",1,0))/10</f>
        <v>0.1</v>
      </c>
    </row>
    <row r="125" customFormat="false" ht="12.75" hidden="false" customHeight="false" outlineLevel="0" collapsed="false">
      <c r="A125" s="14" t="n">
        <v>77</v>
      </c>
      <c r="B125" s="133" t="s">
        <v>303</v>
      </c>
      <c r="C125" s="0" t="s">
        <v>206</v>
      </c>
      <c r="H125" s="0" t="s">
        <v>122</v>
      </c>
      <c r="L125" s="1" t="s">
        <v>209</v>
      </c>
      <c r="M125" s="1"/>
      <c r="N125" s="1"/>
      <c r="O125" s="1" t="s">
        <v>209</v>
      </c>
      <c r="P125" s="1"/>
      <c r="Q125" s="1" t="s">
        <v>210</v>
      </c>
      <c r="R125" s="14" t="n">
        <f aca="false">IF(L125="X",1,0)</f>
        <v>1</v>
      </c>
      <c r="S125" s="168"/>
      <c r="T125" s="168"/>
      <c r="U125" s="168"/>
      <c r="V125" s="1"/>
      <c r="W125" s="164" t="n">
        <f aca="false">(IF(L125="x",1,0)+IF(M125="x",1,0)+IF(N125="x",1,0)+IF(O125="x",1,0)+IF(P125="x",1,0)+IF(Q125="x",1,0)+IF(M125="na",1,0)+IF(P125="na",1,0)+IF(Q125="na",1,0)+IF(S125="x",1,0)+IF(T125="x",1,0)+IF(U125="x",1,0)+IF(U125="na",1,0)+IF(V125="x",1,0))/10</f>
        <v>0.3</v>
      </c>
    </row>
  </sheetData>
  <mergeCells count="6">
    <mergeCell ref="A1:W1"/>
    <mergeCell ref="A2:W2"/>
    <mergeCell ref="A3:W3"/>
    <mergeCell ref="D4:Z4"/>
    <mergeCell ref="L5:Q5"/>
    <mergeCell ref="L6:Q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6" man="true" max="16383" min="0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41" width="9.14"/>
    <col collapsed="false" customWidth="true" hidden="false" outlineLevel="0" max="2" min="2" style="141" width="44.41"/>
    <col collapsed="false" customWidth="true" hidden="false" outlineLevel="0" max="3" min="3" style="141" width="19.7"/>
    <col collapsed="false" customWidth="true" hidden="false" outlineLevel="0" max="4" min="4" style="141" width="24.85"/>
    <col collapsed="false" customWidth="true" hidden="false" outlineLevel="0" max="5" min="5" style="141" width="20.41"/>
    <col collapsed="false" customWidth="true" hidden="false" outlineLevel="0" max="6" min="6" style="141" width="18.28"/>
    <col collapsed="false" customWidth="true" hidden="false" outlineLevel="0" max="7" min="7" style="141" width="17.7"/>
    <col collapsed="false" customWidth="true" hidden="false" outlineLevel="0" max="8" min="8" style="141" width="19.14"/>
    <col collapsed="false" customWidth="true" hidden="false" outlineLevel="0" max="9" min="9" style="141" width="17.85"/>
    <col collapsed="false" customWidth="true" hidden="false" outlineLevel="0" max="10" min="10" style="141" width="18.7"/>
    <col collapsed="false" customWidth="true" hidden="false" outlineLevel="0" max="11" min="11" style="141" width="24.13"/>
    <col collapsed="false" customWidth="true" hidden="false" outlineLevel="0" max="12" min="12" style="67" width="4.85"/>
    <col collapsed="false" customWidth="false" hidden="false" outlineLevel="0" max="13" min="13" style="141" width="9.14"/>
    <col collapsed="false" customWidth="true" hidden="false" outlineLevel="0" max="14" min="14" style="141" width="13.7"/>
    <col collapsed="false" customWidth="true" hidden="false" outlineLevel="0" max="15" min="15" style="141" width="7.42"/>
    <col collapsed="false" customWidth="true" hidden="false" outlineLevel="0" max="16" min="16" style="141" width="13.14"/>
    <col collapsed="false" customWidth="false" hidden="false" outlineLevel="0" max="17" min="17" style="141" width="9.14"/>
    <col collapsed="false" customWidth="true" hidden="false" outlineLevel="0" max="18" min="18" style="141" width="12.99"/>
    <col collapsed="false" customWidth="false" hidden="false" outlineLevel="0" max="257" min="19" style="14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4" customFormat="false" ht="12.75" hidden="false" customHeight="false" outlineLevel="0" collapsed="false">
      <c r="B4" s="67"/>
      <c r="C4" s="67"/>
      <c r="D4" s="67"/>
      <c r="E4" s="67"/>
      <c r="M4" s="67"/>
      <c r="N4" s="67"/>
      <c r="O4" s="67"/>
      <c r="P4" s="67"/>
      <c r="Q4" s="67"/>
      <c r="R4" s="67"/>
    </row>
    <row r="5" customFormat="false" ht="12.75" hidden="false" customHeight="true" outlineLevel="0" collapsed="false">
      <c r="B5" s="182" t="s">
        <v>2</v>
      </c>
      <c r="C5" s="182" t="s">
        <v>3</v>
      </c>
      <c r="D5" s="182" t="s">
        <v>5</v>
      </c>
      <c r="E5" s="182" t="s">
        <v>6</v>
      </c>
      <c r="F5" s="182" t="s">
        <v>7</v>
      </c>
      <c r="G5" s="182" t="s">
        <v>8</v>
      </c>
      <c r="H5" s="182" t="s">
        <v>9</v>
      </c>
      <c r="I5" s="182" t="s">
        <v>10</v>
      </c>
      <c r="J5" s="182" t="s">
        <v>12</v>
      </c>
      <c r="K5" s="182" t="s">
        <v>13</v>
      </c>
      <c r="L5" s="183"/>
      <c r="M5" s="184" t="s">
        <v>304</v>
      </c>
      <c r="N5" s="184"/>
      <c r="O5" s="184" t="s">
        <v>305</v>
      </c>
      <c r="P5" s="184"/>
      <c r="Q5" s="184" t="s">
        <v>306</v>
      </c>
      <c r="R5" s="184"/>
    </row>
    <row r="6" customFormat="false" ht="12.75" hidden="false" customHeight="false" outlineLevel="0" collapsed="false">
      <c r="A6" s="67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3"/>
      <c r="M6" s="184"/>
      <c r="N6" s="184"/>
      <c r="O6" s="184"/>
      <c r="P6" s="184"/>
      <c r="Q6" s="184"/>
      <c r="R6" s="184"/>
    </row>
    <row r="7" customFormat="false" ht="12.75" hidden="false" customHeight="false" outlineLevel="0" collapsed="false">
      <c r="A7" s="185"/>
      <c r="B7" s="10" t="str">
        <f aca="false">Orig!B7</f>
        <v>Priority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85"/>
      <c r="N7" s="10"/>
      <c r="O7" s="51"/>
      <c r="P7" s="10"/>
      <c r="Q7" s="10"/>
      <c r="R7" s="10"/>
    </row>
    <row r="8" customFormat="false" ht="18" hidden="false" customHeight="true" outlineLevel="0" collapsed="false">
      <c r="A8" s="14"/>
      <c r="B8" s="186" t="str">
        <f aca="false">'Deal List'!B8</f>
        <v>American National Can/Rexam</v>
      </c>
      <c r="C8" s="187" t="str">
        <f aca="false">'Deal List'!C8</f>
        <v>-</v>
      </c>
      <c r="D8" s="188" t="str">
        <f aca="false">'Deal List'!E8</f>
        <v>Craig Childers</v>
      </c>
      <c r="E8" s="188" t="str">
        <f aca="false">'Deal List'!F8</f>
        <v>Becky Brakke</v>
      </c>
      <c r="F8" s="188" t="str">
        <f aca="false">'Deal List'!G8</f>
        <v>Javier Gallo</v>
      </c>
      <c r="G8" s="188" t="str">
        <f aca="false">'Deal List'!H8</f>
        <v>Ken Lee</v>
      </c>
      <c r="H8" s="188" t="str">
        <f aca="false">'Deal List'!I8</f>
        <v>Gerri Gobbi</v>
      </c>
      <c r="I8" s="188" t="str">
        <f aca="false">'Deal List'!J8</f>
        <v>-</v>
      </c>
      <c r="J8" s="188" t="str">
        <f aca="false">'Deal List'!L8</f>
        <v>Jim Keller</v>
      </c>
      <c r="K8" s="188" t="str">
        <f aca="false">'Deal List'!M8</f>
        <v>Nina Nguyen</v>
      </c>
      <c r="L8" s="188"/>
      <c r="M8" s="189" t="s">
        <v>166</v>
      </c>
      <c r="N8" s="190" t="n">
        <f aca="false">IF(B8='Master Index'!B10,'Master Index'!W10,"check master")</f>
        <v>0.9</v>
      </c>
      <c r="O8" s="191"/>
      <c r="P8" s="190" t="n">
        <f aca="false">'Deal List'!N8</f>
        <v>1</v>
      </c>
      <c r="Q8" s="189" t="s">
        <v>170</v>
      </c>
      <c r="R8" s="192" t="n">
        <v>0</v>
      </c>
    </row>
    <row r="9" customFormat="false" ht="18" hidden="false" customHeight="true" outlineLevel="0" collapsed="false">
      <c r="A9" s="14"/>
      <c r="B9" s="193" t="str">
        <f aca="false">'Deal List'!B9</f>
        <v>Chase</v>
      </c>
      <c r="C9" s="194" t="str">
        <f aca="false">'Deal List'!C9</f>
        <v>Scott Vonderheide</v>
      </c>
      <c r="D9" s="195" t="str">
        <f aca="false">'Deal List'!E9</f>
        <v>Mike Harris</v>
      </c>
      <c r="E9" s="195" t="str">
        <f aca="false">'Deal List'!F9</f>
        <v>Cindy Stephens</v>
      </c>
      <c r="F9" s="195" t="str">
        <f aca="false">'Deal List'!G9</f>
        <v>Dag Joraholmen</v>
      </c>
      <c r="G9" s="195" t="str">
        <f aca="false">'Deal List'!H9</f>
        <v>Ken Lee</v>
      </c>
      <c r="H9" s="195" t="str">
        <f aca="false">'Deal List'!I9</f>
        <v>Roger Persson</v>
      </c>
      <c r="I9" s="195" t="str">
        <f aca="false">'Deal List'!J9</f>
        <v>-</v>
      </c>
      <c r="J9" s="195" t="str">
        <f aca="false">'Deal List'!L9</f>
        <v>Mike Smith</v>
      </c>
      <c r="K9" s="195" t="str">
        <f aca="false">'Deal List'!M9</f>
        <v>-</v>
      </c>
      <c r="L9" s="195"/>
      <c r="M9" s="196" t="s">
        <v>166</v>
      </c>
      <c r="N9" s="197" t="n">
        <f aca="false">IF(B9='Master Index'!B11,'Master Index'!W11,"check master")</f>
        <v>0.9</v>
      </c>
      <c r="O9" s="198"/>
      <c r="P9" s="197" t="n">
        <f aca="false">'Deal List'!N9</f>
        <v>0.6</v>
      </c>
      <c r="Q9" s="196" t="s">
        <v>170</v>
      </c>
      <c r="R9" s="199" t="n">
        <v>0</v>
      </c>
    </row>
    <row r="10" customFormat="false" ht="18" hidden="false" customHeight="true" outlineLevel="0" collapsed="false">
      <c r="A10" s="14"/>
      <c r="B10" s="193" t="str">
        <f aca="false">'Deal List'!B10</f>
        <v>Molded Fiber Glass</v>
      </c>
      <c r="C10" s="194" t="str">
        <f aca="false">'Deal List'!C10</f>
        <v>Catherine Simoes</v>
      </c>
      <c r="D10" s="195" t="str">
        <f aca="false">'Deal List'!E10</f>
        <v>Charlene Jackson</v>
      </c>
      <c r="E10" s="195" t="str">
        <f aca="false">'Deal List'!F10</f>
        <v>Terry Lacy</v>
      </c>
      <c r="F10" s="195" t="str">
        <f aca="false">'Deal List'!G10</f>
        <v>Peter Johnston</v>
      </c>
      <c r="G10" s="195" t="str">
        <f aca="false">'Deal List'!H10</f>
        <v>Mike Kim</v>
      </c>
      <c r="H10" s="195" t="str">
        <f aca="false">'Deal List'!I10</f>
        <v>Gerri Gobbi</v>
      </c>
      <c r="I10" s="195" t="str">
        <f aca="false">'Deal List'!J10</f>
        <v>Rajesh Dhir</v>
      </c>
      <c r="J10" s="195" t="str">
        <f aca="false">'Deal List'!L10</f>
        <v>-</v>
      </c>
      <c r="K10" s="195" t="str">
        <f aca="false">'Deal List'!M10</f>
        <v>David Saindon</v>
      </c>
      <c r="L10" s="195"/>
      <c r="M10" s="196" t="s">
        <v>166</v>
      </c>
      <c r="N10" s="197" t="n">
        <f aca="false">IF(B10='Master Index'!B12,'Master Index'!W12,"check master")</f>
        <v>0.9</v>
      </c>
      <c r="O10" s="198"/>
      <c r="P10" s="197" t="n">
        <f aca="false">'Deal List'!N10</f>
        <v>0.45</v>
      </c>
      <c r="Q10" s="196" t="s">
        <v>170</v>
      </c>
      <c r="R10" s="199" t="n">
        <v>0</v>
      </c>
    </row>
    <row r="11" customFormat="false" ht="18" hidden="false" customHeight="true" outlineLevel="0" collapsed="false">
      <c r="A11" s="14"/>
      <c r="B11" s="193" t="str">
        <f aca="false">'Deal List'!B11</f>
        <v>Owens Illinois</v>
      </c>
      <c r="C11" s="194" t="str">
        <f aca="false">'Deal List'!C11</f>
        <v>Saji John</v>
      </c>
      <c r="D11" s="195" t="str">
        <f aca="false">'Deal List'!E11</f>
        <v>Maureen Palmer</v>
      </c>
      <c r="E11" s="195" t="str">
        <f aca="false">'Deal List'!F11</f>
        <v>Lisa Polk</v>
      </c>
      <c r="F11" s="195" t="str">
        <f aca="false">'Deal List'!G11</f>
        <v>Tony Valenzuela</v>
      </c>
      <c r="G11" s="195" t="str">
        <f aca="false">'Deal List'!H11</f>
        <v>Dickson Koo</v>
      </c>
      <c r="H11" s="195" t="str">
        <f aca="false">'Deal List'!I11</f>
        <v>Gerri Gobbi</v>
      </c>
      <c r="I11" s="195" t="str">
        <f aca="false">'Deal List'!J11</f>
        <v>-</v>
      </c>
      <c r="J11" s="195" t="str">
        <f aca="false">'Deal List'!L11</f>
        <v>Jim Keller</v>
      </c>
      <c r="K11" s="195" t="str">
        <f aca="false">'Deal List'!M11</f>
        <v>David Saindon</v>
      </c>
      <c r="L11" s="195"/>
      <c r="M11" s="196" t="s">
        <v>166</v>
      </c>
      <c r="N11" s="197" t="n">
        <f aca="false">IF(B11='Master Index'!B13,'Master Index'!W13,"check master")</f>
        <v>0.9</v>
      </c>
      <c r="O11" s="198"/>
      <c r="P11" s="197" t="n">
        <f aca="false">'Deal List'!N11</f>
        <v>0.45</v>
      </c>
      <c r="Q11" s="196" t="s">
        <v>170</v>
      </c>
      <c r="R11" s="199" t="n">
        <v>0</v>
      </c>
    </row>
    <row r="12" customFormat="false" ht="18" hidden="false" customHeight="true" outlineLevel="0" collapsed="false">
      <c r="A12" s="14"/>
      <c r="B12" s="193" t="str">
        <f aca="false">'Deal List'!B12</f>
        <v>Quebecor</v>
      </c>
      <c r="C12" s="194" t="str">
        <f aca="false">'Deal List'!C12</f>
        <v>Oliver Jones</v>
      </c>
      <c r="D12" s="195" t="str">
        <f aca="false">'Deal List'!E12</f>
        <v>Maureen Palmer</v>
      </c>
      <c r="E12" s="195" t="str">
        <f aca="false">'Deal List'!F12</f>
        <v>Whitney Fox</v>
      </c>
      <c r="F12" s="195" t="str">
        <f aca="false">'Deal List'!G12</f>
        <v>Bob Clifford</v>
      </c>
      <c r="G12" s="195" t="str">
        <f aca="false">'Deal List'!H12</f>
        <v>Ken Lee</v>
      </c>
      <c r="H12" s="195" t="str">
        <f aca="false">'Deal List'!I12</f>
        <v>Gerri Gobbi</v>
      </c>
      <c r="I12" s="195" t="str">
        <f aca="false">'Deal List'!J12</f>
        <v>Chad Corbit</v>
      </c>
      <c r="J12" s="195" t="str">
        <f aca="false">'Deal List'!L12</f>
        <v>Michelle Maynard</v>
      </c>
      <c r="K12" s="195" t="str">
        <f aca="false">'Deal List'!M12</f>
        <v>David Saindon</v>
      </c>
      <c r="L12" s="195"/>
      <c r="M12" s="196" t="s">
        <v>166</v>
      </c>
      <c r="N12" s="197" t="n">
        <f aca="false">IF(B12='Master Index'!B14,'Master Index'!W14,"check master")</f>
        <v>0.9</v>
      </c>
      <c r="O12" s="198"/>
      <c r="P12" s="197" t="n">
        <f aca="false">'Deal List'!N12</f>
        <v>0.75</v>
      </c>
      <c r="Q12" s="196" t="s">
        <v>170</v>
      </c>
      <c r="R12" s="199" t="n">
        <v>0</v>
      </c>
    </row>
    <row r="13" customFormat="false" ht="18" hidden="false" customHeight="true" outlineLevel="0" collapsed="false">
      <c r="A13" s="14"/>
      <c r="B13" s="193" t="str">
        <f aca="false">'Deal List'!B13</f>
        <v>Simon Property Group (EMA/OA)</v>
      </c>
      <c r="C13" s="194" t="str">
        <f aca="false">'Deal List'!C13</f>
        <v>Terry Donovan</v>
      </c>
      <c r="D13" s="195" t="str">
        <f aca="false">'Deal List'!E13</f>
        <v>Mike Harris</v>
      </c>
      <c r="E13" s="195" t="str">
        <f aca="false">'Deal List'!F13</f>
        <v>Ben Smith</v>
      </c>
      <c r="F13" s="195" t="str">
        <f aca="false">'Deal List'!G13</f>
        <v>J Paul Oxer</v>
      </c>
      <c r="G13" s="195" t="str">
        <f aca="false">'Deal List'!H13</f>
        <v>Mike Kim</v>
      </c>
      <c r="H13" s="195" t="str">
        <f aca="false">'Deal List'!I13</f>
        <v>Gerri Gobbi</v>
      </c>
      <c r="I13" s="195" t="str">
        <f aca="false">'Deal List'!J13</f>
        <v>Chad Corbit</v>
      </c>
      <c r="J13" s="195" t="str">
        <f aca="false">'Deal List'!L13</f>
        <v>Michelle Maynard</v>
      </c>
      <c r="K13" s="195" t="str">
        <f aca="false">'Deal List'!M13</f>
        <v>John Mackel</v>
      </c>
      <c r="L13" s="195"/>
      <c r="M13" s="196" t="s">
        <v>166</v>
      </c>
      <c r="N13" s="197" t="n">
        <f aca="false">IF(B13='Master Index'!B15,'Master Index'!W15,"check master")</f>
        <v>0.8</v>
      </c>
      <c r="O13" s="198"/>
      <c r="P13" s="197" t="n">
        <f aca="false">'Deal List'!N13</f>
        <v>0.25</v>
      </c>
      <c r="Q13" s="196" t="s">
        <v>170</v>
      </c>
      <c r="R13" s="199" t="n">
        <v>0</v>
      </c>
    </row>
    <row r="14" customFormat="false" ht="18" hidden="false" customHeight="true" outlineLevel="0" collapsed="false">
      <c r="A14" s="14"/>
      <c r="B14" s="193" t="str">
        <f aca="false">'Deal List'!B14</f>
        <v>Springs Industries</v>
      </c>
      <c r="C14" s="194" t="str">
        <f aca="false">'Deal List'!C14</f>
        <v>Andy Chen</v>
      </c>
      <c r="D14" s="195" t="str">
        <f aca="false">'Deal List'!E14</f>
        <v>Charlene Jackson</v>
      </c>
      <c r="E14" s="195" t="str">
        <f aca="false">'Deal List'!F14</f>
        <v>Debra Blake</v>
      </c>
      <c r="F14" s="195" t="str">
        <f aca="false">'Deal List'!G14</f>
        <v>Kristin Griffin</v>
      </c>
      <c r="G14" s="195" t="str">
        <f aca="false">'Deal List'!H14</f>
        <v>Ken Lee</v>
      </c>
      <c r="H14" s="195" t="str">
        <f aca="false">'Deal List'!I14</f>
        <v>Roger Persson</v>
      </c>
      <c r="I14" s="195" t="str">
        <f aca="false">'Deal List'!J14</f>
        <v>Pedro Man</v>
      </c>
      <c r="J14" s="195" t="str">
        <f aca="false">'Deal List'!L14</f>
        <v>Bill Rapp</v>
      </c>
      <c r="K14" s="195" t="str">
        <f aca="false">'Deal List'!M14</f>
        <v>Nina Nguyen</v>
      </c>
      <c r="L14" s="195"/>
      <c r="M14" s="196" t="s">
        <v>166</v>
      </c>
      <c r="N14" s="197" t="n">
        <f aca="false">IF(B14='Master Index'!B16,'Master Index'!W16,"check master")</f>
        <v>0.8</v>
      </c>
      <c r="O14" s="198"/>
      <c r="P14" s="197" t="n">
        <f aca="false">'Deal List'!N14</f>
        <v>0.95</v>
      </c>
      <c r="Q14" s="196" t="s">
        <v>170</v>
      </c>
      <c r="R14" s="199" t="n">
        <v>0</v>
      </c>
    </row>
    <row r="15" customFormat="false" ht="18" hidden="false" customHeight="true" outlineLevel="0" collapsed="false">
      <c r="A15" s="14"/>
      <c r="B15" s="193" t="str">
        <f aca="false">'Deal List'!B15</f>
        <v>Starwood</v>
      </c>
      <c r="C15" s="194" t="str">
        <f aca="false">'Deal List'!C15</f>
        <v>Saji John</v>
      </c>
      <c r="D15" s="195" t="str">
        <f aca="false">'Deal List'!E15</f>
        <v>Mike Harris</v>
      </c>
      <c r="E15" s="195" t="str">
        <f aca="false">'Deal List'!F15</f>
        <v>Kevin Boudreaux</v>
      </c>
      <c r="F15" s="195" t="str">
        <f aca="false">'Deal List'!G15</f>
        <v>Kevin Covack</v>
      </c>
      <c r="G15" s="195" t="str">
        <f aca="false">'Deal List'!H15</f>
        <v>Dickson Koo</v>
      </c>
      <c r="H15" s="195" t="str">
        <f aca="false">'Deal List'!I15</f>
        <v>Roger Persson</v>
      </c>
      <c r="I15" s="195" t="str">
        <f aca="false">'Deal List'!J15</f>
        <v>Rajesh Dhir</v>
      </c>
      <c r="J15" s="195" t="str">
        <f aca="false">'Deal List'!L15</f>
        <v>-</v>
      </c>
      <c r="K15" s="195" t="str">
        <f aca="false">'Deal List'!M15</f>
        <v>Nina Nguyen</v>
      </c>
      <c r="L15" s="195"/>
      <c r="M15" s="196" t="s">
        <v>166</v>
      </c>
      <c r="N15" s="197" t="n">
        <f aca="false">IF(B15='Master Index'!B17,'Master Index'!W17,"check master")</f>
        <v>0.8</v>
      </c>
      <c r="O15" s="200"/>
      <c r="P15" s="197" t="n">
        <f aca="false">'Deal List'!N15</f>
        <v>1</v>
      </c>
      <c r="Q15" s="196" t="s">
        <v>170</v>
      </c>
      <c r="R15" s="199" t="n">
        <v>0</v>
      </c>
    </row>
    <row r="16" customFormat="false" ht="18" hidden="false" customHeight="true" outlineLevel="0" collapsed="false">
      <c r="A16" s="14"/>
      <c r="B16" s="193" t="str">
        <f aca="false">'Deal List'!B16</f>
        <v>Suiza Foods</v>
      </c>
      <c r="C16" s="194" t="str">
        <f aca="false">'Deal List'!C16</f>
        <v>Terry Donovan</v>
      </c>
      <c r="D16" s="195" t="str">
        <f aca="false">'Deal List'!E16</f>
        <v>Richard Zdunkewicz</v>
      </c>
      <c r="E16" s="195" t="str">
        <f aca="false">'Deal List'!F16</f>
        <v>Kevin Boudreaux</v>
      </c>
      <c r="F16" s="195" t="str">
        <f aca="false">'Deal List'!G16</f>
        <v>C Allured</v>
      </c>
      <c r="G16" s="195" t="str">
        <f aca="false">'Deal List'!H16</f>
        <v>Joe Capasso</v>
      </c>
      <c r="H16" s="195" t="str">
        <f aca="false">'Deal List'!I16</f>
        <v>Gerri Gobbi</v>
      </c>
      <c r="I16" s="195" t="str">
        <f aca="false">'Deal List'!J16</f>
        <v>Andre Gibson</v>
      </c>
      <c r="J16" s="195" t="str">
        <f aca="false">'Deal List'!L16</f>
        <v>Michelle Maynard</v>
      </c>
      <c r="K16" s="195" t="str">
        <f aca="false">'Deal List'!M16</f>
        <v>Nina Nguyen</v>
      </c>
      <c r="L16" s="195"/>
      <c r="M16" s="196" t="s">
        <v>166</v>
      </c>
      <c r="N16" s="197" t="n">
        <f aca="false">IF(B16='Master Index'!B18,'Master Index'!W18,"check master")</f>
        <v>0.9</v>
      </c>
      <c r="O16" s="200"/>
      <c r="P16" s="197" t="n">
        <f aca="false">'Deal List'!N16</f>
        <v>1</v>
      </c>
      <c r="Q16" s="196" t="s">
        <v>170</v>
      </c>
      <c r="R16" s="199" t="n">
        <v>0</v>
      </c>
    </row>
    <row r="17" customFormat="false" ht="18" hidden="false" customHeight="true" outlineLevel="0" collapsed="false">
      <c r="A17" s="14"/>
      <c r="B17" s="201" t="str">
        <f aca="false">'Deal List'!B17</f>
        <v>Tyco</v>
      </c>
      <c r="C17" s="202" t="str">
        <f aca="false">'Deal List'!C17</f>
        <v>Terry Donovan</v>
      </c>
      <c r="D17" s="203" t="str">
        <f aca="false">'Deal List'!E17</f>
        <v>Craig Childers</v>
      </c>
      <c r="E17" s="203" t="str">
        <f aca="false">'Deal List'!F17</f>
        <v>Florence Zoes</v>
      </c>
      <c r="F17" s="203" t="str">
        <f aca="false">'Deal List'!G17</f>
        <v>Scott Layne</v>
      </c>
      <c r="G17" s="203" t="str">
        <f aca="false">'Deal List'!H17</f>
        <v>Ken Lee</v>
      </c>
      <c r="H17" s="203" t="str">
        <f aca="false">'Deal List'!I17</f>
        <v>Gerri Gobbi</v>
      </c>
      <c r="I17" s="203" t="str">
        <f aca="false">'Deal List'!J17</f>
        <v>Pedro Man</v>
      </c>
      <c r="J17" s="203" t="str">
        <f aca="false">'Deal List'!L17</f>
        <v>Debbie Asmus</v>
      </c>
      <c r="K17" s="203" t="str">
        <f aca="false">'Deal List'!M17</f>
        <v>Nina Nguyen</v>
      </c>
      <c r="L17" s="203"/>
      <c r="M17" s="204" t="s">
        <v>166</v>
      </c>
      <c r="N17" s="205" t="n">
        <f aca="false">IF(B17='Master Index'!B19,'Master Index'!W19,"check master")</f>
        <v>0.9</v>
      </c>
      <c r="O17" s="206"/>
      <c r="P17" s="205" t="n">
        <f aca="false">'Deal List'!N17</f>
        <v>0.85</v>
      </c>
      <c r="Q17" s="204" t="s">
        <v>170</v>
      </c>
      <c r="R17" s="207" t="n">
        <v>0</v>
      </c>
    </row>
    <row r="18" customFormat="false" ht="18" hidden="false" customHeight="true" outlineLevel="0" collapsed="false">
      <c r="A18" s="208"/>
    </row>
    <row r="19" customFormat="false" ht="18" hidden="false" customHeight="true" outlineLevel="0" collapsed="false">
      <c r="A19" s="14"/>
      <c r="B19" s="186" t="str">
        <f aca="false">'Deal List'!B20</f>
        <v>ArchDiocese of Chicago</v>
      </c>
      <c r="C19" s="187" t="str">
        <f aca="false">'Deal List'!C20</f>
        <v>Saji John</v>
      </c>
      <c r="D19" s="188" t="str">
        <f aca="false">'Deal List'!E20</f>
        <v>-</v>
      </c>
      <c r="E19" s="188" t="str">
        <f aca="false">'Deal List'!F20</f>
        <v>Rob Smith</v>
      </c>
      <c r="F19" s="188" t="str">
        <f aca="false">'Deal List'!G20</f>
        <v>Tim Novacyk</v>
      </c>
      <c r="G19" s="188" t="str">
        <f aca="false">'Deal List'!H20</f>
        <v>Mike Kim</v>
      </c>
      <c r="H19" s="188" t="str">
        <f aca="false">'Deal List'!I20</f>
        <v>-</v>
      </c>
      <c r="I19" s="188" t="str">
        <f aca="false">'Deal List'!J20</f>
        <v>Andre Gibson</v>
      </c>
      <c r="J19" s="188" t="str">
        <f aca="false">'Deal List'!L20</f>
        <v>Mike Smith</v>
      </c>
      <c r="K19" s="188" t="str">
        <f aca="false">'Deal List'!M20</f>
        <v>Nina Nguyen</v>
      </c>
      <c r="L19" s="188"/>
      <c r="M19" s="189" t="s">
        <v>166</v>
      </c>
      <c r="N19" s="190" t="n">
        <f aca="false">IF(B19='Master Index'!B22,'Master Index'!W22,"check master")</f>
        <v>0.9</v>
      </c>
      <c r="O19" s="191"/>
      <c r="P19" s="190" t="n">
        <f aca="false">'Deal List'!N20</f>
        <v>0</v>
      </c>
      <c r="Q19" s="189" t="s">
        <v>170</v>
      </c>
      <c r="R19" s="192" t="n">
        <v>0</v>
      </c>
    </row>
    <row r="20" customFormat="false" ht="18" hidden="false" customHeight="true" outlineLevel="0" collapsed="false">
      <c r="A20" s="14"/>
      <c r="B20" s="193" t="str">
        <f aca="false">'Deal List'!B21</f>
        <v>BICCGeneral/General Cable</v>
      </c>
      <c r="C20" s="194" t="str">
        <f aca="false">'Deal List'!C21</f>
        <v>Saji John</v>
      </c>
      <c r="D20" s="195" t="str">
        <f aca="false">'Deal List'!E21</f>
        <v>Charlene Jackson</v>
      </c>
      <c r="E20" s="195" t="str">
        <f aca="false">'Deal List'!F21</f>
        <v>Rhonda Short</v>
      </c>
      <c r="F20" s="195" t="str">
        <f aca="false">'Deal List'!G21</f>
        <v>Steve Swerdloff</v>
      </c>
      <c r="G20" s="195" t="str">
        <f aca="false">'Deal List'!H21</f>
        <v>Mike Kim</v>
      </c>
      <c r="H20" s="195" t="str">
        <f aca="false">'Deal List'!I21</f>
        <v>-</v>
      </c>
      <c r="I20" s="195" t="str">
        <f aca="false">'Deal List'!J21</f>
        <v>Franco Cuminato</v>
      </c>
      <c r="J20" s="195" t="str">
        <f aca="false">'Deal List'!L21</f>
        <v>-</v>
      </c>
      <c r="K20" s="195" t="str">
        <f aca="false">'Deal List'!M21</f>
        <v>-</v>
      </c>
      <c r="L20" s="195"/>
      <c r="M20" s="196"/>
      <c r="N20" s="197" t="n">
        <f aca="false">IF(B20='Master Index'!B23,'Master Index'!W23,"check master")</f>
        <v>0.9</v>
      </c>
      <c r="O20" s="198"/>
      <c r="P20" s="197" t="n">
        <f aca="false">'Deal List'!N21</f>
        <v>0</v>
      </c>
      <c r="Q20" s="196"/>
      <c r="R20" s="199" t="n">
        <v>0</v>
      </c>
    </row>
    <row r="21" customFormat="false" ht="18" hidden="false" customHeight="true" outlineLevel="0" collapsed="false">
      <c r="A21" s="14"/>
      <c r="B21" s="193" t="str">
        <f aca="false">'Deal List'!B22</f>
        <v>Eli Lilly</v>
      </c>
      <c r="C21" s="194" t="str">
        <f aca="false">'Deal List'!C22</f>
        <v>Edith Cross</v>
      </c>
      <c r="D21" s="195" t="str">
        <f aca="false">'Deal List'!E22</f>
        <v>Craig Childers</v>
      </c>
      <c r="E21" s="195" t="str">
        <f aca="false">'Deal List'!F22</f>
        <v>Whitney Fox</v>
      </c>
      <c r="F21" s="195" t="str">
        <f aca="false">'Deal List'!G22</f>
        <v>Peter D'Lassandro</v>
      </c>
      <c r="G21" s="195" t="str">
        <f aca="false">'Deal List'!H22</f>
        <v>Dickson Koo </v>
      </c>
      <c r="H21" s="195" t="str">
        <f aca="false">'Deal List'!I22</f>
        <v>Steve Nguyen</v>
      </c>
      <c r="I21" s="195" t="str">
        <f aca="false">'Deal List'!J22</f>
        <v>Tarek Dou-Saada</v>
      </c>
      <c r="J21" s="195" t="str">
        <f aca="false">'Deal List'!L22</f>
        <v>Jim Keller</v>
      </c>
      <c r="K21" s="195" t="str">
        <f aca="false">'Deal List'!M22</f>
        <v>David Saindon</v>
      </c>
      <c r="L21" s="195"/>
      <c r="M21" s="196" t="s">
        <v>168</v>
      </c>
      <c r="N21" s="197" t="n">
        <f aca="false">IF(B21='Master Index'!B24,'Master Index'!W24,"check master")</f>
        <v>0.9</v>
      </c>
      <c r="O21" s="200"/>
      <c r="P21" s="197" t="n">
        <f aca="false">'Deal List'!N22</f>
        <v>0.25</v>
      </c>
      <c r="Q21" s="196" t="s">
        <v>170</v>
      </c>
      <c r="R21" s="199" t="n">
        <v>0</v>
      </c>
    </row>
    <row r="22" customFormat="false" ht="18" hidden="false" customHeight="true" outlineLevel="0" collapsed="false">
      <c r="A22" s="14"/>
      <c r="B22" s="193" t="str">
        <f aca="false">'Deal List'!B23</f>
        <v>GGP</v>
      </c>
      <c r="C22" s="194" t="str">
        <f aca="false">'Deal List'!C23</f>
        <v>Oliver Jones</v>
      </c>
      <c r="D22" s="195" t="str">
        <f aca="false">'Deal List'!E23</f>
        <v>Mike Harris</v>
      </c>
      <c r="E22" s="195" t="str">
        <f aca="false">'Deal List'!F23</f>
        <v>Becky Brakke</v>
      </c>
      <c r="F22" s="195" t="str">
        <f aca="false">'Deal List'!G23</f>
        <v>Victor Chael</v>
      </c>
      <c r="G22" s="195" t="str">
        <f aca="false">'Deal List'!H23</f>
        <v>Dickson Koo</v>
      </c>
      <c r="H22" s="195" t="str">
        <f aca="false">'Deal List'!I23</f>
        <v>Jeff Cobb</v>
      </c>
      <c r="I22" s="195" t="str">
        <f aca="false">'Deal List'!J23</f>
        <v>-</v>
      </c>
      <c r="J22" s="195" t="str">
        <f aca="false">'Deal List'!L23</f>
        <v>-</v>
      </c>
      <c r="K22" s="195" t="str">
        <f aca="false">'Deal List'!M23</f>
        <v>-</v>
      </c>
      <c r="L22" s="195"/>
      <c r="M22" s="196" t="s">
        <v>166</v>
      </c>
      <c r="N22" s="197" t="n">
        <f aca="false">IF(B22='Master Index'!B25,'Master Index'!W25,"check master")</f>
        <v>0.8</v>
      </c>
      <c r="O22" s="200"/>
      <c r="P22" s="197" t="n">
        <f aca="false">'Deal List'!N23</f>
        <v>0</v>
      </c>
      <c r="Q22" s="196" t="s">
        <v>170</v>
      </c>
      <c r="R22" s="199" t="n">
        <v>0</v>
      </c>
    </row>
    <row r="23" customFormat="false" ht="18" hidden="false" customHeight="true" outlineLevel="0" collapsed="false">
      <c r="A23" s="14"/>
      <c r="B23" s="193" t="str">
        <f aca="false">'Deal List'!B24</f>
        <v>IBM</v>
      </c>
      <c r="C23" s="194" t="str">
        <f aca="false">'Deal List'!C24</f>
        <v>Todd Perry</v>
      </c>
      <c r="D23" s="195" t="str">
        <f aca="false">'Deal List'!E24</f>
        <v>Richard Zdunkewicz</v>
      </c>
      <c r="E23" s="195" t="str">
        <f aca="false">'Deal List'!F24</f>
        <v>Ben Smith</v>
      </c>
      <c r="F23" s="195" t="str">
        <f aca="false">'Deal List'!G24</f>
        <v>Jeff Nieland</v>
      </c>
      <c r="G23" s="195" t="str">
        <f aca="false">'Deal List'!H24</f>
        <v>Ken Lee</v>
      </c>
      <c r="H23" s="195" t="str">
        <f aca="false">'Deal List'!I24</f>
        <v>Steve Nguyen</v>
      </c>
      <c r="I23" s="195" t="str">
        <f aca="false">'Deal List'!J24</f>
        <v>-</v>
      </c>
      <c r="J23" s="195" t="str">
        <f aca="false">'Deal List'!L24</f>
        <v>Mike Smith</v>
      </c>
      <c r="K23" s="195" t="str">
        <f aca="false">'Deal List'!M24</f>
        <v>Nina Nguyen</v>
      </c>
      <c r="L23" s="195"/>
      <c r="M23" s="196" t="s">
        <v>166</v>
      </c>
      <c r="N23" s="197" t="n">
        <f aca="false">IF(B23='Master Index'!B26,'Master Index'!W26,"check master")</f>
        <v>0.9</v>
      </c>
      <c r="O23" s="200"/>
      <c r="P23" s="197" t="n">
        <f aca="false">'Deal List'!N24</f>
        <v>0.05</v>
      </c>
      <c r="Q23" s="196" t="s">
        <v>170</v>
      </c>
      <c r="R23" s="199" t="n">
        <v>0</v>
      </c>
    </row>
    <row r="24" customFormat="false" ht="18" hidden="false" customHeight="true" outlineLevel="0" collapsed="false">
      <c r="A24" s="14"/>
      <c r="B24" s="193" t="str">
        <f aca="false">'Deal List'!B25</f>
        <v>Infomart</v>
      </c>
      <c r="C24" s="194" t="str">
        <f aca="false">'Deal List'!C25</f>
        <v>Scott Vonderheide</v>
      </c>
      <c r="D24" s="195" t="str">
        <f aca="false">'Deal List'!E25</f>
        <v>-</v>
      </c>
      <c r="E24" s="195" t="str">
        <f aca="false">'Deal List'!F25</f>
        <v>Nikita Harris</v>
      </c>
      <c r="F24" s="195" t="str">
        <f aca="false">'Deal List'!G25</f>
        <v>Peter Johnston</v>
      </c>
      <c r="G24" s="195" t="str">
        <f aca="false">'Deal List'!H25</f>
        <v>Mike Kim</v>
      </c>
      <c r="H24" s="195" t="str">
        <f aca="false">'Deal List'!I25</f>
        <v>-</v>
      </c>
      <c r="I24" s="195" t="str">
        <f aca="false">'Deal List'!J25</f>
        <v>Franco Cuminato</v>
      </c>
      <c r="J24" s="195" t="str">
        <f aca="false">'Deal List'!L25</f>
        <v>-</v>
      </c>
      <c r="K24" s="195" t="str">
        <f aca="false">'Deal List'!M25</f>
        <v>Nina Nguyen</v>
      </c>
      <c r="L24" s="195"/>
      <c r="M24" s="196" t="s">
        <v>166</v>
      </c>
      <c r="N24" s="197" t="n">
        <f aca="false">IF(B24='Master Index'!B27,'Master Index'!W27,"check master")</f>
        <v>0.9</v>
      </c>
      <c r="O24" s="200"/>
      <c r="P24" s="197" t="n">
        <f aca="false">'Deal List'!N25</f>
        <v>0</v>
      </c>
      <c r="Q24" s="196" t="s">
        <v>170</v>
      </c>
      <c r="R24" s="199" t="n">
        <v>0</v>
      </c>
    </row>
    <row r="25" customFormat="false" ht="18" hidden="false" customHeight="true" outlineLevel="0" collapsed="false">
      <c r="A25" s="14"/>
      <c r="B25" s="193" t="str">
        <f aca="false">'Deal List'!B26</f>
        <v>JC Penney</v>
      </c>
      <c r="C25" s="194" t="str">
        <f aca="false">'Deal List'!C26</f>
        <v>Catherine Simoes</v>
      </c>
      <c r="D25" s="195" t="str">
        <f aca="false">'Deal List'!E26</f>
        <v>Mike Harris</v>
      </c>
      <c r="E25" s="195" t="str">
        <f aca="false">'Deal List'!F26</f>
        <v>Chris Copass</v>
      </c>
      <c r="F25" s="195" t="str">
        <f aca="false">'Deal List'!G26</f>
        <v>Bill Douglass</v>
      </c>
      <c r="G25" s="195" t="str">
        <f aca="false">'Deal List'!H26</f>
        <v>Mike Kim</v>
      </c>
      <c r="H25" s="195" t="str">
        <f aca="false">'Deal List'!I26</f>
        <v>Humberto Cubillos</v>
      </c>
      <c r="I25" s="195" t="str">
        <f aca="false">'Deal List'!J26</f>
        <v>Andre Gibson</v>
      </c>
      <c r="J25" s="195" t="str">
        <f aca="false">'Deal List'!L26</f>
        <v>-</v>
      </c>
      <c r="K25" s="195" t="str">
        <f aca="false">'Deal List'!M26</f>
        <v>Nina Nguyen</v>
      </c>
      <c r="L25" s="195"/>
      <c r="M25" s="196" t="s">
        <v>166</v>
      </c>
      <c r="N25" s="197" t="n">
        <f aca="false">IF(B25='Master Index'!B28,'Master Index'!W28,"check master")</f>
        <v>0.9</v>
      </c>
      <c r="O25" s="200"/>
      <c r="P25" s="197" t="n">
        <f aca="false">'Deal List'!N26</f>
        <v>0</v>
      </c>
      <c r="Q25" s="196" t="s">
        <v>170</v>
      </c>
      <c r="R25" s="199" t="n">
        <v>0</v>
      </c>
    </row>
    <row r="26" customFormat="false" ht="18" hidden="false" customHeight="true" outlineLevel="0" collapsed="false">
      <c r="A26" s="14"/>
      <c r="B26" s="193" t="str">
        <f aca="false">'Deal List'!B27</f>
        <v>Kaiser Healthcare</v>
      </c>
      <c r="C26" s="194" t="str">
        <f aca="false">'Deal List'!C27</f>
        <v>Scott Vonderheide</v>
      </c>
      <c r="D26" s="195" t="str">
        <f aca="false">'Deal List'!E27</f>
        <v>George Waidelich</v>
      </c>
      <c r="E26" s="195" t="str">
        <f aca="false">'Deal List'!F27</f>
        <v>-</v>
      </c>
      <c r="F26" s="195" t="str">
        <f aca="false">'Deal List'!G27</f>
        <v>-</v>
      </c>
      <c r="G26" s="195" t="str">
        <f aca="false">'Deal List'!H27</f>
        <v>Ken Lee</v>
      </c>
      <c r="H26" s="195" t="str">
        <f aca="false">'Deal List'!I27</f>
        <v>-</v>
      </c>
      <c r="I26" s="195" t="str">
        <f aca="false">'Deal List'!J27</f>
        <v>-</v>
      </c>
      <c r="J26" s="195" t="str">
        <f aca="false">'Deal List'!L27</f>
        <v>-</v>
      </c>
      <c r="K26" s="195" t="str">
        <f aca="false">'Deal List'!M27</f>
        <v>-</v>
      </c>
      <c r="L26" s="195"/>
      <c r="M26" s="196" t="s">
        <v>166</v>
      </c>
      <c r="N26" s="197" t="n">
        <f aca="false">IF(B26='Master Index'!B29,'Master Index'!W29,"check master")</f>
        <v>0.9</v>
      </c>
      <c r="O26" s="200"/>
      <c r="P26" s="197" t="n">
        <f aca="false">'Deal List'!N27</f>
        <v>0</v>
      </c>
      <c r="Q26" s="196" t="s">
        <v>170</v>
      </c>
      <c r="R26" s="199" t="n">
        <v>0</v>
      </c>
    </row>
    <row r="27" customFormat="false" ht="18" hidden="false" customHeight="true" outlineLevel="0" collapsed="false">
      <c r="A27" s="14"/>
      <c r="B27" s="193" t="str">
        <f aca="false">'Deal List'!B28</f>
        <v>Lucent</v>
      </c>
      <c r="C27" s="194" t="str">
        <f aca="false">'Deal List'!C28</f>
        <v>Oliver Jones</v>
      </c>
      <c r="D27" s="195" t="str">
        <f aca="false">'Deal List'!E28</f>
        <v>Tony Barnhart</v>
      </c>
      <c r="E27" s="195" t="str">
        <f aca="false">'Deal List'!F28</f>
        <v>-</v>
      </c>
      <c r="F27" s="195" t="str">
        <f aca="false">'Deal List'!G28</f>
        <v>Michael O Brown</v>
      </c>
      <c r="G27" s="195" t="str">
        <f aca="false">'Deal List'!H28</f>
        <v>Ken Lee</v>
      </c>
      <c r="H27" s="195" t="str">
        <f aca="false">'Deal List'!I28</f>
        <v>Matt Guin</v>
      </c>
      <c r="I27" s="195" t="str">
        <f aca="false">'Deal List'!J28</f>
        <v>-</v>
      </c>
      <c r="J27" s="195" t="str">
        <f aca="false">'Deal List'!L28</f>
        <v>-</v>
      </c>
      <c r="K27" s="195" t="str">
        <f aca="false">'Deal List'!M28</f>
        <v>-</v>
      </c>
      <c r="L27" s="195"/>
      <c r="M27" s="209"/>
      <c r="N27" s="197" t="n">
        <f aca="false">IF(B27='Master Index'!B30,'Master Index'!W30,"check master")</f>
        <v>0.8</v>
      </c>
      <c r="O27" s="200"/>
      <c r="P27" s="197" t="n">
        <f aca="false">'Deal List'!N28</f>
        <v>0</v>
      </c>
      <c r="Q27" s="209"/>
      <c r="R27" s="210" t="n">
        <v>0</v>
      </c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true" outlineLevel="0" collapsed="false">
      <c r="A28" s="14"/>
      <c r="B28" s="193" t="str">
        <f aca="false">'Deal List'!B29</f>
        <v>Macerich</v>
      </c>
      <c r="C28" s="194" t="str">
        <f aca="false">'Deal List'!C29</f>
        <v>Catherine Simoes</v>
      </c>
      <c r="D28" s="195" t="str">
        <f aca="false">'Deal List'!E29</f>
        <v>Mike Harris</v>
      </c>
      <c r="E28" s="195" t="str">
        <f aca="false">'Deal List'!F29</f>
        <v>Brent Edwards</v>
      </c>
      <c r="F28" s="195" t="str">
        <f aca="false">'Deal List'!G29</f>
        <v>-</v>
      </c>
      <c r="G28" s="195" t="str">
        <f aca="false">'Deal List'!H29</f>
        <v>Dickson Koo</v>
      </c>
      <c r="H28" s="195" t="str">
        <f aca="false">'Deal List'!I29</f>
        <v>Catherine Simoes</v>
      </c>
      <c r="I28" s="195" t="str">
        <f aca="false">'Deal List'!J29</f>
        <v>Chad Corbit</v>
      </c>
      <c r="J28" s="195" t="str">
        <f aca="false">'Deal List'!L29</f>
        <v>-</v>
      </c>
      <c r="K28" s="195" t="str">
        <f aca="false">'Deal List'!M29</f>
        <v>David Saindon</v>
      </c>
      <c r="L28" s="195"/>
      <c r="M28" s="209"/>
      <c r="N28" s="197" t="n">
        <f aca="false">IF(B28='Master Index'!B31,'Master Index'!W31,"check master")</f>
        <v>0.9</v>
      </c>
      <c r="O28" s="200"/>
      <c r="P28" s="197" t="n">
        <f aca="false">'Deal List'!N29</f>
        <v>0</v>
      </c>
      <c r="Q28" s="196" t="s">
        <v>170</v>
      </c>
      <c r="R28" s="199" t="n">
        <v>0</v>
      </c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</row>
    <row r="29" customFormat="false" ht="18" hidden="false" customHeight="true" outlineLevel="0" collapsed="false">
      <c r="A29" s="14"/>
      <c r="B29" s="193" t="str">
        <f aca="false">'Deal List'!B30</f>
        <v>Ocean Spray Cranberries, Inc.</v>
      </c>
      <c r="C29" s="194" t="str">
        <f aca="false">'Deal List'!C30</f>
        <v>Terry Donovan</v>
      </c>
      <c r="D29" s="195" t="str">
        <f aca="false">'Deal List'!E30</f>
        <v>Richard Zdunkewicz</v>
      </c>
      <c r="E29" s="195" t="str">
        <f aca="false">'Deal List'!F30</f>
        <v>Nikita Harris</v>
      </c>
      <c r="F29" s="195" t="str">
        <f aca="false">'Deal List'!G30</f>
        <v>Chris Wheeler</v>
      </c>
      <c r="G29" s="195" t="str">
        <f aca="false">'Deal List'!H30</f>
        <v>Mike Kim</v>
      </c>
      <c r="H29" s="195" t="str">
        <f aca="false">'Deal List'!I30</f>
        <v>-</v>
      </c>
      <c r="I29" s="195" t="str">
        <f aca="false">'Deal List'!J30</f>
        <v>Franco Cuminato</v>
      </c>
      <c r="J29" s="195" t="str">
        <f aca="false">'Deal List'!L30</f>
        <v>-</v>
      </c>
      <c r="K29" s="195" t="str">
        <f aca="false">'Deal List'!M30</f>
        <v>-</v>
      </c>
      <c r="L29" s="195"/>
      <c r="M29" s="209"/>
      <c r="N29" s="197" t="n">
        <f aca="false">IF(B29='Master Index'!B32,'Master Index'!W32,"check master")</f>
        <v>0.9</v>
      </c>
      <c r="O29" s="200"/>
      <c r="P29" s="197" t="n">
        <f aca="false">'Deal List'!N30</f>
        <v>0</v>
      </c>
      <c r="Q29" s="196" t="s">
        <v>170</v>
      </c>
      <c r="R29" s="199" t="n">
        <v>0</v>
      </c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true" outlineLevel="0" collapsed="false">
      <c r="A30" s="14"/>
      <c r="B30" s="193" t="str">
        <f aca="false">'Deal List'!B31</f>
        <v>Owens (includes Canada)</v>
      </c>
      <c r="C30" s="194" t="str">
        <f aca="false">'Deal List'!C31</f>
        <v>Catherine Simoes</v>
      </c>
      <c r="D30" s="195" t="str">
        <f aca="false">'Deal List'!E31</f>
        <v>Maureen Palmer</v>
      </c>
      <c r="E30" s="195" t="str">
        <f aca="false">'Deal List'!F31</f>
        <v>Lisa Polk</v>
      </c>
      <c r="F30" s="195" t="str">
        <f aca="false">'Deal List'!G31</f>
        <v>B Kortes</v>
      </c>
      <c r="G30" s="195" t="str">
        <f aca="false">'Deal List'!H31</f>
        <v>Ken Lee</v>
      </c>
      <c r="H30" s="195" t="str">
        <f aca="false">'Deal List'!I31</f>
        <v>-</v>
      </c>
      <c r="I30" s="195" t="str">
        <f aca="false">'Deal List'!J31</f>
        <v>Rajesh Dhir</v>
      </c>
      <c r="J30" s="195" t="str">
        <f aca="false">'Deal List'!L31</f>
        <v>Jim Keller</v>
      </c>
      <c r="K30" s="195" t="str">
        <f aca="false">'Deal List'!M31</f>
        <v>David Saindon</v>
      </c>
      <c r="L30" s="195"/>
      <c r="M30" s="196" t="s">
        <v>166</v>
      </c>
      <c r="N30" s="197" t="n">
        <f aca="false">IF(B30='Master Index'!B33,'Master Index'!W33,"check master")</f>
        <v>0.9</v>
      </c>
      <c r="O30" s="200"/>
      <c r="P30" s="197" t="n">
        <f aca="false">'Deal List'!N31</f>
        <v>0.1</v>
      </c>
      <c r="Q30" s="196" t="s">
        <v>170</v>
      </c>
      <c r="R30" s="199" t="n">
        <v>0</v>
      </c>
    </row>
    <row r="31" customFormat="false" ht="18" hidden="false" customHeight="true" outlineLevel="0" collapsed="false">
      <c r="A31" s="14"/>
      <c r="B31" s="193" t="str">
        <f aca="false">'Deal List'!B32</f>
        <v>Packaged Ice</v>
      </c>
      <c r="C31" s="194" t="str">
        <f aca="false">'Deal List'!C32</f>
        <v>Scott Vonderheide</v>
      </c>
      <c r="D31" s="195" t="str">
        <f aca="false">'Deal List'!E32</f>
        <v>-</v>
      </c>
      <c r="E31" s="195" t="str">
        <f aca="false">'Deal List'!F32</f>
        <v>Ben Smith</v>
      </c>
      <c r="F31" s="195" t="str">
        <f aca="false">'Deal List'!G32</f>
        <v>Michell Faust</v>
      </c>
      <c r="G31" s="195" t="str">
        <f aca="false">'Deal List'!H32</f>
        <v>Mike Kim</v>
      </c>
      <c r="H31" s="195" t="str">
        <f aca="false">'Deal List'!I32</f>
        <v>-</v>
      </c>
      <c r="I31" s="195" t="str">
        <f aca="false">'Deal List'!J32</f>
        <v>Tim Sundel</v>
      </c>
      <c r="J31" s="195" t="str">
        <f aca="false">'Deal List'!L32</f>
        <v>Rich Freed</v>
      </c>
      <c r="K31" s="195" t="str">
        <f aca="false">'Deal List'!M32</f>
        <v>Nina Nguyen</v>
      </c>
      <c r="L31" s="195"/>
      <c r="M31" s="196" t="s">
        <v>166</v>
      </c>
      <c r="N31" s="197" t="n">
        <f aca="false">IF(B31='Master Index'!B34,'Master Index'!W34,"check master")</f>
        <v>0.9</v>
      </c>
      <c r="O31" s="200"/>
      <c r="P31" s="197" t="n">
        <f aca="false">'Deal List'!N32</f>
        <v>0.5</v>
      </c>
      <c r="Q31" s="196" t="s">
        <v>170</v>
      </c>
      <c r="R31" s="199" t="n">
        <v>0</v>
      </c>
    </row>
    <row r="32" customFormat="false" ht="18" hidden="false" customHeight="true" outlineLevel="0" collapsed="false">
      <c r="A32" s="14"/>
      <c r="B32" s="193" t="str">
        <f aca="false">'Deal List'!B33</f>
        <v>Pilkington (includes Rossford, OH)</v>
      </c>
      <c r="C32" s="194" t="str">
        <f aca="false">'Deal List'!C33</f>
        <v>Oliver Jones</v>
      </c>
      <c r="D32" s="195" t="str">
        <f aca="false">'Deal List'!E33</f>
        <v>Maureen Palmer</v>
      </c>
      <c r="E32" s="195" t="str">
        <f aca="false">'Deal List'!F33</f>
        <v>Lisa Polk</v>
      </c>
      <c r="F32" s="195" t="str">
        <f aca="false">'Deal List'!G33</f>
        <v>Barbara Kortes</v>
      </c>
      <c r="G32" s="195" t="str">
        <f aca="false">'Deal List'!H33</f>
        <v>Dickson Koo</v>
      </c>
      <c r="H32" s="195" t="str">
        <f aca="false">'Deal List'!I33</f>
        <v>Steve Nguyen</v>
      </c>
      <c r="I32" s="195" t="str">
        <f aca="false">'Deal List'!J33</f>
        <v>Andre Gibson</v>
      </c>
      <c r="J32" s="195" t="str">
        <f aca="false">'Deal List'!L33</f>
        <v>Ed Essandoh</v>
      </c>
      <c r="K32" s="195" t="str">
        <f aca="false">'Deal List'!M33</f>
        <v>Nina Nguyen</v>
      </c>
      <c r="L32" s="195"/>
      <c r="M32" s="196" t="s">
        <v>166</v>
      </c>
      <c r="N32" s="197" t="n">
        <f aca="false">IF(B32='Master Index'!B35,'Master Index'!W35,"check master")</f>
        <v>0.9</v>
      </c>
      <c r="O32" s="200"/>
      <c r="P32" s="197" t="n">
        <f aca="false">'Deal List'!N33</f>
        <v>0</v>
      </c>
      <c r="Q32" s="196" t="s">
        <v>170</v>
      </c>
      <c r="R32" s="199" t="n">
        <v>0</v>
      </c>
    </row>
    <row r="33" customFormat="false" ht="18" hidden="false" customHeight="true" outlineLevel="0" collapsed="false">
      <c r="A33" s="14"/>
      <c r="B33" s="193" t="str">
        <f aca="false">'Deal List'!B34</f>
        <v>Polaroid</v>
      </c>
      <c r="C33" s="194" t="str">
        <f aca="false">'Deal List'!C34</f>
        <v>Saji John</v>
      </c>
      <c r="D33" s="195" t="str">
        <f aca="false">'Deal List'!E34</f>
        <v>Richard Zdunkewicz</v>
      </c>
      <c r="E33" s="195" t="str">
        <f aca="false">'Deal List'!F34</f>
        <v>Debra Blake</v>
      </c>
      <c r="F33" s="195" t="str">
        <f aca="false">'Deal List'!G34</f>
        <v>Chris Wheeler</v>
      </c>
      <c r="G33" s="195" t="str">
        <f aca="false">'Deal List'!H34</f>
        <v>Mike Kim</v>
      </c>
      <c r="H33" s="195" t="str">
        <f aca="false">'Deal List'!I34</f>
        <v>-</v>
      </c>
      <c r="I33" s="195" t="str">
        <f aca="false">'Deal List'!J34</f>
        <v>Rajesh Dhir</v>
      </c>
      <c r="J33" s="195" t="str">
        <f aca="false">'Deal List'!L34</f>
        <v>Marianne Castano</v>
      </c>
      <c r="K33" s="195" t="str">
        <f aca="false">'Deal List'!M34</f>
        <v>Nina Nguyen</v>
      </c>
      <c r="L33" s="195"/>
      <c r="M33" s="196" t="s">
        <v>166</v>
      </c>
      <c r="N33" s="197" t="n">
        <f aca="false">IF(B33='Master Index'!B36,'Master Index'!W36,"check master")</f>
        <v>0.9</v>
      </c>
      <c r="O33" s="200"/>
      <c r="P33" s="197" t="n">
        <f aca="false">'Deal List'!N34</f>
        <v>0</v>
      </c>
      <c r="Q33" s="196" t="s">
        <v>170</v>
      </c>
      <c r="R33" s="199" t="n">
        <v>0</v>
      </c>
    </row>
    <row r="34" customFormat="false" ht="18" hidden="false" customHeight="true" outlineLevel="0" collapsed="false">
      <c r="A34" s="14"/>
      <c r="B34" s="193" t="str">
        <f aca="false">'Deal List'!B35</f>
        <v>Prudential</v>
      </c>
      <c r="C34" s="194" t="str">
        <f aca="false">'Deal List'!C35</f>
        <v>Oliver Jones</v>
      </c>
      <c r="D34" s="195" t="str">
        <f aca="false">'Deal List'!E35</f>
        <v>Tom Prisk</v>
      </c>
      <c r="E34" s="195" t="str">
        <f aca="false">'Deal List'!F35</f>
        <v>Nikita Harris</v>
      </c>
      <c r="F34" s="195" t="str">
        <f aca="false">'Deal List'!G35</f>
        <v>-</v>
      </c>
      <c r="G34" s="195" t="str">
        <f aca="false">'Deal List'!H35</f>
        <v>Dickson Koo</v>
      </c>
      <c r="H34" s="195" t="str">
        <f aca="false">'Deal List'!I35</f>
        <v>Jeff Cobb</v>
      </c>
      <c r="I34" s="195" t="str">
        <f aca="false">'Deal List'!J35</f>
        <v>-</v>
      </c>
      <c r="J34" s="195" t="str">
        <f aca="false">'Deal List'!L35</f>
        <v>-</v>
      </c>
      <c r="K34" s="195" t="str">
        <f aca="false">'Deal List'!M35</f>
        <v>David Saindon</v>
      </c>
      <c r="L34" s="195"/>
      <c r="M34" s="196" t="s">
        <v>166</v>
      </c>
      <c r="N34" s="197" t="n">
        <f aca="false">IF(B34='Master Index'!B37,'Master Index'!W37,"check master")</f>
        <v>0.7</v>
      </c>
      <c r="O34" s="200"/>
      <c r="P34" s="197" t="n">
        <f aca="false">'Deal List'!N35</f>
        <v>0</v>
      </c>
      <c r="Q34" s="196" t="s">
        <v>170</v>
      </c>
      <c r="R34" s="199" t="n">
        <v>0</v>
      </c>
    </row>
    <row r="35" customFormat="false" ht="18" hidden="false" customHeight="true" outlineLevel="0" collapsed="false">
      <c r="A35" s="14"/>
      <c r="B35" s="193" t="str">
        <f aca="false">'Deal List'!B36</f>
        <v>Quaker</v>
      </c>
      <c r="C35" s="194" t="str">
        <f aca="false">'Deal List'!C36</f>
        <v>Saji John</v>
      </c>
      <c r="D35" s="195" t="str">
        <f aca="false">'Deal List'!E36</f>
        <v>Charlene Jackson</v>
      </c>
      <c r="E35" s="195" t="str">
        <f aca="false">'Deal List'!F36</f>
        <v>Rob Krotee</v>
      </c>
      <c r="F35" s="195" t="str">
        <f aca="false">'Deal List'!G36</f>
        <v>John Tickell</v>
      </c>
      <c r="G35" s="195" t="str">
        <f aca="false">'Deal List'!H36</f>
        <v>Jerald Surface</v>
      </c>
      <c r="H35" s="195" t="str">
        <f aca="false">'Deal List'!I36</f>
        <v>Steve Nguyen</v>
      </c>
      <c r="I35" s="195" t="str">
        <f aca="false">'Deal List'!J36</f>
        <v>Rajesh Dhir</v>
      </c>
      <c r="J35" s="195" t="str">
        <f aca="false">'Deal List'!L36</f>
        <v>-</v>
      </c>
      <c r="K35" s="195" t="str">
        <f aca="false">'Deal List'!M36</f>
        <v>Nina Nguyen</v>
      </c>
      <c r="L35" s="195"/>
      <c r="M35" s="196" t="s">
        <v>166</v>
      </c>
      <c r="N35" s="197" t="n">
        <f aca="false">IF(B35='Master Index'!B38,'Master Index'!W38,"check master")</f>
        <v>0.9</v>
      </c>
      <c r="O35" s="200"/>
      <c r="P35" s="197" t="n">
        <f aca="false">'Deal List'!N36</f>
        <v>0</v>
      </c>
      <c r="Q35" s="196" t="s">
        <v>170</v>
      </c>
      <c r="R35" s="199" t="n">
        <v>0</v>
      </c>
    </row>
    <row r="36" customFormat="false" ht="18" hidden="false" customHeight="true" outlineLevel="0" collapsed="false">
      <c r="A36" s="14"/>
      <c r="B36" s="193" t="str">
        <f aca="false">'Deal List'!B37</f>
        <v>Rich Product</v>
      </c>
      <c r="C36" s="194" t="str">
        <f aca="false">'Deal List'!C37</f>
        <v>Scott Vonderheide</v>
      </c>
      <c r="D36" s="195" t="str">
        <f aca="false">'Deal List'!E37</f>
        <v>Richard Zdunkewicz</v>
      </c>
      <c r="E36" s="195" t="str">
        <f aca="false">'Deal List'!F37</f>
        <v>Richard Hannum</v>
      </c>
      <c r="F36" s="195" t="str">
        <f aca="false">'Deal List'!G37</f>
        <v>John Nanof</v>
      </c>
      <c r="G36" s="195" t="str">
        <f aca="false">'Deal List'!H37</f>
        <v>Jerald Surface</v>
      </c>
      <c r="H36" s="195" t="str">
        <f aca="false">'Deal List'!I37</f>
        <v>Jodi Thrasher</v>
      </c>
      <c r="I36" s="195" t="str">
        <f aca="false">'Deal List'!J37</f>
        <v>-</v>
      </c>
      <c r="J36" s="195" t="str">
        <f aca="false">'Deal List'!L37</f>
        <v>-</v>
      </c>
      <c r="K36" s="195" t="str">
        <f aca="false">'Deal List'!M37</f>
        <v>David Saindon</v>
      </c>
      <c r="L36" s="195"/>
      <c r="M36" s="196" t="s">
        <v>166</v>
      </c>
      <c r="N36" s="197" t="n">
        <f aca="false">IF(B36='Master Index'!B39,'Master Index'!W39,"check master")</f>
        <v>0.9</v>
      </c>
      <c r="O36" s="200"/>
      <c r="P36" s="197" t="n">
        <f aca="false">'Deal List'!N37</f>
        <v>0</v>
      </c>
      <c r="Q36" s="196" t="s">
        <v>170</v>
      </c>
      <c r="R36" s="199" t="n">
        <v>0</v>
      </c>
    </row>
    <row r="37" customFormat="false" ht="18" hidden="false" customHeight="true" outlineLevel="0" collapsed="false">
      <c r="A37" s="14"/>
      <c r="B37" s="193" t="str">
        <f aca="false">'Deal List'!B38</f>
        <v>Ridge Tool</v>
      </c>
      <c r="C37" s="194" t="str">
        <f aca="false">'Deal List'!C38</f>
        <v>Scott Vonderheide</v>
      </c>
      <c r="D37" s="195" t="str">
        <f aca="false">'Deal List'!E38</f>
        <v>-</v>
      </c>
      <c r="E37" s="195" t="str">
        <f aca="false">'Deal List'!F38</f>
        <v>Nikita Harris</v>
      </c>
      <c r="F37" s="195" t="str">
        <f aca="false">'Deal List'!G38</f>
        <v>Steve Beck</v>
      </c>
      <c r="G37" s="195" t="str">
        <f aca="false">'Deal List'!H38</f>
        <v>Mike Kim</v>
      </c>
      <c r="H37" s="195" t="str">
        <f aca="false">'Deal List'!I38</f>
        <v>Nat MacAdams</v>
      </c>
      <c r="I37" s="195" t="str">
        <f aca="false">'Deal List'!J38</f>
        <v>Andre Gibson</v>
      </c>
      <c r="J37" s="195" t="str">
        <f aca="false">'Deal List'!L38</f>
        <v>-</v>
      </c>
      <c r="K37" s="195" t="str">
        <f aca="false">'Deal List'!M38</f>
        <v>-</v>
      </c>
      <c r="L37" s="195"/>
      <c r="M37" s="196" t="s">
        <v>166</v>
      </c>
      <c r="N37" s="197" t="n">
        <f aca="false">IF(B37='Master Index'!B40,'Master Index'!W40,"check master")</f>
        <v>0.9</v>
      </c>
      <c r="O37" s="200"/>
      <c r="P37" s="197" t="n">
        <f aca="false">'Deal List'!N38</f>
        <v>0</v>
      </c>
      <c r="Q37" s="196" t="s">
        <v>170</v>
      </c>
      <c r="R37" s="199" t="n">
        <v>0</v>
      </c>
    </row>
    <row r="38" customFormat="false" ht="18" hidden="false" customHeight="true" outlineLevel="0" collapsed="false">
      <c r="A38" s="14"/>
      <c r="B38" s="193" t="str">
        <f aca="false">'Deal List'!B39</f>
        <v>Rite Aid</v>
      </c>
      <c r="C38" s="194" t="str">
        <f aca="false">'Deal List'!C39</f>
        <v>Catherine Simoes</v>
      </c>
      <c r="D38" s="195" t="str">
        <f aca="false">'Deal List'!E39</f>
        <v>Lamar Frazier</v>
      </c>
      <c r="E38" s="195" t="str">
        <f aca="false">'Deal List'!F39</f>
        <v>-</v>
      </c>
      <c r="F38" s="195" t="str">
        <f aca="false">'Deal List'!G39</f>
        <v>-</v>
      </c>
      <c r="G38" s="195" t="str">
        <f aca="false">'Deal List'!H39</f>
        <v>-</v>
      </c>
      <c r="H38" s="195" t="str">
        <f aca="false">'Deal List'!I39</f>
        <v>-</v>
      </c>
      <c r="I38" s="195" t="str">
        <f aca="false">'Deal List'!J39</f>
        <v>-</v>
      </c>
      <c r="J38" s="195" t="str">
        <f aca="false">'Deal List'!L39</f>
        <v>-</v>
      </c>
      <c r="K38" s="195" t="str">
        <f aca="false">'Deal List'!M39</f>
        <v>-</v>
      </c>
      <c r="L38" s="195"/>
      <c r="M38" s="196" t="s">
        <v>166</v>
      </c>
      <c r="N38" s="197" t="n">
        <f aca="false">IF(B38='Master Index'!B41,'Master Index'!W41,"check master")</f>
        <v>0.5</v>
      </c>
      <c r="O38" s="200"/>
      <c r="P38" s="197" t="n">
        <f aca="false">'Deal List'!N39</f>
        <v>0</v>
      </c>
      <c r="Q38" s="196" t="s">
        <v>170</v>
      </c>
      <c r="R38" s="199" t="n">
        <v>0</v>
      </c>
    </row>
    <row r="39" customFormat="false" ht="18" hidden="false" customHeight="true" outlineLevel="0" collapsed="false">
      <c r="A39" s="14"/>
      <c r="B39" s="193" t="str">
        <f aca="false">'Deal List'!B40</f>
        <v>Saks</v>
      </c>
      <c r="C39" s="194" t="str">
        <f aca="false">'Deal List'!C40</f>
        <v>Terry Donovan</v>
      </c>
      <c r="D39" s="195" t="str">
        <f aca="false">'Deal List'!E40</f>
        <v>Mike Harris</v>
      </c>
      <c r="E39" s="195" t="str">
        <f aca="false">'Deal List'!F40</f>
        <v>Whitney Fox</v>
      </c>
      <c r="F39" s="195" t="str">
        <f aca="false">'Deal List'!G40</f>
        <v>Bryan Gee</v>
      </c>
      <c r="G39" s="195" t="str">
        <f aca="false">'Deal List'!H40</f>
        <v>Mike Kim</v>
      </c>
      <c r="H39" s="195" t="str">
        <f aca="false">'Deal List'!I40</f>
        <v>Jeff Cobb</v>
      </c>
      <c r="I39" s="195" t="str">
        <f aca="false">'Deal List'!J40</f>
        <v>-</v>
      </c>
      <c r="J39" s="195" t="str">
        <f aca="false">'Deal List'!L40</f>
        <v>-</v>
      </c>
      <c r="K39" s="195" t="str">
        <f aca="false">'Deal List'!M40</f>
        <v>David Saindon</v>
      </c>
      <c r="L39" s="195"/>
      <c r="M39" s="196" t="s">
        <v>166</v>
      </c>
      <c r="N39" s="197" t="n">
        <f aca="false">IF(B39='Master Index'!B42,'Master Index'!W42,"check master")</f>
        <v>0.9</v>
      </c>
      <c r="O39" s="200"/>
      <c r="P39" s="197" t="n">
        <f aca="false">'Deal List'!N40</f>
        <v>0</v>
      </c>
      <c r="Q39" s="196" t="s">
        <v>170</v>
      </c>
      <c r="R39" s="199" t="n">
        <v>0</v>
      </c>
    </row>
    <row r="40" customFormat="false" ht="18" hidden="false" customHeight="true" outlineLevel="0" collapsed="false">
      <c r="A40" s="14"/>
      <c r="B40" s="193" t="str">
        <f aca="false">'Deal List'!B41</f>
        <v>Sonoco</v>
      </c>
      <c r="C40" s="194" t="str">
        <f aca="false">'Deal List'!C41</f>
        <v>Terry Donovan</v>
      </c>
      <c r="D40" s="195" t="str">
        <f aca="false">'Deal List'!E41</f>
        <v>-</v>
      </c>
      <c r="E40" s="195" t="str">
        <f aca="false">'Deal List'!F41</f>
        <v>Debra Blake</v>
      </c>
      <c r="F40" s="195" t="str">
        <f aca="false">'Deal List'!G41</f>
        <v>Bryan Gee</v>
      </c>
      <c r="G40" s="195" t="str">
        <f aca="false">'Deal List'!H41</f>
        <v>Dickson Koo</v>
      </c>
      <c r="H40" s="195" t="str">
        <f aca="false">'Deal List'!I41</f>
        <v>Chris Riley</v>
      </c>
      <c r="I40" s="195" t="str">
        <f aca="false">'Deal List'!J41</f>
        <v>-</v>
      </c>
      <c r="J40" s="195" t="str">
        <f aca="false">'Deal List'!L41</f>
        <v>-</v>
      </c>
      <c r="K40" s="195" t="str">
        <f aca="false">'Deal List'!M41</f>
        <v>David Saindon</v>
      </c>
      <c r="L40" s="195"/>
      <c r="M40" s="196" t="s">
        <v>166</v>
      </c>
      <c r="N40" s="197" t="n">
        <f aca="false">IF(B40='Master Index'!B43,'Master Index'!W43,"check master")</f>
        <v>0.9</v>
      </c>
      <c r="O40" s="200"/>
      <c r="P40" s="197" t="n">
        <f aca="false">'Deal List'!N41</f>
        <v>0</v>
      </c>
      <c r="Q40" s="196" t="s">
        <v>170</v>
      </c>
      <c r="R40" s="199" t="n">
        <v>0</v>
      </c>
    </row>
    <row r="41" customFormat="false" ht="18" hidden="false" customHeight="true" outlineLevel="0" collapsed="false">
      <c r="A41" s="14"/>
      <c r="B41" s="201" t="str">
        <f aca="false">'Deal List'!B42</f>
        <v>UC/CSU</v>
      </c>
      <c r="C41" s="202" t="str">
        <f aca="false">'Deal List'!C42</f>
        <v>Catherine Simoes</v>
      </c>
      <c r="D41" s="203" t="str">
        <f aca="false">'Deal List'!E42</f>
        <v>Lamar Frazier</v>
      </c>
      <c r="E41" s="203" t="str">
        <f aca="false">'Deal List'!F42</f>
        <v>-</v>
      </c>
      <c r="F41" s="203" t="str">
        <f aca="false">'Deal List'!G42</f>
        <v>Tom Riley</v>
      </c>
      <c r="G41" s="203" t="str">
        <f aca="false">'Deal List'!H42</f>
        <v>Joe Capasso</v>
      </c>
      <c r="H41" s="203" t="str">
        <f aca="false">'Deal List'!I42</f>
        <v>-</v>
      </c>
      <c r="I41" s="203" t="str">
        <f aca="false">'Deal List'!J42</f>
        <v>Chad Corbit</v>
      </c>
      <c r="J41" s="203" t="str">
        <f aca="false">'Deal List'!L42</f>
        <v>Andy Wu</v>
      </c>
      <c r="K41" s="203" t="str">
        <f aca="false">'Deal List'!M42</f>
        <v>-</v>
      </c>
      <c r="L41" s="203"/>
      <c r="M41" s="204" t="s">
        <v>166</v>
      </c>
      <c r="N41" s="205" t="n">
        <f aca="false">IF(B41='Master Index'!B44,'Master Index'!W44,"check master")</f>
        <v>0.4</v>
      </c>
      <c r="O41" s="206"/>
      <c r="P41" s="205" t="n">
        <f aca="false">'Deal List'!N42</f>
        <v>0</v>
      </c>
      <c r="Q41" s="204" t="s">
        <v>170</v>
      </c>
      <c r="R41" s="207" t="n">
        <v>0</v>
      </c>
    </row>
    <row r="42" customFormat="false" ht="18" hidden="false" customHeight="true" outlineLevel="0" collapsed="false">
      <c r="A42" s="14"/>
      <c r="B42" s="14"/>
      <c r="C42" s="211"/>
      <c r="D42" s="211"/>
      <c r="E42" s="211"/>
      <c r="F42" s="211"/>
      <c r="G42" s="211"/>
      <c r="H42" s="211"/>
      <c r="J42" s="211"/>
      <c r="K42" s="211"/>
      <c r="L42" s="144"/>
      <c r="M42" s="212" t="s">
        <v>307</v>
      </c>
      <c r="N42" s="213" t="n">
        <f aca="false">AVERAGE(N19:N41)</f>
        <v>0.843478260869565</v>
      </c>
      <c r="O42" s="213"/>
      <c r="P42" s="214" t="n">
        <f aca="false">AVERAGE(P19:P41)</f>
        <v>0.0391304347826087</v>
      </c>
      <c r="Q42" s="215"/>
      <c r="R42" s="216" t="n">
        <f aca="false">AVERAGE(R19:R41)</f>
        <v>0</v>
      </c>
    </row>
    <row r="43" customFormat="false" ht="18" hidden="false" customHeight="true" outlineLevel="0" collapsed="false">
      <c r="A43" s="14"/>
      <c r="B43" s="14"/>
      <c r="C43" s="211"/>
      <c r="D43" s="211"/>
      <c r="E43" s="211"/>
      <c r="F43" s="211"/>
      <c r="G43" s="211"/>
      <c r="H43" s="211"/>
      <c r="I43" s="211"/>
      <c r="J43" s="211"/>
      <c r="K43" s="211"/>
      <c r="L43" s="211"/>
    </row>
    <row r="44" customFormat="false" ht="18" hidden="false" customHeight="true" outlineLevel="0" collapsed="false">
      <c r="A44" s="14"/>
      <c r="B44" s="14"/>
      <c r="C44" s="211"/>
      <c r="D44" s="211"/>
      <c r="E44" s="211"/>
      <c r="F44" s="211"/>
      <c r="G44" s="211"/>
      <c r="H44" s="211"/>
      <c r="I44" s="211"/>
      <c r="J44" s="211"/>
      <c r="K44" s="211"/>
      <c r="L44" s="211"/>
    </row>
    <row r="45" customFormat="false" ht="18" hidden="false" customHeight="true" outlineLevel="0" collapsed="false">
      <c r="A45" s="14"/>
      <c r="B45" s="14"/>
      <c r="C45" s="211"/>
      <c r="D45" s="211"/>
      <c r="E45" s="211"/>
      <c r="F45" s="211"/>
      <c r="G45" s="211"/>
      <c r="H45" s="211"/>
      <c r="I45" s="211"/>
      <c r="J45" s="211"/>
      <c r="K45" s="211"/>
      <c r="L45" s="211"/>
    </row>
    <row r="46" customFormat="false" ht="18" hidden="false" customHeight="true" outlineLevel="0" collapsed="false">
      <c r="A46" s="14"/>
      <c r="B46" s="14"/>
      <c r="C46" s="211"/>
      <c r="D46" s="211"/>
      <c r="E46" s="211"/>
      <c r="F46" s="211"/>
      <c r="G46" s="211"/>
      <c r="H46" s="211"/>
      <c r="I46" s="211"/>
      <c r="J46" s="211"/>
      <c r="K46" s="211"/>
      <c r="L46" s="211"/>
    </row>
    <row r="47" customFormat="false" ht="18" hidden="true" customHeight="true" outlineLevel="0" collapsed="false">
      <c r="A47" s="14"/>
      <c r="B47" s="14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N47" s="141" t="n">
        <f aca="false">SUM(N30:N46)</f>
        <v>10.5434782608696</v>
      </c>
    </row>
    <row r="48" customFormat="false" ht="18" hidden="false" customHeight="true" outlineLevel="0" collapsed="false">
      <c r="A48" s="14"/>
      <c r="B48" s="14"/>
      <c r="C48" s="211"/>
      <c r="D48" s="211"/>
      <c r="E48" s="211"/>
      <c r="F48" s="211"/>
      <c r="G48" s="211"/>
      <c r="H48" s="211"/>
      <c r="I48" s="211"/>
      <c r="J48" s="211"/>
      <c r="K48" s="211"/>
      <c r="L48" s="211"/>
    </row>
    <row r="49" customFormat="false" ht="18" hidden="false" customHeight="true" outlineLevel="0" collapsed="false">
      <c r="A49" s="14"/>
      <c r="C49" s="49"/>
      <c r="D49" s="49"/>
      <c r="E49" s="49"/>
      <c r="I49" s="9"/>
    </row>
    <row r="50" customFormat="false" ht="18" hidden="false" customHeight="true" outlineLevel="0" collapsed="false">
      <c r="A50" s="14"/>
      <c r="C50" s="49"/>
      <c r="D50" s="49"/>
      <c r="E50" s="49"/>
      <c r="M50" s="217"/>
      <c r="N50" s="218"/>
      <c r="P50" s="219"/>
      <c r="R50" s="219"/>
    </row>
    <row r="51" customFormat="false" ht="18" hidden="false" customHeight="true" outlineLevel="0" collapsed="false">
      <c r="A51" s="14" t="n">
        <f aca="false">'Master Index'!A49</f>
        <v>1</v>
      </c>
      <c r="B51" s="49" t="str">
        <f aca="false">'Master Index'!B49</f>
        <v>Air Products and Chemicals, Inc.</v>
      </c>
      <c r="C51" s="142" t="n">
        <f aca="false">'Master Index'!D49</f>
        <v>0</v>
      </c>
      <c r="D51" s="142"/>
      <c r="E51" s="142" t="n">
        <f aca="false">'Master Index'!E49</f>
        <v>0</v>
      </c>
      <c r="F51" s="142" t="n">
        <f aca="false">'Master Index'!F49</f>
        <v>0</v>
      </c>
      <c r="G51" s="142" t="n">
        <f aca="false">'Master Index'!G48</f>
        <v>0</v>
      </c>
      <c r="H51" s="142" t="n">
        <f aca="false">'Master Index'!H49</f>
        <v>0</v>
      </c>
      <c r="I51" s="142" t="n">
        <f aca="false">'Master Index'!I49</f>
        <v>0</v>
      </c>
      <c r="J51" s="142" t="n">
        <f aca="false">'Master Index'!J49</f>
        <v>0</v>
      </c>
      <c r="K51" s="142" t="n">
        <f aca="false">'Master Index'!K49</f>
        <v>0</v>
      </c>
      <c r="L51" s="142"/>
      <c r="M51" s="220" t="s">
        <v>168</v>
      </c>
      <c r="N51" s="221" t="n">
        <f aca="false">'Master Index'!W49</f>
        <v>0.2</v>
      </c>
      <c r="P51" s="222" t="n">
        <v>0</v>
      </c>
      <c r="Q51" s="220" t="s">
        <v>170</v>
      </c>
      <c r="R51" s="222" t="n">
        <v>0</v>
      </c>
    </row>
    <row r="52" customFormat="false" ht="18" hidden="false" customHeight="true" outlineLevel="0" collapsed="false">
      <c r="A52" s="14" t="n">
        <f aca="false">'Master Index'!A50</f>
        <v>2</v>
      </c>
      <c r="B52" s="49" t="str">
        <f aca="false">'Master Index'!B50</f>
        <v>Albertson's</v>
      </c>
      <c r="C52" s="142" t="n">
        <f aca="false">'Master Index'!D50</f>
        <v>0</v>
      </c>
      <c r="D52" s="142"/>
      <c r="E52" s="142" t="n">
        <f aca="false">'Master Index'!E50</f>
        <v>0</v>
      </c>
      <c r="F52" s="142" t="n">
        <f aca="false">'Master Index'!F50</f>
        <v>0</v>
      </c>
      <c r="G52" s="142" t="n">
        <f aca="false">'Master Index'!G49</f>
        <v>0</v>
      </c>
      <c r="H52" s="142" t="str">
        <f aca="false">'Master Index'!H50</f>
        <v>Matt Guin</v>
      </c>
      <c r="I52" s="142" t="n">
        <f aca="false">'Master Index'!I50</f>
        <v>0</v>
      </c>
      <c r="J52" s="142" t="n">
        <f aca="false">'Master Index'!J50</f>
        <v>0</v>
      </c>
      <c r="K52" s="142" t="n">
        <f aca="false">'Master Index'!K50</f>
        <v>0</v>
      </c>
      <c r="L52" s="142"/>
      <c r="M52" s="220" t="s">
        <v>168</v>
      </c>
      <c r="N52" s="221" t="n">
        <f aca="false">'Master Index'!W50</f>
        <v>0.2</v>
      </c>
      <c r="P52" s="222" t="n">
        <v>0</v>
      </c>
      <c r="Q52" s="220" t="s">
        <v>170</v>
      </c>
      <c r="R52" s="222" t="n">
        <v>0</v>
      </c>
    </row>
    <row r="53" customFormat="false" ht="18" hidden="false" customHeight="true" outlineLevel="0" collapsed="false">
      <c r="A53" s="14" t="n">
        <f aca="false">'Master Index'!A51</f>
        <v>3</v>
      </c>
      <c r="B53" s="49" t="str">
        <f aca="false">'Master Index'!B51</f>
        <v>American Electric Commodity</v>
      </c>
      <c r="C53" s="142" t="n">
        <f aca="false">'Master Index'!D51</f>
        <v>0</v>
      </c>
      <c r="D53" s="142"/>
      <c r="E53" s="142" t="n">
        <f aca="false">'Master Index'!E51</f>
        <v>0</v>
      </c>
      <c r="F53" s="142" t="n">
        <f aca="false">'Master Index'!F51</f>
        <v>0</v>
      </c>
      <c r="G53" s="142" t="n">
        <f aca="false">'Master Index'!G50</f>
        <v>0</v>
      </c>
      <c r="H53" s="142" t="n">
        <f aca="false">'Master Index'!H51</f>
        <v>0</v>
      </c>
      <c r="I53" s="142" t="n">
        <f aca="false">'Master Index'!I51</f>
        <v>0</v>
      </c>
      <c r="J53" s="142" t="n">
        <f aca="false">'Master Index'!J51</f>
        <v>0</v>
      </c>
      <c r="K53" s="142" t="n">
        <f aca="false">'Master Index'!K51</f>
        <v>0</v>
      </c>
      <c r="L53" s="142"/>
      <c r="M53" s="220" t="s">
        <v>168</v>
      </c>
      <c r="N53" s="221" t="n">
        <f aca="false">'Master Index'!W51</f>
        <v>0.1</v>
      </c>
      <c r="P53" s="222" t="n">
        <v>0</v>
      </c>
      <c r="Q53" s="220" t="s">
        <v>170</v>
      </c>
      <c r="R53" s="222" t="n">
        <v>0</v>
      </c>
    </row>
    <row r="54" customFormat="false" ht="18" hidden="false" customHeight="true" outlineLevel="0" collapsed="false">
      <c r="A54" s="14" t="n">
        <f aca="false">'Master Index'!A52</f>
        <v>4</v>
      </c>
      <c r="B54" s="49" t="str">
        <f aca="false">'Master Index'!B52</f>
        <v>American Stores</v>
      </c>
      <c r="C54" s="142" t="n">
        <f aca="false">'Master Index'!D52</f>
        <v>0</v>
      </c>
      <c r="D54" s="142"/>
      <c r="E54" s="142" t="n">
        <f aca="false">'Master Index'!E52</f>
        <v>0</v>
      </c>
      <c r="F54" s="142" t="n">
        <f aca="false">'Master Index'!F52</f>
        <v>0</v>
      </c>
      <c r="G54" s="142" t="n">
        <f aca="false">'Master Index'!G51</f>
        <v>0</v>
      </c>
      <c r="H54" s="142" t="n">
        <f aca="false">'Master Index'!H52</f>
        <v>0</v>
      </c>
      <c r="I54" s="142" t="n">
        <f aca="false">'Master Index'!I52</f>
        <v>0</v>
      </c>
      <c r="J54" s="142" t="n">
        <f aca="false">'Master Index'!J52</f>
        <v>0</v>
      </c>
      <c r="K54" s="142" t="n">
        <f aca="false">'Master Index'!K52</f>
        <v>0</v>
      </c>
      <c r="L54" s="142"/>
      <c r="M54" s="220" t="s">
        <v>168</v>
      </c>
      <c r="N54" s="221" t="n">
        <f aca="false">'Master Index'!W52</f>
        <v>0.2</v>
      </c>
      <c r="P54" s="222" t="n">
        <v>0</v>
      </c>
      <c r="Q54" s="220" t="s">
        <v>170</v>
      </c>
      <c r="R54" s="222" t="n">
        <v>0</v>
      </c>
    </row>
    <row r="55" customFormat="false" ht="18" hidden="false" customHeight="true" outlineLevel="0" collapsed="false">
      <c r="A55" s="14" t="n">
        <f aca="false">'Master Index'!A53</f>
        <v>5</v>
      </c>
      <c r="B55" s="49" t="str">
        <f aca="false">'Master Index'!B53</f>
        <v>Applied Material</v>
      </c>
      <c r="C55" s="142" t="n">
        <f aca="false">'Master Index'!D53</f>
        <v>0</v>
      </c>
      <c r="D55" s="142"/>
      <c r="E55" s="142" t="n">
        <f aca="false">'Master Index'!E53</f>
        <v>0</v>
      </c>
      <c r="F55" s="142" t="n">
        <f aca="false">'Master Index'!F53</f>
        <v>0</v>
      </c>
      <c r="G55" s="142" t="n">
        <f aca="false">'Master Index'!G52</f>
        <v>0</v>
      </c>
      <c r="H55" s="142" t="n">
        <f aca="false">'Master Index'!H53</f>
        <v>0</v>
      </c>
      <c r="I55" s="142" t="n">
        <f aca="false">'Master Index'!I53</f>
        <v>0</v>
      </c>
      <c r="J55" s="142" t="n">
        <f aca="false">'Master Index'!J53</f>
        <v>0</v>
      </c>
      <c r="K55" s="142" t="n">
        <f aca="false">'Master Index'!K53</f>
        <v>0</v>
      </c>
      <c r="L55" s="142"/>
      <c r="M55" s="220" t="s">
        <v>168</v>
      </c>
      <c r="N55" s="221" t="n">
        <f aca="false">'Master Index'!W53</f>
        <v>0.2</v>
      </c>
      <c r="P55" s="222" t="n">
        <v>0</v>
      </c>
      <c r="Q55" s="220" t="s">
        <v>170</v>
      </c>
      <c r="R55" s="222" t="n">
        <v>0</v>
      </c>
    </row>
    <row r="56" customFormat="false" ht="18" hidden="false" customHeight="true" outlineLevel="0" collapsed="false">
      <c r="A56" s="14" t="n">
        <f aca="false">'Master Index'!A54</f>
        <v>6</v>
      </c>
      <c r="B56" s="49" t="str">
        <f aca="false">'Master Index'!B54</f>
        <v>Aquila Energy</v>
      </c>
      <c r="C56" s="142" t="n">
        <f aca="false">'Master Index'!D54</f>
        <v>0</v>
      </c>
      <c r="D56" s="142"/>
      <c r="E56" s="142" t="n">
        <f aca="false">'Master Index'!E54</f>
        <v>0</v>
      </c>
      <c r="F56" s="142" t="n">
        <f aca="false">'Master Index'!F54</f>
        <v>0</v>
      </c>
      <c r="G56" s="142" t="n">
        <f aca="false">'Master Index'!G53</f>
        <v>0</v>
      </c>
      <c r="H56" s="142" t="n">
        <f aca="false">'Master Index'!H54</f>
        <v>0</v>
      </c>
      <c r="I56" s="142" t="n">
        <f aca="false">'Master Index'!I54</f>
        <v>0</v>
      </c>
      <c r="J56" s="142" t="n">
        <f aca="false">'Master Index'!J54</f>
        <v>0</v>
      </c>
      <c r="K56" s="142" t="n">
        <f aca="false">'Master Index'!K54</f>
        <v>0</v>
      </c>
      <c r="L56" s="142"/>
      <c r="M56" s="220" t="s">
        <v>168</v>
      </c>
      <c r="N56" s="221" t="n">
        <f aca="false">'Master Index'!W54</f>
        <v>0</v>
      </c>
      <c r="P56" s="222" t="n">
        <v>0</v>
      </c>
      <c r="Q56" s="220" t="s">
        <v>170</v>
      </c>
      <c r="R56" s="222" t="n">
        <v>0</v>
      </c>
    </row>
    <row r="57" customFormat="false" ht="18" hidden="false" customHeight="true" outlineLevel="0" collapsed="false">
      <c r="A57" s="14" t="n">
        <f aca="false">'Master Index'!A55</f>
        <v>7</v>
      </c>
      <c r="B57" s="49" t="str">
        <f aca="false">'Master Index'!B55</f>
        <v>Atlantic Health</v>
      </c>
      <c r="C57" s="142" t="n">
        <f aca="false">'Master Index'!D55</f>
        <v>0</v>
      </c>
      <c r="D57" s="142"/>
      <c r="E57" s="142" t="n">
        <f aca="false">'Master Index'!E55</f>
        <v>0</v>
      </c>
      <c r="F57" s="142" t="n">
        <f aca="false">'Master Index'!F55</f>
        <v>0</v>
      </c>
      <c r="G57" s="142" t="n">
        <f aca="false">'Master Index'!G54</f>
        <v>0</v>
      </c>
      <c r="H57" s="142" t="str">
        <f aca="false">'Master Index'!H55</f>
        <v>Matt Guin</v>
      </c>
      <c r="I57" s="142" t="n">
        <f aca="false">'Master Index'!I55</f>
        <v>0</v>
      </c>
      <c r="J57" s="142" t="n">
        <f aca="false">'Master Index'!J55</f>
        <v>0</v>
      </c>
      <c r="K57" s="142" t="n">
        <f aca="false">'Master Index'!K55</f>
        <v>0</v>
      </c>
      <c r="L57" s="142"/>
      <c r="M57" s="220" t="s">
        <v>168</v>
      </c>
      <c r="N57" s="221" t="n">
        <f aca="false">'Master Index'!W55</f>
        <v>0.1</v>
      </c>
      <c r="P57" s="222" t="n">
        <v>0</v>
      </c>
      <c r="Q57" s="220" t="s">
        <v>170</v>
      </c>
      <c r="R57" s="222" t="n">
        <v>0</v>
      </c>
    </row>
    <row r="58" customFormat="false" ht="18" hidden="false" customHeight="true" outlineLevel="0" collapsed="false">
      <c r="A58" s="14" t="n">
        <f aca="false">'Master Index'!A56</f>
        <v>8</v>
      </c>
      <c r="B58" s="49" t="str">
        <f aca="false">'Master Index'!B56</f>
        <v>Beth Israel</v>
      </c>
      <c r="C58" s="142" t="n">
        <f aca="false">'Master Index'!D56</f>
        <v>0</v>
      </c>
      <c r="D58" s="142"/>
      <c r="E58" s="142" t="n">
        <f aca="false">'Master Index'!E56</f>
        <v>0</v>
      </c>
      <c r="F58" s="142" t="n">
        <f aca="false">'Master Index'!F56</f>
        <v>0</v>
      </c>
      <c r="G58" s="142" t="n">
        <f aca="false">'Master Index'!G55</f>
        <v>0</v>
      </c>
      <c r="H58" s="142" t="str">
        <f aca="false">'Master Index'!H56</f>
        <v>Jeanette Reese</v>
      </c>
      <c r="I58" s="142" t="n">
        <f aca="false">'Master Index'!I56</f>
        <v>0</v>
      </c>
      <c r="J58" s="142" t="n">
        <f aca="false">'Master Index'!J56</f>
        <v>0</v>
      </c>
      <c r="K58" s="142" t="n">
        <f aca="false">'Master Index'!K56</f>
        <v>0</v>
      </c>
      <c r="L58" s="142"/>
      <c r="M58" s="220" t="s">
        <v>168</v>
      </c>
      <c r="N58" s="221" t="n">
        <f aca="false">'Master Index'!W56</f>
        <v>0.2</v>
      </c>
      <c r="P58" s="222" t="n">
        <v>0</v>
      </c>
      <c r="Q58" s="220" t="s">
        <v>170</v>
      </c>
      <c r="R58" s="222" t="n">
        <v>0</v>
      </c>
    </row>
    <row r="59" customFormat="false" ht="18" hidden="false" customHeight="true" outlineLevel="0" collapsed="false">
      <c r="A59" s="14" t="n">
        <f aca="false">'Master Index'!A57</f>
        <v>9</v>
      </c>
      <c r="B59" s="49" t="str">
        <f aca="false">'Master Index'!B57</f>
        <v>Blue Diamond Materials Div. / Sully Miller Contr.</v>
      </c>
      <c r="C59" s="142" t="n">
        <f aca="false">'Master Index'!D57</f>
        <v>0</v>
      </c>
      <c r="D59" s="142"/>
      <c r="E59" s="142" t="n">
        <f aca="false">'Master Index'!E57</f>
        <v>0</v>
      </c>
      <c r="F59" s="142" t="n">
        <f aca="false">'Master Index'!F57</f>
        <v>0</v>
      </c>
      <c r="G59" s="142" t="n">
        <f aca="false">'Master Index'!G56</f>
        <v>0</v>
      </c>
      <c r="H59" s="142" t="n">
        <f aca="false">'Master Index'!H57</f>
        <v>0</v>
      </c>
      <c r="I59" s="142" t="n">
        <f aca="false">'Master Index'!I57</f>
        <v>0</v>
      </c>
      <c r="J59" s="142" t="n">
        <f aca="false">'Master Index'!J57</f>
        <v>0</v>
      </c>
      <c r="K59" s="142" t="n">
        <f aca="false">'Master Index'!K57</f>
        <v>0</v>
      </c>
      <c r="L59" s="142"/>
      <c r="M59" s="220" t="s">
        <v>168</v>
      </c>
      <c r="N59" s="221" t="n">
        <f aca="false">'Master Index'!W57</f>
        <v>0.1</v>
      </c>
      <c r="P59" s="222" t="n">
        <v>0</v>
      </c>
      <c r="Q59" s="220" t="s">
        <v>170</v>
      </c>
      <c r="R59" s="222" t="n">
        <v>0</v>
      </c>
    </row>
    <row r="60" customFormat="false" ht="18" hidden="false" customHeight="true" outlineLevel="0" collapsed="false">
      <c r="A60" s="14" t="n">
        <f aca="false">'Master Index'!A58</f>
        <v>10</v>
      </c>
      <c r="B60" s="49" t="str">
        <f aca="false">'Master Index'!B58</f>
        <v>Bridgestone Firestone</v>
      </c>
      <c r="C60" s="142" t="n">
        <f aca="false">'Master Index'!D58</f>
        <v>0</v>
      </c>
      <c r="D60" s="142"/>
      <c r="E60" s="142" t="n">
        <f aca="false">'Master Index'!E58</f>
        <v>0</v>
      </c>
      <c r="F60" s="142" t="n">
        <f aca="false">'Master Index'!F58</f>
        <v>0</v>
      </c>
      <c r="G60" s="142" t="n">
        <f aca="false">'Master Index'!G57</f>
        <v>0</v>
      </c>
      <c r="H60" s="142" t="n">
        <f aca="false">'Master Index'!H58</f>
        <v>0</v>
      </c>
      <c r="I60" s="142" t="n">
        <f aca="false">'Master Index'!I58</f>
        <v>0</v>
      </c>
      <c r="J60" s="142" t="n">
        <f aca="false">'Master Index'!J58</f>
        <v>0</v>
      </c>
      <c r="K60" s="142" t="n">
        <f aca="false">'Master Index'!K58</f>
        <v>0</v>
      </c>
      <c r="L60" s="142"/>
      <c r="M60" s="220" t="s">
        <v>168</v>
      </c>
      <c r="N60" s="221" t="n">
        <f aca="false">'Master Index'!W58</f>
        <v>0.1</v>
      </c>
      <c r="P60" s="222" t="n">
        <v>0</v>
      </c>
      <c r="Q60" s="220" t="s">
        <v>170</v>
      </c>
      <c r="R60" s="222" t="n">
        <v>0</v>
      </c>
    </row>
    <row r="61" customFormat="false" ht="18" hidden="false" customHeight="true" outlineLevel="0" collapsed="false">
      <c r="A61" s="14" t="n">
        <f aca="false">'Master Index'!A59</f>
        <v>11</v>
      </c>
      <c r="B61" s="49" t="str">
        <f aca="false">'Master Index'!B59</f>
        <v>Burger King</v>
      </c>
      <c r="C61" s="142" t="n">
        <f aca="false">'Master Index'!D59</f>
        <v>0</v>
      </c>
      <c r="D61" s="142"/>
      <c r="E61" s="142" t="n">
        <f aca="false">'Master Index'!E59</f>
        <v>0</v>
      </c>
      <c r="F61" s="142" t="n">
        <f aca="false">'Master Index'!F59</f>
        <v>0</v>
      </c>
      <c r="G61" s="142" t="n">
        <f aca="false">'Master Index'!G58</f>
        <v>0</v>
      </c>
      <c r="H61" s="142" t="n">
        <f aca="false">'Master Index'!H59</f>
        <v>0</v>
      </c>
      <c r="I61" s="142" t="n">
        <f aca="false">'Master Index'!I59</f>
        <v>0</v>
      </c>
      <c r="J61" s="142" t="n">
        <f aca="false">'Master Index'!J59</f>
        <v>0</v>
      </c>
      <c r="K61" s="142" t="n">
        <f aca="false">'Master Index'!K59</f>
        <v>0</v>
      </c>
      <c r="L61" s="142"/>
      <c r="M61" s="220" t="s">
        <v>168</v>
      </c>
      <c r="N61" s="221" t="n">
        <f aca="false">'Master Index'!W59</f>
        <v>0.2</v>
      </c>
      <c r="P61" s="222" t="n">
        <v>0</v>
      </c>
      <c r="Q61" s="220" t="s">
        <v>170</v>
      </c>
      <c r="R61" s="222" t="n">
        <v>0</v>
      </c>
    </row>
    <row r="62" customFormat="false" ht="18" hidden="false" customHeight="true" outlineLevel="0" collapsed="false">
      <c r="A62" s="14" t="n">
        <f aca="false">'Master Index'!A60</f>
        <v>12</v>
      </c>
      <c r="B62" s="49" t="str">
        <f aca="false">'Master Index'!B60</f>
        <v>Catholic Health East</v>
      </c>
      <c r="C62" s="142" t="n">
        <f aca="false">'Master Index'!D60</f>
        <v>0</v>
      </c>
      <c r="D62" s="142"/>
      <c r="E62" s="142" t="n">
        <f aca="false">'Master Index'!E60</f>
        <v>0</v>
      </c>
      <c r="F62" s="142" t="n">
        <f aca="false">'Master Index'!F60</f>
        <v>0</v>
      </c>
      <c r="G62" s="142" t="n">
        <f aca="false">'Master Index'!G59</f>
        <v>0</v>
      </c>
      <c r="H62" s="142" t="str">
        <f aca="false">'Master Index'!H60</f>
        <v>Jeanette Reese</v>
      </c>
      <c r="I62" s="142" t="n">
        <f aca="false">'Master Index'!I60</f>
        <v>0</v>
      </c>
      <c r="J62" s="142" t="n">
        <f aca="false">'Master Index'!J60</f>
        <v>0</v>
      </c>
      <c r="K62" s="142" t="n">
        <f aca="false">'Master Index'!K60</f>
        <v>0</v>
      </c>
      <c r="L62" s="142"/>
      <c r="M62" s="220" t="s">
        <v>168</v>
      </c>
      <c r="N62" s="221" t="n">
        <f aca="false">'Master Index'!W60</f>
        <v>0.2</v>
      </c>
      <c r="P62" s="222" t="n">
        <v>0</v>
      </c>
      <c r="Q62" s="220" t="s">
        <v>170</v>
      </c>
      <c r="R62" s="222" t="n">
        <v>0</v>
      </c>
    </row>
    <row r="63" customFormat="false" ht="18" hidden="false" customHeight="true" outlineLevel="0" collapsed="false">
      <c r="A63" s="14" t="n">
        <f aca="false">'Master Index'!A61</f>
        <v>13</v>
      </c>
      <c r="B63" s="49" t="str">
        <f aca="false">'Master Index'!B61</f>
        <v>CCL</v>
      </c>
      <c r="C63" s="142" t="n">
        <f aca="false">'Master Index'!D61</f>
        <v>0</v>
      </c>
      <c r="D63" s="142"/>
      <c r="E63" s="142" t="n">
        <f aca="false">'Master Index'!E61</f>
        <v>0</v>
      </c>
      <c r="F63" s="142" t="n">
        <f aca="false">'Master Index'!F61</f>
        <v>0</v>
      </c>
      <c r="G63" s="142" t="n">
        <f aca="false">'Master Index'!G60</f>
        <v>0</v>
      </c>
      <c r="H63" s="142" t="n">
        <f aca="false">'Master Index'!H61</f>
        <v>0</v>
      </c>
      <c r="I63" s="142" t="n">
        <f aca="false">'Master Index'!I61</f>
        <v>0</v>
      </c>
      <c r="J63" s="142" t="n">
        <f aca="false">'Master Index'!J61</f>
        <v>0</v>
      </c>
      <c r="K63" s="142" t="n">
        <f aca="false">'Master Index'!K61</f>
        <v>0</v>
      </c>
      <c r="L63" s="142"/>
      <c r="M63" s="220" t="s">
        <v>168</v>
      </c>
      <c r="N63" s="221" t="n">
        <f aca="false">'Master Index'!W61</f>
        <v>0.3</v>
      </c>
      <c r="P63" s="222" t="n">
        <v>0</v>
      </c>
      <c r="Q63" s="220" t="s">
        <v>170</v>
      </c>
      <c r="R63" s="222" t="n">
        <v>0</v>
      </c>
    </row>
    <row r="64" customFormat="false" ht="18" hidden="false" customHeight="true" outlineLevel="0" collapsed="false">
      <c r="A64" s="14" t="n">
        <f aca="false">'Master Index'!A62</f>
        <v>14</v>
      </c>
      <c r="B64" s="49" t="str">
        <f aca="false">'Master Index'!B62</f>
        <v>Checker</v>
      </c>
      <c r="C64" s="142" t="n">
        <f aca="false">'Master Index'!D62</f>
        <v>0</v>
      </c>
      <c r="D64" s="142"/>
      <c r="E64" s="142" t="n">
        <f aca="false">'Master Index'!E62</f>
        <v>0</v>
      </c>
      <c r="F64" s="142" t="n">
        <f aca="false">'Master Index'!F62</f>
        <v>0</v>
      </c>
      <c r="G64" s="142" t="n">
        <f aca="false">'Master Index'!G61</f>
        <v>0</v>
      </c>
      <c r="H64" s="142" t="n">
        <f aca="false">'Master Index'!H62</f>
        <v>0</v>
      </c>
      <c r="I64" s="142" t="n">
        <f aca="false">'Master Index'!I62</f>
        <v>0</v>
      </c>
      <c r="J64" s="142" t="n">
        <f aca="false">'Master Index'!J62</f>
        <v>0</v>
      </c>
      <c r="K64" s="142" t="n">
        <f aca="false">'Master Index'!K62</f>
        <v>0</v>
      </c>
      <c r="L64" s="142"/>
      <c r="M64" s="220" t="s">
        <v>168</v>
      </c>
      <c r="N64" s="221" t="n">
        <f aca="false">'Master Index'!W62</f>
        <v>0.2</v>
      </c>
      <c r="P64" s="222" t="n">
        <v>0</v>
      </c>
      <c r="Q64" s="220" t="s">
        <v>170</v>
      </c>
      <c r="R64" s="222" t="n">
        <v>0</v>
      </c>
    </row>
    <row r="65" customFormat="false" ht="18" hidden="false" customHeight="true" outlineLevel="0" collapsed="false">
      <c r="A65" s="14" t="n">
        <f aca="false">'Master Index'!A63</f>
        <v>15</v>
      </c>
      <c r="B65" s="49" t="str">
        <f aca="false">'Master Index'!B63</f>
        <v>Cisco</v>
      </c>
      <c r="C65" s="142" t="n">
        <f aca="false">'Master Index'!D63</f>
        <v>0</v>
      </c>
      <c r="D65" s="142"/>
      <c r="E65" s="142" t="n">
        <f aca="false">'Master Index'!E63</f>
        <v>0</v>
      </c>
      <c r="F65" s="142" t="n">
        <f aca="false">'Master Index'!F63</f>
        <v>0</v>
      </c>
      <c r="G65" s="142" t="n">
        <f aca="false">'Master Index'!G62</f>
        <v>0</v>
      </c>
      <c r="H65" s="142" t="n">
        <f aca="false">'Master Index'!H63</f>
        <v>0</v>
      </c>
      <c r="I65" s="142" t="n">
        <f aca="false">'Master Index'!I63</f>
        <v>0</v>
      </c>
      <c r="J65" s="142" t="n">
        <f aca="false">'Master Index'!J63</f>
        <v>0</v>
      </c>
      <c r="K65" s="142" t="n">
        <f aca="false">'Master Index'!K63</f>
        <v>0</v>
      </c>
      <c r="L65" s="142"/>
      <c r="M65" s="220" t="s">
        <v>168</v>
      </c>
      <c r="N65" s="221" t="n">
        <f aca="false">'Master Index'!W63</f>
        <v>0.2</v>
      </c>
      <c r="P65" s="222" t="n">
        <v>0</v>
      </c>
      <c r="Q65" s="220" t="s">
        <v>170</v>
      </c>
      <c r="R65" s="222" t="n">
        <v>0</v>
      </c>
    </row>
    <row r="66" customFormat="false" ht="18" hidden="false" customHeight="true" outlineLevel="0" collapsed="false">
      <c r="A66" s="14" t="n">
        <f aca="false">'Master Index'!A64</f>
        <v>16</v>
      </c>
      <c r="B66" s="49" t="str">
        <f aca="false">'Master Index'!B64</f>
        <v>Columbia Gas Transmission</v>
      </c>
      <c r="C66" s="142" t="n">
        <f aca="false">'Master Index'!D64</f>
        <v>0</v>
      </c>
      <c r="D66" s="142"/>
      <c r="E66" s="142" t="n">
        <f aca="false">'Master Index'!E64</f>
        <v>0</v>
      </c>
      <c r="F66" s="142" t="n">
        <f aca="false">'Master Index'!F64</f>
        <v>0</v>
      </c>
      <c r="G66" s="142" t="n">
        <f aca="false">'Master Index'!G63</f>
        <v>0</v>
      </c>
      <c r="H66" s="142" t="n">
        <f aca="false">'Master Index'!H64</f>
        <v>0</v>
      </c>
      <c r="I66" s="142" t="n">
        <f aca="false">'Master Index'!I64</f>
        <v>0</v>
      </c>
      <c r="J66" s="142" t="n">
        <f aca="false">'Master Index'!J64</f>
        <v>0</v>
      </c>
      <c r="K66" s="142" t="n">
        <f aca="false">'Master Index'!K64</f>
        <v>0</v>
      </c>
      <c r="L66" s="142"/>
      <c r="M66" s="220" t="s">
        <v>168</v>
      </c>
      <c r="N66" s="221" t="n">
        <f aca="false">'Master Index'!W64</f>
        <v>0.2</v>
      </c>
      <c r="P66" s="222" t="n">
        <v>0</v>
      </c>
      <c r="Q66" s="220" t="s">
        <v>170</v>
      </c>
      <c r="R66" s="222" t="n">
        <v>0</v>
      </c>
    </row>
    <row r="67" customFormat="false" ht="18" hidden="false" customHeight="true" outlineLevel="0" collapsed="false">
      <c r="A67" s="14" t="n">
        <f aca="false">'Master Index'!A65</f>
        <v>17</v>
      </c>
      <c r="B67" s="49" t="str">
        <f aca="false">'Master Index'!B65</f>
        <v>Compaq</v>
      </c>
      <c r="C67" s="142" t="n">
        <f aca="false">'Master Index'!D65</f>
        <v>0</v>
      </c>
      <c r="D67" s="142"/>
      <c r="E67" s="142" t="n">
        <f aca="false">'Master Index'!E65</f>
        <v>0</v>
      </c>
      <c r="F67" s="142" t="n">
        <f aca="false">'Master Index'!F65</f>
        <v>0</v>
      </c>
      <c r="G67" s="142" t="n">
        <f aca="false">'Master Index'!G64</f>
        <v>0</v>
      </c>
      <c r="H67" s="142" t="n">
        <f aca="false">'Master Index'!H65</f>
        <v>0</v>
      </c>
      <c r="I67" s="142" t="n">
        <f aca="false">'Master Index'!I65</f>
        <v>0</v>
      </c>
      <c r="J67" s="142" t="n">
        <f aca="false">'Master Index'!J65</f>
        <v>0</v>
      </c>
      <c r="K67" s="142" t="n">
        <f aca="false">'Master Index'!K65</f>
        <v>0</v>
      </c>
      <c r="L67" s="142"/>
      <c r="M67" s="220" t="s">
        <v>168</v>
      </c>
      <c r="N67" s="221" t="n">
        <f aca="false">'Master Index'!W65</f>
        <v>0.2</v>
      </c>
      <c r="P67" s="222" t="n">
        <v>0</v>
      </c>
      <c r="Q67" s="220" t="s">
        <v>170</v>
      </c>
      <c r="R67" s="222" t="n">
        <v>0</v>
      </c>
    </row>
    <row r="68" customFormat="false" ht="18" hidden="false" customHeight="true" outlineLevel="0" collapsed="false">
      <c r="A68" s="14" t="n">
        <f aca="false">'Master Index'!A66</f>
        <v>18</v>
      </c>
      <c r="B68" s="49" t="str">
        <f aca="false">'Master Index'!B66</f>
        <v>Connect Energy Services, Inc.</v>
      </c>
      <c r="C68" s="142" t="n">
        <f aca="false">'Master Index'!D66</f>
        <v>0</v>
      </c>
      <c r="D68" s="142"/>
      <c r="E68" s="142" t="n">
        <f aca="false">'Master Index'!E66</f>
        <v>0</v>
      </c>
      <c r="F68" s="142" t="n">
        <f aca="false">'Master Index'!F66</f>
        <v>0</v>
      </c>
      <c r="G68" s="142" t="n">
        <f aca="false">'Master Index'!G65</f>
        <v>0</v>
      </c>
      <c r="H68" s="142" t="n">
        <f aca="false">'Master Index'!H66</f>
        <v>0</v>
      </c>
      <c r="I68" s="142" t="n">
        <f aca="false">'Master Index'!I66</f>
        <v>0</v>
      </c>
      <c r="J68" s="142" t="n">
        <f aca="false">'Master Index'!J66</f>
        <v>0</v>
      </c>
      <c r="K68" s="142" t="n">
        <f aca="false">'Master Index'!K66</f>
        <v>0</v>
      </c>
      <c r="L68" s="142"/>
      <c r="M68" s="220" t="s">
        <v>168</v>
      </c>
      <c r="N68" s="221" t="n">
        <f aca="false">'Master Index'!W66</f>
        <v>0</v>
      </c>
      <c r="P68" s="222" t="n">
        <v>0</v>
      </c>
      <c r="Q68" s="220" t="s">
        <v>170</v>
      </c>
      <c r="R68" s="222" t="n">
        <v>0</v>
      </c>
    </row>
    <row r="69" customFormat="false" ht="18" hidden="false" customHeight="true" outlineLevel="0" collapsed="false">
      <c r="A69" s="14" t="n">
        <f aca="false">'Master Index'!A67</f>
        <v>19</v>
      </c>
      <c r="B69" s="49" t="str">
        <f aca="false">'Master Index'!B67</f>
        <v>Crossroads</v>
      </c>
      <c r="C69" s="142" t="n">
        <f aca="false">'Master Index'!D67</f>
        <v>0</v>
      </c>
      <c r="D69" s="142"/>
      <c r="E69" s="142" t="n">
        <f aca="false">'Master Index'!E67</f>
        <v>0</v>
      </c>
      <c r="F69" s="142" t="n">
        <f aca="false">'Master Index'!F67</f>
        <v>0</v>
      </c>
      <c r="G69" s="142" t="n">
        <f aca="false">'Master Index'!G66</f>
        <v>0</v>
      </c>
      <c r="H69" s="142" t="n">
        <f aca="false">'Master Index'!H67</f>
        <v>0</v>
      </c>
      <c r="I69" s="142" t="n">
        <f aca="false">'Master Index'!I67</f>
        <v>0</v>
      </c>
      <c r="J69" s="142" t="n">
        <f aca="false">'Master Index'!J67</f>
        <v>0</v>
      </c>
      <c r="K69" s="142" t="n">
        <f aca="false">'Master Index'!K67</f>
        <v>0</v>
      </c>
      <c r="L69" s="142"/>
      <c r="M69" s="220" t="s">
        <v>168</v>
      </c>
      <c r="N69" s="221" t="n">
        <f aca="false">'Master Index'!W67</f>
        <v>0.1</v>
      </c>
      <c r="P69" s="222" t="n">
        <v>0</v>
      </c>
      <c r="Q69" s="220" t="s">
        <v>170</v>
      </c>
      <c r="R69" s="222" t="n">
        <v>0</v>
      </c>
    </row>
    <row r="70" customFormat="false" ht="18" hidden="false" customHeight="true" outlineLevel="0" collapsed="false">
      <c r="A70" s="14" t="n">
        <f aca="false">'Master Index'!A68</f>
        <v>20</v>
      </c>
      <c r="B70" s="49" t="str">
        <f aca="false">'Master Index'!B68</f>
        <v>Darden Restaurants</v>
      </c>
      <c r="C70" s="142" t="n">
        <f aca="false">'Master Index'!D68</f>
        <v>0</v>
      </c>
      <c r="D70" s="142"/>
      <c r="E70" s="142" t="n">
        <f aca="false">'Master Index'!E68</f>
        <v>0</v>
      </c>
      <c r="F70" s="142" t="n">
        <f aca="false">'Master Index'!F68</f>
        <v>0</v>
      </c>
      <c r="G70" s="142" t="n">
        <f aca="false">'Master Index'!G67</f>
        <v>0</v>
      </c>
      <c r="H70" s="142" t="n">
        <f aca="false">'Master Index'!H68</f>
        <v>0</v>
      </c>
      <c r="I70" s="142" t="n">
        <f aca="false">'Master Index'!I68</f>
        <v>0</v>
      </c>
      <c r="J70" s="142" t="n">
        <f aca="false">'Master Index'!J68</f>
        <v>0</v>
      </c>
      <c r="K70" s="142" t="n">
        <f aca="false">'Master Index'!K68</f>
        <v>0</v>
      </c>
      <c r="L70" s="142"/>
      <c r="M70" s="220" t="s">
        <v>168</v>
      </c>
      <c r="N70" s="221" t="n">
        <f aca="false">'Master Index'!W68</f>
        <v>0.3</v>
      </c>
      <c r="P70" s="222" t="n">
        <v>0</v>
      </c>
      <c r="Q70" s="220" t="s">
        <v>170</v>
      </c>
      <c r="R70" s="222" t="n">
        <v>0</v>
      </c>
    </row>
    <row r="71" customFormat="false" ht="18" hidden="false" customHeight="true" outlineLevel="0" collapsed="false">
      <c r="A71" s="14" t="n">
        <f aca="false">'Master Index'!A69</f>
        <v>21</v>
      </c>
      <c r="B71" s="49" t="str">
        <f aca="false">'Master Index'!B69</f>
        <v>DESC - Nellis</v>
      </c>
      <c r="C71" s="142" t="n">
        <f aca="false">'Master Index'!D69</f>
        <v>0</v>
      </c>
      <c r="D71" s="142"/>
      <c r="E71" s="142" t="n">
        <f aca="false">'Master Index'!E69</f>
        <v>0</v>
      </c>
      <c r="F71" s="142" t="n">
        <f aca="false">'Master Index'!F69</f>
        <v>0</v>
      </c>
      <c r="G71" s="142" t="n">
        <f aca="false">'Master Index'!G68</f>
        <v>0</v>
      </c>
      <c r="H71" s="142" t="n">
        <f aca="false">'Master Index'!H69</f>
        <v>0</v>
      </c>
      <c r="I71" s="142" t="n">
        <f aca="false">'Master Index'!I69</f>
        <v>0</v>
      </c>
      <c r="J71" s="142" t="n">
        <f aca="false">'Master Index'!J69</f>
        <v>0</v>
      </c>
      <c r="K71" s="142" t="n">
        <f aca="false">'Master Index'!K69</f>
        <v>0</v>
      </c>
      <c r="L71" s="142"/>
      <c r="M71" s="220" t="s">
        <v>168</v>
      </c>
      <c r="N71" s="221" t="n">
        <f aca="false">'Master Index'!W69</f>
        <v>0.1</v>
      </c>
      <c r="P71" s="222" t="n">
        <v>0</v>
      </c>
      <c r="Q71" s="220" t="s">
        <v>170</v>
      </c>
      <c r="R71" s="222" t="n">
        <v>0</v>
      </c>
    </row>
    <row r="72" customFormat="false" ht="18" hidden="false" customHeight="true" outlineLevel="0" collapsed="false">
      <c r="A72" s="14" t="n">
        <f aca="false">'Master Index'!A70</f>
        <v>22</v>
      </c>
      <c r="B72" s="49" t="str">
        <f aca="false">'Master Index'!B70</f>
        <v>Developer's Funding Co.</v>
      </c>
      <c r="C72" s="142" t="n">
        <f aca="false">'Master Index'!D70</f>
        <v>0</v>
      </c>
      <c r="D72" s="142"/>
      <c r="E72" s="142" t="n">
        <f aca="false">'Master Index'!E70</f>
        <v>0</v>
      </c>
      <c r="F72" s="142" t="n">
        <f aca="false">'Master Index'!F70</f>
        <v>0</v>
      </c>
      <c r="G72" s="142" t="n">
        <f aca="false">'Master Index'!G69</f>
        <v>0</v>
      </c>
      <c r="H72" s="142" t="n">
        <f aca="false">'Master Index'!H70</f>
        <v>0</v>
      </c>
      <c r="I72" s="142" t="n">
        <f aca="false">'Master Index'!I70</f>
        <v>0</v>
      </c>
      <c r="J72" s="142" t="n">
        <f aca="false">'Master Index'!J70</f>
        <v>0</v>
      </c>
      <c r="K72" s="142" t="n">
        <f aca="false">'Master Index'!K70</f>
        <v>0</v>
      </c>
      <c r="L72" s="142"/>
      <c r="M72" s="220" t="s">
        <v>168</v>
      </c>
      <c r="N72" s="221" t="n">
        <f aca="false">'Master Index'!W70</f>
        <v>0</v>
      </c>
      <c r="P72" s="222" t="n">
        <v>0</v>
      </c>
      <c r="Q72" s="220" t="s">
        <v>170</v>
      </c>
      <c r="R72" s="222" t="n">
        <v>0</v>
      </c>
    </row>
    <row r="73" customFormat="false" ht="18" hidden="false" customHeight="true" outlineLevel="0" collapsed="false">
      <c r="A73" s="14" t="n">
        <f aca="false">'Master Index'!A71</f>
        <v>23</v>
      </c>
      <c r="B73" s="49" t="str">
        <f aca="false">'Master Index'!B71</f>
        <v>Dominion Transmission</v>
      </c>
      <c r="C73" s="142" t="n">
        <f aca="false">'Master Index'!D71</f>
        <v>0</v>
      </c>
      <c r="D73" s="142"/>
      <c r="E73" s="142" t="n">
        <f aca="false">'Master Index'!E71</f>
        <v>0</v>
      </c>
      <c r="F73" s="142" t="n">
        <f aca="false">'Master Index'!F71</f>
        <v>0</v>
      </c>
      <c r="G73" s="142" t="n">
        <f aca="false">'Master Index'!G70</f>
        <v>0</v>
      </c>
      <c r="H73" s="142" t="n">
        <f aca="false">'Master Index'!H71</f>
        <v>0</v>
      </c>
      <c r="I73" s="142" t="n">
        <f aca="false">'Master Index'!I71</f>
        <v>0</v>
      </c>
      <c r="J73" s="142" t="n">
        <f aca="false">'Master Index'!J71</f>
        <v>0</v>
      </c>
      <c r="K73" s="142" t="n">
        <f aca="false">'Master Index'!K71</f>
        <v>0</v>
      </c>
      <c r="L73" s="142"/>
      <c r="M73" s="220" t="s">
        <v>168</v>
      </c>
      <c r="N73" s="221" t="n">
        <f aca="false">'Master Index'!W71</f>
        <v>0.1</v>
      </c>
      <c r="P73" s="222" t="n">
        <v>0</v>
      </c>
      <c r="Q73" s="220" t="s">
        <v>170</v>
      </c>
      <c r="R73" s="222" t="n">
        <v>0</v>
      </c>
    </row>
    <row r="74" customFormat="false" ht="18" hidden="false" customHeight="true" outlineLevel="0" collapsed="false">
      <c r="A74" s="14" t="n">
        <f aca="false">'Master Index'!A72</f>
        <v>24</v>
      </c>
      <c r="B74" s="49" t="str">
        <f aca="false">'Master Index'!B72</f>
        <v>Duke Energy Trading &amp; Marketing, LLC</v>
      </c>
      <c r="C74" s="142" t="n">
        <f aca="false">'Master Index'!D72</f>
        <v>0</v>
      </c>
      <c r="D74" s="142"/>
      <c r="E74" s="142" t="n">
        <f aca="false">'Master Index'!E72</f>
        <v>0</v>
      </c>
      <c r="F74" s="142" t="n">
        <f aca="false">'Master Index'!F72</f>
        <v>0</v>
      </c>
      <c r="G74" s="142" t="n">
        <f aca="false">'Master Index'!G71</f>
        <v>0</v>
      </c>
      <c r="H74" s="142" t="n">
        <f aca="false">'Master Index'!H72</f>
        <v>0</v>
      </c>
      <c r="I74" s="142" t="n">
        <f aca="false">'Master Index'!I72</f>
        <v>0</v>
      </c>
      <c r="J74" s="142" t="n">
        <f aca="false">'Master Index'!J72</f>
        <v>0</v>
      </c>
      <c r="K74" s="142" t="n">
        <f aca="false">'Master Index'!K72</f>
        <v>0</v>
      </c>
      <c r="L74" s="142"/>
      <c r="M74" s="220" t="s">
        <v>168</v>
      </c>
      <c r="N74" s="221" t="n">
        <f aca="false">'Master Index'!W72</f>
        <v>0.1</v>
      </c>
      <c r="P74" s="222" t="n">
        <v>0</v>
      </c>
      <c r="Q74" s="220" t="s">
        <v>170</v>
      </c>
      <c r="R74" s="222" t="n">
        <v>0</v>
      </c>
    </row>
    <row r="75" customFormat="false" ht="18" hidden="false" customHeight="true" outlineLevel="0" collapsed="false">
      <c r="A75" s="14" t="n">
        <f aca="false">'Master Index'!A73</f>
        <v>25</v>
      </c>
      <c r="B75" s="49" t="str">
        <f aca="false">'Master Index'!B73</f>
        <v>Durst</v>
      </c>
      <c r="C75" s="142" t="n">
        <f aca="false">'Master Index'!D73</f>
        <v>0</v>
      </c>
      <c r="D75" s="142"/>
      <c r="E75" s="142" t="n">
        <f aca="false">'Master Index'!E73</f>
        <v>0</v>
      </c>
      <c r="F75" s="142" t="n">
        <f aca="false">'Master Index'!F73</f>
        <v>0</v>
      </c>
      <c r="G75" s="142" t="n">
        <f aca="false">'Master Index'!G72</f>
        <v>0</v>
      </c>
      <c r="H75" s="142" t="n">
        <f aca="false">'Master Index'!H73</f>
        <v>0</v>
      </c>
      <c r="I75" s="142" t="n">
        <f aca="false">'Master Index'!I73</f>
        <v>0</v>
      </c>
      <c r="J75" s="142" t="n">
        <f aca="false">'Master Index'!J73</f>
        <v>0</v>
      </c>
      <c r="K75" s="142" t="n">
        <f aca="false">'Master Index'!K73</f>
        <v>0</v>
      </c>
      <c r="L75" s="142"/>
      <c r="M75" s="220" t="s">
        <v>168</v>
      </c>
      <c r="N75" s="221" t="n">
        <f aca="false">'Master Index'!W73</f>
        <v>0.1</v>
      </c>
      <c r="P75" s="222" t="n">
        <v>0</v>
      </c>
      <c r="Q75" s="220" t="s">
        <v>170</v>
      </c>
      <c r="R75" s="222" t="n">
        <v>0</v>
      </c>
    </row>
    <row r="76" customFormat="false" ht="18" hidden="false" customHeight="true" outlineLevel="0" collapsed="false">
      <c r="A76" s="14" t="n">
        <f aca="false">'Master Index'!A74</f>
        <v>26</v>
      </c>
      <c r="B76" s="49" t="str">
        <f aca="false">'Master Index'!B74</f>
        <v>Dynegy</v>
      </c>
      <c r="C76" s="142" t="n">
        <f aca="false">'Master Index'!D74</f>
        <v>0</v>
      </c>
      <c r="D76" s="142"/>
      <c r="E76" s="142" t="n">
        <f aca="false">'Master Index'!E74</f>
        <v>0</v>
      </c>
      <c r="F76" s="142" t="n">
        <f aca="false">'Master Index'!F74</f>
        <v>0</v>
      </c>
      <c r="G76" s="142" t="n">
        <f aca="false">'Master Index'!G73</f>
        <v>0</v>
      </c>
      <c r="H76" s="142" t="n">
        <f aca="false">'Master Index'!H74</f>
        <v>0</v>
      </c>
      <c r="I76" s="142" t="n">
        <f aca="false">'Master Index'!I74</f>
        <v>0</v>
      </c>
      <c r="J76" s="142" t="n">
        <f aca="false">'Master Index'!J74</f>
        <v>0</v>
      </c>
      <c r="K76" s="142" t="n">
        <f aca="false">'Master Index'!K74</f>
        <v>0</v>
      </c>
      <c r="L76" s="142"/>
      <c r="M76" s="220" t="s">
        <v>168</v>
      </c>
      <c r="N76" s="221" t="n">
        <f aca="false">'Master Index'!W74</f>
        <v>0</v>
      </c>
      <c r="P76" s="222" t="n">
        <v>0</v>
      </c>
      <c r="Q76" s="220" t="s">
        <v>170</v>
      </c>
      <c r="R76" s="222" t="n">
        <v>0</v>
      </c>
    </row>
    <row r="77" customFormat="false" ht="18" hidden="false" customHeight="true" outlineLevel="0" collapsed="false">
      <c r="A77" s="14" t="n">
        <f aca="false">'Master Index'!A75</f>
        <v>27</v>
      </c>
      <c r="B77" s="49" t="str">
        <f aca="false">'Master Index'!B75</f>
        <v>Enron Compression Services</v>
      </c>
      <c r="C77" s="142" t="n">
        <f aca="false">'Master Index'!D75</f>
        <v>0</v>
      </c>
      <c r="D77" s="142"/>
      <c r="E77" s="142" t="n">
        <f aca="false">'Master Index'!E75</f>
        <v>0</v>
      </c>
      <c r="F77" s="142" t="n">
        <f aca="false">'Master Index'!F75</f>
        <v>0</v>
      </c>
      <c r="G77" s="142" t="n">
        <f aca="false">'Master Index'!G74</f>
        <v>0</v>
      </c>
      <c r="H77" s="142" t="str">
        <f aca="false">'Master Index'!H75</f>
        <v>Jeanette Reese</v>
      </c>
      <c r="I77" s="142" t="n">
        <f aca="false">'Master Index'!I75</f>
        <v>0</v>
      </c>
      <c r="J77" s="142" t="n">
        <f aca="false">'Master Index'!J75</f>
        <v>0</v>
      </c>
      <c r="K77" s="142" t="n">
        <f aca="false">'Master Index'!K75</f>
        <v>0</v>
      </c>
      <c r="L77" s="142"/>
      <c r="M77" s="220" t="s">
        <v>168</v>
      </c>
      <c r="N77" s="221" t="n">
        <f aca="false">'Master Index'!W75</f>
        <v>0.1</v>
      </c>
      <c r="P77" s="222" t="n">
        <v>0</v>
      </c>
      <c r="Q77" s="220" t="s">
        <v>170</v>
      </c>
      <c r="R77" s="222" t="n">
        <v>0</v>
      </c>
    </row>
    <row r="78" customFormat="false" ht="18" hidden="false" customHeight="true" outlineLevel="0" collapsed="false">
      <c r="A78" s="14" t="n">
        <f aca="false">'Master Index'!A76</f>
        <v>28</v>
      </c>
      <c r="B78" s="49" t="str">
        <f aca="false">'Master Index'!B76</f>
        <v>Enserch Energy</v>
      </c>
      <c r="C78" s="142" t="n">
        <f aca="false">'Master Index'!D76</f>
        <v>0</v>
      </c>
      <c r="D78" s="142"/>
      <c r="E78" s="142" t="n">
        <f aca="false">'Master Index'!E76</f>
        <v>0</v>
      </c>
      <c r="F78" s="142" t="n">
        <f aca="false">'Master Index'!F76</f>
        <v>0</v>
      </c>
      <c r="G78" s="142" t="n">
        <f aca="false">'Master Index'!G75</f>
        <v>0</v>
      </c>
      <c r="H78" s="142" t="n">
        <f aca="false">'Master Index'!H76</f>
        <v>0</v>
      </c>
      <c r="I78" s="142" t="n">
        <f aca="false">'Master Index'!I76</f>
        <v>0</v>
      </c>
      <c r="J78" s="142" t="n">
        <f aca="false">'Master Index'!J76</f>
        <v>0</v>
      </c>
      <c r="K78" s="142" t="n">
        <f aca="false">'Master Index'!K76</f>
        <v>0</v>
      </c>
      <c r="L78" s="142"/>
      <c r="M78" s="220" t="s">
        <v>168</v>
      </c>
      <c r="N78" s="221" t="n">
        <f aca="false">'Master Index'!W76</f>
        <v>0.2</v>
      </c>
      <c r="P78" s="222" t="n">
        <v>0</v>
      </c>
      <c r="Q78" s="220" t="s">
        <v>170</v>
      </c>
      <c r="R78" s="222" t="n">
        <v>0</v>
      </c>
    </row>
    <row r="79" customFormat="false" ht="18" hidden="false" customHeight="true" outlineLevel="0" collapsed="false">
      <c r="A79" s="14" t="n">
        <f aca="false">'Master Index'!A77</f>
        <v>29</v>
      </c>
      <c r="B79" s="49" t="str">
        <f aca="false">'Master Index'!B77</f>
        <v>Equity Office</v>
      </c>
      <c r="C79" s="142" t="n">
        <f aca="false">'Master Index'!D77</f>
        <v>0</v>
      </c>
      <c r="D79" s="142"/>
      <c r="E79" s="142" t="n">
        <f aca="false">'Master Index'!E77</f>
        <v>0</v>
      </c>
      <c r="F79" s="142" t="n">
        <f aca="false">'Master Index'!F77</f>
        <v>0</v>
      </c>
      <c r="G79" s="142" t="n">
        <f aca="false">'Master Index'!G76</f>
        <v>0</v>
      </c>
      <c r="H79" s="142" t="str">
        <f aca="false">'Master Index'!H77</f>
        <v>Martinez</v>
      </c>
      <c r="I79" s="142" t="n">
        <f aca="false">'Master Index'!I77</f>
        <v>0</v>
      </c>
      <c r="J79" s="142" t="n">
        <f aca="false">'Master Index'!J77</f>
        <v>0</v>
      </c>
      <c r="K79" s="142" t="n">
        <f aca="false">'Master Index'!K77</f>
        <v>0</v>
      </c>
      <c r="L79" s="142"/>
      <c r="M79" s="220" t="s">
        <v>168</v>
      </c>
      <c r="N79" s="221" t="n">
        <f aca="false">'Master Index'!W77</f>
        <v>0.3</v>
      </c>
      <c r="P79" s="222" t="n">
        <v>0</v>
      </c>
      <c r="Q79" s="220" t="s">
        <v>170</v>
      </c>
      <c r="R79" s="222" t="n">
        <v>0</v>
      </c>
    </row>
    <row r="80" customFormat="false" ht="18" hidden="false" customHeight="true" outlineLevel="0" collapsed="false">
      <c r="A80" s="14" t="n">
        <f aca="false">'Master Index'!A78</f>
        <v>30</v>
      </c>
      <c r="B80" s="49" t="str">
        <f aca="false">'Master Index'!B78</f>
        <v>Family Restaurants</v>
      </c>
      <c r="C80" s="142" t="n">
        <f aca="false">'Master Index'!D78</f>
        <v>0</v>
      </c>
      <c r="D80" s="142"/>
      <c r="E80" s="142" t="n">
        <f aca="false">'Master Index'!E78</f>
        <v>0</v>
      </c>
      <c r="F80" s="142" t="n">
        <f aca="false">'Master Index'!F78</f>
        <v>0</v>
      </c>
      <c r="G80" s="142" t="n">
        <f aca="false">'Master Index'!G77</f>
        <v>0</v>
      </c>
      <c r="H80" s="142" t="n">
        <f aca="false">'Master Index'!H78</f>
        <v>0</v>
      </c>
      <c r="I80" s="142" t="n">
        <f aca="false">'Master Index'!I78</f>
        <v>0</v>
      </c>
      <c r="J80" s="142" t="n">
        <f aca="false">'Master Index'!J78</f>
        <v>0</v>
      </c>
      <c r="K80" s="142" t="n">
        <f aca="false">'Master Index'!K78</f>
        <v>0</v>
      </c>
      <c r="L80" s="142"/>
      <c r="M80" s="220" t="s">
        <v>168</v>
      </c>
      <c r="N80" s="221" t="n">
        <f aca="false">'Master Index'!W78</f>
        <v>0.2</v>
      </c>
      <c r="P80" s="222" t="n">
        <v>0</v>
      </c>
      <c r="Q80" s="220" t="s">
        <v>170</v>
      </c>
      <c r="R80" s="222" t="n">
        <v>0</v>
      </c>
    </row>
    <row r="81" customFormat="false" ht="18" hidden="false" customHeight="true" outlineLevel="0" collapsed="false">
      <c r="A81" s="14" t="n">
        <f aca="false">'Master Index'!A79</f>
        <v>31</v>
      </c>
      <c r="B81" s="49" t="str">
        <f aca="false">'Master Index'!B79</f>
        <v>Fidelity</v>
      </c>
      <c r="C81" s="142" t="n">
        <f aca="false">'Master Index'!D79</f>
        <v>0</v>
      </c>
      <c r="D81" s="142"/>
      <c r="E81" s="142" t="n">
        <f aca="false">'Master Index'!E79</f>
        <v>0</v>
      </c>
      <c r="F81" s="142" t="n">
        <f aca="false">'Master Index'!F79</f>
        <v>0</v>
      </c>
      <c r="G81" s="142" t="n">
        <f aca="false">'Master Index'!G78</f>
        <v>0</v>
      </c>
      <c r="H81" s="142" t="str">
        <f aca="false">'Master Index'!H79</f>
        <v>Gisselle Rohmer</v>
      </c>
      <c r="I81" s="142" t="n">
        <f aca="false">'Master Index'!I79</f>
        <v>0</v>
      </c>
      <c r="J81" s="142" t="n">
        <f aca="false">'Master Index'!J79</f>
        <v>0</v>
      </c>
      <c r="K81" s="142" t="n">
        <f aca="false">'Master Index'!K79</f>
        <v>0</v>
      </c>
      <c r="L81" s="142"/>
      <c r="M81" s="220" t="s">
        <v>168</v>
      </c>
      <c r="N81" s="221" t="n">
        <f aca="false">'Master Index'!W79</f>
        <v>0.1</v>
      </c>
      <c r="P81" s="222" t="n">
        <v>0</v>
      </c>
      <c r="Q81" s="220" t="s">
        <v>170</v>
      </c>
      <c r="R81" s="222" t="n">
        <v>0</v>
      </c>
    </row>
    <row r="82" customFormat="false" ht="18" hidden="false" customHeight="true" outlineLevel="0" collapsed="false">
      <c r="A82" s="14" t="n">
        <f aca="false">'Master Index'!A80</f>
        <v>32</v>
      </c>
      <c r="B82" s="49" t="str">
        <f aca="false">'Master Index'!B80</f>
        <v>Gen Probe</v>
      </c>
      <c r="C82" s="142" t="n">
        <f aca="false">'Master Index'!D80</f>
        <v>0</v>
      </c>
      <c r="D82" s="142"/>
      <c r="E82" s="142" t="n">
        <f aca="false">'Master Index'!E80</f>
        <v>0</v>
      </c>
      <c r="F82" s="142" t="n">
        <f aca="false">'Master Index'!F80</f>
        <v>0</v>
      </c>
      <c r="G82" s="142" t="n">
        <f aca="false">'Master Index'!G79</f>
        <v>0</v>
      </c>
      <c r="H82" s="142" t="str">
        <f aca="false">'Master Index'!H80</f>
        <v>Gisselle Rohmer</v>
      </c>
      <c r="I82" s="142" t="n">
        <f aca="false">'Master Index'!I80</f>
        <v>0</v>
      </c>
      <c r="J82" s="142" t="n">
        <f aca="false">'Master Index'!J80</f>
        <v>0</v>
      </c>
      <c r="K82" s="142" t="n">
        <f aca="false">'Master Index'!K80</f>
        <v>0</v>
      </c>
      <c r="L82" s="142"/>
      <c r="M82" s="220" t="s">
        <v>168</v>
      </c>
      <c r="N82" s="221" t="n">
        <f aca="false">'Master Index'!W80</f>
        <v>0.2</v>
      </c>
      <c r="P82" s="222" t="n">
        <v>0</v>
      </c>
      <c r="Q82" s="220" t="s">
        <v>170</v>
      </c>
      <c r="R82" s="222" t="n">
        <v>0</v>
      </c>
    </row>
    <row r="83" customFormat="false" ht="18" hidden="false" customHeight="true" outlineLevel="0" collapsed="false">
      <c r="A83" s="14" t="n">
        <f aca="false">'Master Index'!A81</f>
        <v>33</v>
      </c>
      <c r="B83" s="49" t="str">
        <f aca="false">'Master Index'!B81</f>
        <v>Genentech Inc</v>
      </c>
      <c r="C83" s="142" t="n">
        <f aca="false">'Master Index'!D81</f>
        <v>0</v>
      </c>
      <c r="D83" s="142"/>
      <c r="E83" s="142" t="n">
        <f aca="false">'Master Index'!E81</f>
        <v>0</v>
      </c>
      <c r="F83" s="142" t="n">
        <f aca="false">'Master Index'!F81</f>
        <v>0</v>
      </c>
      <c r="G83" s="142" t="n">
        <f aca="false">'Master Index'!G80</f>
        <v>0</v>
      </c>
      <c r="H83" s="142" t="n">
        <f aca="false">'Master Index'!H81</f>
        <v>0</v>
      </c>
      <c r="I83" s="142" t="n">
        <f aca="false">'Master Index'!I81</f>
        <v>0</v>
      </c>
      <c r="J83" s="142" t="n">
        <f aca="false">'Master Index'!J81</f>
        <v>0</v>
      </c>
      <c r="K83" s="142" t="n">
        <f aca="false">'Master Index'!K81</f>
        <v>0</v>
      </c>
      <c r="L83" s="142"/>
      <c r="M83" s="220" t="s">
        <v>168</v>
      </c>
      <c r="N83" s="221" t="n">
        <f aca="false">'Master Index'!W81</f>
        <v>0.3</v>
      </c>
      <c r="P83" s="222" t="n">
        <v>0</v>
      </c>
      <c r="Q83" s="220" t="s">
        <v>170</v>
      </c>
      <c r="R83" s="222" t="n">
        <v>0</v>
      </c>
    </row>
    <row r="84" customFormat="false" ht="18" hidden="false" customHeight="true" outlineLevel="0" collapsed="false">
      <c r="A84" s="14" t="n">
        <f aca="false">'Master Index'!A82</f>
        <v>34</v>
      </c>
      <c r="B84" s="49" t="str">
        <f aca="false">'Master Index'!B82</f>
        <v>Glen-Gery Corporation</v>
      </c>
      <c r="C84" s="142" t="n">
        <f aca="false">'Master Index'!D82</f>
        <v>0</v>
      </c>
      <c r="D84" s="142"/>
      <c r="E84" s="142" t="n">
        <f aca="false">'Master Index'!E82</f>
        <v>0</v>
      </c>
      <c r="F84" s="142" t="n">
        <f aca="false">'Master Index'!F82</f>
        <v>0</v>
      </c>
      <c r="G84" s="142" t="n">
        <f aca="false">'Master Index'!G81</f>
        <v>0</v>
      </c>
      <c r="H84" s="142" t="n">
        <f aca="false">'Master Index'!H82</f>
        <v>0</v>
      </c>
      <c r="I84" s="142" t="n">
        <f aca="false">'Master Index'!I82</f>
        <v>0</v>
      </c>
      <c r="J84" s="142" t="n">
        <f aca="false">'Master Index'!J82</f>
        <v>0</v>
      </c>
      <c r="K84" s="142" t="n">
        <f aca="false">'Master Index'!K82</f>
        <v>0</v>
      </c>
      <c r="L84" s="142"/>
      <c r="M84" s="220" t="s">
        <v>168</v>
      </c>
      <c r="N84" s="221" t="n">
        <f aca="false">'Master Index'!W82</f>
        <v>0</v>
      </c>
      <c r="P84" s="222" t="n">
        <v>0</v>
      </c>
      <c r="Q84" s="220" t="s">
        <v>170</v>
      </c>
      <c r="R84" s="222" t="n">
        <v>0</v>
      </c>
    </row>
    <row r="85" customFormat="false" ht="18" hidden="false" customHeight="true" outlineLevel="0" collapsed="false">
      <c r="A85" s="14" t="n">
        <f aca="false">'Master Index'!A83</f>
        <v>35</v>
      </c>
      <c r="B85" s="49" t="str">
        <f aca="false">'Master Index'!B83</f>
        <v>Graniterock Company</v>
      </c>
      <c r="C85" s="142" t="n">
        <f aca="false">'Master Index'!D83</f>
        <v>0</v>
      </c>
      <c r="D85" s="142"/>
      <c r="E85" s="142" t="n">
        <f aca="false">'Master Index'!E83</f>
        <v>0</v>
      </c>
      <c r="F85" s="142" t="n">
        <f aca="false">'Master Index'!F83</f>
        <v>0</v>
      </c>
      <c r="G85" s="142" t="n">
        <f aca="false">'Master Index'!G82</f>
        <v>0</v>
      </c>
      <c r="H85" s="142" t="n">
        <f aca="false">'Master Index'!H83</f>
        <v>0</v>
      </c>
      <c r="I85" s="142" t="n">
        <f aca="false">'Master Index'!I83</f>
        <v>0</v>
      </c>
      <c r="J85" s="142" t="n">
        <f aca="false">'Master Index'!J83</f>
        <v>0</v>
      </c>
      <c r="K85" s="142" t="n">
        <f aca="false">'Master Index'!K83</f>
        <v>0</v>
      </c>
      <c r="L85" s="142"/>
      <c r="M85" s="220" t="s">
        <v>168</v>
      </c>
      <c r="N85" s="221" t="n">
        <f aca="false">'Master Index'!W83</f>
        <v>0.2</v>
      </c>
      <c r="P85" s="222" t="n">
        <v>0</v>
      </c>
      <c r="Q85" s="220" t="s">
        <v>170</v>
      </c>
      <c r="R85" s="222" t="n">
        <v>0</v>
      </c>
    </row>
    <row r="86" customFormat="false" ht="18" hidden="false" customHeight="true" outlineLevel="0" collapsed="false">
      <c r="A86" s="14" t="n">
        <f aca="false">'Master Index'!A84</f>
        <v>36</v>
      </c>
      <c r="B86" s="49" t="str">
        <f aca="false">'Master Index'!B84</f>
        <v>GSA</v>
      </c>
      <c r="C86" s="142" t="n">
        <f aca="false">'Master Index'!D84</f>
        <v>0</v>
      </c>
      <c r="D86" s="142"/>
      <c r="E86" s="142" t="n">
        <f aca="false">'Master Index'!E84</f>
        <v>0</v>
      </c>
      <c r="F86" s="142" t="n">
        <f aca="false">'Master Index'!F84</f>
        <v>0</v>
      </c>
      <c r="G86" s="142" t="n">
        <f aca="false">'Master Index'!G83</f>
        <v>0</v>
      </c>
      <c r="H86" s="142" t="n">
        <f aca="false">'Master Index'!H84</f>
        <v>0</v>
      </c>
      <c r="I86" s="142" t="n">
        <f aca="false">'Master Index'!I84</f>
        <v>0</v>
      </c>
      <c r="J86" s="142" t="n">
        <f aca="false">'Master Index'!J84</f>
        <v>0</v>
      </c>
      <c r="K86" s="142" t="n">
        <f aca="false">'Master Index'!K84</f>
        <v>0</v>
      </c>
      <c r="L86" s="142"/>
      <c r="M86" s="220" t="s">
        <v>168</v>
      </c>
      <c r="N86" s="221" t="n">
        <f aca="false">'Master Index'!W84</f>
        <v>0.1</v>
      </c>
      <c r="P86" s="222" t="n">
        <v>0</v>
      </c>
      <c r="Q86" s="220" t="s">
        <v>170</v>
      </c>
      <c r="R86" s="222" t="n">
        <v>0</v>
      </c>
    </row>
    <row r="87" customFormat="false" ht="18" hidden="false" customHeight="true" outlineLevel="0" collapsed="false">
      <c r="A87" s="14" t="n">
        <f aca="false">'Master Index'!A85</f>
        <v>37</v>
      </c>
      <c r="B87" s="49" t="str">
        <f aca="false">'Master Index'!B85</f>
        <v>Homestake Mining</v>
      </c>
      <c r="C87" s="142" t="n">
        <f aca="false">'Master Index'!D85</f>
        <v>0</v>
      </c>
      <c r="D87" s="142"/>
      <c r="E87" s="142" t="n">
        <f aca="false">'Master Index'!E85</f>
        <v>0</v>
      </c>
      <c r="F87" s="142" t="n">
        <f aca="false">'Master Index'!F85</f>
        <v>0</v>
      </c>
      <c r="G87" s="142" t="n">
        <f aca="false">'Master Index'!G84</f>
        <v>0</v>
      </c>
      <c r="H87" s="142" t="n">
        <f aca="false">'Master Index'!H85</f>
        <v>0</v>
      </c>
      <c r="I87" s="142" t="n">
        <f aca="false">'Master Index'!I85</f>
        <v>0</v>
      </c>
      <c r="J87" s="142" t="n">
        <f aca="false">'Master Index'!J85</f>
        <v>0</v>
      </c>
      <c r="K87" s="142" t="n">
        <f aca="false">'Master Index'!K85</f>
        <v>0</v>
      </c>
      <c r="L87" s="142"/>
      <c r="M87" s="220" t="s">
        <v>168</v>
      </c>
      <c r="N87" s="221" t="n">
        <f aca="false">'Master Index'!W85</f>
        <v>0.1</v>
      </c>
      <c r="P87" s="222" t="n">
        <v>0</v>
      </c>
      <c r="Q87" s="220" t="s">
        <v>170</v>
      </c>
      <c r="R87" s="222" t="n">
        <v>0</v>
      </c>
    </row>
    <row r="88" customFormat="false" ht="18" hidden="false" customHeight="true" outlineLevel="0" collapsed="false">
      <c r="A88" s="14" t="n">
        <f aca="false">'Master Index'!A86</f>
        <v>38</v>
      </c>
      <c r="B88" s="49" t="str">
        <f aca="false">'Master Index'!B86</f>
        <v>Hyatt </v>
      </c>
      <c r="C88" s="142" t="n">
        <f aca="false">'Master Index'!D86</f>
        <v>0</v>
      </c>
      <c r="D88" s="142"/>
      <c r="E88" s="142" t="n">
        <f aca="false">'Master Index'!E86</f>
        <v>0</v>
      </c>
      <c r="F88" s="142" t="n">
        <f aca="false">'Master Index'!F86</f>
        <v>0</v>
      </c>
      <c r="G88" s="142" t="n">
        <f aca="false">'Master Index'!G85</f>
        <v>0</v>
      </c>
      <c r="H88" s="142" t="n">
        <f aca="false">'Master Index'!H86</f>
        <v>0</v>
      </c>
      <c r="I88" s="142" t="n">
        <f aca="false">'Master Index'!I86</f>
        <v>0</v>
      </c>
      <c r="J88" s="142" t="n">
        <f aca="false">'Master Index'!J86</f>
        <v>0</v>
      </c>
      <c r="K88" s="142" t="n">
        <f aca="false">'Master Index'!K86</f>
        <v>0</v>
      </c>
      <c r="L88" s="142"/>
      <c r="M88" s="220" t="s">
        <v>168</v>
      </c>
      <c r="N88" s="221" t="n">
        <f aca="false">'Master Index'!W86</f>
        <v>0.2</v>
      </c>
      <c r="P88" s="222" t="n">
        <v>0</v>
      </c>
      <c r="Q88" s="220" t="s">
        <v>170</v>
      </c>
      <c r="R88" s="222" t="n">
        <v>0</v>
      </c>
    </row>
    <row r="89" customFormat="false" ht="18" hidden="false" customHeight="true" outlineLevel="0" collapsed="false">
      <c r="A89" s="14" t="n">
        <f aca="false">'Master Index'!A87</f>
        <v>39</v>
      </c>
      <c r="B89" s="49" t="str">
        <f aca="false">'Master Index'!B87</f>
        <v>Illinois State</v>
      </c>
      <c r="C89" s="142" t="n">
        <f aca="false">'Master Index'!D87</f>
        <v>0</v>
      </c>
      <c r="D89" s="142"/>
      <c r="E89" s="142" t="n">
        <f aca="false">'Master Index'!E87</f>
        <v>0</v>
      </c>
      <c r="F89" s="142" t="n">
        <f aca="false">'Master Index'!F87</f>
        <v>0</v>
      </c>
      <c r="G89" s="142" t="n">
        <f aca="false">'Master Index'!G86</f>
        <v>0</v>
      </c>
      <c r="H89" s="142" t="n">
        <f aca="false">'Master Index'!H87</f>
        <v>0</v>
      </c>
      <c r="I89" s="142" t="n">
        <f aca="false">'Master Index'!I87</f>
        <v>0</v>
      </c>
      <c r="J89" s="142" t="n">
        <f aca="false">'Master Index'!J87</f>
        <v>0</v>
      </c>
      <c r="K89" s="142" t="n">
        <f aca="false">'Master Index'!K87</f>
        <v>0</v>
      </c>
      <c r="L89" s="142"/>
      <c r="M89" s="220" t="s">
        <v>168</v>
      </c>
      <c r="N89" s="221" t="n">
        <f aca="false">'Master Index'!W87</f>
        <v>0.1</v>
      </c>
      <c r="P89" s="222" t="n">
        <v>0</v>
      </c>
      <c r="Q89" s="220" t="s">
        <v>170</v>
      </c>
      <c r="R89" s="222" t="n">
        <v>0</v>
      </c>
    </row>
    <row r="90" customFormat="false" ht="18" hidden="false" customHeight="true" outlineLevel="0" collapsed="false">
      <c r="A90" s="14" t="n">
        <f aca="false">'Master Index'!A88</f>
        <v>40</v>
      </c>
      <c r="B90" s="49" t="str">
        <f aca="false">'Master Index'!B88</f>
        <v>International Paper</v>
      </c>
      <c r="C90" s="142" t="n">
        <f aca="false">'Master Index'!D88</f>
        <v>0</v>
      </c>
      <c r="D90" s="142"/>
      <c r="E90" s="142" t="n">
        <f aca="false">'Master Index'!E88</f>
        <v>0</v>
      </c>
      <c r="F90" s="142" t="n">
        <f aca="false">'Master Index'!F88</f>
        <v>0</v>
      </c>
      <c r="G90" s="142" t="n">
        <f aca="false">'Master Index'!G87</f>
        <v>0</v>
      </c>
      <c r="H90" s="142" t="n">
        <f aca="false">'Master Index'!H88</f>
        <v>0</v>
      </c>
      <c r="I90" s="142" t="n">
        <f aca="false">'Master Index'!I88</f>
        <v>0</v>
      </c>
      <c r="J90" s="142" t="n">
        <f aca="false">'Master Index'!J88</f>
        <v>0</v>
      </c>
      <c r="K90" s="142" t="n">
        <f aca="false">'Master Index'!K88</f>
        <v>0</v>
      </c>
      <c r="L90" s="142"/>
      <c r="M90" s="220" t="s">
        <v>168</v>
      </c>
      <c r="N90" s="221" t="n">
        <f aca="false">'Master Index'!W88</f>
        <v>0.3</v>
      </c>
      <c r="P90" s="222" t="n">
        <v>0</v>
      </c>
      <c r="Q90" s="220" t="s">
        <v>170</v>
      </c>
      <c r="R90" s="222" t="n">
        <v>0</v>
      </c>
    </row>
    <row r="91" customFormat="false" ht="18" hidden="false" customHeight="true" outlineLevel="0" collapsed="false">
      <c r="A91" s="14" t="n">
        <f aca="false">'Master Index'!A89</f>
        <v>41</v>
      </c>
      <c r="B91" s="49" t="str">
        <f aca="false">'Master Index'!B89</f>
        <v>Irvine</v>
      </c>
      <c r="C91" s="142" t="n">
        <f aca="false">'Master Index'!D89</f>
        <v>0</v>
      </c>
      <c r="D91" s="142"/>
      <c r="E91" s="142" t="n">
        <f aca="false">'Master Index'!E89</f>
        <v>0</v>
      </c>
      <c r="F91" s="142" t="n">
        <f aca="false">'Master Index'!F89</f>
        <v>0</v>
      </c>
      <c r="G91" s="142" t="n">
        <f aca="false">'Master Index'!G88</f>
        <v>0</v>
      </c>
      <c r="H91" s="142" t="n">
        <f aca="false">'Master Index'!H89</f>
        <v>0</v>
      </c>
      <c r="I91" s="142" t="n">
        <f aca="false">'Master Index'!I89</f>
        <v>0</v>
      </c>
      <c r="J91" s="142" t="n">
        <f aca="false">'Master Index'!J89</f>
        <v>0</v>
      </c>
      <c r="K91" s="142" t="n">
        <f aca="false">'Master Index'!K89</f>
        <v>0</v>
      </c>
      <c r="L91" s="142"/>
      <c r="M91" s="220" t="s">
        <v>168</v>
      </c>
      <c r="N91" s="221" t="n">
        <f aca="false">'Master Index'!W89</f>
        <v>0.2</v>
      </c>
      <c r="P91" s="222" t="n">
        <v>0</v>
      </c>
      <c r="Q91" s="220" t="s">
        <v>170</v>
      </c>
      <c r="R91" s="222" t="n">
        <v>0</v>
      </c>
    </row>
    <row r="92" customFormat="false" ht="18" hidden="false" customHeight="true" outlineLevel="0" collapsed="false">
      <c r="A92" s="14" t="n">
        <f aca="false">'Master Index'!A90</f>
        <v>42</v>
      </c>
      <c r="B92" s="49" t="str">
        <f aca="false">'Master Index'!B90</f>
        <v>Kellogg -  Pace Energy</v>
      </c>
      <c r="C92" s="142" t="n">
        <f aca="false">'Master Index'!D90</f>
        <v>0</v>
      </c>
      <c r="D92" s="142"/>
      <c r="E92" s="142" t="n">
        <f aca="false">'Master Index'!E90</f>
        <v>0</v>
      </c>
      <c r="F92" s="142" t="n">
        <f aca="false">'Master Index'!F90</f>
        <v>0</v>
      </c>
      <c r="G92" s="142" t="n">
        <f aca="false">'Master Index'!G89</f>
        <v>0</v>
      </c>
      <c r="H92" s="142" t="n">
        <f aca="false">'Master Index'!H90</f>
        <v>0</v>
      </c>
      <c r="I92" s="142" t="n">
        <f aca="false">'Master Index'!I90</f>
        <v>0</v>
      </c>
      <c r="J92" s="142" t="n">
        <f aca="false">'Master Index'!J90</f>
        <v>0</v>
      </c>
      <c r="K92" s="142" t="n">
        <f aca="false">'Master Index'!K90</f>
        <v>0</v>
      </c>
      <c r="L92" s="142"/>
      <c r="M92" s="220" t="s">
        <v>168</v>
      </c>
      <c r="N92" s="221" t="n">
        <f aca="false">'Master Index'!W90</f>
        <v>0.1</v>
      </c>
      <c r="P92" s="222" t="n">
        <v>0</v>
      </c>
      <c r="Q92" s="220" t="s">
        <v>170</v>
      </c>
      <c r="R92" s="222" t="n">
        <v>0</v>
      </c>
    </row>
    <row r="93" customFormat="false" ht="18" hidden="false" customHeight="true" outlineLevel="0" collapsed="false">
      <c r="A93" s="14" t="n">
        <f aca="false">'Master Index'!A91</f>
        <v>43</v>
      </c>
      <c r="B93" s="49" t="str">
        <f aca="false">'Master Index'!B91</f>
        <v>Lam Research</v>
      </c>
      <c r="C93" s="142" t="n">
        <f aca="false">'Master Index'!D91</f>
        <v>0</v>
      </c>
      <c r="D93" s="142"/>
      <c r="E93" s="142" t="n">
        <f aca="false">'Master Index'!E91</f>
        <v>0</v>
      </c>
      <c r="F93" s="142" t="n">
        <f aca="false">'Master Index'!F91</f>
        <v>0</v>
      </c>
      <c r="G93" s="142" t="n">
        <f aca="false">'Master Index'!G90</f>
        <v>0</v>
      </c>
      <c r="H93" s="142" t="n">
        <f aca="false">'Master Index'!H91</f>
        <v>0</v>
      </c>
      <c r="I93" s="142" t="n">
        <f aca="false">'Master Index'!I91</f>
        <v>0</v>
      </c>
      <c r="J93" s="142" t="n">
        <f aca="false">'Master Index'!J91</f>
        <v>0</v>
      </c>
      <c r="K93" s="142" t="n">
        <f aca="false">'Master Index'!K91</f>
        <v>0</v>
      </c>
      <c r="L93" s="142"/>
      <c r="M93" s="220" t="s">
        <v>168</v>
      </c>
      <c r="N93" s="221" t="n">
        <f aca="false">'Master Index'!W91</f>
        <v>0.3</v>
      </c>
      <c r="P93" s="222" t="n">
        <v>0</v>
      </c>
      <c r="Q93" s="220" t="s">
        <v>170</v>
      </c>
      <c r="R93" s="222" t="n">
        <v>0</v>
      </c>
    </row>
    <row r="94" customFormat="false" ht="18" hidden="false" customHeight="true" outlineLevel="0" collapsed="false">
      <c r="A94" s="14" t="n">
        <f aca="false">'Master Index'!A92</f>
        <v>44</v>
      </c>
      <c r="B94" s="49" t="str">
        <f aca="false">'Master Index'!B92</f>
        <v>Marathon</v>
      </c>
      <c r="C94" s="142" t="n">
        <f aca="false">'Master Index'!D92</f>
        <v>0</v>
      </c>
      <c r="D94" s="142"/>
      <c r="E94" s="142" t="n">
        <f aca="false">'Master Index'!E92</f>
        <v>0</v>
      </c>
      <c r="F94" s="142" t="n">
        <f aca="false">'Master Index'!F92</f>
        <v>0</v>
      </c>
      <c r="G94" s="142" t="n">
        <f aca="false">'Master Index'!G91</f>
        <v>0</v>
      </c>
      <c r="H94" s="142" t="n">
        <f aca="false">'Master Index'!H92</f>
        <v>0</v>
      </c>
      <c r="I94" s="142" t="n">
        <f aca="false">'Master Index'!I92</f>
        <v>0</v>
      </c>
      <c r="J94" s="142" t="n">
        <f aca="false">'Master Index'!J92</f>
        <v>0</v>
      </c>
      <c r="K94" s="142" t="n">
        <f aca="false">'Master Index'!K92</f>
        <v>0</v>
      </c>
      <c r="L94" s="142"/>
      <c r="M94" s="220" t="s">
        <v>168</v>
      </c>
      <c r="N94" s="221" t="n">
        <f aca="false">'Master Index'!W92</f>
        <v>0.2</v>
      </c>
      <c r="P94" s="222" t="n">
        <v>0</v>
      </c>
      <c r="Q94" s="220" t="s">
        <v>170</v>
      </c>
      <c r="R94" s="222" t="n">
        <v>0</v>
      </c>
    </row>
    <row r="95" customFormat="false" ht="18" hidden="false" customHeight="true" outlineLevel="0" collapsed="false">
      <c r="A95" s="14" t="n">
        <f aca="false">'Master Index'!A93</f>
        <v>45</v>
      </c>
      <c r="B95" s="49" t="str">
        <f aca="false">'Master Index'!B93</f>
        <v>McDonalds</v>
      </c>
      <c r="C95" s="142" t="n">
        <f aca="false">'Master Index'!D93</f>
        <v>0</v>
      </c>
      <c r="D95" s="142"/>
      <c r="E95" s="142" t="n">
        <f aca="false">'Master Index'!E93</f>
        <v>0</v>
      </c>
      <c r="F95" s="142" t="n">
        <f aca="false">'Master Index'!F93</f>
        <v>0</v>
      </c>
      <c r="G95" s="142" t="n">
        <f aca="false">'Master Index'!G92</f>
        <v>0</v>
      </c>
      <c r="H95" s="142" t="n">
        <f aca="false">'Master Index'!H93</f>
        <v>0</v>
      </c>
      <c r="I95" s="142" t="n">
        <f aca="false">'Master Index'!I93</f>
        <v>0</v>
      </c>
      <c r="J95" s="142" t="n">
        <f aca="false">'Master Index'!J93</f>
        <v>0</v>
      </c>
      <c r="K95" s="142" t="n">
        <f aca="false">'Master Index'!K93</f>
        <v>0</v>
      </c>
      <c r="L95" s="142"/>
      <c r="M95" s="220" t="s">
        <v>168</v>
      </c>
      <c r="N95" s="221" t="n">
        <f aca="false">'Master Index'!W93</f>
        <v>0.2</v>
      </c>
      <c r="P95" s="222" t="n">
        <v>0</v>
      </c>
      <c r="Q95" s="220" t="s">
        <v>170</v>
      </c>
      <c r="R95" s="222" t="n">
        <v>0</v>
      </c>
    </row>
    <row r="96" customFormat="false" ht="18" hidden="false" customHeight="true" outlineLevel="0" collapsed="false">
      <c r="A96" s="14" t="n">
        <f aca="false">'Master Index'!A94</f>
        <v>46</v>
      </c>
      <c r="B96" s="49" t="str">
        <f aca="false">'Master Index'!B94</f>
        <v>MRT Transport #434</v>
      </c>
      <c r="C96" s="142" t="n">
        <f aca="false">'Master Index'!D94</f>
        <v>0</v>
      </c>
      <c r="D96" s="142"/>
      <c r="E96" s="142" t="n">
        <f aca="false">'Master Index'!E94</f>
        <v>0</v>
      </c>
      <c r="F96" s="142" t="n">
        <f aca="false">'Master Index'!F94</f>
        <v>0</v>
      </c>
      <c r="G96" s="142" t="n">
        <f aca="false">'Master Index'!G93</f>
        <v>0</v>
      </c>
      <c r="H96" s="142" t="n">
        <f aca="false">'Master Index'!H94</f>
        <v>0</v>
      </c>
      <c r="I96" s="142" t="n">
        <f aca="false">'Master Index'!I94</f>
        <v>0</v>
      </c>
      <c r="J96" s="142" t="n">
        <f aca="false">'Master Index'!J94</f>
        <v>0</v>
      </c>
      <c r="K96" s="142" t="n">
        <f aca="false">'Master Index'!K94</f>
        <v>0</v>
      </c>
      <c r="L96" s="142"/>
      <c r="M96" s="220" t="s">
        <v>168</v>
      </c>
      <c r="N96" s="221" t="n">
        <f aca="false">'Master Index'!W94</f>
        <v>0</v>
      </c>
      <c r="P96" s="222" t="n">
        <v>0</v>
      </c>
      <c r="Q96" s="220" t="s">
        <v>170</v>
      </c>
      <c r="R96" s="222" t="n">
        <v>0</v>
      </c>
    </row>
    <row r="97" customFormat="false" ht="18" hidden="false" customHeight="true" outlineLevel="0" collapsed="false">
      <c r="A97" s="14" t="n">
        <f aca="false">'Master Index'!A95</f>
        <v>47</v>
      </c>
      <c r="B97" s="49" t="str">
        <f aca="false">'Master Index'!B95</f>
        <v>New Commodity Company</v>
      </c>
      <c r="C97" s="142" t="n">
        <f aca="false">'Master Index'!D95</f>
        <v>0</v>
      </c>
      <c r="D97" s="142"/>
      <c r="E97" s="142" t="n">
        <f aca="false">'Master Index'!E95</f>
        <v>0</v>
      </c>
      <c r="F97" s="142" t="n">
        <f aca="false">'Master Index'!F95</f>
        <v>0</v>
      </c>
      <c r="G97" s="142" t="n">
        <f aca="false">'Master Index'!G94</f>
        <v>0</v>
      </c>
      <c r="H97" s="142" t="n">
        <f aca="false">'Master Index'!H95</f>
        <v>0</v>
      </c>
      <c r="I97" s="142" t="n">
        <f aca="false">'Master Index'!I95</f>
        <v>0</v>
      </c>
      <c r="J97" s="142" t="n">
        <f aca="false">'Master Index'!J95</f>
        <v>0</v>
      </c>
      <c r="K97" s="142" t="n">
        <f aca="false">'Master Index'!K95</f>
        <v>0</v>
      </c>
      <c r="L97" s="142"/>
      <c r="M97" s="220" t="s">
        <v>168</v>
      </c>
      <c r="N97" s="221" t="n">
        <f aca="false">'Master Index'!W95</f>
        <v>0.2</v>
      </c>
      <c r="P97" s="222" t="n">
        <v>0</v>
      </c>
      <c r="Q97" s="220" t="s">
        <v>170</v>
      </c>
      <c r="R97" s="222" t="n">
        <v>0</v>
      </c>
    </row>
    <row r="98" customFormat="false" ht="18" hidden="false" customHeight="true" outlineLevel="0" collapsed="false">
      <c r="A98" s="14" t="n">
        <f aca="false">'Master Index'!A96</f>
        <v>48</v>
      </c>
      <c r="B98" s="49" t="str">
        <f aca="false">'Master Index'!B96</f>
        <v>Northrop Grumman</v>
      </c>
      <c r="C98" s="142" t="n">
        <f aca="false">'Master Index'!D96</f>
        <v>0</v>
      </c>
      <c r="D98" s="142"/>
      <c r="E98" s="142" t="n">
        <f aca="false">'Master Index'!E96</f>
        <v>0</v>
      </c>
      <c r="F98" s="142" t="n">
        <f aca="false">'Master Index'!F96</f>
        <v>0</v>
      </c>
      <c r="G98" s="142" t="n">
        <f aca="false">'Master Index'!G95</f>
        <v>0</v>
      </c>
      <c r="H98" s="142" t="n">
        <f aca="false">'Master Index'!H96</f>
        <v>0</v>
      </c>
      <c r="I98" s="142" t="n">
        <f aca="false">'Master Index'!I96</f>
        <v>0</v>
      </c>
      <c r="J98" s="142" t="n">
        <f aca="false">'Master Index'!J96</f>
        <v>0</v>
      </c>
      <c r="K98" s="142" t="n">
        <f aca="false">'Master Index'!K96</f>
        <v>0</v>
      </c>
      <c r="L98" s="142"/>
      <c r="M98" s="220" t="s">
        <v>168</v>
      </c>
      <c r="N98" s="221" t="n">
        <f aca="false">'Master Index'!W96</f>
        <v>0.2</v>
      </c>
      <c r="P98" s="222" t="n">
        <v>0</v>
      </c>
      <c r="Q98" s="220" t="s">
        <v>170</v>
      </c>
      <c r="R98" s="222" t="n">
        <v>0</v>
      </c>
    </row>
    <row r="99" customFormat="false" ht="18" hidden="false" customHeight="true" outlineLevel="0" collapsed="false">
      <c r="A99" s="14" t="n">
        <f aca="false">'Master Index'!A97</f>
        <v>49</v>
      </c>
      <c r="B99" s="49" t="str">
        <f aca="false">'Master Index'!B97</f>
        <v>Novellus</v>
      </c>
      <c r="C99" s="142" t="n">
        <f aca="false">'Master Index'!D97</f>
        <v>0</v>
      </c>
      <c r="D99" s="142"/>
      <c r="E99" s="142" t="n">
        <f aca="false">'Master Index'!E97</f>
        <v>0</v>
      </c>
      <c r="F99" s="142" t="n">
        <f aca="false">'Master Index'!F97</f>
        <v>0</v>
      </c>
      <c r="G99" s="142" t="n">
        <f aca="false">'Master Index'!G96</f>
        <v>0</v>
      </c>
      <c r="H99" s="142" t="n">
        <f aca="false">'Master Index'!H97</f>
        <v>0</v>
      </c>
      <c r="I99" s="142" t="n">
        <f aca="false">'Master Index'!I97</f>
        <v>0</v>
      </c>
      <c r="J99" s="142" t="n">
        <f aca="false">'Master Index'!J97</f>
        <v>0</v>
      </c>
      <c r="K99" s="142" t="n">
        <f aca="false">'Master Index'!K97</f>
        <v>0</v>
      </c>
      <c r="L99" s="142"/>
      <c r="M99" s="220" t="s">
        <v>168</v>
      </c>
      <c r="N99" s="221" t="n">
        <f aca="false">'Master Index'!W97</f>
        <v>0.2</v>
      </c>
      <c r="P99" s="222" t="n">
        <v>0</v>
      </c>
      <c r="Q99" s="220" t="s">
        <v>170</v>
      </c>
      <c r="R99" s="222" t="n">
        <v>0</v>
      </c>
    </row>
    <row r="100" customFormat="false" ht="18" hidden="false" customHeight="true" outlineLevel="0" collapsed="false">
      <c r="A100" s="14" t="n">
        <f aca="false">'Master Index'!A98</f>
        <v>50</v>
      </c>
      <c r="B100" s="49" t="str">
        <f aca="false">'Master Index'!B98</f>
        <v>Nummi</v>
      </c>
      <c r="C100" s="142" t="n">
        <f aca="false">'Master Index'!D98</f>
        <v>0</v>
      </c>
      <c r="D100" s="142"/>
      <c r="E100" s="142" t="n">
        <f aca="false">'Master Index'!E98</f>
        <v>0</v>
      </c>
      <c r="F100" s="142" t="n">
        <f aca="false">'Master Index'!F98</f>
        <v>0</v>
      </c>
      <c r="G100" s="142" t="n">
        <f aca="false">'Master Index'!G97</f>
        <v>0</v>
      </c>
      <c r="H100" s="142" t="n">
        <f aca="false">'Master Index'!H98</f>
        <v>0</v>
      </c>
      <c r="I100" s="142" t="n">
        <f aca="false">'Master Index'!I98</f>
        <v>0</v>
      </c>
      <c r="J100" s="142" t="n">
        <f aca="false">'Master Index'!J98</f>
        <v>0</v>
      </c>
      <c r="K100" s="142" t="n">
        <f aca="false">'Master Index'!K98</f>
        <v>0</v>
      </c>
      <c r="L100" s="142"/>
      <c r="M100" s="220" t="s">
        <v>168</v>
      </c>
      <c r="N100" s="221" t="n">
        <f aca="false">'Master Index'!W98</f>
        <v>0.3</v>
      </c>
      <c r="P100" s="222" t="n">
        <v>0</v>
      </c>
      <c r="Q100" s="220" t="s">
        <v>170</v>
      </c>
      <c r="R100" s="222" t="n">
        <v>0</v>
      </c>
    </row>
    <row r="101" customFormat="false" ht="18" hidden="false" customHeight="true" outlineLevel="0" collapsed="false">
      <c r="A101" s="14" t="n">
        <f aca="false">'Master Index'!A99</f>
        <v>51</v>
      </c>
      <c r="B101" s="49" t="str">
        <f aca="false">'Master Index'!B99</f>
        <v>OCM Boces</v>
      </c>
      <c r="C101" s="142" t="n">
        <f aca="false">'Master Index'!D99</f>
        <v>0</v>
      </c>
      <c r="D101" s="142"/>
      <c r="E101" s="142" t="n">
        <f aca="false">'Master Index'!E99</f>
        <v>0</v>
      </c>
      <c r="F101" s="142" t="n">
        <f aca="false">'Master Index'!F99</f>
        <v>0</v>
      </c>
      <c r="G101" s="142" t="n">
        <f aca="false">'Master Index'!G98</f>
        <v>0</v>
      </c>
      <c r="H101" s="142" t="str">
        <f aca="false">'Master Index'!H99</f>
        <v>Jeanette Reese</v>
      </c>
      <c r="I101" s="142" t="n">
        <f aca="false">'Master Index'!I99</f>
        <v>0</v>
      </c>
      <c r="J101" s="142" t="n">
        <f aca="false">'Master Index'!J99</f>
        <v>0</v>
      </c>
      <c r="K101" s="142" t="n">
        <f aca="false">'Master Index'!K99</f>
        <v>0</v>
      </c>
      <c r="L101" s="142"/>
      <c r="M101" s="220" t="s">
        <v>168</v>
      </c>
      <c r="N101" s="221" t="n">
        <f aca="false">'Master Index'!W99</f>
        <v>0.4</v>
      </c>
      <c r="P101" s="222" t="n">
        <v>0</v>
      </c>
      <c r="Q101" s="220" t="s">
        <v>170</v>
      </c>
      <c r="R101" s="222" t="n">
        <v>0</v>
      </c>
    </row>
    <row r="102" customFormat="false" ht="18" hidden="false" customHeight="true" outlineLevel="0" collapsed="false">
      <c r="A102" s="14" t="n">
        <f aca="false">'Master Index'!A100</f>
        <v>52</v>
      </c>
      <c r="B102" s="49" t="str">
        <f aca="false">'Master Index'!B100</f>
        <v>Ohio MSG</v>
      </c>
      <c r="C102" s="142" t="n">
        <f aca="false">'Master Index'!D100</f>
        <v>0</v>
      </c>
      <c r="D102" s="142"/>
      <c r="E102" s="142" t="n">
        <f aca="false">'Master Index'!E100</f>
        <v>0</v>
      </c>
      <c r="F102" s="142" t="n">
        <f aca="false">'Master Index'!F100</f>
        <v>0</v>
      </c>
      <c r="G102" s="142" t="n">
        <f aca="false">'Master Index'!G99</f>
        <v>0</v>
      </c>
      <c r="H102" s="142" t="str">
        <f aca="false">'Master Index'!H100</f>
        <v>JD Burrows</v>
      </c>
      <c r="I102" s="142" t="n">
        <f aca="false">'Master Index'!I100</f>
        <v>0</v>
      </c>
      <c r="J102" s="142" t="n">
        <f aca="false">'Master Index'!J100</f>
        <v>0</v>
      </c>
      <c r="K102" s="142" t="n">
        <f aca="false">'Master Index'!K100</f>
        <v>0</v>
      </c>
      <c r="L102" s="142"/>
      <c r="M102" s="220" t="s">
        <v>168</v>
      </c>
      <c r="N102" s="221" t="n">
        <f aca="false">'Master Index'!W100</f>
        <v>0.3</v>
      </c>
      <c r="P102" s="222" t="n">
        <v>0</v>
      </c>
      <c r="Q102" s="220" t="s">
        <v>170</v>
      </c>
      <c r="R102" s="222" t="n">
        <v>0</v>
      </c>
    </row>
    <row r="103" customFormat="false" ht="18" hidden="false" customHeight="true" outlineLevel="0" collapsed="false">
      <c r="A103" s="14" t="n">
        <f aca="false">'Master Index'!A101</f>
        <v>53</v>
      </c>
      <c r="B103" s="49" t="str">
        <f aca="false">'Master Index'!B101</f>
        <v>Optical Lab</v>
      </c>
      <c r="C103" s="142" t="n">
        <f aca="false">'Master Index'!D101</f>
        <v>0</v>
      </c>
      <c r="D103" s="142"/>
      <c r="E103" s="142" t="n">
        <f aca="false">'Master Index'!E101</f>
        <v>0</v>
      </c>
      <c r="F103" s="142" t="n">
        <f aca="false">'Master Index'!F101</f>
        <v>0</v>
      </c>
      <c r="G103" s="142" t="n">
        <f aca="false">'Master Index'!G100</f>
        <v>0</v>
      </c>
      <c r="H103" s="142" t="n">
        <f aca="false">'Master Index'!H101</f>
        <v>0</v>
      </c>
      <c r="I103" s="142" t="n">
        <f aca="false">'Master Index'!I101</f>
        <v>0</v>
      </c>
      <c r="J103" s="142" t="n">
        <f aca="false">'Master Index'!J101</f>
        <v>0</v>
      </c>
      <c r="K103" s="142" t="n">
        <f aca="false">'Master Index'!K101</f>
        <v>0</v>
      </c>
      <c r="L103" s="142"/>
      <c r="M103" s="220" t="s">
        <v>168</v>
      </c>
      <c r="N103" s="221" t="n">
        <f aca="false">'Master Index'!W101</f>
        <v>0.2</v>
      </c>
      <c r="P103" s="222" t="n">
        <v>0</v>
      </c>
      <c r="Q103" s="220" t="s">
        <v>170</v>
      </c>
      <c r="R103" s="222" t="n">
        <v>0</v>
      </c>
    </row>
    <row r="104" customFormat="false" ht="18" hidden="false" customHeight="true" outlineLevel="0" collapsed="false">
      <c r="A104" s="14" t="n">
        <f aca="false">'Master Index'!A102</f>
        <v>54</v>
      </c>
      <c r="B104" s="49" t="str">
        <f aca="false">'Master Index'!B102</f>
        <v>PanCanadian</v>
      </c>
      <c r="C104" s="142" t="n">
        <f aca="false">'Master Index'!D102</f>
        <v>0</v>
      </c>
      <c r="D104" s="142"/>
      <c r="E104" s="142" t="n">
        <f aca="false">'Master Index'!E102</f>
        <v>0</v>
      </c>
      <c r="F104" s="142" t="n">
        <f aca="false">'Master Index'!F102</f>
        <v>0</v>
      </c>
      <c r="G104" s="142" t="n">
        <f aca="false">'Master Index'!G101</f>
        <v>0</v>
      </c>
      <c r="H104" s="142" t="n">
        <f aca="false">'Master Index'!H102</f>
        <v>0</v>
      </c>
      <c r="I104" s="142" t="n">
        <f aca="false">'Master Index'!I102</f>
        <v>0</v>
      </c>
      <c r="J104" s="142" t="n">
        <f aca="false">'Master Index'!J102</f>
        <v>0</v>
      </c>
      <c r="K104" s="142" t="n">
        <f aca="false">'Master Index'!K102</f>
        <v>0</v>
      </c>
      <c r="L104" s="142"/>
      <c r="M104" s="220" t="s">
        <v>168</v>
      </c>
      <c r="N104" s="221" t="n">
        <f aca="false">'Master Index'!W102</f>
        <v>0</v>
      </c>
      <c r="P104" s="222" t="n">
        <v>0</v>
      </c>
      <c r="Q104" s="220" t="s">
        <v>170</v>
      </c>
      <c r="R104" s="222" t="n">
        <v>0</v>
      </c>
    </row>
    <row r="105" customFormat="false" ht="18" hidden="false" customHeight="true" outlineLevel="0" collapsed="false">
      <c r="A105" s="14" t="n">
        <f aca="false">'Master Index'!A103</f>
        <v>55</v>
      </c>
      <c r="B105" s="49" t="str">
        <f aca="false">'Master Index'!B103</f>
        <v>Promus Hotel</v>
      </c>
      <c r="C105" s="142" t="n">
        <f aca="false">'Master Index'!D103</f>
        <v>0</v>
      </c>
      <c r="D105" s="142"/>
      <c r="E105" s="142" t="n">
        <f aca="false">'Master Index'!E103</f>
        <v>0</v>
      </c>
      <c r="F105" s="142" t="n">
        <f aca="false">'Master Index'!F103</f>
        <v>0</v>
      </c>
      <c r="G105" s="142" t="n">
        <f aca="false">'Master Index'!G102</f>
        <v>0</v>
      </c>
      <c r="H105" s="142" t="n">
        <f aca="false">'Master Index'!H103</f>
        <v>0</v>
      </c>
      <c r="I105" s="142" t="n">
        <f aca="false">'Master Index'!I103</f>
        <v>0</v>
      </c>
      <c r="J105" s="142" t="n">
        <f aca="false">'Master Index'!J103</f>
        <v>0</v>
      </c>
      <c r="K105" s="142" t="n">
        <f aca="false">'Master Index'!K103</f>
        <v>0</v>
      </c>
      <c r="L105" s="142"/>
      <c r="M105" s="220" t="s">
        <v>168</v>
      </c>
      <c r="N105" s="221" t="n">
        <f aca="false">'Master Index'!W103</f>
        <v>0.3</v>
      </c>
      <c r="P105" s="222" t="n">
        <v>0</v>
      </c>
      <c r="Q105" s="220" t="s">
        <v>170</v>
      </c>
      <c r="R105" s="222" t="n">
        <v>0</v>
      </c>
    </row>
    <row r="106" customFormat="false" ht="18" hidden="false" customHeight="true" outlineLevel="0" collapsed="false">
      <c r="A106" s="14" t="n">
        <f aca="false">'Master Index'!A104</f>
        <v>56</v>
      </c>
      <c r="B106" s="49" t="str">
        <f aca="false">'Master Index'!B104</f>
        <v>Raychem</v>
      </c>
      <c r="C106" s="142" t="n">
        <f aca="false">'Master Index'!D104</f>
        <v>0</v>
      </c>
      <c r="D106" s="142"/>
      <c r="E106" s="142" t="n">
        <f aca="false">'Master Index'!E104</f>
        <v>0</v>
      </c>
      <c r="F106" s="142" t="n">
        <f aca="false">'Master Index'!F104</f>
        <v>0</v>
      </c>
      <c r="G106" s="142" t="n">
        <f aca="false">'Master Index'!G103</f>
        <v>0</v>
      </c>
      <c r="H106" s="142" t="n">
        <f aca="false">'Master Index'!H104</f>
        <v>0</v>
      </c>
      <c r="I106" s="142" t="n">
        <f aca="false">'Master Index'!I104</f>
        <v>0</v>
      </c>
      <c r="J106" s="142" t="n">
        <f aca="false">'Master Index'!J104</f>
        <v>0</v>
      </c>
      <c r="K106" s="142" t="n">
        <f aca="false">'Master Index'!K104</f>
        <v>0</v>
      </c>
      <c r="L106" s="142"/>
      <c r="M106" s="220" t="s">
        <v>168</v>
      </c>
      <c r="N106" s="221" t="n">
        <f aca="false">'Master Index'!W104</f>
        <v>0.4</v>
      </c>
      <c r="P106" s="222" t="n">
        <v>0</v>
      </c>
      <c r="Q106" s="220" t="s">
        <v>170</v>
      </c>
      <c r="R106" s="222" t="n">
        <v>0</v>
      </c>
    </row>
    <row r="107" customFormat="false" ht="18" hidden="false" customHeight="true" outlineLevel="0" collapsed="false">
      <c r="A107" s="14" t="n">
        <f aca="false">'Master Index'!A105</f>
        <v>57</v>
      </c>
      <c r="B107" s="49" t="str">
        <f aca="false">'Master Index'!B105</f>
        <v>Riverside County</v>
      </c>
      <c r="C107" s="142" t="n">
        <f aca="false">'Master Index'!D105</f>
        <v>0</v>
      </c>
      <c r="D107" s="142"/>
      <c r="E107" s="142" t="n">
        <f aca="false">'Master Index'!E105</f>
        <v>0</v>
      </c>
      <c r="F107" s="142" t="n">
        <f aca="false">'Master Index'!F105</f>
        <v>0</v>
      </c>
      <c r="G107" s="142" t="n">
        <f aca="false">'Master Index'!G104</f>
        <v>0</v>
      </c>
      <c r="H107" s="142" t="n">
        <f aca="false">'Master Index'!H105</f>
        <v>0</v>
      </c>
      <c r="I107" s="142" t="n">
        <f aca="false">'Master Index'!I105</f>
        <v>0</v>
      </c>
      <c r="J107" s="142" t="n">
        <f aca="false">'Master Index'!J105</f>
        <v>0</v>
      </c>
      <c r="K107" s="142" t="n">
        <f aca="false">'Master Index'!K105</f>
        <v>0</v>
      </c>
      <c r="L107" s="142"/>
      <c r="M107" s="220" t="s">
        <v>168</v>
      </c>
      <c r="N107" s="221" t="n">
        <f aca="false">'Master Index'!W105</f>
        <v>0.2</v>
      </c>
      <c r="P107" s="222" t="n">
        <v>0</v>
      </c>
      <c r="Q107" s="220" t="s">
        <v>170</v>
      </c>
      <c r="R107" s="222" t="n">
        <v>0</v>
      </c>
    </row>
    <row r="108" customFormat="false" ht="18" hidden="false" customHeight="true" outlineLevel="0" collapsed="false">
      <c r="A108" s="14" t="n">
        <f aca="false">'Master Index'!A106</f>
        <v>58</v>
      </c>
      <c r="B108" s="49" t="str">
        <f aca="false">'Master Index'!B106</f>
        <v>Robert Wood Johnson</v>
      </c>
      <c r="C108" s="142" t="n">
        <f aca="false">'Master Index'!D106</f>
        <v>0</v>
      </c>
      <c r="D108" s="142"/>
      <c r="E108" s="142" t="n">
        <f aca="false">'Master Index'!E106</f>
        <v>0</v>
      </c>
      <c r="F108" s="142" t="n">
        <f aca="false">'Master Index'!F106</f>
        <v>0</v>
      </c>
      <c r="G108" s="142" t="n">
        <f aca="false">'Master Index'!G105</f>
        <v>0</v>
      </c>
      <c r="H108" s="142" t="str">
        <f aca="false">'Master Index'!H106</f>
        <v>Jeanette Reese</v>
      </c>
      <c r="I108" s="142" t="n">
        <f aca="false">'Master Index'!I106</f>
        <v>0</v>
      </c>
      <c r="J108" s="142" t="n">
        <f aca="false">'Master Index'!J106</f>
        <v>0</v>
      </c>
      <c r="K108" s="142" t="n">
        <f aca="false">'Master Index'!K106</f>
        <v>0</v>
      </c>
      <c r="L108" s="142"/>
      <c r="M108" s="220" t="s">
        <v>168</v>
      </c>
      <c r="N108" s="221" t="n">
        <f aca="false">'Master Index'!W106</f>
        <v>0.2</v>
      </c>
      <c r="P108" s="222" t="n">
        <v>0</v>
      </c>
      <c r="Q108" s="220" t="s">
        <v>170</v>
      </c>
      <c r="R108" s="222" t="n">
        <v>0</v>
      </c>
    </row>
    <row r="109" customFormat="false" ht="18" hidden="false" customHeight="true" outlineLevel="0" collapsed="false">
      <c r="A109" s="14" t="n">
        <f aca="false">'Master Index'!A107</f>
        <v>59</v>
      </c>
      <c r="B109" s="49" t="str">
        <f aca="false">'Master Index'!B107</f>
        <v>S. B. Linden</v>
      </c>
      <c r="C109" s="142" t="n">
        <f aca="false">'Master Index'!D107</f>
        <v>0</v>
      </c>
      <c r="D109" s="142"/>
      <c r="E109" s="142" t="n">
        <f aca="false">'Master Index'!E107</f>
        <v>0</v>
      </c>
      <c r="F109" s="142" t="n">
        <f aca="false">'Master Index'!F107</f>
        <v>0</v>
      </c>
      <c r="G109" s="142" t="n">
        <f aca="false">'Master Index'!G106</f>
        <v>0</v>
      </c>
      <c r="H109" s="142" t="n">
        <f aca="false">'Master Index'!H107</f>
        <v>0</v>
      </c>
      <c r="I109" s="142" t="n">
        <f aca="false">'Master Index'!I107</f>
        <v>0</v>
      </c>
      <c r="J109" s="142" t="n">
        <f aca="false">'Master Index'!J107</f>
        <v>0</v>
      </c>
      <c r="K109" s="142" t="n">
        <f aca="false">'Master Index'!K107</f>
        <v>0</v>
      </c>
      <c r="L109" s="142"/>
      <c r="M109" s="220" t="s">
        <v>168</v>
      </c>
      <c r="N109" s="221" t="n">
        <f aca="false">'Master Index'!W107</f>
        <v>0</v>
      </c>
      <c r="P109" s="222" t="n">
        <v>0</v>
      </c>
      <c r="Q109" s="220" t="s">
        <v>170</v>
      </c>
      <c r="R109" s="222" t="n">
        <v>0</v>
      </c>
    </row>
    <row r="110" customFormat="false" ht="18" hidden="false" customHeight="true" outlineLevel="0" collapsed="false">
      <c r="A110" s="14" t="n">
        <f aca="false">'Master Index'!A108</f>
        <v>60</v>
      </c>
      <c r="B110" s="49" t="str">
        <f aca="false">'Master Index'!B108</f>
        <v>Safeway</v>
      </c>
      <c r="C110" s="142" t="n">
        <f aca="false">'Master Index'!D108</f>
        <v>0</v>
      </c>
      <c r="D110" s="142"/>
      <c r="E110" s="142" t="n">
        <f aca="false">'Master Index'!E108</f>
        <v>0</v>
      </c>
      <c r="F110" s="142" t="n">
        <f aca="false">'Master Index'!F108</f>
        <v>0</v>
      </c>
      <c r="G110" s="142" t="n">
        <f aca="false">'Master Index'!G107</f>
        <v>0</v>
      </c>
      <c r="H110" s="142" t="n">
        <f aca="false">'Master Index'!H108</f>
        <v>0</v>
      </c>
      <c r="I110" s="142" t="n">
        <f aca="false">'Master Index'!I108</f>
        <v>0</v>
      </c>
      <c r="J110" s="142" t="n">
        <f aca="false">'Master Index'!J108</f>
        <v>0</v>
      </c>
      <c r="K110" s="142" t="n">
        <f aca="false">'Master Index'!K108</f>
        <v>0</v>
      </c>
      <c r="L110" s="142"/>
      <c r="M110" s="220" t="s">
        <v>168</v>
      </c>
      <c r="N110" s="221" t="n">
        <f aca="false">'Master Index'!W108</f>
        <v>0.3</v>
      </c>
      <c r="P110" s="222" t="n">
        <v>0</v>
      </c>
      <c r="Q110" s="220" t="s">
        <v>170</v>
      </c>
      <c r="R110" s="222" t="n">
        <v>0</v>
      </c>
    </row>
    <row r="111" customFormat="false" ht="18" hidden="false" customHeight="true" outlineLevel="0" collapsed="false">
      <c r="A111" s="14" t="n">
        <f aca="false">'Master Index'!A109</f>
        <v>61</v>
      </c>
      <c r="B111" s="49" t="str">
        <f aca="false">'Master Index'!B109</f>
        <v>Seagate</v>
      </c>
      <c r="C111" s="142" t="n">
        <f aca="false">'Master Index'!D109</f>
        <v>0</v>
      </c>
      <c r="D111" s="142"/>
      <c r="E111" s="142" t="n">
        <f aca="false">'Master Index'!E109</f>
        <v>0</v>
      </c>
      <c r="F111" s="142" t="n">
        <f aca="false">'Master Index'!F109</f>
        <v>0</v>
      </c>
      <c r="G111" s="142" t="n">
        <f aca="false">'Master Index'!G108</f>
        <v>0</v>
      </c>
      <c r="H111" s="142" t="n">
        <f aca="false">'Master Index'!H109</f>
        <v>0</v>
      </c>
      <c r="I111" s="142" t="n">
        <f aca="false">'Master Index'!I109</f>
        <v>0</v>
      </c>
      <c r="J111" s="142" t="n">
        <f aca="false">'Master Index'!J109</f>
        <v>0</v>
      </c>
      <c r="K111" s="142" t="n">
        <f aca="false">'Master Index'!K109</f>
        <v>0</v>
      </c>
      <c r="L111" s="142"/>
      <c r="M111" s="220" t="s">
        <v>168</v>
      </c>
      <c r="N111" s="221" t="n">
        <f aca="false">'Master Index'!W109</f>
        <v>0.2</v>
      </c>
      <c r="P111" s="222" t="n">
        <v>0</v>
      </c>
      <c r="Q111" s="220" t="s">
        <v>170</v>
      </c>
      <c r="R111" s="222" t="n">
        <v>0</v>
      </c>
    </row>
    <row r="112" customFormat="false" ht="18" hidden="false" customHeight="true" outlineLevel="0" collapsed="false">
      <c r="A112" s="14" t="n">
        <f aca="false">'Master Index'!A110</f>
        <v>62</v>
      </c>
      <c r="B112" s="49" t="str">
        <f aca="false">'Master Index'!B110</f>
        <v>Shaw Supermarket</v>
      </c>
      <c r="C112" s="142" t="n">
        <f aca="false">'Master Index'!D110</f>
        <v>0</v>
      </c>
      <c r="D112" s="142"/>
      <c r="E112" s="142" t="n">
        <f aca="false">'Master Index'!E110</f>
        <v>0</v>
      </c>
      <c r="F112" s="142" t="n">
        <f aca="false">'Master Index'!F110</f>
        <v>0</v>
      </c>
      <c r="G112" s="142" t="n">
        <f aca="false">'Master Index'!G109</f>
        <v>0</v>
      </c>
      <c r="H112" s="142" t="str">
        <f aca="false">'Master Index'!H110</f>
        <v>Gisselle Rohmer</v>
      </c>
      <c r="I112" s="142" t="n">
        <f aca="false">'Master Index'!I110</f>
        <v>0</v>
      </c>
      <c r="J112" s="142" t="n">
        <f aca="false">'Master Index'!J110</f>
        <v>0</v>
      </c>
      <c r="K112" s="142" t="n">
        <f aca="false">'Master Index'!K110</f>
        <v>0</v>
      </c>
      <c r="L112" s="142"/>
      <c r="M112" s="220" t="s">
        <v>168</v>
      </c>
      <c r="N112" s="221" t="n">
        <f aca="false">'Master Index'!W110</f>
        <v>0.4</v>
      </c>
      <c r="P112" s="222" t="n">
        <v>0</v>
      </c>
      <c r="Q112" s="220" t="s">
        <v>170</v>
      </c>
      <c r="R112" s="222" t="n">
        <v>0</v>
      </c>
    </row>
    <row r="113" customFormat="false" ht="18" hidden="false" customHeight="true" outlineLevel="0" collapsed="false">
      <c r="A113" s="14" t="n">
        <f aca="false">'Master Index'!A111</f>
        <v>63</v>
      </c>
      <c r="B113" s="49" t="str">
        <f aca="false">'Master Index'!B111</f>
        <v>Silicon Graphics</v>
      </c>
      <c r="C113" s="142" t="n">
        <f aca="false">'Master Index'!D111</f>
        <v>0</v>
      </c>
      <c r="D113" s="142"/>
      <c r="E113" s="142" t="n">
        <f aca="false">'Master Index'!E111</f>
        <v>0</v>
      </c>
      <c r="F113" s="142" t="n">
        <f aca="false">'Master Index'!F111</f>
        <v>0</v>
      </c>
      <c r="G113" s="142" t="n">
        <f aca="false">'Master Index'!G110</f>
        <v>0</v>
      </c>
      <c r="H113" s="142" t="n">
        <f aca="false">'Master Index'!H111</f>
        <v>0</v>
      </c>
      <c r="I113" s="142" t="n">
        <f aca="false">'Master Index'!I111</f>
        <v>0</v>
      </c>
      <c r="J113" s="142" t="n">
        <f aca="false">'Master Index'!J111</f>
        <v>0</v>
      </c>
      <c r="K113" s="142" t="n">
        <f aca="false">'Master Index'!K111</f>
        <v>0</v>
      </c>
      <c r="L113" s="142"/>
      <c r="M113" s="220" t="s">
        <v>168</v>
      </c>
      <c r="N113" s="221" t="n">
        <f aca="false">'Master Index'!W111</f>
        <v>0.3</v>
      </c>
      <c r="P113" s="222" t="n">
        <v>0</v>
      </c>
      <c r="Q113" s="220" t="s">
        <v>170</v>
      </c>
      <c r="R113" s="222" t="n">
        <v>0</v>
      </c>
    </row>
    <row r="114" customFormat="false" ht="18" hidden="false" customHeight="true" outlineLevel="0" collapsed="false">
      <c r="A114" s="14" t="n">
        <f aca="false">'Master Index'!A112</f>
        <v>64</v>
      </c>
      <c r="B114" s="49" t="str">
        <f aca="false">'Master Index'!B112</f>
        <v>Solo Cup</v>
      </c>
      <c r="C114" s="142" t="n">
        <f aca="false">'Master Index'!D112</f>
        <v>0</v>
      </c>
      <c r="D114" s="142"/>
      <c r="E114" s="142" t="n">
        <f aca="false">'Master Index'!E112</f>
        <v>0</v>
      </c>
      <c r="F114" s="142" t="n">
        <f aca="false">'Master Index'!F112</f>
        <v>0</v>
      </c>
      <c r="G114" s="142" t="n">
        <f aca="false">'Master Index'!G111</f>
        <v>0</v>
      </c>
      <c r="H114" s="142" t="n">
        <f aca="false">'Master Index'!H112</f>
        <v>0</v>
      </c>
      <c r="I114" s="142" t="n">
        <f aca="false">'Master Index'!I112</f>
        <v>0</v>
      </c>
      <c r="J114" s="142" t="n">
        <f aca="false">'Master Index'!J112</f>
        <v>0</v>
      </c>
      <c r="K114" s="142" t="n">
        <f aca="false">'Master Index'!K112</f>
        <v>0</v>
      </c>
      <c r="L114" s="142"/>
      <c r="M114" s="220" t="s">
        <v>168</v>
      </c>
      <c r="N114" s="221" t="n">
        <f aca="false">'Master Index'!W112</f>
        <v>0.2</v>
      </c>
      <c r="P114" s="222" t="n">
        <v>0</v>
      </c>
      <c r="Q114" s="220" t="s">
        <v>170</v>
      </c>
      <c r="R114" s="222" t="n">
        <v>0</v>
      </c>
    </row>
    <row r="115" customFormat="false" ht="18" hidden="false" customHeight="true" outlineLevel="0" collapsed="false">
      <c r="A115" s="14" t="n">
        <f aca="false">'Master Index'!A113</f>
        <v>65</v>
      </c>
      <c r="B115" s="49" t="str">
        <f aca="false">'Master Index'!B113</f>
        <v>Southern Management</v>
      </c>
      <c r="C115" s="142" t="n">
        <f aca="false">'Master Index'!D113</f>
        <v>0</v>
      </c>
      <c r="D115" s="142"/>
      <c r="E115" s="142" t="n">
        <f aca="false">'Master Index'!E113</f>
        <v>0</v>
      </c>
      <c r="F115" s="142" t="n">
        <f aca="false">'Master Index'!F113</f>
        <v>0</v>
      </c>
      <c r="G115" s="142" t="n">
        <f aca="false">'Master Index'!G112</f>
        <v>0</v>
      </c>
      <c r="H115" s="142" t="n">
        <f aca="false">'Master Index'!H113</f>
        <v>0</v>
      </c>
      <c r="I115" s="142" t="n">
        <f aca="false">'Master Index'!I113</f>
        <v>0</v>
      </c>
      <c r="J115" s="142" t="n">
        <f aca="false">'Master Index'!J113</f>
        <v>0</v>
      </c>
      <c r="K115" s="142" t="n">
        <f aca="false">'Master Index'!K113</f>
        <v>0</v>
      </c>
      <c r="L115" s="142"/>
      <c r="M115" s="220" t="s">
        <v>168</v>
      </c>
      <c r="N115" s="221" t="n">
        <f aca="false">'Master Index'!W113</f>
        <v>0.1</v>
      </c>
      <c r="P115" s="222" t="n">
        <v>0</v>
      </c>
      <c r="Q115" s="220" t="s">
        <v>170</v>
      </c>
      <c r="R115" s="222" t="n">
        <v>0</v>
      </c>
    </row>
    <row r="116" customFormat="false" ht="18" hidden="false" customHeight="true" outlineLevel="0" collapsed="false">
      <c r="A116" s="14" t="n">
        <f aca="false">'Master Index'!A114</f>
        <v>66</v>
      </c>
      <c r="B116" s="49" t="str">
        <f aca="false">'Master Index'!B114</f>
        <v>Southland</v>
      </c>
      <c r="C116" s="142" t="n">
        <f aca="false">'Master Index'!D114</f>
        <v>0</v>
      </c>
      <c r="D116" s="142"/>
      <c r="E116" s="142" t="n">
        <f aca="false">'Master Index'!E114</f>
        <v>0</v>
      </c>
      <c r="F116" s="142" t="n">
        <f aca="false">'Master Index'!F114</f>
        <v>0</v>
      </c>
      <c r="G116" s="142" t="n">
        <f aca="false">'Master Index'!G113</f>
        <v>0</v>
      </c>
      <c r="H116" s="142" t="n">
        <f aca="false">'Master Index'!H114</f>
        <v>0</v>
      </c>
      <c r="I116" s="142" t="n">
        <f aca="false">'Master Index'!I114</f>
        <v>0</v>
      </c>
      <c r="J116" s="142" t="n">
        <f aca="false">'Master Index'!J114</f>
        <v>0</v>
      </c>
      <c r="K116" s="142" t="n">
        <f aca="false">'Master Index'!K114</f>
        <v>0</v>
      </c>
      <c r="L116" s="142"/>
      <c r="M116" s="220" t="s">
        <v>168</v>
      </c>
      <c r="N116" s="221" t="n">
        <f aca="false">'Master Index'!W114</f>
        <v>0.2</v>
      </c>
      <c r="P116" s="222" t="n">
        <v>0</v>
      </c>
      <c r="Q116" s="220" t="s">
        <v>170</v>
      </c>
      <c r="R116" s="222" t="n">
        <v>0</v>
      </c>
    </row>
    <row r="117" customFormat="false" ht="18" hidden="false" customHeight="true" outlineLevel="0" collapsed="false">
      <c r="A117" s="14" t="n">
        <f aca="false">'Master Index'!A115</f>
        <v>67</v>
      </c>
      <c r="B117" s="49" t="str">
        <f aca="false">'Master Index'!B115</f>
        <v>Sutter Healthcare</v>
      </c>
      <c r="C117" s="142" t="n">
        <f aca="false">'Master Index'!D115</f>
        <v>0</v>
      </c>
      <c r="D117" s="142"/>
      <c r="E117" s="142" t="n">
        <f aca="false">'Master Index'!E115</f>
        <v>0</v>
      </c>
      <c r="F117" s="142" t="n">
        <f aca="false">'Master Index'!F115</f>
        <v>0</v>
      </c>
      <c r="G117" s="142" t="n">
        <f aca="false">'Master Index'!G114</f>
        <v>0</v>
      </c>
      <c r="H117" s="142" t="n">
        <f aca="false">'Master Index'!H115</f>
        <v>0</v>
      </c>
      <c r="I117" s="142" t="n">
        <f aca="false">'Master Index'!I115</f>
        <v>0</v>
      </c>
      <c r="J117" s="142" t="n">
        <f aca="false">'Master Index'!J115</f>
        <v>0</v>
      </c>
      <c r="K117" s="142" t="n">
        <f aca="false">'Master Index'!K115</f>
        <v>0</v>
      </c>
      <c r="L117" s="142"/>
      <c r="M117" s="220" t="s">
        <v>168</v>
      </c>
      <c r="N117" s="221" t="n">
        <f aca="false">'Master Index'!W115</f>
        <v>0.3</v>
      </c>
      <c r="P117" s="222" t="n">
        <v>0</v>
      </c>
      <c r="Q117" s="220" t="s">
        <v>170</v>
      </c>
      <c r="R117" s="222" t="n">
        <v>0</v>
      </c>
    </row>
    <row r="118" customFormat="false" ht="18" hidden="false" customHeight="true" outlineLevel="0" collapsed="false">
      <c r="A118" s="14" t="n">
        <f aca="false">'Master Index'!A116</f>
        <v>68</v>
      </c>
      <c r="B118" s="49" t="str">
        <f aca="false">'Master Index'!B116</f>
        <v>Target </v>
      </c>
      <c r="C118" s="142" t="n">
        <f aca="false">'Master Index'!D116</f>
        <v>0</v>
      </c>
      <c r="D118" s="142"/>
      <c r="E118" s="142" t="n">
        <f aca="false">'Master Index'!E116</f>
        <v>0</v>
      </c>
      <c r="F118" s="142" t="n">
        <f aca="false">'Master Index'!F116</f>
        <v>0</v>
      </c>
      <c r="G118" s="142" t="n">
        <f aca="false">'Master Index'!G115</f>
        <v>0</v>
      </c>
      <c r="H118" s="142" t="str">
        <f aca="false">'Master Index'!H116</f>
        <v>Tom Baldwin</v>
      </c>
      <c r="I118" s="142" t="n">
        <f aca="false">'Master Index'!I116</f>
        <v>0</v>
      </c>
      <c r="J118" s="142" t="n">
        <f aca="false">'Master Index'!J116</f>
        <v>0</v>
      </c>
      <c r="K118" s="142" t="n">
        <f aca="false">'Master Index'!K116</f>
        <v>0</v>
      </c>
      <c r="L118" s="142"/>
      <c r="M118" s="220" t="s">
        <v>168</v>
      </c>
      <c r="N118" s="221" t="n">
        <f aca="false">'Master Index'!W116</f>
        <v>0.1</v>
      </c>
      <c r="P118" s="222" t="n">
        <v>0</v>
      </c>
      <c r="Q118" s="220" t="s">
        <v>170</v>
      </c>
      <c r="R118" s="222" t="n">
        <v>0</v>
      </c>
    </row>
    <row r="119" customFormat="false" ht="18" hidden="false" customHeight="true" outlineLevel="0" collapsed="false">
      <c r="A119" s="14" t="n">
        <f aca="false">'Master Index'!A117</f>
        <v>69</v>
      </c>
      <c r="B119" s="49" t="str">
        <f aca="false">'Master Index'!B117</f>
        <v>Techneglas</v>
      </c>
      <c r="C119" s="142" t="n">
        <f aca="false">'Master Index'!D117</f>
        <v>0</v>
      </c>
      <c r="D119" s="142"/>
      <c r="E119" s="142" t="n">
        <f aca="false">'Master Index'!E117</f>
        <v>0</v>
      </c>
      <c r="F119" s="142" t="n">
        <f aca="false">'Master Index'!F117</f>
        <v>0</v>
      </c>
      <c r="G119" s="142" t="n">
        <f aca="false">'Master Index'!G116</f>
        <v>0</v>
      </c>
      <c r="H119" s="142" t="n">
        <f aca="false">'Master Index'!H117</f>
        <v>0</v>
      </c>
      <c r="I119" s="142" t="n">
        <f aca="false">'Master Index'!I117</f>
        <v>0</v>
      </c>
      <c r="J119" s="142" t="n">
        <f aca="false">'Master Index'!J117</f>
        <v>0</v>
      </c>
      <c r="K119" s="142" t="n">
        <f aca="false">'Master Index'!K117</f>
        <v>0</v>
      </c>
      <c r="L119" s="142"/>
      <c r="M119" s="220" t="s">
        <v>168</v>
      </c>
      <c r="N119" s="221" t="n">
        <f aca="false">'Master Index'!W117</f>
        <v>0</v>
      </c>
      <c r="P119" s="222" t="n">
        <v>0</v>
      </c>
      <c r="Q119" s="220" t="s">
        <v>170</v>
      </c>
      <c r="R119" s="222" t="n">
        <v>0</v>
      </c>
    </row>
    <row r="120" customFormat="false" ht="18" hidden="false" customHeight="true" outlineLevel="0" collapsed="false">
      <c r="A120" s="14" t="n">
        <f aca="false">'Master Index'!A118</f>
        <v>70</v>
      </c>
      <c r="B120" s="49" t="str">
        <f aca="false">'Master Index'!B118</f>
        <v>Telecordia</v>
      </c>
      <c r="C120" s="142" t="n">
        <f aca="false">'Master Index'!D118</f>
        <v>0</v>
      </c>
      <c r="D120" s="142"/>
      <c r="E120" s="142" t="n">
        <f aca="false">'Master Index'!E118</f>
        <v>0</v>
      </c>
      <c r="F120" s="142" t="n">
        <f aca="false">'Master Index'!F118</f>
        <v>0</v>
      </c>
      <c r="G120" s="142" t="n">
        <f aca="false">'Master Index'!G117</f>
        <v>0</v>
      </c>
      <c r="H120" s="142" t="str">
        <f aca="false">'Master Index'!H118</f>
        <v>Tom Baldwin</v>
      </c>
      <c r="I120" s="142" t="n">
        <f aca="false">'Master Index'!I118</f>
        <v>0</v>
      </c>
      <c r="J120" s="142" t="n">
        <f aca="false">'Master Index'!J118</f>
        <v>0</v>
      </c>
      <c r="K120" s="142" t="n">
        <f aca="false">'Master Index'!K118</f>
        <v>0</v>
      </c>
      <c r="L120" s="142"/>
      <c r="M120" s="220" t="s">
        <v>168</v>
      </c>
      <c r="N120" s="221" t="n">
        <f aca="false">'Master Index'!W118</f>
        <v>0.1</v>
      </c>
      <c r="P120" s="222" t="n">
        <v>0</v>
      </c>
      <c r="Q120" s="220" t="s">
        <v>170</v>
      </c>
      <c r="R120" s="222" t="n">
        <v>0</v>
      </c>
    </row>
    <row r="121" customFormat="false" ht="18" hidden="false" customHeight="true" outlineLevel="0" collapsed="false">
      <c r="A121" s="14" t="n">
        <f aca="false">'Master Index'!A119</f>
        <v>71</v>
      </c>
      <c r="B121" s="49" t="str">
        <f aca="false">'Master Index'!B119</f>
        <v>Temple Steel</v>
      </c>
      <c r="C121" s="142" t="n">
        <f aca="false">'Master Index'!D119</f>
        <v>0</v>
      </c>
      <c r="D121" s="142"/>
      <c r="E121" s="142" t="n">
        <f aca="false">'Master Index'!E119</f>
        <v>0</v>
      </c>
      <c r="F121" s="142" t="n">
        <f aca="false">'Master Index'!F119</f>
        <v>0</v>
      </c>
      <c r="G121" s="142" t="n">
        <f aca="false">'Master Index'!G118</f>
        <v>0</v>
      </c>
      <c r="H121" s="142" t="n">
        <f aca="false">'Master Index'!H119</f>
        <v>0</v>
      </c>
      <c r="I121" s="142" t="n">
        <f aca="false">'Master Index'!I119</f>
        <v>0</v>
      </c>
      <c r="J121" s="142" t="n">
        <f aca="false">'Master Index'!J119</f>
        <v>0</v>
      </c>
      <c r="K121" s="142" t="n">
        <f aca="false">'Master Index'!K119</f>
        <v>0</v>
      </c>
      <c r="L121" s="142"/>
      <c r="M121" s="220" t="s">
        <v>168</v>
      </c>
      <c r="N121" s="221" t="n">
        <f aca="false">'Master Index'!W119</f>
        <v>0.1</v>
      </c>
      <c r="P121" s="222" t="n">
        <v>0</v>
      </c>
      <c r="Q121" s="220" t="s">
        <v>170</v>
      </c>
      <c r="R121" s="222" t="n">
        <v>0</v>
      </c>
    </row>
    <row r="122" customFormat="false" ht="18" hidden="false" customHeight="true" outlineLevel="0" collapsed="false">
      <c r="A122" s="14" t="n">
        <f aca="false">'Master Index'!A120</f>
        <v>72</v>
      </c>
      <c r="B122" s="49" t="str">
        <f aca="false">'Master Index'!B120</f>
        <v>Tenneco</v>
      </c>
      <c r="C122" s="142" t="n">
        <f aca="false">'Master Index'!D120</f>
        <v>0</v>
      </c>
      <c r="D122" s="142"/>
      <c r="E122" s="142" t="n">
        <f aca="false">'Master Index'!E120</f>
        <v>0</v>
      </c>
      <c r="F122" s="142" t="n">
        <f aca="false">'Master Index'!F120</f>
        <v>0</v>
      </c>
      <c r="G122" s="142" t="n">
        <f aca="false">'Master Index'!G119</f>
        <v>0</v>
      </c>
      <c r="H122" s="142" t="n">
        <f aca="false">'Master Index'!H120</f>
        <v>0</v>
      </c>
      <c r="I122" s="142" t="n">
        <f aca="false">'Master Index'!I120</f>
        <v>0</v>
      </c>
      <c r="J122" s="142" t="n">
        <f aca="false">'Master Index'!J120</f>
        <v>0</v>
      </c>
      <c r="K122" s="142" t="n">
        <f aca="false">'Master Index'!K120</f>
        <v>0</v>
      </c>
      <c r="L122" s="142"/>
      <c r="M122" s="220" t="s">
        <v>168</v>
      </c>
      <c r="N122" s="221" t="n">
        <f aca="false">'Master Index'!W120</f>
        <v>0.2</v>
      </c>
      <c r="P122" s="222" t="n">
        <v>0</v>
      </c>
      <c r="Q122" s="220" t="s">
        <v>170</v>
      </c>
      <c r="R122" s="222" t="n">
        <v>0</v>
      </c>
    </row>
    <row r="123" customFormat="false" ht="18" hidden="false" customHeight="true" outlineLevel="0" collapsed="false">
      <c r="A123" s="14" t="n">
        <f aca="false">'Master Index'!A121</f>
        <v>73</v>
      </c>
      <c r="B123" s="49" t="str">
        <f aca="false">'Master Index'!B121</f>
        <v>Texaco Natural Gas</v>
      </c>
      <c r="C123" s="142" t="n">
        <f aca="false">'Master Index'!D121</f>
        <v>0</v>
      </c>
      <c r="D123" s="142"/>
      <c r="E123" s="142" t="n">
        <f aca="false">'Master Index'!E121</f>
        <v>0</v>
      </c>
      <c r="F123" s="142" t="n">
        <f aca="false">'Master Index'!F121</f>
        <v>0</v>
      </c>
      <c r="G123" s="142" t="n">
        <f aca="false">'Master Index'!G120</f>
        <v>0</v>
      </c>
      <c r="H123" s="142" t="n">
        <f aca="false">'Master Index'!H121</f>
        <v>0</v>
      </c>
      <c r="I123" s="142" t="n">
        <f aca="false">'Master Index'!I121</f>
        <v>0</v>
      </c>
      <c r="J123" s="142" t="n">
        <f aca="false">'Master Index'!J121</f>
        <v>0</v>
      </c>
      <c r="K123" s="142" t="n">
        <f aca="false">'Master Index'!K121</f>
        <v>0</v>
      </c>
      <c r="L123" s="142"/>
      <c r="M123" s="220" t="s">
        <v>168</v>
      </c>
      <c r="N123" s="221" t="n">
        <f aca="false">'Master Index'!W121</f>
        <v>0</v>
      </c>
      <c r="P123" s="222" t="n">
        <v>0</v>
      </c>
      <c r="Q123" s="220" t="s">
        <v>170</v>
      </c>
      <c r="R123" s="222" t="n">
        <v>0</v>
      </c>
    </row>
    <row r="124" customFormat="false" ht="18" hidden="false" customHeight="true" outlineLevel="0" collapsed="false">
      <c r="A124" s="14" t="n">
        <f aca="false">'Master Index'!A122</f>
        <v>74</v>
      </c>
      <c r="B124" s="49" t="str">
        <f aca="false">'Master Index'!B122</f>
        <v>TransCanada Energy Marketing USA</v>
      </c>
      <c r="C124" s="142" t="n">
        <f aca="false">'Master Index'!D122</f>
        <v>0</v>
      </c>
      <c r="D124" s="142"/>
      <c r="E124" s="142" t="n">
        <f aca="false">'Master Index'!E122</f>
        <v>0</v>
      </c>
      <c r="F124" s="142" t="n">
        <f aca="false">'Master Index'!F122</f>
        <v>0</v>
      </c>
      <c r="G124" s="142" t="n">
        <f aca="false">'Master Index'!G121</f>
        <v>0</v>
      </c>
      <c r="H124" s="142" t="n">
        <f aca="false">'Master Index'!H122</f>
        <v>0</v>
      </c>
      <c r="I124" s="142" t="n">
        <f aca="false">'Master Index'!I122</f>
        <v>0</v>
      </c>
      <c r="J124" s="142" t="n">
        <f aca="false">'Master Index'!J122</f>
        <v>0</v>
      </c>
      <c r="K124" s="142" t="n">
        <f aca="false">'Master Index'!K122</f>
        <v>0</v>
      </c>
      <c r="L124" s="142"/>
      <c r="M124" s="220" t="s">
        <v>168</v>
      </c>
      <c r="N124" s="221" t="n">
        <f aca="false">'Master Index'!W122</f>
        <v>0.2</v>
      </c>
      <c r="P124" s="222" t="n">
        <v>0</v>
      </c>
      <c r="Q124" s="220" t="s">
        <v>170</v>
      </c>
      <c r="R124" s="222" t="n">
        <v>0</v>
      </c>
    </row>
    <row r="125" customFormat="false" ht="18" hidden="false" customHeight="true" outlineLevel="0" collapsed="false">
      <c r="A125" s="14" t="n">
        <f aca="false">'Master Index'!A123</f>
        <v>75</v>
      </c>
      <c r="B125" s="49" t="str">
        <f aca="false">'Master Index'!B123</f>
        <v>Transcontinental Gas Pipe Line Corp.</v>
      </c>
      <c r="C125" s="142" t="n">
        <f aca="false">'Master Index'!D123</f>
        <v>0</v>
      </c>
      <c r="D125" s="142"/>
      <c r="E125" s="142" t="n">
        <f aca="false">'Master Index'!E123</f>
        <v>0</v>
      </c>
      <c r="F125" s="142" t="n">
        <f aca="false">'Master Index'!F123</f>
        <v>0</v>
      </c>
      <c r="G125" s="142" t="n">
        <f aca="false">'Master Index'!G122</f>
        <v>0</v>
      </c>
      <c r="H125" s="142" t="n">
        <f aca="false">'Master Index'!H123</f>
        <v>0</v>
      </c>
      <c r="I125" s="142" t="n">
        <f aca="false">'Master Index'!I123</f>
        <v>0</v>
      </c>
      <c r="J125" s="142" t="n">
        <f aca="false">'Master Index'!J123</f>
        <v>0</v>
      </c>
      <c r="K125" s="142" t="n">
        <f aca="false">'Master Index'!K123</f>
        <v>0</v>
      </c>
      <c r="L125" s="142"/>
      <c r="M125" s="220" t="s">
        <v>168</v>
      </c>
      <c r="N125" s="221" t="n">
        <f aca="false">'Master Index'!W123</f>
        <v>0</v>
      </c>
      <c r="P125" s="222" t="n">
        <v>0</v>
      </c>
      <c r="Q125" s="220" t="s">
        <v>170</v>
      </c>
      <c r="R125" s="222" t="n">
        <v>0</v>
      </c>
    </row>
    <row r="126" customFormat="false" ht="18" hidden="false" customHeight="true" outlineLevel="0" collapsed="false">
      <c r="A126" s="14" t="n">
        <f aca="false">'Master Index'!A124</f>
        <v>76</v>
      </c>
      <c r="B126" s="49" t="str">
        <f aca="false">'Master Index'!B124</f>
        <v>U of Chicago</v>
      </c>
      <c r="C126" s="142" t="n">
        <f aca="false">'Master Index'!D124</f>
        <v>0</v>
      </c>
      <c r="D126" s="142"/>
      <c r="E126" s="142" t="n">
        <f aca="false">'Master Index'!E124</f>
        <v>0</v>
      </c>
      <c r="F126" s="142" t="n">
        <f aca="false">'Master Index'!F124</f>
        <v>0</v>
      </c>
      <c r="G126" s="142" t="n">
        <f aca="false">'Master Index'!G123</f>
        <v>0</v>
      </c>
      <c r="H126" s="142" t="n">
        <f aca="false">'Master Index'!H124</f>
        <v>0</v>
      </c>
      <c r="I126" s="142" t="n">
        <f aca="false">'Master Index'!I124</f>
        <v>0</v>
      </c>
      <c r="J126" s="142" t="n">
        <f aca="false">'Master Index'!J124</f>
        <v>0</v>
      </c>
      <c r="K126" s="142" t="n">
        <f aca="false">'Master Index'!K124</f>
        <v>0</v>
      </c>
      <c r="L126" s="142"/>
      <c r="M126" s="220" t="s">
        <v>168</v>
      </c>
      <c r="N126" s="221" t="n">
        <f aca="false">'Master Index'!W124</f>
        <v>0.1</v>
      </c>
      <c r="P126" s="222" t="n">
        <v>0</v>
      </c>
      <c r="Q126" s="220" t="s">
        <v>170</v>
      </c>
      <c r="R126" s="222" t="n">
        <v>0</v>
      </c>
    </row>
    <row r="127" customFormat="false" ht="18" hidden="false" customHeight="true" outlineLevel="0" collapsed="false">
      <c r="A127" s="14" t="n">
        <f aca="false">'Master Index'!A125</f>
        <v>77</v>
      </c>
      <c r="B127" s="49" t="str">
        <f aca="false">'Master Index'!B125</f>
        <v>Verizon</v>
      </c>
      <c r="C127" s="142" t="n">
        <f aca="false">'Master Index'!D125</f>
        <v>0</v>
      </c>
      <c r="D127" s="142"/>
      <c r="E127" s="142" t="n">
        <f aca="false">'Master Index'!E125</f>
        <v>0</v>
      </c>
      <c r="F127" s="142" t="n">
        <f aca="false">'Master Index'!F125</f>
        <v>0</v>
      </c>
      <c r="G127" s="142" t="n">
        <f aca="false">'Master Index'!G124</f>
        <v>0</v>
      </c>
      <c r="H127" s="142" t="str">
        <f aca="false">'Master Index'!H125</f>
        <v>Matt Guin</v>
      </c>
      <c r="I127" s="142" t="n">
        <f aca="false">'Master Index'!I125</f>
        <v>0</v>
      </c>
      <c r="J127" s="142" t="n">
        <f aca="false">'Master Index'!J125</f>
        <v>0</v>
      </c>
      <c r="K127" s="142" t="n">
        <f aca="false">'Master Index'!K125</f>
        <v>0</v>
      </c>
      <c r="L127" s="142"/>
      <c r="M127" s="220" t="s">
        <v>168</v>
      </c>
      <c r="N127" s="221" t="n">
        <f aca="false">'Master Index'!W125</f>
        <v>0.3</v>
      </c>
      <c r="P127" s="222" t="n">
        <v>0</v>
      </c>
      <c r="Q127" s="220" t="s">
        <v>170</v>
      </c>
      <c r="R127" s="222" t="n">
        <v>0</v>
      </c>
    </row>
    <row r="128" customFormat="false" ht="18" hidden="false" customHeight="true" outlineLevel="0" collapsed="false">
      <c r="A128" s="14" t="n">
        <f aca="false">'[1]Master Index'!A125</f>
        <v>0</v>
      </c>
      <c r="B128" s="141" t="s">
        <v>308</v>
      </c>
      <c r="C128" s="142"/>
      <c r="D128" s="142"/>
      <c r="E128" s="142"/>
      <c r="F128" s="142"/>
      <c r="G128" s="142"/>
      <c r="H128" s="142"/>
      <c r="I128" s="142"/>
      <c r="J128" s="142"/>
      <c r="K128" s="142" t="n">
        <f aca="false">'Master Index'!K126</f>
        <v>0</v>
      </c>
      <c r="L128" s="142"/>
      <c r="M128" s="49"/>
      <c r="N128" s="221" t="n">
        <f aca="false">SUM(N51:N127)</f>
        <v>13.1</v>
      </c>
      <c r="P128" s="223" t="n">
        <f aca="false">SUM(P30:P127)</f>
        <v>0.639130434782609</v>
      </c>
      <c r="Q128" s="224"/>
      <c r="R128" s="225" t="n">
        <f aca="false">SUM(R30:R127)</f>
        <v>0</v>
      </c>
    </row>
    <row r="129" customFormat="false" ht="18" hidden="false" customHeight="true" outlineLevel="0" collapsed="false">
      <c r="A129" s="14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221"/>
      <c r="P129" s="223"/>
      <c r="Q129" s="224"/>
      <c r="R129" s="217"/>
    </row>
    <row r="130" customFormat="false" ht="18" hidden="false" customHeight="true" outlineLevel="0" collapsed="false">
      <c r="A130" s="14"/>
      <c r="C130" s="49"/>
      <c r="D130" s="49"/>
      <c r="E130" s="49"/>
      <c r="F130" s="49"/>
      <c r="G130" s="49"/>
      <c r="H130" s="49"/>
      <c r="I130" s="9" t="s">
        <v>164</v>
      </c>
      <c r="J130" s="49"/>
      <c r="K130" s="49"/>
      <c r="L130" s="49"/>
      <c r="M130" s="49"/>
      <c r="N130" s="221" t="n">
        <f aca="false">N128/77</f>
        <v>0.17012987012987</v>
      </c>
      <c r="P130" s="223" t="n">
        <f aca="false">P128/77</f>
        <v>0.008300395256917</v>
      </c>
      <c r="Q130" s="226"/>
      <c r="R130" s="227" t="n">
        <f aca="false">R128/77</f>
        <v>0</v>
      </c>
    </row>
    <row r="131" customFormat="false" ht="18" hidden="false" customHeight="true" outlineLevel="0" collapsed="false">
      <c r="A131" s="14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221"/>
      <c r="O131" s="223"/>
      <c r="P131" s="223"/>
      <c r="Q131" s="224"/>
    </row>
    <row r="132" customFormat="false" ht="18" hidden="false" customHeight="true" outlineLevel="0" collapsed="false">
      <c r="A132" s="14"/>
      <c r="C132" s="49"/>
      <c r="D132" s="49"/>
      <c r="E132" s="49"/>
      <c r="F132" s="49"/>
      <c r="G132" s="49"/>
      <c r="H132" s="49"/>
      <c r="I132" s="86" t="s">
        <v>165</v>
      </c>
      <c r="M132" s="49"/>
      <c r="N132" s="221" t="n">
        <f aca="false">(N128+N47+N27)/110</f>
        <v>0.222213438735178</v>
      </c>
      <c r="O132" s="223"/>
      <c r="P132" s="223"/>
      <c r="Q132" s="224"/>
    </row>
    <row r="133" customFormat="false" ht="18" hidden="false" customHeight="true" outlineLevel="0" collapsed="false">
      <c r="A133" s="14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</row>
    <row r="134" customFormat="false" ht="18" hidden="false" customHeight="true" outlineLevel="0" collapsed="false">
      <c r="A134" s="14"/>
      <c r="B134" s="9"/>
      <c r="C134" s="9"/>
      <c r="D134" s="9"/>
      <c r="E134" s="9"/>
      <c r="F134" s="67"/>
      <c r="G134" s="67"/>
      <c r="H134" s="67"/>
      <c r="I134" s="67"/>
      <c r="J134" s="67"/>
      <c r="K134" s="67"/>
    </row>
    <row r="135" customFormat="false" ht="18" hidden="false" customHeight="true" outlineLevel="0" collapsed="false">
      <c r="A135" s="14"/>
      <c r="B135" s="228" t="s">
        <v>166</v>
      </c>
      <c r="C135" s="67" t="s">
        <v>167</v>
      </c>
      <c r="D135" s="67"/>
      <c r="E135" s="228"/>
      <c r="G135" s="67"/>
      <c r="H135" s="67"/>
      <c r="I135" s="67"/>
      <c r="J135" s="67"/>
      <c r="K135" s="67"/>
    </row>
    <row r="136" customFormat="false" ht="18" hidden="false" customHeight="true" outlineLevel="0" collapsed="false">
      <c r="A136" s="14"/>
      <c r="B136" s="228" t="s">
        <v>168</v>
      </c>
      <c r="C136" s="67" t="s">
        <v>169</v>
      </c>
      <c r="D136" s="67"/>
      <c r="E136" s="228"/>
      <c r="F136" s="229"/>
      <c r="G136" s="67"/>
      <c r="H136" s="67"/>
      <c r="I136" s="67"/>
      <c r="J136" s="67"/>
      <c r="K136" s="67"/>
    </row>
    <row r="137" customFormat="false" ht="18" hidden="false" customHeight="true" outlineLevel="0" collapsed="false">
      <c r="A137" s="14"/>
      <c r="B137" s="228" t="s">
        <v>170</v>
      </c>
      <c r="C137" s="67" t="s">
        <v>171</v>
      </c>
      <c r="D137" s="67"/>
      <c r="E137" s="228"/>
      <c r="G137" s="67"/>
      <c r="H137" s="67"/>
      <c r="I137" s="67"/>
      <c r="J137" s="67"/>
      <c r="K137" s="67"/>
    </row>
    <row r="138" customFormat="false" ht="12.75" hidden="false" customHeight="false" outlineLevel="0" collapsed="false">
      <c r="F138" s="67"/>
      <c r="G138" s="67"/>
      <c r="H138" s="67"/>
      <c r="I138" s="67"/>
      <c r="J138" s="67"/>
      <c r="K138" s="67"/>
    </row>
    <row r="139" customFormat="false" ht="12.75" hidden="false" customHeight="false" outlineLevel="0" collapsed="false">
      <c r="F139" s="67"/>
      <c r="G139" s="67"/>
      <c r="H139" s="67"/>
      <c r="I139" s="67"/>
      <c r="J139" s="67"/>
      <c r="K139" s="67"/>
    </row>
    <row r="140" customFormat="false" ht="12.75" hidden="false" customHeight="false" outlineLevel="0" collapsed="false">
      <c r="F140" s="67"/>
      <c r="G140" s="67"/>
      <c r="H140" s="67"/>
      <c r="I140" s="67"/>
      <c r="J140" s="67"/>
      <c r="K140" s="67"/>
    </row>
    <row r="141" customFormat="false" ht="12.75" hidden="false" customHeight="false" outlineLevel="0" collapsed="false">
      <c r="F141" s="67"/>
      <c r="G141" s="67"/>
      <c r="H141" s="67"/>
      <c r="I141" s="67"/>
      <c r="J141" s="67"/>
      <c r="K141" s="67"/>
    </row>
    <row r="142" customFormat="false" ht="12.75" hidden="false" customHeight="false" outlineLevel="0" collapsed="false">
      <c r="F142" s="67"/>
      <c r="G142" s="67"/>
      <c r="H142" s="67"/>
      <c r="I142" s="67"/>
      <c r="J142" s="67"/>
      <c r="K142" s="67"/>
    </row>
    <row r="143" customFormat="false" ht="12.75" hidden="false" customHeight="false" outlineLevel="0" collapsed="false">
      <c r="F143" s="67"/>
      <c r="G143" s="67"/>
      <c r="H143" s="67"/>
      <c r="I143" s="67"/>
      <c r="J143" s="67"/>
      <c r="K143" s="67"/>
    </row>
    <row r="144" customFormat="false" ht="12.75" hidden="false" customHeight="false" outlineLevel="0" collapsed="false">
      <c r="F144" s="67"/>
      <c r="G144" s="67"/>
      <c r="H144" s="67"/>
      <c r="I144" s="67"/>
      <c r="J144" s="67"/>
      <c r="K144" s="67"/>
    </row>
    <row r="145" customFormat="false" ht="12.75" hidden="false" customHeight="false" outlineLevel="0" collapsed="false">
      <c r="F145" s="67"/>
      <c r="G145" s="67"/>
      <c r="H145" s="67"/>
      <c r="I145" s="67"/>
      <c r="J145" s="67"/>
      <c r="K145" s="67"/>
    </row>
    <row r="146" customFormat="false" ht="12.75" hidden="false" customHeight="false" outlineLevel="0" collapsed="false">
      <c r="F146" s="67"/>
      <c r="G146" s="67"/>
      <c r="H146" s="67"/>
      <c r="I146" s="67"/>
      <c r="J146" s="67"/>
      <c r="K146" s="67"/>
    </row>
    <row r="147" customFormat="false" ht="12.75" hidden="false" customHeight="false" outlineLevel="0" collapsed="false">
      <c r="F147" s="67"/>
      <c r="G147" s="67"/>
      <c r="H147" s="67"/>
      <c r="I147" s="67"/>
      <c r="J147" s="67"/>
      <c r="K147" s="67"/>
    </row>
    <row r="148" customFormat="false" ht="12.75" hidden="false" customHeight="false" outlineLevel="0" collapsed="false">
      <c r="F148" s="67"/>
      <c r="G148" s="67"/>
      <c r="H148" s="67"/>
      <c r="I148" s="67"/>
      <c r="J148" s="67"/>
      <c r="K148" s="67"/>
    </row>
    <row r="149" customFormat="false" ht="12.75" hidden="false" customHeight="false" outlineLevel="0" collapsed="false">
      <c r="F149" s="67"/>
      <c r="G149" s="67"/>
      <c r="H149" s="67"/>
      <c r="I149" s="67"/>
      <c r="J149" s="67"/>
      <c r="K149" s="67"/>
    </row>
    <row r="150" customFormat="false" ht="12.75" hidden="false" customHeight="false" outlineLevel="0" collapsed="false">
      <c r="F150" s="67"/>
      <c r="G150" s="67"/>
      <c r="H150" s="67"/>
      <c r="I150" s="67"/>
      <c r="J150" s="67"/>
      <c r="K150" s="67"/>
    </row>
    <row r="151" customFormat="false" ht="12.75" hidden="false" customHeight="false" outlineLevel="0" collapsed="false">
      <c r="F151" s="67"/>
      <c r="G151" s="67"/>
      <c r="H151" s="67"/>
      <c r="I151" s="67"/>
      <c r="J151" s="67"/>
      <c r="K151" s="67"/>
    </row>
    <row r="152" customFormat="false" ht="12.75" hidden="false" customHeight="false" outlineLevel="0" collapsed="false">
      <c r="F152" s="67"/>
      <c r="G152" s="67"/>
      <c r="H152" s="67"/>
      <c r="I152" s="67"/>
      <c r="J152" s="67"/>
      <c r="K152" s="67"/>
    </row>
    <row r="153" customFormat="false" ht="12.75" hidden="false" customHeight="false" outlineLevel="0" collapsed="false">
      <c r="F153" s="67"/>
      <c r="G153" s="67"/>
      <c r="H153" s="67"/>
      <c r="I153" s="67"/>
      <c r="J153" s="67"/>
      <c r="K153" s="67"/>
    </row>
    <row r="154" customFormat="false" ht="12.75" hidden="false" customHeight="false" outlineLevel="0" collapsed="false">
      <c r="F154" s="67"/>
      <c r="G154" s="67"/>
      <c r="H154" s="67"/>
      <c r="I154" s="67"/>
      <c r="J154" s="67"/>
      <c r="K154" s="67"/>
    </row>
    <row r="155" customFormat="false" ht="12.75" hidden="false" customHeight="false" outlineLevel="0" collapsed="false">
      <c r="F155" s="67"/>
      <c r="G155" s="67"/>
      <c r="H155" s="67"/>
      <c r="I155" s="67"/>
      <c r="J155" s="67"/>
      <c r="K155" s="67"/>
    </row>
    <row r="156" customFormat="false" ht="12.75" hidden="false" customHeight="false" outlineLevel="0" collapsed="false">
      <c r="F156" s="67"/>
      <c r="G156" s="67"/>
      <c r="H156" s="67"/>
      <c r="I156" s="67"/>
      <c r="J156" s="67"/>
      <c r="K156" s="67"/>
    </row>
    <row r="157" customFormat="false" ht="12.75" hidden="false" customHeight="false" outlineLevel="0" collapsed="false">
      <c r="F157" s="67"/>
      <c r="G157" s="67"/>
      <c r="H157" s="67"/>
      <c r="I157" s="67"/>
      <c r="J157" s="67"/>
      <c r="K157" s="67"/>
    </row>
    <row r="158" customFormat="false" ht="12.75" hidden="false" customHeight="false" outlineLevel="0" collapsed="false">
      <c r="F158" s="67"/>
      <c r="G158" s="67"/>
      <c r="H158" s="67"/>
      <c r="I158" s="67"/>
      <c r="J158" s="67"/>
      <c r="K158" s="67"/>
    </row>
    <row r="159" customFormat="false" ht="12.75" hidden="false" customHeight="false" outlineLevel="0" collapsed="false">
      <c r="F159" s="67"/>
      <c r="G159" s="67"/>
      <c r="H159" s="67"/>
      <c r="I159" s="67"/>
      <c r="J159" s="67"/>
      <c r="K159" s="67"/>
    </row>
    <row r="160" customFormat="false" ht="12.75" hidden="false" customHeight="false" outlineLevel="0" collapsed="false">
      <c r="F160" s="67"/>
      <c r="G160" s="67"/>
      <c r="H160" s="67"/>
      <c r="I160" s="67"/>
      <c r="J160" s="67"/>
      <c r="K160" s="67"/>
    </row>
    <row r="161" customFormat="false" ht="12.75" hidden="false" customHeight="false" outlineLevel="0" collapsed="false">
      <c r="F161" s="67"/>
      <c r="G161" s="67"/>
      <c r="H161" s="67"/>
      <c r="I161" s="67"/>
      <c r="J161" s="67"/>
      <c r="K161" s="67"/>
    </row>
    <row r="162" customFormat="false" ht="12.75" hidden="false" customHeight="false" outlineLevel="0" collapsed="false">
      <c r="F162" s="67"/>
      <c r="G162" s="67"/>
      <c r="H162" s="67"/>
      <c r="I162" s="67"/>
      <c r="J162" s="67"/>
      <c r="K162" s="67"/>
    </row>
    <row r="163" customFormat="false" ht="12.75" hidden="false" customHeight="false" outlineLevel="0" collapsed="false">
      <c r="F163" s="67"/>
      <c r="G163" s="67"/>
      <c r="H163" s="67"/>
      <c r="I163" s="67"/>
      <c r="J163" s="67"/>
      <c r="K163" s="67"/>
    </row>
    <row r="164" customFormat="false" ht="12.75" hidden="false" customHeight="false" outlineLevel="0" collapsed="false">
      <c r="F164" s="67"/>
      <c r="G164" s="67"/>
      <c r="H164" s="67"/>
      <c r="I164" s="67"/>
      <c r="J164" s="67"/>
      <c r="K164" s="67"/>
    </row>
    <row r="165" customFormat="false" ht="12.75" hidden="false" customHeight="false" outlineLevel="0" collapsed="false">
      <c r="F165" s="67"/>
      <c r="G165" s="67"/>
      <c r="H165" s="67"/>
      <c r="I165" s="67"/>
      <c r="J165" s="67"/>
      <c r="K165" s="67"/>
    </row>
    <row r="166" customFormat="false" ht="12.75" hidden="false" customHeight="false" outlineLevel="0" collapsed="false">
      <c r="F166" s="67"/>
      <c r="G166" s="67"/>
      <c r="H166" s="67"/>
      <c r="I166" s="67"/>
      <c r="J166" s="67"/>
      <c r="K166" s="67"/>
    </row>
    <row r="167" customFormat="false" ht="12.75" hidden="false" customHeight="false" outlineLevel="0" collapsed="false">
      <c r="F167" s="67"/>
      <c r="G167" s="67"/>
      <c r="H167" s="67"/>
      <c r="I167" s="67"/>
      <c r="J167" s="67"/>
      <c r="K167" s="67"/>
    </row>
    <row r="168" customFormat="false" ht="12.75" hidden="false" customHeight="false" outlineLevel="0" collapsed="false">
      <c r="F168" s="67"/>
      <c r="G168" s="67"/>
      <c r="H168" s="67"/>
      <c r="I168" s="67"/>
      <c r="J168" s="67"/>
      <c r="K168" s="67"/>
    </row>
    <row r="169" customFormat="false" ht="12.75" hidden="false" customHeight="false" outlineLevel="0" collapsed="false">
      <c r="F169" s="67"/>
      <c r="G169" s="67"/>
      <c r="H169" s="67"/>
      <c r="I169" s="67"/>
      <c r="J169" s="67"/>
      <c r="K169" s="67"/>
    </row>
    <row r="170" customFormat="false" ht="12.75" hidden="false" customHeight="false" outlineLevel="0" collapsed="false">
      <c r="F170" s="67"/>
      <c r="G170" s="67"/>
      <c r="H170" s="67"/>
      <c r="I170" s="67"/>
      <c r="J170" s="67"/>
      <c r="K170" s="67"/>
    </row>
    <row r="171" customFormat="false" ht="12.75" hidden="false" customHeight="false" outlineLevel="0" collapsed="false">
      <c r="F171" s="67"/>
      <c r="G171" s="67"/>
      <c r="H171" s="67"/>
      <c r="I171" s="67"/>
      <c r="J171" s="67"/>
      <c r="K171" s="67"/>
    </row>
    <row r="172" customFormat="false" ht="12.75" hidden="false" customHeight="false" outlineLevel="0" collapsed="false">
      <c r="F172" s="67"/>
      <c r="G172" s="67"/>
      <c r="H172" s="67"/>
      <c r="I172" s="67"/>
      <c r="J172" s="67"/>
      <c r="K172" s="67"/>
    </row>
    <row r="173" customFormat="false" ht="12.75" hidden="false" customHeight="false" outlineLevel="0" collapsed="false">
      <c r="F173" s="67"/>
      <c r="G173" s="67"/>
      <c r="H173" s="67"/>
      <c r="I173" s="67"/>
      <c r="J173" s="67"/>
      <c r="K173" s="67"/>
    </row>
    <row r="174" customFormat="false" ht="12.75" hidden="false" customHeight="false" outlineLevel="0" collapsed="false">
      <c r="F174" s="67"/>
      <c r="G174" s="67"/>
      <c r="H174" s="67"/>
      <c r="I174" s="67"/>
      <c r="J174" s="67"/>
      <c r="K174" s="67"/>
    </row>
    <row r="175" customFormat="false" ht="12.75" hidden="false" customHeight="false" outlineLevel="0" collapsed="false">
      <c r="F175" s="67"/>
      <c r="G175" s="67"/>
      <c r="H175" s="67"/>
      <c r="I175" s="67"/>
      <c r="J175" s="67"/>
      <c r="K175" s="67"/>
    </row>
    <row r="176" customFormat="false" ht="12.75" hidden="false" customHeight="false" outlineLevel="0" collapsed="false">
      <c r="F176" s="67"/>
      <c r="G176" s="67"/>
      <c r="H176" s="67"/>
      <c r="I176" s="67"/>
      <c r="J176" s="67"/>
      <c r="K176" s="67"/>
    </row>
    <row r="177" customFormat="false" ht="12.75" hidden="false" customHeight="false" outlineLevel="0" collapsed="false">
      <c r="F177" s="67"/>
      <c r="G177" s="67"/>
      <c r="H177" s="67"/>
      <c r="I177" s="67"/>
      <c r="J177" s="67"/>
      <c r="K177" s="67"/>
    </row>
    <row r="178" customFormat="false" ht="12.75" hidden="false" customHeight="false" outlineLevel="0" collapsed="false">
      <c r="F178" s="67"/>
      <c r="G178" s="67"/>
      <c r="H178" s="67"/>
      <c r="I178" s="67"/>
      <c r="J178" s="67"/>
      <c r="K178" s="67"/>
    </row>
    <row r="179" customFormat="false" ht="12.75" hidden="false" customHeight="false" outlineLevel="0" collapsed="false">
      <c r="F179" s="67"/>
      <c r="G179" s="67"/>
      <c r="H179" s="67"/>
      <c r="I179" s="67"/>
      <c r="J179" s="67"/>
      <c r="K179" s="67"/>
    </row>
    <row r="180" customFormat="false" ht="12.75" hidden="false" customHeight="false" outlineLevel="0" collapsed="false">
      <c r="F180" s="67"/>
      <c r="G180" s="67"/>
      <c r="H180" s="67"/>
      <c r="I180" s="67"/>
      <c r="J180" s="67"/>
      <c r="K180" s="67"/>
    </row>
    <row r="181" customFormat="false" ht="12.75" hidden="false" customHeight="false" outlineLevel="0" collapsed="false">
      <c r="F181" s="67"/>
      <c r="G181" s="67"/>
      <c r="H181" s="67"/>
      <c r="I181" s="67"/>
      <c r="J181" s="67"/>
      <c r="K181" s="67"/>
    </row>
    <row r="182" customFormat="false" ht="12.75" hidden="false" customHeight="false" outlineLevel="0" collapsed="false">
      <c r="F182" s="67"/>
      <c r="G182" s="67"/>
      <c r="H182" s="67"/>
      <c r="I182" s="67"/>
      <c r="J182" s="67"/>
      <c r="K182" s="67"/>
    </row>
    <row r="183" customFormat="false" ht="12.75" hidden="false" customHeight="false" outlineLevel="0" collapsed="false">
      <c r="F183" s="67"/>
      <c r="G183" s="67"/>
      <c r="H183" s="67"/>
      <c r="I183" s="67"/>
      <c r="J183" s="67"/>
      <c r="K183" s="67"/>
    </row>
    <row r="184" customFormat="false" ht="12.75" hidden="false" customHeight="false" outlineLevel="0" collapsed="false">
      <c r="F184" s="67"/>
      <c r="G184" s="67"/>
      <c r="H184" s="67"/>
      <c r="I184" s="67"/>
      <c r="J184" s="67"/>
      <c r="K184" s="67"/>
    </row>
    <row r="185" customFormat="false" ht="12.75" hidden="false" customHeight="false" outlineLevel="0" collapsed="false">
      <c r="F185" s="67"/>
      <c r="G185" s="67"/>
      <c r="H185" s="67"/>
      <c r="I185" s="67"/>
      <c r="J185" s="67"/>
      <c r="K185" s="67"/>
    </row>
    <row r="186" customFormat="false" ht="12.75" hidden="false" customHeight="false" outlineLevel="0" collapsed="false">
      <c r="F186" s="67"/>
      <c r="G186" s="67"/>
      <c r="H186" s="67"/>
      <c r="I186" s="67"/>
      <c r="J186" s="67"/>
      <c r="K186" s="67"/>
    </row>
    <row r="187" customFormat="false" ht="12.75" hidden="false" customHeight="false" outlineLevel="0" collapsed="false">
      <c r="F187" s="67"/>
      <c r="G187" s="67"/>
      <c r="H187" s="67"/>
      <c r="I187" s="67"/>
      <c r="J187" s="67"/>
      <c r="K187" s="67"/>
    </row>
    <row r="188" customFormat="false" ht="12.75" hidden="false" customHeight="false" outlineLevel="0" collapsed="false">
      <c r="F188" s="67"/>
      <c r="G188" s="67"/>
      <c r="H188" s="67"/>
      <c r="I188" s="67"/>
      <c r="J188" s="67"/>
      <c r="K188" s="67"/>
    </row>
    <row r="189" customFormat="false" ht="12.75" hidden="false" customHeight="false" outlineLevel="0" collapsed="false">
      <c r="F189" s="67"/>
      <c r="G189" s="67"/>
      <c r="H189" s="67"/>
      <c r="I189" s="67"/>
      <c r="J189" s="67"/>
      <c r="K189" s="67"/>
    </row>
    <row r="190" customFormat="false" ht="12.75" hidden="false" customHeight="false" outlineLevel="0" collapsed="false">
      <c r="F190" s="67"/>
      <c r="G190" s="67"/>
      <c r="H190" s="67"/>
      <c r="I190" s="67"/>
      <c r="J190" s="67"/>
      <c r="K190" s="67"/>
    </row>
    <row r="191" customFormat="false" ht="12.75" hidden="false" customHeight="false" outlineLevel="0" collapsed="false">
      <c r="F191" s="67"/>
      <c r="G191" s="67"/>
      <c r="H191" s="67"/>
      <c r="I191" s="67"/>
      <c r="J191" s="67"/>
      <c r="K191" s="67"/>
    </row>
    <row r="192" customFormat="false" ht="12.75" hidden="false" customHeight="false" outlineLevel="0" collapsed="false">
      <c r="F192" s="67"/>
      <c r="G192" s="67"/>
      <c r="H192" s="67"/>
      <c r="I192" s="67"/>
      <c r="J192" s="67"/>
      <c r="K192" s="67"/>
    </row>
    <row r="193" customFormat="false" ht="12.75" hidden="false" customHeight="false" outlineLevel="0" collapsed="false">
      <c r="F193" s="67"/>
      <c r="G193" s="67"/>
      <c r="H193" s="67"/>
      <c r="I193" s="67"/>
      <c r="J193" s="67"/>
      <c r="K193" s="67"/>
    </row>
    <row r="194" customFormat="false" ht="12.75" hidden="false" customHeight="false" outlineLevel="0" collapsed="false">
      <c r="F194" s="67"/>
      <c r="G194" s="67"/>
      <c r="H194" s="67"/>
      <c r="I194" s="67"/>
      <c r="J194" s="67"/>
      <c r="K194" s="67"/>
    </row>
    <row r="195" customFormat="false" ht="12.75" hidden="false" customHeight="false" outlineLevel="0" collapsed="false">
      <c r="F195" s="67"/>
      <c r="G195" s="67"/>
      <c r="H195" s="67"/>
      <c r="I195" s="67"/>
      <c r="J195" s="67"/>
      <c r="K195" s="67"/>
    </row>
    <row r="196" customFormat="false" ht="12.75" hidden="false" customHeight="false" outlineLevel="0" collapsed="false">
      <c r="F196" s="67"/>
      <c r="G196" s="67"/>
      <c r="H196" s="67"/>
      <c r="I196" s="67"/>
      <c r="J196" s="67"/>
      <c r="K196" s="67"/>
    </row>
    <row r="197" customFormat="false" ht="12.75" hidden="false" customHeight="false" outlineLevel="0" collapsed="false">
      <c r="F197" s="67"/>
      <c r="G197" s="67"/>
      <c r="H197" s="67"/>
      <c r="I197" s="67"/>
      <c r="J197" s="67"/>
      <c r="K197" s="67"/>
    </row>
    <row r="198" customFormat="false" ht="12.75" hidden="false" customHeight="false" outlineLevel="0" collapsed="false">
      <c r="F198" s="67"/>
      <c r="G198" s="67"/>
      <c r="H198" s="67"/>
      <c r="I198" s="67"/>
      <c r="J198" s="67"/>
      <c r="K198" s="67"/>
    </row>
    <row r="199" customFormat="false" ht="12.75" hidden="false" customHeight="false" outlineLevel="0" collapsed="false">
      <c r="F199" s="67"/>
      <c r="G199" s="67"/>
      <c r="H199" s="67"/>
      <c r="I199" s="67"/>
      <c r="J199" s="67"/>
      <c r="K199" s="67"/>
    </row>
    <row r="200" customFormat="false" ht="12.75" hidden="false" customHeight="false" outlineLevel="0" collapsed="false">
      <c r="F200" s="67"/>
      <c r="G200" s="67"/>
      <c r="H200" s="67"/>
      <c r="I200" s="67"/>
      <c r="J200" s="67"/>
      <c r="K200" s="67"/>
    </row>
    <row r="201" customFormat="false" ht="12.75" hidden="false" customHeight="false" outlineLevel="0" collapsed="false">
      <c r="F201" s="67"/>
      <c r="G201" s="67"/>
      <c r="H201" s="67"/>
      <c r="I201" s="67"/>
      <c r="J201" s="67"/>
      <c r="K201" s="67"/>
    </row>
    <row r="202" customFormat="false" ht="12.75" hidden="false" customHeight="false" outlineLevel="0" collapsed="false">
      <c r="F202" s="67"/>
      <c r="G202" s="67"/>
      <c r="H202" s="67"/>
      <c r="I202" s="67"/>
      <c r="J202" s="67"/>
      <c r="K202" s="67"/>
    </row>
    <row r="203" customFormat="false" ht="12.75" hidden="false" customHeight="false" outlineLevel="0" collapsed="false">
      <c r="F203" s="67"/>
      <c r="G203" s="67"/>
      <c r="H203" s="67"/>
      <c r="I203" s="67"/>
      <c r="J203" s="67"/>
      <c r="K203" s="67"/>
    </row>
    <row r="204" customFormat="false" ht="12.75" hidden="false" customHeight="false" outlineLevel="0" collapsed="false">
      <c r="F204" s="67"/>
      <c r="G204" s="67"/>
      <c r="H204" s="67"/>
      <c r="I204" s="67"/>
      <c r="J204" s="67"/>
      <c r="K204" s="67"/>
    </row>
    <row r="205" customFormat="false" ht="12.75" hidden="false" customHeight="false" outlineLevel="0" collapsed="false">
      <c r="F205" s="67"/>
      <c r="G205" s="67"/>
      <c r="H205" s="67"/>
      <c r="I205" s="67"/>
      <c r="J205" s="67"/>
      <c r="K205" s="67"/>
    </row>
    <row r="206" customFormat="false" ht="12.75" hidden="false" customHeight="false" outlineLevel="0" collapsed="false">
      <c r="F206" s="67"/>
      <c r="G206" s="67"/>
      <c r="H206" s="67"/>
      <c r="I206" s="67"/>
      <c r="J206" s="67"/>
      <c r="K206" s="67"/>
    </row>
    <row r="207" customFormat="false" ht="12.75" hidden="false" customHeight="false" outlineLevel="0" collapsed="false">
      <c r="F207" s="67"/>
      <c r="G207" s="67"/>
      <c r="H207" s="67"/>
      <c r="I207" s="67"/>
      <c r="J207" s="67"/>
      <c r="K207" s="67"/>
    </row>
    <row r="208" customFormat="false" ht="12.75" hidden="false" customHeight="false" outlineLevel="0" collapsed="false">
      <c r="F208" s="67"/>
      <c r="G208" s="67"/>
      <c r="H208" s="67"/>
      <c r="I208" s="67"/>
      <c r="J208" s="67"/>
      <c r="K208" s="67"/>
    </row>
    <row r="209" customFormat="false" ht="12.75" hidden="false" customHeight="false" outlineLevel="0" collapsed="false">
      <c r="F209" s="67"/>
      <c r="G209" s="67"/>
      <c r="H209" s="67"/>
      <c r="I209" s="67"/>
      <c r="J209" s="67"/>
      <c r="K209" s="67"/>
    </row>
    <row r="210" customFormat="false" ht="12.75" hidden="false" customHeight="false" outlineLevel="0" collapsed="false">
      <c r="F210" s="67"/>
      <c r="G210" s="67"/>
      <c r="H210" s="67"/>
      <c r="I210" s="67"/>
      <c r="J210" s="67"/>
      <c r="K210" s="67"/>
    </row>
    <row r="211" customFormat="false" ht="12.75" hidden="false" customHeight="false" outlineLevel="0" collapsed="false">
      <c r="F211" s="67"/>
      <c r="G211" s="67"/>
      <c r="H211" s="67"/>
      <c r="I211" s="67"/>
      <c r="J211" s="67"/>
      <c r="K211" s="67"/>
    </row>
    <row r="212" customFormat="false" ht="12.75" hidden="false" customHeight="false" outlineLevel="0" collapsed="false">
      <c r="F212" s="67"/>
      <c r="G212" s="67"/>
      <c r="H212" s="67"/>
      <c r="I212" s="67"/>
      <c r="J212" s="67"/>
      <c r="K212" s="67"/>
    </row>
    <row r="213" customFormat="false" ht="12.75" hidden="false" customHeight="false" outlineLevel="0" collapsed="false">
      <c r="F213" s="67"/>
      <c r="G213" s="67"/>
      <c r="H213" s="67"/>
      <c r="I213" s="67"/>
      <c r="J213" s="67"/>
      <c r="K213" s="67"/>
    </row>
    <row r="214" customFormat="false" ht="12.75" hidden="false" customHeight="false" outlineLevel="0" collapsed="false">
      <c r="F214" s="67"/>
      <c r="G214" s="67"/>
      <c r="H214" s="67"/>
      <c r="I214" s="67"/>
      <c r="J214" s="67"/>
      <c r="K214" s="67"/>
    </row>
    <row r="215" customFormat="false" ht="12.75" hidden="false" customHeight="false" outlineLevel="0" collapsed="false">
      <c r="F215" s="67"/>
      <c r="G215" s="67"/>
      <c r="H215" s="67"/>
      <c r="I215" s="67"/>
      <c r="J215" s="67"/>
      <c r="K215" s="67"/>
    </row>
    <row r="216" customFormat="false" ht="12.75" hidden="false" customHeight="false" outlineLevel="0" collapsed="false">
      <c r="F216" s="67"/>
      <c r="G216" s="67"/>
      <c r="H216" s="67"/>
      <c r="I216" s="67"/>
      <c r="J216" s="67"/>
      <c r="K216" s="67"/>
    </row>
    <row r="217" customFormat="false" ht="12.75" hidden="false" customHeight="false" outlineLevel="0" collapsed="false">
      <c r="F217" s="67"/>
      <c r="G217" s="67"/>
      <c r="H217" s="67"/>
      <c r="I217" s="67"/>
      <c r="J217" s="67"/>
      <c r="K217" s="67"/>
    </row>
    <row r="218" customFormat="false" ht="12.75" hidden="false" customHeight="false" outlineLevel="0" collapsed="false">
      <c r="F218" s="67"/>
      <c r="G218" s="67"/>
      <c r="H218" s="67"/>
      <c r="I218" s="67"/>
      <c r="J218" s="67"/>
      <c r="K218" s="67"/>
    </row>
    <row r="219" customFormat="false" ht="12.75" hidden="false" customHeight="false" outlineLevel="0" collapsed="false">
      <c r="F219" s="67"/>
      <c r="G219" s="67"/>
      <c r="H219" s="67"/>
      <c r="I219" s="67"/>
      <c r="J219" s="67"/>
      <c r="K219" s="67"/>
    </row>
    <row r="220" customFormat="false" ht="12.75" hidden="false" customHeight="false" outlineLevel="0" collapsed="false">
      <c r="F220" s="67"/>
      <c r="G220" s="67"/>
      <c r="H220" s="67"/>
      <c r="I220" s="67"/>
      <c r="J220" s="67"/>
      <c r="K220" s="67"/>
    </row>
    <row r="221" customFormat="false" ht="12.75" hidden="false" customHeight="false" outlineLevel="0" collapsed="false">
      <c r="F221" s="67"/>
      <c r="G221" s="67"/>
      <c r="H221" s="67"/>
      <c r="I221" s="67"/>
      <c r="J221" s="67"/>
      <c r="K221" s="67"/>
    </row>
    <row r="222" customFormat="false" ht="12.75" hidden="false" customHeight="false" outlineLevel="0" collapsed="false">
      <c r="F222" s="67"/>
      <c r="G222" s="67"/>
      <c r="H222" s="67"/>
      <c r="I222" s="67"/>
      <c r="J222" s="67"/>
      <c r="K222" s="67"/>
    </row>
    <row r="223" customFormat="false" ht="12.75" hidden="false" customHeight="false" outlineLevel="0" collapsed="false">
      <c r="F223" s="67"/>
      <c r="G223" s="67"/>
      <c r="H223" s="67"/>
      <c r="I223" s="67"/>
      <c r="J223" s="67"/>
      <c r="K223" s="67"/>
    </row>
    <row r="224" customFormat="false" ht="12.75" hidden="false" customHeight="false" outlineLevel="0" collapsed="false">
      <c r="F224" s="67"/>
      <c r="G224" s="67"/>
      <c r="H224" s="67"/>
      <c r="I224" s="67"/>
      <c r="J224" s="67"/>
      <c r="K224" s="67"/>
    </row>
    <row r="225" customFormat="false" ht="12.75" hidden="false" customHeight="false" outlineLevel="0" collapsed="false">
      <c r="F225" s="67"/>
      <c r="G225" s="67"/>
      <c r="H225" s="67"/>
      <c r="I225" s="67"/>
      <c r="J225" s="67"/>
      <c r="K225" s="67"/>
    </row>
    <row r="226" customFormat="false" ht="12.75" hidden="false" customHeight="false" outlineLevel="0" collapsed="false">
      <c r="F226" s="67"/>
      <c r="G226" s="67"/>
      <c r="H226" s="67"/>
      <c r="I226" s="67"/>
      <c r="J226" s="67"/>
      <c r="K226" s="67"/>
    </row>
    <row r="227" customFormat="false" ht="12.75" hidden="false" customHeight="false" outlineLevel="0" collapsed="false">
      <c r="F227" s="67"/>
      <c r="G227" s="67"/>
      <c r="H227" s="67"/>
      <c r="I227" s="67"/>
      <c r="J227" s="67"/>
      <c r="K227" s="67"/>
    </row>
    <row r="228" customFormat="false" ht="12.75" hidden="false" customHeight="false" outlineLevel="0" collapsed="false">
      <c r="F228" s="67"/>
      <c r="G228" s="67"/>
      <c r="H228" s="67"/>
      <c r="I228" s="67"/>
      <c r="J228" s="67"/>
      <c r="K228" s="67"/>
    </row>
    <row r="229" customFormat="false" ht="12.75" hidden="false" customHeight="false" outlineLevel="0" collapsed="false">
      <c r="F229" s="67"/>
      <c r="G229" s="67"/>
      <c r="H229" s="67"/>
      <c r="I229" s="67"/>
      <c r="J229" s="67"/>
      <c r="K229" s="67"/>
    </row>
    <row r="230" customFormat="false" ht="12.75" hidden="false" customHeight="false" outlineLevel="0" collapsed="false">
      <c r="F230" s="67"/>
      <c r="G230" s="67"/>
      <c r="H230" s="67"/>
      <c r="I230" s="67"/>
      <c r="J230" s="67"/>
      <c r="K230" s="67"/>
    </row>
    <row r="231" customFormat="false" ht="12.75" hidden="false" customHeight="false" outlineLevel="0" collapsed="false">
      <c r="F231" s="67"/>
      <c r="G231" s="67"/>
      <c r="H231" s="67"/>
      <c r="I231" s="67"/>
      <c r="J231" s="67"/>
      <c r="K231" s="67"/>
    </row>
    <row r="232" customFormat="false" ht="12.75" hidden="false" customHeight="false" outlineLevel="0" collapsed="false">
      <c r="F232" s="67"/>
      <c r="G232" s="67"/>
      <c r="H232" s="67"/>
      <c r="I232" s="67"/>
      <c r="J232" s="67"/>
      <c r="K232" s="67"/>
    </row>
    <row r="233" customFormat="false" ht="12.75" hidden="false" customHeight="false" outlineLevel="0" collapsed="false">
      <c r="F233" s="67"/>
      <c r="G233" s="67"/>
      <c r="H233" s="67"/>
      <c r="I233" s="67"/>
      <c r="J233" s="67"/>
      <c r="K233" s="67"/>
    </row>
    <row r="234" customFormat="false" ht="12.75" hidden="false" customHeight="false" outlineLevel="0" collapsed="false">
      <c r="F234" s="67"/>
      <c r="G234" s="67"/>
      <c r="H234" s="67"/>
      <c r="I234" s="67"/>
      <c r="J234" s="67"/>
      <c r="K234" s="67"/>
    </row>
    <row r="235" customFormat="false" ht="12.75" hidden="false" customHeight="false" outlineLevel="0" collapsed="false">
      <c r="F235" s="67"/>
      <c r="G235" s="67"/>
      <c r="H235" s="67"/>
      <c r="I235" s="67"/>
      <c r="J235" s="67"/>
      <c r="K235" s="67"/>
    </row>
    <row r="236" customFormat="false" ht="12.75" hidden="false" customHeight="false" outlineLevel="0" collapsed="false">
      <c r="F236" s="67"/>
      <c r="G236" s="67"/>
      <c r="H236" s="67"/>
      <c r="I236" s="67"/>
      <c r="J236" s="67"/>
      <c r="K236" s="67"/>
    </row>
    <row r="237" customFormat="false" ht="12.75" hidden="false" customHeight="false" outlineLevel="0" collapsed="false">
      <c r="F237" s="67"/>
      <c r="G237" s="67"/>
      <c r="H237" s="67"/>
      <c r="I237" s="67"/>
      <c r="J237" s="67"/>
      <c r="K237" s="67"/>
    </row>
    <row r="238" customFormat="false" ht="12.75" hidden="false" customHeight="false" outlineLevel="0" collapsed="false">
      <c r="F238" s="67"/>
      <c r="G238" s="67"/>
      <c r="H238" s="67"/>
      <c r="I238" s="67"/>
      <c r="J238" s="67"/>
      <c r="K238" s="67"/>
    </row>
    <row r="239" customFormat="false" ht="12.75" hidden="false" customHeight="false" outlineLevel="0" collapsed="false">
      <c r="F239" s="67"/>
      <c r="G239" s="67"/>
      <c r="H239" s="67"/>
      <c r="I239" s="67"/>
      <c r="J239" s="67"/>
      <c r="K239" s="67"/>
    </row>
    <row r="240" customFormat="false" ht="12.75" hidden="false" customHeight="false" outlineLevel="0" collapsed="false">
      <c r="F240" s="67"/>
      <c r="G240" s="67"/>
      <c r="H240" s="67"/>
      <c r="I240" s="67"/>
      <c r="J240" s="67"/>
      <c r="K240" s="67"/>
    </row>
    <row r="241" customFormat="false" ht="12.75" hidden="false" customHeight="false" outlineLevel="0" collapsed="false">
      <c r="F241" s="67"/>
      <c r="G241" s="67"/>
      <c r="H241" s="67"/>
      <c r="I241" s="67"/>
      <c r="J241" s="67"/>
      <c r="K241" s="67"/>
    </row>
    <row r="242" customFormat="false" ht="12.75" hidden="false" customHeight="false" outlineLevel="0" collapsed="false">
      <c r="F242" s="67"/>
      <c r="G242" s="67"/>
      <c r="H242" s="67"/>
      <c r="I242" s="67"/>
      <c r="J242" s="67"/>
      <c r="K242" s="67"/>
    </row>
    <row r="243" customFormat="false" ht="12.75" hidden="false" customHeight="false" outlineLevel="0" collapsed="false">
      <c r="F243" s="67"/>
      <c r="G243" s="67"/>
      <c r="H243" s="67"/>
      <c r="I243" s="67"/>
      <c r="J243" s="67"/>
      <c r="K243" s="67"/>
    </row>
    <row r="244" customFormat="false" ht="12.75" hidden="false" customHeight="false" outlineLevel="0" collapsed="false">
      <c r="F244" s="67"/>
      <c r="G244" s="67"/>
      <c r="H244" s="67"/>
      <c r="I244" s="67"/>
      <c r="J244" s="67"/>
      <c r="K244" s="67"/>
    </row>
    <row r="245" customFormat="false" ht="12.75" hidden="false" customHeight="false" outlineLevel="0" collapsed="false">
      <c r="F245" s="67"/>
      <c r="G245" s="67"/>
      <c r="H245" s="67"/>
      <c r="I245" s="67"/>
      <c r="J245" s="67"/>
      <c r="K245" s="67"/>
    </row>
    <row r="246" customFormat="false" ht="12.75" hidden="false" customHeight="false" outlineLevel="0" collapsed="false">
      <c r="F246" s="67"/>
      <c r="G246" s="67"/>
      <c r="H246" s="67"/>
      <c r="I246" s="67"/>
      <c r="J246" s="67"/>
      <c r="K246" s="67"/>
    </row>
    <row r="247" customFormat="false" ht="12.75" hidden="false" customHeight="false" outlineLevel="0" collapsed="false">
      <c r="F247" s="67"/>
      <c r="G247" s="67"/>
      <c r="H247" s="67"/>
      <c r="I247" s="67"/>
      <c r="J247" s="67"/>
      <c r="K247" s="67"/>
    </row>
    <row r="248" customFormat="false" ht="12.75" hidden="false" customHeight="false" outlineLevel="0" collapsed="false">
      <c r="F248" s="67"/>
      <c r="G248" s="67"/>
      <c r="H248" s="67"/>
      <c r="I248" s="67"/>
      <c r="J248" s="67"/>
      <c r="K248" s="67"/>
    </row>
    <row r="249" customFormat="false" ht="12.75" hidden="false" customHeight="false" outlineLevel="0" collapsed="false">
      <c r="F249" s="67"/>
      <c r="G249" s="67"/>
      <c r="H249" s="67"/>
      <c r="I249" s="67"/>
      <c r="J249" s="67"/>
      <c r="K249" s="67"/>
    </row>
    <row r="250" customFormat="false" ht="12.75" hidden="false" customHeight="false" outlineLevel="0" collapsed="false">
      <c r="F250" s="67"/>
      <c r="G250" s="67"/>
      <c r="H250" s="67"/>
      <c r="I250" s="67"/>
      <c r="J250" s="67"/>
      <c r="K250" s="67"/>
    </row>
    <row r="251" customFormat="false" ht="12.75" hidden="false" customHeight="false" outlineLevel="0" collapsed="false">
      <c r="F251" s="67"/>
      <c r="G251" s="67"/>
      <c r="H251" s="67"/>
      <c r="I251" s="67"/>
      <c r="J251" s="67"/>
      <c r="K251" s="67"/>
    </row>
    <row r="252" customFormat="false" ht="12.75" hidden="false" customHeight="false" outlineLevel="0" collapsed="false">
      <c r="F252" s="67"/>
      <c r="G252" s="67"/>
      <c r="H252" s="67"/>
      <c r="I252" s="67"/>
      <c r="J252" s="67"/>
      <c r="K252" s="67"/>
    </row>
    <row r="253" customFormat="false" ht="12.75" hidden="false" customHeight="false" outlineLevel="0" collapsed="false">
      <c r="F253" s="67"/>
      <c r="G253" s="67"/>
      <c r="H253" s="67"/>
      <c r="I253" s="67"/>
      <c r="J253" s="67"/>
      <c r="K253" s="67"/>
    </row>
    <row r="254" customFormat="false" ht="12.75" hidden="false" customHeight="false" outlineLevel="0" collapsed="false">
      <c r="F254" s="67"/>
      <c r="G254" s="67"/>
      <c r="H254" s="67"/>
      <c r="I254" s="67"/>
      <c r="J254" s="67"/>
      <c r="K254" s="67"/>
    </row>
    <row r="255" customFormat="false" ht="12.75" hidden="false" customHeight="false" outlineLevel="0" collapsed="false">
      <c r="F255" s="67"/>
      <c r="G255" s="67"/>
      <c r="H255" s="67"/>
      <c r="I255" s="67"/>
      <c r="J255" s="67"/>
      <c r="K255" s="67"/>
    </row>
    <row r="256" customFormat="false" ht="12.75" hidden="false" customHeight="false" outlineLevel="0" collapsed="false">
      <c r="F256" s="67"/>
      <c r="G256" s="67"/>
      <c r="H256" s="67"/>
      <c r="I256" s="67"/>
      <c r="J256" s="67"/>
      <c r="K256" s="67"/>
    </row>
    <row r="257" customFormat="false" ht="12.75" hidden="false" customHeight="false" outlineLevel="0" collapsed="false">
      <c r="F257" s="67"/>
      <c r="G257" s="67"/>
      <c r="H257" s="67"/>
      <c r="I257" s="67"/>
      <c r="J257" s="67"/>
      <c r="K257" s="67"/>
    </row>
    <row r="258" customFormat="false" ht="12.75" hidden="false" customHeight="false" outlineLevel="0" collapsed="false">
      <c r="F258" s="67"/>
      <c r="G258" s="67"/>
      <c r="H258" s="67"/>
      <c r="I258" s="67"/>
      <c r="J258" s="67"/>
      <c r="K258" s="67"/>
    </row>
    <row r="259" customFormat="false" ht="12.75" hidden="false" customHeight="false" outlineLevel="0" collapsed="false">
      <c r="F259" s="67"/>
      <c r="G259" s="67"/>
      <c r="H259" s="67"/>
      <c r="I259" s="67"/>
      <c r="J259" s="67"/>
      <c r="K259" s="67"/>
    </row>
    <row r="260" customFormat="false" ht="12.75" hidden="false" customHeight="false" outlineLevel="0" collapsed="false">
      <c r="F260" s="67"/>
      <c r="G260" s="67"/>
      <c r="H260" s="67"/>
      <c r="I260" s="67"/>
      <c r="J260" s="67"/>
      <c r="K260" s="67"/>
    </row>
    <row r="261" customFormat="false" ht="12.75" hidden="false" customHeight="false" outlineLevel="0" collapsed="false">
      <c r="F261" s="67"/>
      <c r="G261" s="67"/>
      <c r="H261" s="67"/>
      <c r="I261" s="67"/>
      <c r="J261" s="67"/>
      <c r="K261" s="67"/>
    </row>
    <row r="262" customFormat="false" ht="12.75" hidden="false" customHeight="false" outlineLevel="0" collapsed="false">
      <c r="F262" s="67"/>
      <c r="G262" s="67"/>
      <c r="H262" s="67"/>
      <c r="I262" s="67"/>
      <c r="J262" s="67"/>
      <c r="K262" s="67"/>
    </row>
    <row r="263" customFormat="false" ht="12.75" hidden="false" customHeight="false" outlineLevel="0" collapsed="false">
      <c r="F263" s="67"/>
      <c r="G263" s="67"/>
      <c r="H263" s="67"/>
      <c r="I263" s="67"/>
      <c r="J263" s="67"/>
      <c r="K263" s="67"/>
    </row>
    <row r="264" customFormat="false" ht="12.75" hidden="false" customHeight="false" outlineLevel="0" collapsed="false">
      <c r="F264" s="67"/>
      <c r="G264" s="67"/>
      <c r="H264" s="67"/>
      <c r="I264" s="67"/>
      <c r="J264" s="67"/>
      <c r="K264" s="67"/>
    </row>
    <row r="265" customFormat="false" ht="12.75" hidden="false" customHeight="false" outlineLevel="0" collapsed="false">
      <c r="F265" s="67"/>
      <c r="G265" s="67"/>
      <c r="H265" s="67"/>
      <c r="I265" s="67"/>
      <c r="J265" s="67"/>
      <c r="K265" s="67"/>
    </row>
    <row r="266" customFormat="false" ht="12.75" hidden="false" customHeight="false" outlineLevel="0" collapsed="false">
      <c r="F266" s="67"/>
      <c r="G266" s="67"/>
      <c r="H266" s="67"/>
      <c r="I266" s="67"/>
      <c r="J266" s="67"/>
      <c r="K266" s="67"/>
    </row>
    <row r="267" customFormat="false" ht="12.75" hidden="false" customHeight="false" outlineLevel="0" collapsed="false">
      <c r="F267" s="67"/>
      <c r="G267" s="67"/>
      <c r="H267" s="67"/>
      <c r="I267" s="67"/>
      <c r="J267" s="67"/>
      <c r="K267" s="67"/>
    </row>
    <row r="268" customFormat="false" ht="12.75" hidden="false" customHeight="false" outlineLevel="0" collapsed="false">
      <c r="F268" s="67"/>
      <c r="G268" s="67"/>
      <c r="H268" s="67"/>
      <c r="I268" s="67"/>
      <c r="J268" s="67"/>
      <c r="K268" s="67"/>
    </row>
    <row r="269" customFormat="false" ht="12.75" hidden="false" customHeight="false" outlineLevel="0" collapsed="false">
      <c r="F269" s="67"/>
      <c r="G269" s="67"/>
      <c r="H269" s="67"/>
      <c r="I269" s="67"/>
      <c r="J269" s="67"/>
      <c r="K269" s="67"/>
    </row>
    <row r="270" customFormat="false" ht="12.75" hidden="false" customHeight="false" outlineLevel="0" collapsed="false">
      <c r="F270" s="67"/>
      <c r="G270" s="67"/>
      <c r="H270" s="67"/>
      <c r="I270" s="67"/>
      <c r="J270" s="67"/>
      <c r="K270" s="67"/>
    </row>
    <row r="271" customFormat="false" ht="12.75" hidden="false" customHeight="false" outlineLevel="0" collapsed="false">
      <c r="F271" s="67"/>
      <c r="G271" s="67"/>
      <c r="H271" s="67"/>
      <c r="I271" s="67"/>
      <c r="J271" s="67"/>
      <c r="K271" s="67"/>
    </row>
    <row r="272" customFormat="false" ht="12.75" hidden="false" customHeight="false" outlineLevel="0" collapsed="false">
      <c r="F272" s="67"/>
      <c r="G272" s="67"/>
      <c r="H272" s="67"/>
      <c r="I272" s="67"/>
      <c r="J272" s="67"/>
      <c r="K272" s="67"/>
    </row>
    <row r="273" customFormat="false" ht="12.75" hidden="false" customHeight="false" outlineLevel="0" collapsed="false">
      <c r="F273" s="67"/>
      <c r="G273" s="67"/>
      <c r="H273" s="67"/>
      <c r="I273" s="67"/>
      <c r="J273" s="67"/>
      <c r="K273" s="67"/>
    </row>
    <row r="274" customFormat="false" ht="12.75" hidden="false" customHeight="false" outlineLevel="0" collapsed="false">
      <c r="F274" s="67"/>
      <c r="G274" s="67"/>
      <c r="H274" s="67"/>
      <c r="I274" s="67"/>
      <c r="J274" s="67"/>
      <c r="K274" s="67"/>
    </row>
    <row r="275" customFormat="false" ht="12.75" hidden="false" customHeight="false" outlineLevel="0" collapsed="false">
      <c r="F275" s="67"/>
      <c r="G275" s="67"/>
      <c r="H275" s="67"/>
      <c r="I275" s="67"/>
      <c r="J275" s="67"/>
      <c r="K275" s="67"/>
    </row>
    <row r="276" customFormat="false" ht="12.75" hidden="false" customHeight="false" outlineLevel="0" collapsed="false">
      <c r="F276" s="67"/>
      <c r="G276" s="67"/>
      <c r="H276" s="67"/>
      <c r="I276" s="67"/>
      <c r="J276" s="67"/>
      <c r="K276" s="67"/>
    </row>
    <row r="277" customFormat="false" ht="12.75" hidden="false" customHeight="false" outlineLevel="0" collapsed="false">
      <c r="F277" s="67"/>
      <c r="G277" s="67"/>
      <c r="H277" s="67"/>
      <c r="I277" s="67"/>
      <c r="J277" s="67"/>
      <c r="K277" s="67"/>
    </row>
    <row r="278" customFormat="false" ht="12.75" hidden="false" customHeight="false" outlineLevel="0" collapsed="false">
      <c r="F278" s="67"/>
      <c r="G278" s="67"/>
      <c r="H278" s="67"/>
      <c r="I278" s="67"/>
      <c r="J278" s="67"/>
      <c r="K278" s="67"/>
    </row>
    <row r="279" customFormat="false" ht="12.75" hidden="false" customHeight="false" outlineLevel="0" collapsed="false">
      <c r="F279" s="67"/>
      <c r="G279" s="67"/>
      <c r="H279" s="67"/>
      <c r="I279" s="67"/>
      <c r="J279" s="67"/>
      <c r="K279" s="67"/>
    </row>
    <row r="280" customFormat="false" ht="12.75" hidden="false" customHeight="false" outlineLevel="0" collapsed="false">
      <c r="F280" s="67"/>
      <c r="G280" s="67"/>
      <c r="H280" s="67"/>
      <c r="I280" s="67"/>
      <c r="J280" s="67"/>
      <c r="K280" s="67"/>
    </row>
    <row r="281" customFormat="false" ht="12.75" hidden="false" customHeight="false" outlineLevel="0" collapsed="false">
      <c r="F281" s="67"/>
      <c r="G281" s="67"/>
      <c r="H281" s="67"/>
      <c r="I281" s="67"/>
      <c r="J281" s="67"/>
      <c r="K281" s="67"/>
    </row>
    <row r="282" customFormat="false" ht="12.75" hidden="false" customHeight="false" outlineLevel="0" collapsed="false">
      <c r="F282" s="67"/>
      <c r="G282" s="67"/>
      <c r="H282" s="67"/>
      <c r="I282" s="67"/>
      <c r="J282" s="67"/>
      <c r="K282" s="67"/>
    </row>
    <row r="283" customFormat="false" ht="12.75" hidden="false" customHeight="false" outlineLevel="0" collapsed="false">
      <c r="F283" s="67"/>
      <c r="G283" s="67"/>
      <c r="H283" s="67"/>
      <c r="I283" s="67"/>
      <c r="J283" s="67"/>
      <c r="K283" s="67"/>
    </row>
    <row r="284" customFormat="false" ht="12.75" hidden="false" customHeight="false" outlineLevel="0" collapsed="false">
      <c r="F284" s="67"/>
      <c r="G284" s="67"/>
      <c r="H284" s="67"/>
      <c r="I284" s="67"/>
      <c r="J284" s="67"/>
      <c r="K284" s="67"/>
    </row>
    <row r="285" customFormat="false" ht="12.75" hidden="false" customHeight="false" outlineLevel="0" collapsed="false">
      <c r="F285" s="67"/>
      <c r="G285" s="67"/>
      <c r="H285" s="67"/>
      <c r="I285" s="67"/>
      <c r="J285" s="67"/>
      <c r="K285" s="67"/>
    </row>
    <row r="286" customFormat="false" ht="12.75" hidden="false" customHeight="false" outlineLevel="0" collapsed="false">
      <c r="F286" s="67"/>
      <c r="G286" s="67"/>
      <c r="H286" s="67"/>
      <c r="I286" s="67"/>
      <c r="J286" s="67"/>
      <c r="K286" s="67"/>
    </row>
    <row r="287" customFormat="false" ht="12.75" hidden="false" customHeight="false" outlineLevel="0" collapsed="false">
      <c r="F287" s="67"/>
      <c r="G287" s="67"/>
      <c r="H287" s="67"/>
      <c r="I287" s="67"/>
      <c r="J287" s="67"/>
      <c r="K287" s="67"/>
    </row>
    <row r="288" customFormat="false" ht="12.75" hidden="false" customHeight="false" outlineLevel="0" collapsed="false">
      <c r="F288" s="67"/>
      <c r="G288" s="67"/>
      <c r="H288" s="67"/>
      <c r="I288" s="67"/>
      <c r="J288" s="67"/>
      <c r="K288" s="67"/>
    </row>
    <row r="289" customFormat="false" ht="12.75" hidden="false" customHeight="false" outlineLevel="0" collapsed="false">
      <c r="F289" s="67"/>
      <c r="G289" s="67"/>
      <c r="H289" s="67"/>
      <c r="I289" s="67"/>
      <c r="J289" s="67"/>
      <c r="K289" s="67"/>
    </row>
    <row r="290" customFormat="false" ht="12.75" hidden="false" customHeight="false" outlineLevel="0" collapsed="false">
      <c r="F290" s="67"/>
      <c r="G290" s="67"/>
      <c r="H290" s="67"/>
      <c r="I290" s="67"/>
      <c r="J290" s="67"/>
      <c r="K290" s="67"/>
    </row>
    <row r="291" customFormat="false" ht="12.75" hidden="false" customHeight="false" outlineLevel="0" collapsed="false">
      <c r="F291" s="67"/>
      <c r="G291" s="67"/>
      <c r="H291" s="67"/>
      <c r="I291" s="67"/>
      <c r="J291" s="67"/>
      <c r="K291" s="67"/>
    </row>
    <row r="292" customFormat="false" ht="12.75" hidden="false" customHeight="false" outlineLevel="0" collapsed="false">
      <c r="F292" s="67"/>
      <c r="G292" s="67"/>
      <c r="H292" s="67"/>
      <c r="I292" s="67"/>
      <c r="J292" s="67"/>
      <c r="K292" s="67"/>
    </row>
    <row r="293" customFormat="false" ht="12.75" hidden="false" customHeight="false" outlineLevel="0" collapsed="false">
      <c r="F293" s="67"/>
      <c r="G293" s="67"/>
      <c r="H293" s="67"/>
      <c r="I293" s="67"/>
      <c r="J293" s="67"/>
      <c r="K293" s="67"/>
    </row>
    <row r="294" customFormat="false" ht="12.75" hidden="false" customHeight="false" outlineLevel="0" collapsed="false">
      <c r="F294" s="67"/>
      <c r="G294" s="67"/>
      <c r="H294" s="67"/>
      <c r="I294" s="67"/>
      <c r="J294" s="67"/>
      <c r="K294" s="67"/>
    </row>
    <row r="295" customFormat="false" ht="12.75" hidden="false" customHeight="false" outlineLevel="0" collapsed="false">
      <c r="F295" s="67"/>
      <c r="G295" s="67"/>
      <c r="H295" s="67"/>
      <c r="I295" s="67"/>
      <c r="J295" s="67"/>
      <c r="K295" s="67"/>
    </row>
    <row r="296" customFormat="false" ht="12.75" hidden="false" customHeight="false" outlineLevel="0" collapsed="false">
      <c r="F296" s="67"/>
      <c r="G296" s="67"/>
      <c r="H296" s="67"/>
      <c r="I296" s="67"/>
      <c r="J296" s="67"/>
      <c r="K296" s="67"/>
    </row>
    <row r="297" customFormat="false" ht="12.75" hidden="false" customHeight="false" outlineLevel="0" collapsed="false">
      <c r="F297" s="67"/>
      <c r="G297" s="67"/>
      <c r="H297" s="67"/>
      <c r="I297" s="67"/>
      <c r="J297" s="67"/>
      <c r="K297" s="67"/>
    </row>
    <row r="298" customFormat="false" ht="12.75" hidden="false" customHeight="false" outlineLevel="0" collapsed="false">
      <c r="F298" s="67"/>
      <c r="G298" s="67"/>
      <c r="H298" s="67"/>
      <c r="I298" s="67"/>
      <c r="J298" s="67"/>
      <c r="K298" s="67"/>
    </row>
    <row r="299" customFormat="false" ht="12.75" hidden="false" customHeight="false" outlineLevel="0" collapsed="false">
      <c r="F299" s="67"/>
      <c r="G299" s="67"/>
      <c r="H299" s="67"/>
      <c r="I299" s="67"/>
      <c r="J299" s="67"/>
      <c r="K299" s="67"/>
    </row>
    <row r="300" customFormat="false" ht="12.75" hidden="false" customHeight="false" outlineLevel="0" collapsed="false">
      <c r="F300" s="67"/>
      <c r="G300" s="67"/>
      <c r="H300" s="67"/>
      <c r="I300" s="67"/>
      <c r="J300" s="67"/>
      <c r="K300" s="67"/>
    </row>
    <row r="301" customFormat="false" ht="12.75" hidden="false" customHeight="false" outlineLevel="0" collapsed="false">
      <c r="F301" s="67"/>
      <c r="G301" s="67"/>
      <c r="H301" s="67"/>
      <c r="I301" s="67"/>
      <c r="J301" s="67"/>
      <c r="K301" s="67"/>
    </row>
    <row r="302" customFormat="false" ht="12.75" hidden="false" customHeight="false" outlineLevel="0" collapsed="false">
      <c r="F302" s="67"/>
      <c r="G302" s="67"/>
      <c r="H302" s="67"/>
      <c r="I302" s="67"/>
      <c r="J302" s="67"/>
      <c r="K302" s="67"/>
    </row>
    <row r="303" customFormat="false" ht="12.75" hidden="false" customHeight="false" outlineLevel="0" collapsed="false">
      <c r="F303" s="67"/>
      <c r="G303" s="67"/>
      <c r="H303" s="67"/>
      <c r="I303" s="67"/>
      <c r="J303" s="67"/>
      <c r="K303" s="67"/>
    </row>
    <row r="304" customFormat="false" ht="12.75" hidden="false" customHeight="false" outlineLevel="0" collapsed="false">
      <c r="F304" s="67"/>
      <c r="G304" s="67"/>
      <c r="H304" s="67"/>
      <c r="I304" s="67"/>
      <c r="J304" s="67"/>
      <c r="K304" s="67"/>
    </row>
    <row r="305" customFormat="false" ht="12.75" hidden="false" customHeight="false" outlineLevel="0" collapsed="false">
      <c r="F305" s="67"/>
      <c r="G305" s="67"/>
      <c r="H305" s="67"/>
      <c r="I305" s="67"/>
      <c r="J305" s="67"/>
      <c r="K305" s="67"/>
    </row>
    <row r="306" customFormat="false" ht="12.75" hidden="false" customHeight="false" outlineLevel="0" collapsed="false">
      <c r="F306" s="67"/>
      <c r="G306" s="67"/>
      <c r="H306" s="67"/>
      <c r="I306" s="67"/>
      <c r="J306" s="67"/>
      <c r="K306" s="67"/>
    </row>
    <row r="307" customFormat="false" ht="12.75" hidden="false" customHeight="false" outlineLevel="0" collapsed="false">
      <c r="F307" s="67"/>
      <c r="G307" s="67"/>
      <c r="H307" s="67"/>
      <c r="I307" s="67"/>
      <c r="J307" s="67"/>
      <c r="K307" s="67"/>
    </row>
    <row r="308" customFormat="false" ht="12.75" hidden="false" customHeight="false" outlineLevel="0" collapsed="false">
      <c r="F308" s="67"/>
      <c r="G308" s="67"/>
      <c r="H308" s="67"/>
      <c r="I308" s="67"/>
      <c r="J308" s="67"/>
      <c r="K308" s="67"/>
    </row>
    <row r="309" customFormat="false" ht="12.75" hidden="false" customHeight="false" outlineLevel="0" collapsed="false">
      <c r="F309" s="67"/>
      <c r="G309" s="67"/>
      <c r="H309" s="67"/>
      <c r="I309" s="67"/>
      <c r="J309" s="67"/>
      <c r="K309" s="67"/>
    </row>
    <row r="310" customFormat="false" ht="12.75" hidden="false" customHeight="false" outlineLevel="0" collapsed="false">
      <c r="F310" s="67"/>
      <c r="G310" s="67"/>
      <c r="H310" s="67"/>
      <c r="I310" s="67"/>
      <c r="J310" s="67"/>
      <c r="K310" s="67"/>
    </row>
    <row r="311" customFormat="false" ht="12.75" hidden="false" customHeight="false" outlineLevel="0" collapsed="false">
      <c r="F311" s="67"/>
      <c r="G311" s="67"/>
      <c r="H311" s="67"/>
      <c r="I311" s="67"/>
      <c r="J311" s="67"/>
      <c r="K311" s="67"/>
    </row>
    <row r="312" customFormat="false" ht="12.75" hidden="false" customHeight="false" outlineLevel="0" collapsed="false">
      <c r="F312" s="67"/>
      <c r="G312" s="67"/>
      <c r="H312" s="67"/>
      <c r="I312" s="67"/>
      <c r="J312" s="67"/>
      <c r="K312" s="67"/>
    </row>
    <row r="313" customFormat="false" ht="12.75" hidden="false" customHeight="false" outlineLevel="0" collapsed="false">
      <c r="F313" s="67"/>
      <c r="G313" s="67"/>
      <c r="H313" s="67"/>
      <c r="I313" s="67"/>
      <c r="J313" s="67"/>
      <c r="K313" s="67"/>
    </row>
    <row r="314" customFormat="false" ht="12.75" hidden="false" customHeight="false" outlineLevel="0" collapsed="false">
      <c r="F314" s="67"/>
      <c r="G314" s="67"/>
      <c r="H314" s="67"/>
      <c r="I314" s="67"/>
      <c r="J314" s="67"/>
      <c r="K314" s="67"/>
    </row>
    <row r="315" customFormat="false" ht="12.75" hidden="false" customHeight="false" outlineLevel="0" collapsed="false">
      <c r="F315" s="67"/>
      <c r="G315" s="67"/>
      <c r="H315" s="67"/>
      <c r="I315" s="67"/>
      <c r="J315" s="67"/>
      <c r="K315" s="67"/>
    </row>
    <row r="316" customFormat="false" ht="12.75" hidden="false" customHeight="false" outlineLevel="0" collapsed="false">
      <c r="F316" s="67"/>
      <c r="G316" s="67"/>
      <c r="H316" s="67"/>
      <c r="I316" s="67"/>
      <c r="J316" s="67"/>
      <c r="K316" s="67"/>
    </row>
    <row r="317" customFormat="false" ht="12.75" hidden="false" customHeight="false" outlineLevel="0" collapsed="false">
      <c r="F317" s="67"/>
      <c r="G317" s="67"/>
      <c r="H317" s="67"/>
      <c r="I317" s="67"/>
      <c r="J317" s="67"/>
      <c r="K317" s="67"/>
    </row>
    <row r="318" customFormat="false" ht="12.75" hidden="false" customHeight="false" outlineLevel="0" collapsed="false">
      <c r="F318" s="67"/>
      <c r="G318" s="67"/>
      <c r="H318" s="67"/>
      <c r="I318" s="67"/>
      <c r="J318" s="67"/>
      <c r="K318" s="67"/>
    </row>
    <row r="319" customFormat="false" ht="12.75" hidden="false" customHeight="false" outlineLevel="0" collapsed="false">
      <c r="F319" s="67"/>
      <c r="G319" s="67"/>
      <c r="H319" s="67"/>
      <c r="I319" s="67"/>
      <c r="J319" s="67"/>
      <c r="K319" s="67"/>
    </row>
    <row r="320" customFormat="false" ht="12.75" hidden="false" customHeight="false" outlineLevel="0" collapsed="false">
      <c r="F320" s="67"/>
      <c r="G320" s="67"/>
      <c r="H320" s="67"/>
      <c r="I320" s="67"/>
      <c r="J320" s="67"/>
      <c r="K320" s="67"/>
    </row>
    <row r="321" customFormat="false" ht="12.75" hidden="false" customHeight="false" outlineLevel="0" collapsed="false">
      <c r="F321" s="67"/>
      <c r="G321" s="67"/>
      <c r="H321" s="67"/>
      <c r="I321" s="67"/>
      <c r="J321" s="67"/>
      <c r="K321" s="67"/>
    </row>
    <row r="322" customFormat="false" ht="12.75" hidden="false" customHeight="false" outlineLevel="0" collapsed="false">
      <c r="F322" s="67"/>
      <c r="G322" s="67"/>
      <c r="H322" s="67"/>
      <c r="I322" s="67"/>
      <c r="J322" s="67"/>
      <c r="K322" s="67"/>
    </row>
    <row r="323" customFormat="false" ht="12.75" hidden="false" customHeight="false" outlineLevel="0" collapsed="false">
      <c r="F323" s="67"/>
      <c r="G323" s="67"/>
      <c r="H323" s="67"/>
      <c r="I323" s="67"/>
      <c r="J323" s="67"/>
      <c r="K323" s="67"/>
    </row>
    <row r="324" customFormat="false" ht="12.75" hidden="false" customHeight="false" outlineLevel="0" collapsed="false">
      <c r="F324" s="67"/>
      <c r="G324" s="67"/>
      <c r="H324" s="67"/>
      <c r="I324" s="67"/>
      <c r="J324" s="67"/>
      <c r="K324" s="67"/>
    </row>
    <row r="325" customFormat="false" ht="12.75" hidden="false" customHeight="false" outlineLevel="0" collapsed="false">
      <c r="F325" s="67"/>
      <c r="G325" s="67"/>
      <c r="H325" s="67"/>
      <c r="I325" s="67"/>
      <c r="J325" s="67"/>
      <c r="K325" s="67"/>
    </row>
    <row r="326" customFormat="false" ht="12.75" hidden="false" customHeight="false" outlineLevel="0" collapsed="false">
      <c r="F326" s="67"/>
      <c r="G326" s="67"/>
      <c r="H326" s="67"/>
      <c r="I326" s="67"/>
      <c r="J326" s="67"/>
      <c r="K326" s="67"/>
    </row>
    <row r="327" customFormat="false" ht="12.75" hidden="false" customHeight="false" outlineLevel="0" collapsed="false">
      <c r="F327" s="67"/>
      <c r="G327" s="67"/>
      <c r="H327" s="67"/>
      <c r="I327" s="67"/>
      <c r="J327" s="67"/>
      <c r="K327" s="67"/>
    </row>
    <row r="328" customFormat="false" ht="12.75" hidden="false" customHeight="false" outlineLevel="0" collapsed="false">
      <c r="F328" s="67"/>
      <c r="G328" s="67"/>
      <c r="H328" s="67"/>
      <c r="I328" s="67"/>
      <c r="J328" s="67"/>
      <c r="K328" s="67"/>
    </row>
    <row r="329" customFormat="false" ht="12.75" hidden="false" customHeight="false" outlineLevel="0" collapsed="false">
      <c r="F329" s="67"/>
      <c r="G329" s="67"/>
      <c r="H329" s="67"/>
      <c r="I329" s="67"/>
      <c r="J329" s="67"/>
      <c r="K329" s="67"/>
    </row>
    <row r="330" customFormat="false" ht="12.75" hidden="false" customHeight="false" outlineLevel="0" collapsed="false">
      <c r="F330" s="67"/>
      <c r="G330" s="67"/>
      <c r="H330" s="67"/>
      <c r="I330" s="67"/>
      <c r="J330" s="67"/>
      <c r="K330" s="67"/>
    </row>
    <row r="331" customFormat="false" ht="12.75" hidden="false" customHeight="false" outlineLevel="0" collapsed="false">
      <c r="F331" s="67"/>
      <c r="G331" s="67"/>
      <c r="H331" s="67"/>
      <c r="I331" s="67"/>
      <c r="J331" s="67"/>
      <c r="K331" s="67"/>
    </row>
    <row r="332" customFormat="false" ht="12.75" hidden="false" customHeight="false" outlineLevel="0" collapsed="false">
      <c r="F332" s="67"/>
      <c r="G332" s="67"/>
      <c r="H332" s="67"/>
      <c r="I332" s="67"/>
      <c r="J332" s="67"/>
      <c r="K332" s="67"/>
    </row>
    <row r="333" customFormat="false" ht="12.75" hidden="false" customHeight="false" outlineLevel="0" collapsed="false">
      <c r="F333" s="67"/>
      <c r="G333" s="67"/>
      <c r="H333" s="67"/>
      <c r="I333" s="67"/>
      <c r="J333" s="67"/>
      <c r="K333" s="67"/>
    </row>
    <row r="334" customFormat="false" ht="12.75" hidden="false" customHeight="false" outlineLevel="0" collapsed="false">
      <c r="F334" s="67"/>
      <c r="G334" s="67"/>
      <c r="H334" s="67"/>
      <c r="I334" s="67"/>
      <c r="J334" s="67"/>
      <c r="K334" s="67"/>
    </row>
    <row r="335" customFormat="false" ht="12.75" hidden="false" customHeight="false" outlineLevel="0" collapsed="false">
      <c r="F335" s="67"/>
      <c r="G335" s="67"/>
      <c r="H335" s="67"/>
      <c r="I335" s="67"/>
      <c r="J335" s="67"/>
      <c r="K335" s="67"/>
    </row>
    <row r="336" customFormat="false" ht="12.75" hidden="false" customHeight="false" outlineLevel="0" collapsed="false">
      <c r="F336" s="67"/>
      <c r="G336" s="67"/>
      <c r="H336" s="67"/>
      <c r="I336" s="67"/>
      <c r="J336" s="67"/>
      <c r="K336" s="67"/>
    </row>
    <row r="337" customFormat="false" ht="12.75" hidden="false" customHeight="false" outlineLevel="0" collapsed="false">
      <c r="F337" s="67"/>
      <c r="G337" s="67"/>
      <c r="H337" s="67"/>
      <c r="I337" s="67"/>
      <c r="J337" s="67"/>
      <c r="K337" s="67"/>
    </row>
    <row r="338" customFormat="false" ht="12.75" hidden="false" customHeight="false" outlineLevel="0" collapsed="false">
      <c r="F338" s="67"/>
      <c r="G338" s="67"/>
      <c r="H338" s="67"/>
      <c r="I338" s="67"/>
      <c r="J338" s="67"/>
      <c r="K338" s="67"/>
    </row>
    <row r="339" customFormat="false" ht="12.75" hidden="false" customHeight="false" outlineLevel="0" collapsed="false">
      <c r="F339" s="67"/>
      <c r="G339" s="67"/>
      <c r="H339" s="67"/>
      <c r="I339" s="67"/>
      <c r="J339" s="67"/>
      <c r="K339" s="67"/>
    </row>
    <row r="340" customFormat="false" ht="12.75" hidden="false" customHeight="false" outlineLevel="0" collapsed="false">
      <c r="F340" s="67"/>
      <c r="G340" s="67"/>
      <c r="H340" s="67"/>
      <c r="I340" s="67"/>
      <c r="J340" s="67"/>
      <c r="K340" s="67"/>
    </row>
    <row r="341" customFormat="false" ht="12.75" hidden="false" customHeight="false" outlineLevel="0" collapsed="false">
      <c r="F341" s="67"/>
      <c r="G341" s="67"/>
      <c r="H341" s="67"/>
      <c r="I341" s="67"/>
      <c r="J341" s="67"/>
      <c r="K341" s="67"/>
    </row>
    <row r="342" customFormat="false" ht="12.75" hidden="false" customHeight="false" outlineLevel="0" collapsed="false">
      <c r="F342" s="67"/>
      <c r="G342" s="67"/>
      <c r="H342" s="67"/>
      <c r="I342" s="67"/>
      <c r="J342" s="67"/>
      <c r="K342" s="67"/>
    </row>
    <row r="343" customFormat="false" ht="12.75" hidden="false" customHeight="false" outlineLevel="0" collapsed="false">
      <c r="F343" s="67"/>
      <c r="G343" s="67"/>
      <c r="H343" s="67"/>
      <c r="I343" s="67"/>
      <c r="J343" s="67"/>
      <c r="K343" s="67"/>
    </row>
    <row r="344" customFormat="false" ht="12.75" hidden="false" customHeight="false" outlineLevel="0" collapsed="false">
      <c r="F344" s="67"/>
      <c r="G344" s="67"/>
      <c r="H344" s="67"/>
      <c r="I344" s="67"/>
      <c r="J344" s="67"/>
      <c r="K344" s="67"/>
    </row>
    <row r="345" customFormat="false" ht="12.75" hidden="false" customHeight="false" outlineLevel="0" collapsed="false">
      <c r="F345" s="67"/>
      <c r="G345" s="67"/>
      <c r="H345" s="67"/>
      <c r="I345" s="67"/>
      <c r="J345" s="67"/>
      <c r="K345" s="67"/>
    </row>
    <row r="346" customFormat="false" ht="12.75" hidden="false" customHeight="false" outlineLevel="0" collapsed="false">
      <c r="F346" s="67"/>
      <c r="G346" s="67"/>
      <c r="H346" s="67"/>
      <c r="I346" s="67"/>
      <c r="J346" s="67"/>
      <c r="K346" s="67"/>
    </row>
    <row r="347" customFormat="false" ht="12.75" hidden="false" customHeight="false" outlineLevel="0" collapsed="false">
      <c r="F347" s="67"/>
      <c r="G347" s="67"/>
      <c r="H347" s="67"/>
      <c r="I347" s="67"/>
      <c r="J347" s="67"/>
      <c r="K347" s="67"/>
    </row>
    <row r="348" customFormat="false" ht="12.75" hidden="false" customHeight="false" outlineLevel="0" collapsed="false">
      <c r="F348" s="67"/>
      <c r="G348" s="67"/>
      <c r="H348" s="67"/>
      <c r="I348" s="67"/>
      <c r="J348" s="67"/>
      <c r="K348" s="67"/>
    </row>
    <row r="349" customFormat="false" ht="12.75" hidden="false" customHeight="false" outlineLevel="0" collapsed="false">
      <c r="F349" s="67"/>
      <c r="G349" s="67"/>
      <c r="H349" s="67"/>
      <c r="I349" s="67"/>
      <c r="J349" s="67"/>
      <c r="K349" s="67"/>
    </row>
    <row r="350" customFormat="false" ht="12.75" hidden="false" customHeight="false" outlineLevel="0" collapsed="false">
      <c r="F350" s="67"/>
      <c r="G350" s="67"/>
      <c r="H350" s="67"/>
      <c r="I350" s="67"/>
      <c r="J350" s="67"/>
      <c r="K350" s="67"/>
    </row>
    <row r="351" customFormat="false" ht="12.75" hidden="false" customHeight="false" outlineLevel="0" collapsed="false">
      <c r="F351" s="67"/>
      <c r="G351" s="67"/>
      <c r="H351" s="67"/>
      <c r="I351" s="67"/>
      <c r="J351" s="67"/>
      <c r="K351" s="67"/>
    </row>
    <row r="352" customFormat="false" ht="12.75" hidden="false" customHeight="false" outlineLevel="0" collapsed="false">
      <c r="F352" s="67"/>
      <c r="G352" s="67"/>
      <c r="H352" s="67"/>
      <c r="I352" s="67"/>
      <c r="J352" s="67"/>
      <c r="K352" s="67"/>
    </row>
    <row r="353" customFormat="false" ht="12.75" hidden="false" customHeight="false" outlineLevel="0" collapsed="false">
      <c r="F353" s="67"/>
      <c r="G353" s="67"/>
      <c r="H353" s="67"/>
      <c r="I353" s="67"/>
      <c r="J353" s="67"/>
      <c r="K353" s="67"/>
    </row>
    <row r="354" customFormat="false" ht="12.75" hidden="false" customHeight="false" outlineLevel="0" collapsed="false">
      <c r="F354" s="67"/>
      <c r="G354" s="67"/>
      <c r="H354" s="67"/>
      <c r="I354" s="67"/>
      <c r="J354" s="67"/>
      <c r="K354" s="67"/>
    </row>
    <row r="355" customFormat="false" ht="12.75" hidden="false" customHeight="false" outlineLevel="0" collapsed="false">
      <c r="F355" s="67"/>
      <c r="G355" s="67"/>
      <c r="H355" s="67"/>
      <c r="I355" s="67"/>
      <c r="J355" s="67"/>
      <c r="K355" s="67"/>
    </row>
    <row r="356" customFormat="false" ht="12.75" hidden="false" customHeight="false" outlineLevel="0" collapsed="false">
      <c r="F356" s="67"/>
      <c r="G356" s="67"/>
      <c r="H356" s="67"/>
      <c r="I356" s="67"/>
      <c r="J356" s="67"/>
      <c r="K356" s="67"/>
    </row>
    <row r="357" customFormat="false" ht="12.75" hidden="false" customHeight="false" outlineLevel="0" collapsed="false">
      <c r="F357" s="67"/>
      <c r="G357" s="67"/>
      <c r="H357" s="67"/>
      <c r="I357" s="67"/>
      <c r="J357" s="67"/>
      <c r="K357" s="67"/>
    </row>
    <row r="358" customFormat="false" ht="12.75" hidden="false" customHeight="false" outlineLevel="0" collapsed="false">
      <c r="F358" s="67"/>
      <c r="G358" s="67"/>
      <c r="H358" s="67"/>
      <c r="I358" s="67"/>
      <c r="J358" s="67"/>
      <c r="K358" s="67"/>
    </row>
    <row r="359" customFormat="false" ht="12.75" hidden="false" customHeight="false" outlineLevel="0" collapsed="false">
      <c r="F359" s="67"/>
      <c r="G359" s="67"/>
      <c r="H359" s="67"/>
      <c r="I359" s="67"/>
      <c r="J359" s="67"/>
      <c r="K359" s="67"/>
    </row>
    <row r="360" customFormat="false" ht="12.75" hidden="false" customHeight="false" outlineLevel="0" collapsed="false">
      <c r="F360" s="67"/>
      <c r="G360" s="67"/>
      <c r="H360" s="67"/>
      <c r="I360" s="67"/>
      <c r="J360" s="67"/>
      <c r="K360" s="67"/>
    </row>
    <row r="361" customFormat="false" ht="12.75" hidden="false" customHeight="false" outlineLevel="0" collapsed="false">
      <c r="F361" s="67"/>
      <c r="G361" s="67"/>
      <c r="H361" s="67"/>
      <c r="I361" s="67"/>
      <c r="J361" s="67"/>
      <c r="K361" s="67"/>
    </row>
    <row r="362" customFormat="false" ht="12.75" hidden="false" customHeight="false" outlineLevel="0" collapsed="false">
      <c r="F362" s="67"/>
      <c r="G362" s="67"/>
      <c r="H362" s="67"/>
      <c r="I362" s="67"/>
      <c r="J362" s="67"/>
      <c r="K362" s="67"/>
    </row>
    <row r="363" customFormat="false" ht="12.75" hidden="false" customHeight="false" outlineLevel="0" collapsed="false">
      <c r="F363" s="67"/>
      <c r="G363" s="67"/>
      <c r="H363" s="67"/>
      <c r="I363" s="67"/>
      <c r="J363" s="67"/>
      <c r="K363" s="67"/>
    </row>
    <row r="364" customFormat="false" ht="12.75" hidden="false" customHeight="false" outlineLevel="0" collapsed="false">
      <c r="F364" s="67"/>
      <c r="G364" s="67"/>
      <c r="H364" s="67"/>
      <c r="I364" s="67"/>
      <c r="J364" s="67"/>
      <c r="K364" s="67"/>
    </row>
    <row r="365" customFormat="false" ht="12.75" hidden="false" customHeight="false" outlineLevel="0" collapsed="false">
      <c r="F365" s="67"/>
      <c r="G365" s="67"/>
      <c r="H365" s="67"/>
      <c r="I365" s="67"/>
      <c r="J365" s="67"/>
      <c r="K365" s="67"/>
    </row>
    <row r="366" customFormat="false" ht="12.75" hidden="false" customHeight="false" outlineLevel="0" collapsed="false">
      <c r="F366" s="67"/>
      <c r="G366" s="67"/>
      <c r="H366" s="67"/>
      <c r="I366" s="67"/>
      <c r="J366" s="67"/>
      <c r="K366" s="67"/>
    </row>
    <row r="367" customFormat="false" ht="12.75" hidden="false" customHeight="false" outlineLevel="0" collapsed="false">
      <c r="F367" s="67"/>
      <c r="G367" s="67"/>
      <c r="H367" s="67"/>
      <c r="I367" s="67"/>
      <c r="J367" s="67"/>
      <c r="K367" s="67"/>
    </row>
    <row r="368" customFormat="false" ht="12.75" hidden="false" customHeight="false" outlineLevel="0" collapsed="false">
      <c r="F368" s="67"/>
      <c r="G368" s="67"/>
      <c r="H368" s="67"/>
      <c r="I368" s="67"/>
      <c r="J368" s="67"/>
      <c r="K368" s="67"/>
    </row>
    <row r="369" customFormat="false" ht="12.75" hidden="false" customHeight="false" outlineLevel="0" collapsed="false">
      <c r="F369" s="67"/>
      <c r="G369" s="67"/>
      <c r="H369" s="67"/>
      <c r="I369" s="67"/>
      <c r="J369" s="67"/>
      <c r="K369" s="67"/>
    </row>
    <row r="370" customFormat="false" ht="12.75" hidden="false" customHeight="false" outlineLevel="0" collapsed="false">
      <c r="F370" s="67"/>
      <c r="G370" s="67"/>
      <c r="H370" s="67"/>
      <c r="I370" s="67"/>
      <c r="J370" s="67"/>
      <c r="K370" s="67"/>
    </row>
    <row r="371" customFormat="false" ht="12.75" hidden="false" customHeight="false" outlineLevel="0" collapsed="false">
      <c r="F371" s="67"/>
      <c r="G371" s="67"/>
      <c r="H371" s="67"/>
      <c r="I371" s="67"/>
      <c r="J371" s="67"/>
      <c r="K371" s="67"/>
    </row>
    <row r="372" customFormat="false" ht="12.75" hidden="false" customHeight="false" outlineLevel="0" collapsed="false">
      <c r="F372" s="67"/>
      <c r="G372" s="67"/>
      <c r="H372" s="67"/>
      <c r="I372" s="67"/>
      <c r="J372" s="67"/>
      <c r="K372" s="67"/>
    </row>
    <row r="373" customFormat="false" ht="12.75" hidden="false" customHeight="false" outlineLevel="0" collapsed="false">
      <c r="F373" s="67"/>
      <c r="G373" s="67"/>
      <c r="H373" s="67"/>
      <c r="I373" s="67"/>
      <c r="J373" s="67"/>
      <c r="K373" s="67"/>
    </row>
    <row r="374" customFormat="false" ht="12.75" hidden="false" customHeight="false" outlineLevel="0" collapsed="false">
      <c r="F374" s="67"/>
      <c r="G374" s="67"/>
      <c r="H374" s="67"/>
      <c r="I374" s="67"/>
      <c r="J374" s="67"/>
      <c r="K374" s="67"/>
    </row>
    <row r="375" customFormat="false" ht="12.75" hidden="false" customHeight="false" outlineLevel="0" collapsed="false">
      <c r="F375" s="67"/>
      <c r="G375" s="67"/>
      <c r="H375" s="67"/>
      <c r="I375" s="67"/>
      <c r="J375" s="67"/>
      <c r="K375" s="67"/>
    </row>
    <row r="376" customFormat="false" ht="12.75" hidden="false" customHeight="false" outlineLevel="0" collapsed="false">
      <c r="F376" s="67"/>
      <c r="G376" s="67"/>
      <c r="H376" s="67"/>
      <c r="I376" s="67"/>
      <c r="J376" s="67"/>
      <c r="K376" s="67"/>
    </row>
    <row r="377" customFormat="false" ht="12.75" hidden="false" customHeight="false" outlineLevel="0" collapsed="false">
      <c r="F377" s="67"/>
      <c r="G377" s="67"/>
      <c r="H377" s="67"/>
      <c r="I377" s="67"/>
      <c r="J377" s="67"/>
      <c r="K377" s="67"/>
    </row>
    <row r="378" customFormat="false" ht="12.75" hidden="false" customHeight="false" outlineLevel="0" collapsed="false">
      <c r="F378" s="67"/>
      <c r="G378" s="67"/>
      <c r="H378" s="67"/>
      <c r="I378" s="67"/>
      <c r="J378" s="67"/>
      <c r="K378" s="67"/>
    </row>
    <row r="379" customFormat="false" ht="12.75" hidden="false" customHeight="false" outlineLevel="0" collapsed="false">
      <c r="F379" s="67"/>
      <c r="G379" s="67"/>
      <c r="H379" s="67"/>
      <c r="I379" s="67"/>
      <c r="J379" s="67"/>
      <c r="K379" s="67"/>
    </row>
    <row r="380" customFormat="false" ht="12.75" hidden="false" customHeight="false" outlineLevel="0" collapsed="false">
      <c r="F380" s="67"/>
      <c r="G380" s="67"/>
      <c r="H380" s="67"/>
      <c r="I380" s="67"/>
      <c r="J380" s="67"/>
      <c r="K380" s="67"/>
    </row>
    <row r="381" customFormat="false" ht="12.75" hidden="false" customHeight="false" outlineLevel="0" collapsed="false">
      <c r="F381" s="67"/>
      <c r="G381" s="67"/>
      <c r="H381" s="67"/>
      <c r="I381" s="67"/>
      <c r="J381" s="67"/>
      <c r="K381" s="67"/>
    </row>
    <row r="382" customFormat="false" ht="12.75" hidden="false" customHeight="false" outlineLevel="0" collapsed="false">
      <c r="F382" s="67"/>
      <c r="G382" s="67"/>
      <c r="H382" s="67"/>
      <c r="I382" s="67"/>
      <c r="J382" s="67"/>
      <c r="K382" s="67"/>
    </row>
    <row r="383" customFormat="false" ht="12.75" hidden="false" customHeight="false" outlineLevel="0" collapsed="false">
      <c r="F383" s="67"/>
      <c r="G383" s="67"/>
      <c r="H383" s="67"/>
      <c r="I383" s="67"/>
      <c r="J383" s="67"/>
      <c r="K383" s="67"/>
    </row>
    <row r="384" customFormat="false" ht="12.75" hidden="false" customHeight="false" outlineLevel="0" collapsed="false">
      <c r="F384" s="67"/>
      <c r="G384" s="67"/>
      <c r="H384" s="67"/>
      <c r="I384" s="67"/>
      <c r="J384" s="67"/>
      <c r="K384" s="67"/>
    </row>
    <row r="385" customFormat="false" ht="12.75" hidden="false" customHeight="false" outlineLevel="0" collapsed="false">
      <c r="F385" s="67"/>
      <c r="G385" s="67"/>
      <c r="H385" s="67"/>
      <c r="I385" s="67"/>
      <c r="J385" s="67"/>
      <c r="K385" s="67"/>
    </row>
    <row r="386" customFormat="false" ht="12.75" hidden="false" customHeight="false" outlineLevel="0" collapsed="false">
      <c r="F386" s="67"/>
      <c r="G386" s="67"/>
      <c r="H386" s="67"/>
      <c r="I386" s="67"/>
      <c r="J386" s="67"/>
      <c r="K386" s="67"/>
    </row>
    <row r="387" customFormat="false" ht="12.75" hidden="false" customHeight="false" outlineLevel="0" collapsed="false">
      <c r="F387" s="67"/>
      <c r="G387" s="67"/>
      <c r="H387" s="67"/>
      <c r="I387" s="67"/>
      <c r="J387" s="67"/>
      <c r="K387" s="67"/>
    </row>
    <row r="388" customFormat="false" ht="12.75" hidden="false" customHeight="false" outlineLevel="0" collapsed="false">
      <c r="F388" s="67"/>
      <c r="G388" s="67"/>
      <c r="H388" s="67"/>
      <c r="I388" s="67"/>
      <c r="J388" s="67"/>
      <c r="K388" s="67"/>
    </row>
    <row r="389" customFormat="false" ht="12.75" hidden="false" customHeight="false" outlineLevel="0" collapsed="false">
      <c r="F389" s="67"/>
      <c r="G389" s="67"/>
      <c r="H389" s="67"/>
      <c r="I389" s="67"/>
      <c r="J389" s="67"/>
      <c r="K389" s="67"/>
    </row>
    <row r="390" customFormat="false" ht="12.75" hidden="false" customHeight="false" outlineLevel="0" collapsed="false">
      <c r="F390" s="67"/>
      <c r="G390" s="67"/>
      <c r="H390" s="67"/>
      <c r="I390" s="67"/>
      <c r="J390" s="67"/>
      <c r="K390" s="67"/>
    </row>
    <row r="391" customFormat="false" ht="12.75" hidden="false" customHeight="false" outlineLevel="0" collapsed="false">
      <c r="F391" s="67"/>
      <c r="G391" s="67"/>
      <c r="H391" s="67"/>
      <c r="I391" s="67"/>
      <c r="J391" s="67"/>
      <c r="K391" s="67"/>
    </row>
    <row r="392" customFormat="false" ht="12.75" hidden="false" customHeight="false" outlineLevel="0" collapsed="false">
      <c r="F392" s="67"/>
      <c r="G392" s="67"/>
      <c r="H392" s="67"/>
      <c r="I392" s="67"/>
      <c r="J392" s="67"/>
      <c r="K392" s="67"/>
    </row>
    <row r="393" customFormat="false" ht="12.75" hidden="false" customHeight="false" outlineLevel="0" collapsed="false">
      <c r="F393" s="67"/>
      <c r="G393" s="67"/>
      <c r="H393" s="67"/>
      <c r="I393" s="67"/>
      <c r="J393" s="67"/>
      <c r="K393" s="67"/>
    </row>
    <row r="394" customFormat="false" ht="12.75" hidden="false" customHeight="false" outlineLevel="0" collapsed="false">
      <c r="F394" s="67"/>
      <c r="G394" s="67"/>
      <c r="H394" s="67"/>
      <c r="I394" s="67"/>
      <c r="J394" s="67"/>
      <c r="K394" s="67"/>
    </row>
    <row r="395" customFormat="false" ht="12.75" hidden="false" customHeight="false" outlineLevel="0" collapsed="false">
      <c r="F395" s="67"/>
      <c r="G395" s="67"/>
      <c r="H395" s="67"/>
      <c r="I395" s="67"/>
      <c r="J395" s="67"/>
      <c r="K395" s="67"/>
    </row>
    <row r="396" customFormat="false" ht="12.75" hidden="false" customHeight="false" outlineLevel="0" collapsed="false">
      <c r="F396" s="67"/>
      <c r="G396" s="67"/>
      <c r="H396" s="67"/>
      <c r="I396" s="67"/>
      <c r="J396" s="67"/>
      <c r="K396" s="67"/>
    </row>
    <row r="397" customFormat="false" ht="12.75" hidden="false" customHeight="false" outlineLevel="0" collapsed="false">
      <c r="F397" s="67"/>
      <c r="G397" s="67"/>
      <c r="H397" s="67"/>
      <c r="I397" s="67"/>
      <c r="J397" s="67"/>
      <c r="K397" s="67"/>
    </row>
    <row r="398" customFormat="false" ht="12.75" hidden="false" customHeight="false" outlineLevel="0" collapsed="false">
      <c r="F398" s="67"/>
      <c r="G398" s="67"/>
      <c r="H398" s="67"/>
      <c r="I398" s="67"/>
      <c r="J398" s="67"/>
      <c r="K398" s="67"/>
    </row>
    <row r="399" customFormat="false" ht="12.75" hidden="false" customHeight="false" outlineLevel="0" collapsed="false">
      <c r="F399" s="67"/>
      <c r="G399" s="67"/>
      <c r="H399" s="67"/>
      <c r="I399" s="67"/>
      <c r="J399" s="67"/>
      <c r="K399" s="67"/>
    </row>
    <row r="400" customFormat="false" ht="12.75" hidden="false" customHeight="false" outlineLevel="0" collapsed="false">
      <c r="F400" s="67"/>
      <c r="G400" s="67"/>
      <c r="H400" s="67"/>
      <c r="I400" s="67"/>
      <c r="J400" s="67"/>
      <c r="K400" s="67"/>
    </row>
    <row r="401" customFormat="false" ht="12.75" hidden="false" customHeight="false" outlineLevel="0" collapsed="false">
      <c r="F401" s="67"/>
      <c r="G401" s="67"/>
      <c r="H401" s="67"/>
      <c r="I401" s="67"/>
      <c r="J401" s="67"/>
      <c r="K401" s="67"/>
    </row>
    <row r="402" customFormat="false" ht="12.75" hidden="false" customHeight="false" outlineLevel="0" collapsed="false">
      <c r="F402" s="67"/>
      <c r="G402" s="67"/>
      <c r="H402" s="67"/>
      <c r="I402" s="67"/>
      <c r="J402" s="67"/>
      <c r="K402" s="67"/>
    </row>
    <row r="403" customFormat="false" ht="12.75" hidden="false" customHeight="false" outlineLevel="0" collapsed="false">
      <c r="F403" s="67"/>
      <c r="G403" s="67"/>
      <c r="H403" s="67"/>
      <c r="I403" s="67"/>
      <c r="J403" s="67"/>
      <c r="K403" s="67"/>
    </row>
    <row r="404" customFormat="false" ht="12.75" hidden="false" customHeight="false" outlineLevel="0" collapsed="false">
      <c r="F404" s="67"/>
      <c r="G404" s="67"/>
      <c r="H404" s="67"/>
      <c r="I404" s="67"/>
      <c r="J404" s="67"/>
      <c r="K404" s="67"/>
    </row>
    <row r="405" customFormat="false" ht="12.75" hidden="false" customHeight="false" outlineLevel="0" collapsed="false">
      <c r="F405" s="67"/>
      <c r="G405" s="67"/>
      <c r="H405" s="67"/>
      <c r="I405" s="67"/>
      <c r="J405" s="67"/>
      <c r="K405" s="67"/>
    </row>
    <row r="406" customFormat="false" ht="12.75" hidden="false" customHeight="false" outlineLevel="0" collapsed="false">
      <c r="F406" s="67"/>
      <c r="G406" s="67"/>
      <c r="H406" s="67"/>
      <c r="I406" s="67"/>
      <c r="J406" s="67"/>
      <c r="K406" s="67"/>
    </row>
    <row r="407" customFormat="false" ht="12.75" hidden="false" customHeight="false" outlineLevel="0" collapsed="false">
      <c r="F407" s="67"/>
      <c r="G407" s="67"/>
      <c r="H407" s="67"/>
      <c r="I407" s="67"/>
      <c r="J407" s="67"/>
      <c r="K407" s="67"/>
    </row>
    <row r="408" customFormat="false" ht="12.75" hidden="false" customHeight="false" outlineLevel="0" collapsed="false">
      <c r="F408" s="67"/>
      <c r="G408" s="67"/>
      <c r="H408" s="67"/>
      <c r="I408" s="67"/>
      <c r="J408" s="67"/>
      <c r="K408" s="67"/>
    </row>
    <row r="409" customFormat="false" ht="12.75" hidden="false" customHeight="false" outlineLevel="0" collapsed="false">
      <c r="F409" s="67"/>
      <c r="G409" s="67"/>
      <c r="H409" s="67"/>
      <c r="I409" s="67"/>
      <c r="J409" s="67"/>
      <c r="K409" s="67"/>
    </row>
    <row r="410" customFormat="false" ht="12.75" hidden="false" customHeight="false" outlineLevel="0" collapsed="false">
      <c r="F410" s="67"/>
      <c r="G410" s="67"/>
      <c r="H410" s="67"/>
      <c r="I410" s="67"/>
      <c r="J410" s="67"/>
      <c r="K410" s="67"/>
    </row>
    <row r="411" customFormat="false" ht="12.75" hidden="false" customHeight="false" outlineLevel="0" collapsed="false">
      <c r="F411" s="67"/>
      <c r="G411" s="67"/>
      <c r="H411" s="67"/>
      <c r="I411" s="67"/>
      <c r="J411" s="67"/>
      <c r="K411" s="67"/>
    </row>
    <row r="412" customFormat="false" ht="12.75" hidden="false" customHeight="false" outlineLevel="0" collapsed="false">
      <c r="F412" s="67"/>
      <c r="G412" s="67"/>
      <c r="H412" s="67"/>
      <c r="I412" s="67"/>
      <c r="J412" s="67"/>
      <c r="K412" s="67"/>
    </row>
    <row r="413" customFormat="false" ht="12.75" hidden="false" customHeight="false" outlineLevel="0" collapsed="false">
      <c r="F413" s="67"/>
      <c r="G413" s="67"/>
      <c r="H413" s="67"/>
      <c r="I413" s="67"/>
      <c r="J413" s="67"/>
      <c r="K413" s="67"/>
    </row>
    <row r="414" customFormat="false" ht="12.75" hidden="false" customHeight="false" outlineLevel="0" collapsed="false">
      <c r="F414" s="67"/>
      <c r="G414" s="67"/>
      <c r="H414" s="67"/>
      <c r="I414" s="67"/>
      <c r="J414" s="67"/>
      <c r="K414" s="67"/>
    </row>
    <row r="415" customFormat="false" ht="12.75" hidden="false" customHeight="false" outlineLevel="0" collapsed="false">
      <c r="F415" s="67"/>
      <c r="G415" s="67"/>
      <c r="H415" s="67"/>
      <c r="I415" s="67"/>
      <c r="J415" s="67"/>
      <c r="K415" s="67"/>
    </row>
    <row r="416" customFormat="false" ht="12.75" hidden="false" customHeight="false" outlineLevel="0" collapsed="false">
      <c r="F416" s="67"/>
      <c r="G416" s="67"/>
      <c r="H416" s="67"/>
      <c r="I416" s="67"/>
      <c r="J416" s="67"/>
      <c r="K416" s="67"/>
    </row>
    <row r="417" customFormat="false" ht="12.75" hidden="false" customHeight="false" outlineLevel="0" collapsed="false">
      <c r="F417" s="67"/>
      <c r="G417" s="67"/>
      <c r="H417" s="67"/>
      <c r="I417" s="67"/>
      <c r="J417" s="67"/>
      <c r="K417" s="67"/>
    </row>
    <row r="418" customFormat="false" ht="12.75" hidden="false" customHeight="false" outlineLevel="0" collapsed="false">
      <c r="F418" s="67"/>
      <c r="G418" s="67"/>
      <c r="H418" s="67"/>
      <c r="I418" s="67"/>
      <c r="J418" s="67"/>
      <c r="K418" s="67"/>
    </row>
    <row r="419" customFormat="false" ht="12.75" hidden="false" customHeight="false" outlineLevel="0" collapsed="false">
      <c r="F419" s="67"/>
      <c r="G419" s="67"/>
      <c r="H419" s="67"/>
      <c r="I419" s="67"/>
      <c r="J419" s="67"/>
      <c r="K419" s="67"/>
    </row>
    <row r="420" customFormat="false" ht="12.75" hidden="false" customHeight="false" outlineLevel="0" collapsed="false">
      <c r="F420" s="67"/>
      <c r="G420" s="67"/>
      <c r="H420" s="67"/>
      <c r="I420" s="67"/>
      <c r="J420" s="67"/>
      <c r="K420" s="67"/>
    </row>
    <row r="421" customFormat="false" ht="12.75" hidden="false" customHeight="false" outlineLevel="0" collapsed="false">
      <c r="F421" s="67"/>
      <c r="G421" s="67"/>
      <c r="H421" s="67"/>
      <c r="I421" s="67"/>
      <c r="J421" s="67"/>
      <c r="K421" s="67"/>
    </row>
    <row r="422" customFormat="false" ht="12.75" hidden="false" customHeight="false" outlineLevel="0" collapsed="false">
      <c r="F422" s="67"/>
      <c r="G422" s="67"/>
      <c r="H422" s="67"/>
      <c r="I422" s="67"/>
      <c r="J422" s="67"/>
      <c r="K422" s="67"/>
    </row>
    <row r="423" customFormat="false" ht="12.75" hidden="false" customHeight="false" outlineLevel="0" collapsed="false">
      <c r="F423" s="67"/>
      <c r="G423" s="67"/>
      <c r="H423" s="67"/>
      <c r="I423" s="67"/>
      <c r="J423" s="67"/>
      <c r="K423" s="67"/>
    </row>
    <row r="424" customFormat="false" ht="12.75" hidden="false" customHeight="false" outlineLevel="0" collapsed="false">
      <c r="F424" s="67"/>
      <c r="G424" s="67"/>
      <c r="H424" s="67"/>
      <c r="I424" s="67"/>
      <c r="J424" s="67"/>
      <c r="K424" s="67"/>
    </row>
    <row r="425" customFormat="false" ht="12.75" hidden="false" customHeight="false" outlineLevel="0" collapsed="false">
      <c r="F425" s="67"/>
      <c r="G425" s="67"/>
      <c r="H425" s="67"/>
      <c r="I425" s="67"/>
      <c r="J425" s="67"/>
      <c r="K425" s="67"/>
    </row>
    <row r="426" customFormat="false" ht="12.75" hidden="false" customHeight="false" outlineLevel="0" collapsed="false">
      <c r="F426" s="67"/>
      <c r="G426" s="67"/>
      <c r="H426" s="67"/>
      <c r="I426" s="67"/>
      <c r="J426" s="67"/>
      <c r="K426" s="67"/>
    </row>
    <row r="427" customFormat="false" ht="12.75" hidden="false" customHeight="false" outlineLevel="0" collapsed="false">
      <c r="F427" s="67"/>
      <c r="G427" s="67"/>
      <c r="H427" s="67"/>
      <c r="I427" s="67"/>
      <c r="J427" s="67"/>
      <c r="K427" s="67"/>
    </row>
    <row r="428" customFormat="false" ht="12.75" hidden="false" customHeight="false" outlineLevel="0" collapsed="false">
      <c r="F428" s="67"/>
      <c r="G428" s="67"/>
      <c r="H428" s="67"/>
      <c r="I428" s="67"/>
      <c r="J428" s="67"/>
      <c r="K428" s="67"/>
    </row>
    <row r="429" customFormat="false" ht="12.75" hidden="false" customHeight="false" outlineLevel="0" collapsed="false">
      <c r="F429" s="67"/>
      <c r="G429" s="67"/>
      <c r="H429" s="67"/>
      <c r="I429" s="67"/>
      <c r="J429" s="67"/>
      <c r="K429" s="67"/>
    </row>
    <row r="430" customFormat="false" ht="12.75" hidden="false" customHeight="false" outlineLevel="0" collapsed="false">
      <c r="F430" s="67"/>
      <c r="G430" s="67"/>
      <c r="H430" s="67"/>
      <c r="I430" s="67"/>
      <c r="J430" s="67"/>
      <c r="K430" s="67"/>
    </row>
    <row r="431" customFormat="false" ht="12.75" hidden="false" customHeight="false" outlineLevel="0" collapsed="false">
      <c r="F431" s="67"/>
      <c r="G431" s="67"/>
      <c r="H431" s="67"/>
      <c r="I431" s="67"/>
      <c r="J431" s="67"/>
      <c r="K431" s="67"/>
    </row>
    <row r="432" customFormat="false" ht="12.75" hidden="false" customHeight="false" outlineLevel="0" collapsed="false">
      <c r="F432" s="67"/>
      <c r="G432" s="67"/>
      <c r="H432" s="67"/>
      <c r="I432" s="67"/>
      <c r="J432" s="67"/>
      <c r="K432" s="67"/>
    </row>
    <row r="433" customFormat="false" ht="12.75" hidden="false" customHeight="false" outlineLevel="0" collapsed="false">
      <c r="F433" s="67"/>
      <c r="G433" s="67"/>
      <c r="H433" s="67"/>
      <c r="I433" s="67"/>
      <c r="J433" s="67"/>
      <c r="K433" s="67"/>
    </row>
    <row r="434" customFormat="false" ht="12.75" hidden="false" customHeight="false" outlineLevel="0" collapsed="false">
      <c r="F434" s="67"/>
      <c r="G434" s="67"/>
      <c r="H434" s="67"/>
      <c r="I434" s="67"/>
      <c r="J434" s="67"/>
      <c r="K434" s="67"/>
    </row>
    <row r="435" customFormat="false" ht="12.75" hidden="false" customHeight="false" outlineLevel="0" collapsed="false">
      <c r="F435" s="67"/>
      <c r="G435" s="67"/>
      <c r="H435" s="67"/>
      <c r="I435" s="67"/>
      <c r="J435" s="67"/>
      <c r="K435" s="67"/>
    </row>
    <row r="436" customFormat="false" ht="12.75" hidden="false" customHeight="false" outlineLevel="0" collapsed="false">
      <c r="F436" s="67"/>
      <c r="G436" s="67"/>
      <c r="H436" s="67"/>
      <c r="I436" s="67"/>
      <c r="J436" s="67"/>
      <c r="K436" s="67"/>
    </row>
    <row r="437" customFormat="false" ht="12.75" hidden="false" customHeight="false" outlineLevel="0" collapsed="false">
      <c r="F437" s="67"/>
      <c r="G437" s="67"/>
      <c r="H437" s="67"/>
      <c r="I437" s="67"/>
      <c r="J437" s="67"/>
      <c r="K437" s="67"/>
    </row>
    <row r="438" customFormat="false" ht="12.75" hidden="false" customHeight="false" outlineLevel="0" collapsed="false">
      <c r="F438" s="67"/>
      <c r="G438" s="67"/>
      <c r="H438" s="67"/>
      <c r="I438" s="67"/>
      <c r="J438" s="67"/>
      <c r="K438" s="67"/>
    </row>
    <row r="439" customFormat="false" ht="12.75" hidden="false" customHeight="false" outlineLevel="0" collapsed="false">
      <c r="F439" s="67"/>
      <c r="G439" s="67"/>
      <c r="H439" s="67"/>
      <c r="I439" s="67"/>
      <c r="J439" s="67"/>
      <c r="K439" s="67"/>
    </row>
    <row r="440" customFormat="false" ht="12.75" hidden="false" customHeight="false" outlineLevel="0" collapsed="false">
      <c r="F440" s="67"/>
      <c r="G440" s="67"/>
      <c r="H440" s="67"/>
      <c r="I440" s="67"/>
      <c r="J440" s="67"/>
      <c r="K440" s="67"/>
    </row>
    <row r="441" customFormat="false" ht="12.75" hidden="false" customHeight="false" outlineLevel="0" collapsed="false">
      <c r="F441" s="67"/>
      <c r="G441" s="67"/>
      <c r="H441" s="67"/>
      <c r="I441" s="67"/>
      <c r="J441" s="67"/>
      <c r="K441" s="67"/>
    </row>
    <row r="442" customFormat="false" ht="12.75" hidden="false" customHeight="false" outlineLevel="0" collapsed="false">
      <c r="F442" s="67"/>
      <c r="G442" s="67"/>
      <c r="H442" s="67"/>
      <c r="I442" s="67"/>
      <c r="J442" s="67"/>
      <c r="K442" s="67"/>
    </row>
    <row r="443" customFormat="false" ht="12.75" hidden="false" customHeight="false" outlineLevel="0" collapsed="false">
      <c r="F443" s="67"/>
      <c r="G443" s="67"/>
      <c r="H443" s="67"/>
      <c r="I443" s="67"/>
      <c r="J443" s="67"/>
      <c r="K443" s="67"/>
    </row>
    <row r="444" customFormat="false" ht="12.75" hidden="false" customHeight="false" outlineLevel="0" collapsed="false">
      <c r="F444" s="67"/>
      <c r="G444" s="67"/>
      <c r="H444" s="67"/>
      <c r="I444" s="67"/>
      <c r="J444" s="67"/>
      <c r="K444" s="67"/>
    </row>
    <row r="445" customFormat="false" ht="12.75" hidden="false" customHeight="false" outlineLevel="0" collapsed="false">
      <c r="F445" s="67"/>
      <c r="G445" s="67"/>
      <c r="H445" s="67"/>
      <c r="I445" s="67"/>
      <c r="J445" s="67"/>
      <c r="K445" s="67"/>
    </row>
    <row r="446" customFormat="false" ht="12.75" hidden="false" customHeight="false" outlineLevel="0" collapsed="false">
      <c r="F446" s="67"/>
      <c r="G446" s="67"/>
      <c r="H446" s="67"/>
      <c r="I446" s="67"/>
      <c r="J446" s="67"/>
      <c r="K446" s="67"/>
    </row>
    <row r="447" customFormat="false" ht="12.75" hidden="false" customHeight="false" outlineLevel="0" collapsed="false">
      <c r="F447" s="67"/>
      <c r="G447" s="67"/>
      <c r="H447" s="67"/>
      <c r="I447" s="67"/>
      <c r="J447" s="67"/>
      <c r="K447" s="67"/>
    </row>
    <row r="448" customFormat="false" ht="12.75" hidden="false" customHeight="false" outlineLevel="0" collapsed="false">
      <c r="F448" s="67"/>
      <c r="G448" s="67"/>
      <c r="H448" s="67"/>
      <c r="I448" s="67"/>
      <c r="J448" s="67"/>
      <c r="K448" s="67"/>
    </row>
    <row r="449" customFormat="false" ht="12.75" hidden="false" customHeight="false" outlineLevel="0" collapsed="false">
      <c r="F449" s="67"/>
      <c r="G449" s="67"/>
      <c r="H449" s="67"/>
      <c r="I449" s="67"/>
      <c r="J449" s="67"/>
      <c r="K449" s="67"/>
    </row>
    <row r="450" customFormat="false" ht="12.75" hidden="false" customHeight="false" outlineLevel="0" collapsed="false">
      <c r="F450" s="67"/>
      <c r="G450" s="67"/>
      <c r="H450" s="67"/>
      <c r="I450" s="67"/>
      <c r="J450" s="67"/>
      <c r="K450" s="67"/>
    </row>
    <row r="451" customFormat="false" ht="12.75" hidden="false" customHeight="false" outlineLevel="0" collapsed="false">
      <c r="F451" s="67"/>
      <c r="G451" s="67"/>
      <c r="H451" s="67"/>
      <c r="I451" s="67"/>
      <c r="J451" s="67"/>
      <c r="K451" s="67"/>
    </row>
    <row r="452" customFormat="false" ht="12.75" hidden="false" customHeight="false" outlineLevel="0" collapsed="false">
      <c r="F452" s="67"/>
      <c r="G452" s="67"/>
      <c r="H452" s="67"/>
      <c r="I452" s="67"/>
      <c r="J452" s="67"/>
      <c r="K452" s="67"/>
    </row>
    <row r="453" customFormat="false" ht="12.75" hidden="false" customHeight="false" outlineLevel="0" collapsed="false">
      <c r="F453" s="67"/>
      <c r="G453" s="67"/>
      <c r="H453" s="67"/>
      <c r="I453" s="67"/>
      <c r="J453" s="67"/>
      <c r="K453" s="67"/>
    </row>
    <row r="454" customFormat="false" ht="12.75" hidden="false" customHeight="false" outlineLevel="0" collapsed="false">
      <c r="F454" s="67"/>
      <c r="G454" s="67"/>
      <c r="H454" s="67"/>
      <c r="I454" s="67"/>
      <c r="J454" s="67"/>
      <c r="K454" s="67"/>
    </row>
    <row r="455" customFormat="false" ht="12.75" hidden="false" customHeight="false" outlineLevel="0" collapsed="false">
      <c r="F455" s="67"/>
      <c r="G455" s="67"/>
      <c r="H455" s="67"/>
      <c r="I455" s="67"/>
      <c r="J455" s="67"/>
      <c r="K455" s="67"/>
    </row>
    <row r="456" customFormat="false" ht="12.75" hidden="false" customHeight="false" outlineLevel="0" collapsed="false">
      <c r="F456" s="67"/>
      <c r="G456" s="67"/>
      <c r="H456" s="67"/>
      <c r="I456" s="67"/>
      <c r="J456" s="67"/>
      <c r="K456" s="67"/>
    </row>
    <row r="457" customFormat="false" ht="12.75" hidden="false" customHeight="false" outlineLevel="0" collapsed="false">
      <c r="F457" s="67"/>
      <c r="G457" s="67"/>
      <c r="H457" s="67"/>
      <c r="I457" s="67"/>
      <c r="J457" s="67"/>
      <c r="K457" s="67"/>
    </row>
    <row r="458" customFormat="false" ht="12.75" hidden="false" customHeight="false" outlineLevel="0" collapsed="false">
      <c r="F458" s="67"/>
      <c r="G458" s="67"/>
      <c r="H458" s="67"/>
      <c r="I458" s="67"/>
      <c r="J458" s="67"/>
      <c r="K458" s="67"/>
    </row>
    <row r="459" customFormat="false" ht="12.75" hidden="false" customHeight="false" outlineLevel="0" collapsed="false">
      <c r="F459" s="67"/>
      <c r="G459" s="67"/>
      <c r="H459" s="67"/>
      <c r="I459" s="67"/>
      <c r="J459" s="67"/>
      <c r="K459" s="67"/>
    </row>
    <row r="460" customFormat="false" ht="12.75" hidden="false" customHeight="false" outlineLevel="0" collapsed="false">
      <c r="F460" s="67"/>
      <c r="G460" s="67"/>
      <c r="H460" s="67"/>
      <c r="I460" s="67"/>
      <c r="J460" s="67"/>
      <c r="K460" s="67"/>
    </row>
    <row r="461" customFormat="false" ht="12.75" hidden="false" customHeight="false" outlineLevel="0" collapsed="false">
      <c r="F461" s="67"/>
      <c r="G461" s="67"/>
      <c r="H461" s="67"/>
      <c r="I461" s="67"/>
      <c r="J461" s="67"/>
      <c r="K461" s="67"/>
    </row>
    <row r="462" customFormat="false" ht="12.75" hidden="false" customHeight="false" outlineLevel="0" collapsed="false">
      <c r="F462" s="67"/>
      <c r="G462" s="67"/>
      <c r="H462" s="67"/>
      <c r="I462" s="67"/>
      <c r="J462" s="67"/>
      <c r="K462" s="67"/>
    </row>
    <row r="463" customFormat="false" ht="12.75" hidden="false" customHeight="false" outlineLevel="0" collapsed="false">
      <c r="F463" s="67"/>
      <c r="G463" s="67"/>
      <c r="H463" s="67"/>
      <c r="I463" s="67"/>
      <c r="J463" s="67"/>
      <c r="K463" s="67"/>
    </row>
    <row r="464" customFormat="false" ht="12.75" hidden="false" customHeight="false" outlineLevel="0" collapsed="false">
      <c r="F464" s="67"/>
      <c r="G464" s="67"/>
      <c r="H464" s="67"/>
      <c r="I464" s="67"/>
      <c r="J464" s="67"/>
      <c r="K464" s="67"/>
    </row>
    <row r="465" customFormat="false" ht="12.75" hidden="false" customHeight="false" outlineLevel="0" collapsed="false">
      <c r="F465" s="67"/>
      <c r="G465" s="67"/>
      <c r="H465" s="67"/>
      <c r="I465" s="67"/>
      <c r="J465" s="67"/>
      <c r="K465" s="67"/>
    </row>
    <row r="466" customFormat="false" ht="12.75" hidden="false" customHeight="false" outlineLevel="0" collapsed="false">
      <c r="F466" s="67"/>
      <c r="G466" s="67"/>
      <c r="H466" s="67"/>
      <c r="I466" s="67"/>
      <c r="J466" s="67"/>
      <c r="K466" s="67"/>
    </row>
    <row r="467" customFormat="false" ht="12.75" hidden="false" customHeight="false" outlineLevel="0" collapsed="false">
      <c r="F467" s="67"/>
      <c r="G467" s="67"/>
      <c r="H467" s="67"/>
      <c r="I467" s="67"/>
      <c r="J467" s="67"/>
      <c r="K467" s="67"/>
    </row>
    <row r="468" customFormat="false" ht="12.75" hidden="false" customHeight="false" outlineLevel="0" collapsed="false">
      <c r="F468" s="67"/>
      <c r="G468" s="67"/>
      <c r="H468" s="67"/>
      <c r="I468" s="67"/>
      <c r="J468" s="67"/>
      <c r="K468" s="67"/>
    </row>
    <row r="469" customFormat="false" ht="12.75" hidden="false" customHeight="false" outlineLevel="0" collapsed="false">
      <c r="F469" s="67"/>
      <c r="G469" s="67"/>
      <c r="H469" s="67"/>
      <c r="I469" s="67"/>
      <c r="J469" s="67"/>
      <c r="K469" s="67"/>
    </row>
    <row r="470" customFormat="false" ht="12.75" hidden="false" customHeight="false" outlineLevel="0" collapsed="false">
      <c r="F470" s="67"/>
      <c r="G470" s="67"/>
      <c r="H470" s="67"/>
      <c r="I470" s="67"/>
      <c r="J470" s="67"/>
      <c r="K470" s="67"/>
    </row>
    <row r="471" customFormat="false" ht="12.75" hidden="false" customHeight="false" outlineLevel="0" collapsed="false">
      <c r="F471" s="67"/>
      <c r="G471" s="67"/>
      <c r="H471" s="67"/>
      <c r="I471" s="67"/>
      <c r="J471" s="67"/>
      <c r="K471" s="67"/>
    </row>
    <row r="472" customFormat="false" ht="12.75" hidden="false" customHeight="false" outlineLevel="0" collapsed="false">
      <c r="F472" s="67"/>
      <c r="G472" s="67"/>
      <c r="H472" s="67"/>
      <c r="I472" s="67"/>
      <c r="J472" s="67"/>
      <c r="K472" s="67"/>
    </row>
    <row r="473" customFormat="false" ht="12.75" hidden="false" customHeight="false" outlineLevel="0" collapsed="false">
      <c r="F473" s="67"/>
      <c r="G473" s="67"/>
      <c r="H473" s="67"/>
      <c r="I473" s="67"/>
      <c r="J473" s="67"/>
      <c r="K473" s="67"/>
    </row>
    <row r="474" customFormat="false" ht="12.75" hidden="false" customHeight="false" outlineLevel="0" collapsed="false">
      <c r="F474" s="67"/>
      <c r="G474" s="67"/>
      <c r="H474" s="67"/>
      <c r="I474" s="67"/>
      <c r="J474" s="67"/>
      <c r="K474" s="67"/>
    </row>
    <row r="475" customFormat="false" ht="12.75" hidden="false" customHeight="false" outlineLevel="0" collapsed="false">
      <c r="F475" s="67"/>
      <c r="G475" s="67"/>
      <c r="H475" s="67"/>
      <c r="I475" s="67"/>
      <c r="J475" s="67"/>
      <c r="K475" s="67"/>
    </row>
    <row r="476" customFormat="false" ht="12.75" hidden="false" customHeight="false" outlineLevel="0" collapsed="false">
      <c r="F476" s="67"/>
      <c r="G476" s="67"/>
      <c r="H476" s="67"/>
      <c r="I476" s="67"/>
      <c r="J476" s="67"/>
      <c r="K476" s="67"/>
    </row>
    <row r="477" customFormat="false" ht="12.75" hidden="false" customHeight="false" outlineLevel="0" collapsed="false">
      <c r="F477" s="67"/>
      <c r="G477" s="67"/>
      <c r="H477" s="67"/>
      <c r="I477" s="67"/>
      <c r="J477" s="67"/>
      <c r="K477" s="67"/>
    </row>
    <row r="478" customFormat="false" ht="12.75" hidden="false" customHeight="false" outlineLevel="0" collapsed="false">
      <c r="F478" s="67"/>
      <c r="G478" s="67"/>
      <c r="H478" s="67"/>
      <c r="I478" s="67"/>
      <c r="J478" s="67"/>
      <c r="K478" s="67"/>
    </row>
    <row r="479" customFormat="false" ht="12.75" hidden="false" customHeight="false" outlineLevel="0" collapsed="false">
      <c r="F479" s="67"/>
      <c r="G479" s="67"/>
      <c r="H479" s="67"/>
      <c r="I479" s="67"/>
      <c r="J479" s="67"/>
      <c r="K479" s="67"/>
    </row>
    <row r="480" customFormat="false" ht="12.75" hidden="false" customHeight="false" outlineLevel="0" collapsed="false">
      <c r="F480" s="67"/>
      <c r="G480" s="67"/>
      <c r="H480" s="67"/>
      <c r="I480" s="67"/>
      <c r="J480" s="67"/>
      <c r="K480" s="67"/>
    </row>
    <row r="481" customFormat="false" ht="12.75" hidden="false" customHeight="false" outlineLevel="0" collapsed="false">
      <c r="F481" s="67"/>
      <c r="G481" s="67"/>
      <c r="H481" s="67"/>
      <c r="I481" s="67"/>
      <c r="J481" s="67"/>
      <c r="K481" s="67"/>
    </row>
    <row r="482" customFormat="false" ht="12.75" hidden="false" customHeight="false" outlineLevel="0" collapsed="false">
      <c r="F482" s="67"/>
      <c r="G482" s="67"/>
      <c r="H482" s="67"/>
      <c r="I482" s="67"/>
      <c r="J482" s="67"/>
      <c r="K482" s="67"/>
    </row>
    <row r="483" customFormat="false" ht="12.75" hidden="false" customHeight="false" outlineLevel="0" collapsed="false">
      <c r="F483" s="67"/>
      <c r="G483" s="67"/>
      <c r="H483" s="67"/>
      <c r="I483" s="67"/>
      <c r="J483" s="67"/>
      <c r="K483" s="67"/>
    </row>
    <row r="484" customFormat="false" ht="12.75" hidden="false" customHeight="false" outlineLevel="0" collapsed="false">
      <c r="F484" s="67"/>
      <c r="G484" s="67"/>
      <c r="H484" s="67"/>
      <c r="I484" s="67"/>
      <c r="J484" s="67"/>
      <c r="K484" s="67"/>
    </row>
    <row r="485" customFormat="false" ht="12.75" hidden="false" customHeight="false" outlineLevel="0" collapsed="false">
      <c r="F485" s="67"/>
      <c r="G485" s="67"/>
      <c r="H485" s="67"/>
      <c r="I485" s="67"/>
      <c r="J485" s="67"/>
      <c r="K485" s="67"/>
    </row>
    <row r="486" customFormat="false" ht="12.75" hidden="false" customHeight="false" outlineLevel="0" collapsed="false">
      <c r="F486" s="67"/>
      <c r="G486" s="67"/>
      <c r="H486" s="67"/>
      <c r="I486" s="67"/>
      <c r="J486" s="67"/>
      <c r="K486" s="67"/>
    </row>
    <row r="487" customFormat="false" ht="12.75" hidden="false" customHeight="false" outlineLevel="0" collapsed="false">
      <c r="F487" s="67"/>
      <c r="G487" s="67"/>
      <c r="H487" s="67"/>
      <c r="I487" s="67"/>
      <c r="J487" s="67"/>
      <c r="K487" s="67"/>
    </row>
    <row r="488" customFormat="false" ht="12.75" hidden="false" customHeight="false" outlineLevel="0" collapsed="false">
      <c r="F488" s="67"/>
      <c r="G488" s="67"/>
      <c r="H488" s="67"/>
      <c r="I488" s="67"/>
      <c r="J488" s="67"/>
      <c r="K488" s="67"/>
    </row>
    <row r="489" customFormat="false" ht="12.75" hidden="false" customHeight="false" outlineLevel="0" collapsed="false">
      <c r="F489" s="67"/>
      <c r="G489" s="67"/>
      <c r="H489" s="67"/>
      <c r="I489" s="67"/>
      <c r="J489" s="67"/>
      <c r="K489" s="67"/>
    </row>
    <row r="490" customFormat="false" ht="12.75" hidden="false" customHeight="false" outlineLevel="0" collapsed="false">
      <c r="F490" s="67"/>
      <c r="G490" s="67"/>
      <c r="H490" s="67"/>
      <c r="I490" s="67"/>
      <c r="J490" s="67"/>
      <c r="K490" s="67"/>
    </row>
    <row r="491" customFormat="false" ht="12.75" hidden="false" customHeight="false" outlineLevel="0" collapsed="false">
      <c r="F491" s="67"/>
      <c r="G491" s="67"/>
      <c r="H491" s="67"/>
      <c r="I491" s="67"/>
      <c r="J491" s="67"/>
      <c r="K491" s="67"/>
    </row>
    <row r="492" customFormat="false" ht="12.75" hidden="false" customHeight="false" outlineLevel="0" collapsed="false">
      <c r="F492" s="67"/>
      <c r="G492" s="67"/>
      <c r="H492" s="67"/>
      <c r="I492" s="67"/>
      <c r="J492" s="67"/>
      <c r="K492" s="67"/>
    </row>
    <row r="493" customFormat="false" ht="12.75" hidden="false" customHeight="false" outlineLevel="0" collapsed="false">
      <c r="F493" s="67"/>
      <c r="G493" s="67"/>
      <c r="H493" s="67"/>
      <c r="I493" s="67"/>
      <c r="J493" s="67"/>
      <c r="K493" s="67"/>
    </row>
    <row r="494" customFormat="false" ht="12.75" hidden="false" customHeight="false" outlineLevel="0" collapsed="false">
      <c r="F494" s="67"/>
      <c r="G494" s="67"/>
      <c r="H494" s="67"/>
      <c r="I494" s="67"/>
      <c r="J494" s="67"/>
      <c r="K494" s="67"/>
    </row>
    <row r="495" customFormat="false" ht="12.75" hidden="false" customHeight="false" outlineLevel="0" collapsed="false">
      <c r="F495" s="67"/>
      <c r="G495" s="67"/>
      <c r="H495" s="67"/>
      <c r="I495" s="67"/>
      <c r="J495" s="67"/>
      <c r="K495" s="67"/>
    </row>
    <row r="496" customFormat="false" ht="12.75" hidden="false" customHeight="false" outlineLevel="0" collapsed="false">
      <c r="F496" s="67"/>
      <c r="G496" s="67"/>
      <c r="H496" s="67"/>
      <c r="I496" s="67"/>
      <c r="J496" s="67"/>
      <c r="K496" s="67"/>
    </row>
    <row r="497" customFormat="false" ht="12.75" hidden="false" customHeight="false" outlineLevel="0" collapsed="false">
      <c r="F497" s="67"/>
      <c r="G497" s="67"/>
      <c r="H497" s="67"/>
      <c r="I497" s="67"/>
      <c r="J497" s="67"/>
      <c r="K497" s="67"/>
    </row>
    <row r="498" customFormat="false" ht="12.75" hidden="false" customHeight="false" outlineLevel="0" collapsed="false">
      <c r="F498" s="67"/>
      <c r="G498" s="67"/>
      <c r="H498" s="67"/>
      <c r="I498" s="67"/>
      <c r="J498" s="67"/>
      <c r="K498" s="67"/>
    </row>
    <row r="499" customFormat="false" ht="12.75" hidden="false" customHeight="false" outlineLevel="0" collapsed="false">
      <c r="F499" s="67"/>
      <c r="G499" s="67"/>
      <c r="H499" s="67"/>
      <c r="I499" s="67"/>
      <c r="J499" s="67"/>
      <c r="K499" s="67"/>
    </row>
    <row r="500" customFormat="false" ht="12.75" hidden="false" customHeight="false" outlineLevel="0" collapsed="false">
      <c r="F500" s="67"/>
      <c r="G500" s="67"/>
      <c r="H500" s="67"/>
      <c r="I500" s="67"/>
      <c r="J500" s="67"/>
      <c r="K500" s="67"/>
    </row>
    <row r="501" customFormat="false" ht="12.75" hidden="false" customHeight="false" outlineLevel="0" collapsed="false">
      <c r="F501" s="67"/>
      <c r="G501" s="67"/>
      <c r="H501" s="67"/>
      <c r="I501" s="67"/>
      <c r="J501" s="67"/>
      <c r="K501" s="67"/>
    </row>
    <row r="502" customFormat="false" ht="12.75" hidden="false" customHeight="false" outlineLevel="0" collapsed="false">
      <c r="F502" s="67"/>
      <c r="G502" s="67"/>
      <c r="H502" s="67"/>
      <c r="I502" s="67"/>
      <c r="J502" s="67"/>
      <c r="K502" s="67"/>
    </row>
    <row r="503" customFormat="false" ht="12.75" hidden="false" customHeight="false" outlineLevel="0" collapsed="false">
      <c r="F503" s="67"/>
      <c r="G503" s="67"/>
      <c r="H503" s="67"/>
      <c r="I503" s="67"/>
      <c r="J503" s="67"/>
      <c r="K503" s="67"/>
    </row>
    <row r="504" customFormat="false" ht="12.75" hidden="false" customHeight="false" outlineLevel="0" collapsed="false">
      <c r="F504" s="67"/>
      <c r="G504" s="67"/>
      <c r="H504" s="67"/>
      <c r="I504" s="67"/>
      <c r="J504" s="67"/>
      <c r="K504" s="67"/>
    </row>
    <row r="505" customFormat="false" ht="12.75" hidden="false" customHeight="false" outlineLevel="0" collapsed="false">
      <c r="F505" s="67"/>
      <c r="G505" s="67"/>
      <c r="H505" s="67"/>
      <c r="I505" s="67"/>
      <c r="J505" s="67"/>
      <c r="K505" s="67"/>
    </row>
    <row r="506" customFormat="false" ht="12.75" hidden="false" customHeight="false" outlineLevel="0" collapsed="false">
      <c r="F506" s="67"/>
      <c r="G506" s="67"/>
      <c r="H506" s="67"/>
      <c r="I506" s="67"/>
      <c r="J506" s="67"/>
      <c r="K506" s="67"/>
    </row>
    <row r="507" customFormat="false" ht="12.75" hidden="false" customHeight="false" outlineLevel="0" collapsed="false">
      <c r="F507" s="67"/>
      <c r="G507" s="67"/>
      <c r="H507" s="67"/>
      <c r="I507" s="67"/>
      <c r="J507" s="67"/>
      <c r="K507" s="67"/>
    </row>
    <row r="508" customFormat="false" ht="12.75" hidden="false" customHeight="false" outlineLevel="0" collapsed="false">
      <c r="F508" s="67"/>
      <c r="G508" s="67"/>
      <c r="H508" s="67"/>
      <c r="I508" s="67"/>
      <c r="J508" s="67"/>
      <c r="K508" s="67"/>
    </row>
    <row r="509" customFormat="false" ht="12.75" hidden="false" customHeight="false" outlineLevel="0" collapsed="false">
      <c r="F509" s="67"/>
      <c r="G509" s="67"/>
      <c r="H509" s="67"/>
      <c r="I509" s="67"/>
      <c r="J509" s="67"/>
      <c r="K509" s="67"/>
    </row>
    <row r="510" customFormat="false" ht="12.75" hidden="false" customHeight="false" outlineLevel="0" collapsed="false">
      <c r="F510" s="67"/>
      <c r="G510" s="67"/>
      <c r="H510" s="67"/>
      <c r="I510" s="67"/>
      <c r="J510" s="67"/>
      <c r="K510" s="67"/>
    </row>
    <row r="511" customFormat="false" ht="12.75" hidden="false" customHeight="false" outlineLevel="0" collapsed="false">
      <c r="F511" s="67"/>
      <c r="G511" s="67"/>
      <c r="H511" s="67"/>
      <c r="I511" s="67"/>
      <c r="J511" s="67"/>
      <c r="K511" s="67"/>
    </row>
    <row r="512" customFormat="false" ht="12.75" hidden="false" customHeight="false" outlineLevel="0" collapsed="false">
      <c r="F512" s="67"/>
      <c r="G512" s="67"/>
      <c r="H512" s="67"/>
      <c r="I512" s="67"/>
      <c r="J512" s="67"/>
      <c r="K512" s="67"/>
    </row>
    <row r="513" customFormat="false" ht="12.75" hidden="false" customHeight="false" outlineLevel="0" collapsed="false">
      <c r="F513" s="67"/>
      <c r="G513" s="67"/>
      <c r="H513" s="67"/>
      <c r="I513" s="67"/>
      <c r="J513" s="67"/>
      <c r="K513" s="67"/>
    </row>
    <row r="514" customFormat="false" ht="12.75" hidden="false" customHeight="false" outlineLevel="0" collapsed="false">
      <c r="F514" s="67"/>
      <c r="G514" s="67"/>
      <c r="H514" s="67"/>
      <c r="I514" s="67"/>
      <c r="J514" s="67"/>
      <c r="K514" s="67"/>
    </row>
    <row r="515" customFormat="false" ht="12.75" hidden="false" customHeight="false" outlineLevel="0" collapsed="false">
      <c r="F515" s="67"/>
      <c r="G515" s="67"/>
      <c r="H515" s="67"/>
      <c r="I515" s="67"/>
      <c r="J515" s="67"/>
      <c r="K515" s="67"/>
    </row>
    <row r="516" customFormat="false" ht="12.75" hidden="false" customHeight="false" outlineLevel="0" collapsed="false">
      <c r="F516" s="67"/>
      <c r="G516" s="67"/>
      <c r="H516" s="67"/>
      <c r="I516" s="67"/>
      <c r="J516" s="67"/>
      <c r="K516" s="67"/>
    </row>
    <row r="517" customFormat="false" ht="12.75" hidden="false" customHeight="false" outlineLevel="0" collapsed="false">
      <c r="F517" s="67"/>
      <c r="G517" s="67"/>
      <c r="H517" s="67"/>
      <c r="I517" s="67"/>
      <c r="J517" s="67"/>
      <c r="K517" s="67"/>
    </row>
    <row r="518" customFormat="false" ht="12.75" hidden="false" customHeight="false" outlineLevel="0" collapsed="false">
      <c r="F518" s="67"/>
      <c r="G518" s="67"/>
      <c r="H518" s="67"/>
      <c r="I518" s="67"/>
      <c r="J518" s="67"/>
      <c r="K518" s="67"/>
    </row>
    <row r="519" customFormat="false" ht="12.75" hidden="false" customHeight="false" outlineLevel="0" collapsed="false">
      <c r="F519" s="67"/>
      <c r="G519" s="67"/>
      <c r="H519" s="67"/>
      <c r="I519" s="67"/>
      <c r="J519" s="67"/>
      <c r="K519" s="67"/>
    </row>
    <row r="520" customFormat="false" ht="12.75" hidden="false" customHeight="false" outlineLevel="0" collapsed="false">
      <c r="F520" s="67"/>
      <c r="G520" s="67"/>
      <c r="H520" s="67"/>
      <c r="I520" s="67"/>
      <c r="J520" s="67"/>
      <c r="K520" s="67"/>
    </row>
    <row r="521" customFormat="false" ht="12.75" hidden="false" customHeight="false" outlineLevel="0" collapsed="false">
      <c r="F521" s="67"/>
      <c r="G521" s="67"/>
      <c r="H521" s="67"/>
      <c r="I521" s="67"/>
      <c r="J521" s="67"/>
      <c r="K521" s="67"/>
    </row>
    <row r="522" customFormat="false" ht="12.75" hidden="false" customHeight="false" outlineLevel="0" collapsed="false">
      <c r="F522" s="67"/>
      <c r="G522" s="67"/>
      <c r="H522" s="67"/>
      <c r="I522" s="67"/>
      <c r="J522" s="67"/>
      <c r="K522" s="67"/>
    </row>
    <row r="523" customFormat="false" ht="12.75" hidden="false" customHeight="false" outlineLevel="0" collapsed="false">
      <c r="F523" s="67"/>
      <c r="G523" s="67"/>
      <c r="H523" s="67"/>
      <c r="I523" s="67"/>
      <c r="J523" s="67"/>
      <c r="K523" s="67"/>
    </row>
    <row r="524" customFormat="false" ht="12.75" hidden="false" customHeight="false" outlineLevel="0" collapsed="false">
      <c r="F524" s="67"/>
      <c r="G524" s="67"/>
      <c r="H524" s="67"/>
      <c r="I524" s="67"/>
      <c r="J524" s="67"/>
      <c r="K524" s="67"/>
    </row>
    <row r="525" customFormat="false" ht="12.75" hidden="false" customHeight="false" outlineLevel="0" collapsed="false">
      <c r="F525" s="67"/>
      <c r="G525" s="67"/>
      <c r="H525" s="67"/>
      <c r="I525" s="67"/>
      <c r="J525" s="67"/>
      <c r="K525" s="67"/>
    </row>
    <row r="526" customFormat="false" ht="12.75" hidden="false" customHeight="false" outlineLevel="0" collapsed="false">
      <c r="F526" s="67"/>
      <c r="G526" s="67"/>
      <c r="H526" s="67"/>
      <c r="I526" s="67"/>
      <c r="J526" s="67"/>
      <c r="K526" s="67"/>
    </row>
    <row r="527" customFormat="false" ht="12.75" hidden="false" customHeight="false" outlineLevel="0" collapsed="false">
      <c r="F527" s="67"/>
      <c r="G527" s="67"/>
      <c r="H527" s="67"/>
      <c r="I527" s="67"/>
      <c r="J527" s="67"/>
      <c r="K527" s="67"/>
    </row>
    <row r="528" customFormat="false" ht="12.75" hidden="false" customHeight="false" outlineLevel="0" collapsed="false">
      <c r="F528" s="67"/>
      <c r="G528" s="67"/>
      <c r="H528" s="67"/>
      <c r="I528" s="67"/>
      <c r="J528" s="67"/>
      <c r="K528" s="67"/>
    </row>
    <row r="529" customFormat="false" ht="12.75" hidden="false" customHeight="false" outlineLevel="0" collapsed="false">
      <c r="F529" s="67"/>
      <c r="G529" s="67"/>
      <c r="H529" s="67"/>
      <c r="I529" s="67"/>
      <c r="J529" s="67"/>
      <c r="K529" s="67"/>
    </row>
    <row r="530" customFormat="false" ht="12.75" hidden="false" customHeight="false" outlineLevel="0" collapsed="false">
      <c r="F530" s="67"/>
      <c r="G530" s="67"/>
      <c r="H530" s="67"/>
      <c r="I530" s="67"/>
      <c r="J530" s="67"/>
      <c r="K530" s="67"/>
    </row>
    <row r="531" customFormat="false" ht="12.75" hidden="false" customHeight="false" outlineLevel="0" collapsed="false">
      <c r="F531" s="67"/>
      <c r="G531" s="67"/>
      <c r="H531" s="67"/>
      <c r="I531" s="67"/>
      <c r="J531" s="67"/>
      <c r="K531" s="67"/>
    </row>
    <row r="532" customFormat="false" ht="12.75" hidden="false" customHeight="false" outlineLevel="0" collapsed="false">
      <c r="F532" s="67"/>
      <c r="G532" s="67"/>
      <c r="H532" s="67"/>
      <c r="I532" s="67"/>
      <c r="J532" s="67"/>
      <c r="K532" s="67"/>
    </row>
    <row r="533" customFormat="false" ht="12.75" hidden="false" customHeight="false" outlineLevel="0" collapsed="false">
      <c r="F533" s="67"/>
      <c r="G533" s="67"/>
      <c r="H533" s="67"/>
      <c r="I533" s="67"/>
      <c r="J533" s="67"/>
      <c r="K533" s="67"/>
    </row>
    <row r="534" customFormat="false" ht="12.75" hidden="false" customHeight="false" outlineLevel="0" collapsed="false">
      <c r="F534" s="67"/>
      <c r="G534" s="67"/>
      <c r="H534" s="67"/>
      <c r="I534" s="67"/>
      <c r="J534" s="67"/>
      <c r="K534" s="67"/>
    </row>
    <row r="535" customFormat="false" ht="12.75" hidden="false" customHeight="false" outlineLevel="0" collapsed="false">
      <c r="F535" s="67"/>
      <c r="G535" s="67"/>
      <c r="H535" s="67"/>
      <c r="I535" s="67"/>
      <c r="J535" s="67"/>
      <c r="K535" s="67"/>
    </row>
    <row r="536" customFormat="false" ht="12.75" hidden="false" customHeight="false" outlineLevel="0" collapsed="false">
      <c r="F536" s="67"/>
      <c r="G536" s="67"/>
      <c r="H536" s="67"/>
      <c r="I536" s="67"/>
      <c r="J536" s="67"/>
      <c r="K536" s="67"/>
    </row>
    <row r="537" customFormat="false" ht="12.75" hidden="false" customHeight="false" outlineLevel="0" collapsed="false">
      <c r="F537" s="67"/>
      <c r="G537" s="67"/>
      <c r="H537" s="67"/>
      <c r="I537" s="67"/>
      <c r="J537" s="67"/>
      <c r="K537" s="67"/>
    </row>
    <row r="538" customFormat="false" ht="12.75" hidden="false" customHeight="false" outlineLevel="0" collapsed="false">
      <c r="F538" s="67"/>
      <c r="G538" s="67"/>
      <c r="H538" s="67"/>
      <c r="I538" s="67"/>
      <c r="J538" s="67"/>
      <c r="K538" s="67"/>
    </row>
    <row r="539" customFormat="false" ht="12.75" hidden="false" customHeight="false" outlineLevel="0" collapsed="false">
      <c r="F539" s="67"/>
      <c r="G539" s="67"/>
      <c r="H539" s="67"/>
      <c r="I539" s="67"/>
      <c r="J539" s="67"/>
      <c r="K539" s="67"/>
    </row>
    <row r="540" customFormat="false" ht="12.75" hidden="false" customHeight="false" outlineLevel="0" collapsed="false">
      <c r="F540" s="67"/>
      <c r="G540" s="67"/>
      <c r="H540" s="67"/>
      <c r="I540" s="67"/>
      <c r="J540" s="67"/>
      <c r="K540" s="67"/>
    </row>
    <row r="541" customFormat="false" ht="12.75" hidden="false" customHeight="false" outlineLevel="0" collapsed="false">
      <c r="F541" s="67"/>
      <c r="G541" s="67"/>
      <c r="H541" s="67"/>
      <c r="I541" s="67"/>
      <c r="J541" s="67"/>
      <c r="K541" s="67"/>
    </row>
    <row r="542" customFormat="false" ht="12.75" hidden="false" customHeight="false" outlineLevel="0" collapsed="false">
      <c r="F542" s="67"/>
      <c r="G542" s="67"/>
      <c r="H542" s="67"/>
      <c r="I542" s="67"/>
      <c r="J542" s="67"/>
      <c r="K542" s="67"/>
    </row>
    <row r="543" customFormat="false" ht="12.75" hidden="false" customHeight="false" outlineLevel="0" collapsed="false">
      <c r="F543" s="67"/>
      <c r="G543" s="67"/>
      <c r="H543" s="67"/>
      <c r="I543" s="67"/>
      <c r="J543" s="67"/>
      <c r="K543" s="67"/>
    </row>
    <row r="544" customFormat="false" ht="12.75" hidden="false" customHeight="false" outlineLevel="0" collapsed="false">
      <c r="F544" s="67"/>
      <c r="G544" s="67"/>
      <c r="H544" s="67"/>
      <c r="I544" s="67"/>
      <c r="J544" s="67"/>
      <c r="K544" s="67"/>
    </row>
    <row r="545" customFormat="false" ht="12.75" hidden="false" customHeight="false" outlineLevel="0" collapsed="false">
      <c r="F545" s="67"/>
      <c r="G545" s="67"/>
      <c r="H545" s="67"/>
      <c r="I545" s="67"/>
      <c r="J545" s="67"/>
      <c r="K545" s="67"/>
    </row>
    <row r="546" customFormat="false" ht="12.75" hidden="false" customHeight="false" outlineLevel="0" collapsed="false">
      <c r="F546" s="67"/>
      <c r="G546" s="67"/>
      <c r="H546" s="67"/>
      <c r="I546" s="67"/>
      <c r="J546" s="67"/>
      <c r="K546" s="67"/>
    </row>
    <row r="547" customFormat="false" ht="12.75" hidden="false" customHeight="false" outlineLevel="0" collapsed="false">
      <c r="F547" s="67"/>
      <c r="G547" s="67"/>
      <c r="H547" s="67"/>
      <c r="I547" s="67"/>
      <c r="J547" s="67"/>
      <c r="K547" s="67"/>
    </row>
    <row r="548" customFormat="false" ht="12.75" hidden="false" customHeight="false" outlineLevel="0" collapsed="false">
      <c r="F548" s="67"/>
      <c r="G548" s="67"/>
      <c r="H548" s="67"/>
      <c r="I548" s="67"/>
      <c r="J548" s="67"/>
      <c r="K548" s="67"/>
    </row>
    <row r="549" customFormat="false" ht="12.75" hidden="false" customHeight="false" outlineLevel="0" collapsed="false">
      <c r="F549" s="67"/>
      <c r="G549" s="67"/>
      <c r="H549" s="67"/>
      <c r="I549" s="67"/>
      <c r="J549" s="67"/>
      <c r="K549" s="67"/>
    </row>
    <row r="550" customFormat="false" ht="12.75" hidden="false" customHeight="false" outlineLevel="0" collapsed="false">
      <c r="F550" s="67"/>
      <c r="G550" s="67"/>
      <c r="H550" s="67"/>
      <c r="I550" s="67"/>
      <c r="J550" s="67"/>
      <c r="K550" s="67"/>
    </row>
    <row r="551" customFormat="false" ht="12.75" hidden="false" customHeight="false" outlineLevel="0" collapsed="false">
      <c r="F551" s="67"/>
      <c r="G551" s="67"/>
      <c r="H551" s="67"/>
      <c r="I551" s="67"/>
      <c r="J551" s="67"/>
      <c r="K551" s="67"/>
    </row>
    <row r="552" customFormat="false" ht="12.75" hidden="false" customHeight="false" outlineLevel="0" collapsed="false">
      <c r="F552" s="67"/>
      <c r="G552" s="67"/>
      <c r="H552" s="67"/>
      <c r="I552" s="67"/>
      <c r="J552" s="67"/>
      <c r="K552" s="67"/>
    </row>
    <row r="553" customFormat="false" ht="12.75" hidden="false" customHeight="false" outlineLevel="0" collapsed="false">
      <c r="F553" s="67"/>
      <c r="G553" s="67"/>
      <c r="H553" s="67"/>
      <c r="I553" s="67"/>
      <c r="J553" s="67"/>
      <c r="K553" s="67"/>
    </row>
    <row r="554" customFormat="false" ht="12.75" hidden="false" customHeight="false" outlineLevel="0" collapsed="false">
      <c r="F554" s="67"/>
      <c r="G554" s="67"/>
      <c r="H554" s="67"/>
      <c r="I554" s="67"/>
      <c r="J554" s="67"/>
      <c r="K554" s="67"/>
    </row>
    <row r="555" customFormat="false" ht="12.75" hidden="false" customHeight="false" outlineLevel="0" collapsed="false">
      <c r="F555" s="67"/>
      <c r="G555" s="67"/>
      <c r="H555" s="67"/>
      <c r="I555" s="67"/>
      <c r="J555" s="67"/>
      <c r="K555" s="67"/>
    </row>
    <row r="556" customFormat="false" ht="12.75" hidden="false" customHeight="false" outlineLevel="0" collapsed="false">
      <c r="F556" s="67"/>
      <c r="G556" s="67"/>
      <c r="H556" s="67"/>
      <c r="I556" s="67"/>
      <c r="J556" s="67"/>
      <c r="K556" s="67"/>
    </row>
    <row r="557" customFormat="false" ht="12.75" hidden="false" customHeight="false" outlineLevel="0" collapsed="false">
      <c r="F557" s="67"/>
      <c r="G557" s="67"/>
      <c r="H557" s="67"/>
      <c r="I557" s="67"/>
      <c r="J557" s="67"/>
      <c r="K557" s="67"/>
    </row>
    <row r="558" customFormat="false" ht="12.75" hidden="false" customHeight="false" outlineLevel="0" collapsed="false">
      <c r="F558" s="67"/>
      <c r="G558" s="67"/>
      <c r="H558" s="67"/>
      <c r="I558" s="67"/>
      <c r="J558" s="67"/>
      <c r="K558" s="67"/>
    </row>
    <row r="559" customFormat="false" ht="12.75" hidden="false" customHeight="false" outlineLevel="0" collapsed="false">
      <c r="F559" s="67"/>
      <c r="G559" s="67"/>
      <c r="H559" s="67"/>
      <c r="I559" s="67"/>
      <c r="J559" s="67"/>
      <c r="K559" s="67"/>
    </row>
    <row r="560" customFormat="false" ht="12.75" hidden="false" customHeight="false" outlineLevel="0" collapsed="false">
      <c r="F560" s="67"/>
      <c r="G560" s="67"/>
      <c r="H560" s="67"/>
      <c r="I560" s="67"/>
      <c r="J560" s="67"/>
      <c r="K560" s="67"/>
    </row>
    <row r="561" customFormat="false" ht="12.75" hidden="false" customHeight="false" outlineLevel="0" collapsed="false">
      <c r="F561" s="67"/>
      <c r="G561" s="67"/>
      <c r="H561" s="67"/>
      <c r="I561" s="67"/>
      <c r="J561" s="67"/>
      <c r="K561" s="67"/>
    </row>
    <row r="562" customFormat="false" ht="12.75" hidden="false" customHeight="false" outlineLevel="0" collapsed="false">
      <c r="F562" s="67"/>
      <c r="G562" s="67"/>
      <c r="H562" s="67"/>
      <c r="I562" s="67"/>
      <c r="J562" s="67"/>
      <c r="K562" s="67"/>
    </row>
    <row r="563" customFormat="false" ht="12.75" hidden="false" customHeight="false" outlineLevel="0" collapsed="false">
      <c r="F563" s="67"/>
      <c r="G563" s="67"/>
      <c r="H563" s="67"/>
      <c r="I563" s="67"/>
      <c r="J563" s="67"/>
      <c r="K563" s="67"/>
    </row>
    <row r="564" customFormat="false" ht="12.75" hidden="false" customHeight="false" outlineLevel="0" collapsed="false">
      <c r="F564" s="67"/>
      <c r="G564" s="67"/>
      <c r="H564" s="67"/>
      <c r="I564" s="67"/>
      <c r="J564" s="67"/>
      <c r="K564" s="67"/>
    </row>
    <row r="565" customFormat="false" ht="12.75" hidden="false" customHeight="false" outlineLevel="0" collapsed="false">
      <c r="F565" s="67"/>
      <c r="G565" s="67"/>
      <c r="H565" s="67"/>
      <c r="I565" s="67"/>
      <c r="J565" s="67"/>
      <c r="K565" s="67"/>
    </row>
    <row r="566" customFormat="false" ht="12.75" hidden="false" customHeight="false" outlineLevel="0" collapsed="false">
      <c r="F566" s="67"/>
      <c r="G566" s="67"/>
      <c r="H566" s="67"/>
      <c r="I566" s="67"/>
      <c r="J566" s="67"/>
      <c r="K566" s="67"/>
    </row>
    <row r="567" customFormat="false" ht="12.75" hidden="false" customHeight="false" outlineLevel="0" collapsed="false">
      <c r="F567" s="67"/>
      <c r="G567" s="67"/>
      <c r="H567" s="67"/>
      <c r="I567" s="67"/>
      <c r="J567" s="67"/>
      <c r="K567" s="67"/>
    </row>
    <row r="568" customFormat="false" ht="12.75" hidden="false" customHeight="false" outlineLevel="0" collapsed="false">
      <c r="F568" s="67"/>
      <c r="G568" s="67"/>
      <c r="H568" s="67"/>
      <c r="I568" s="67"/>
      <c r="J568" s="67"/>
      <c r="K568" s="67"/>
    </row>
    <row r="569" customFormat="false" ht="12.75" hidden="false" customHeight="false" outlineLevel="0" collapsed="false">
      <c r="F569" s="67"/>
      <c r="G569" s="67"/>
      <c r="H569" s="67"/>
      <c r="I569" s="67"/>
      <c r="J569" s="67"/>
      <c r="K569" s="67"/>
    </row>
    <row r="570" customFormat="false" ht="12.75" hidden="false" customHeight="false" outlineLevel="0" collapsed="false">
      <c r="F570" s="67"/>
      <c r="G570" s="67"/>
      <c r="H570" s="67"/>
      <c r="I570" s="67"/>
      <c r="J570" s="67"/>
      <c r="K570" s="67"/>
    </row>
    <row r="571" customFormat="false" ht="12.75" hidden="false" customHeight="false" outlineLevel="0" collapsed="false">
      <c r="F571" s="67"/>
      <c r="G571" s="67"/>
      <c r="H571" s="67"/>
      <c r="I571" s="67"/>
      <c r="J571" s="67"/>
      <c r="K571" s="67"/>
    </row>
    <row r="572" customFormat="false" ht="12.75" hidden="false" customHeight="false" outlineLevel="0" collapsed="false">
      <c r="F572" s="67"/>
      <c r="G572" s="67"/>
      <c r="H572" s="67"/>
      <c r="I572" s="67"/>
      <c r="J572" s="67"/>
      <c r="K572" s="67"/>
    </row>
    <row r="573" customFormat="false" ht="12.75" hidden="false" customHeight="false" outlineLevel="0" collapsed="false">
      <c r="F573" s="67"/>
      <c r="G573" s="67"/>
      <c r="H573" s="67"/>
      <c r="I573" s="67"/>
      <c r="J573" s="67"/>
      <c r="K573" s="67"/>
    </row>
    <row r="574" customFormat="false" ht="12.75" hidden="false" customHeight="false" outlineLevel="0" collapsed="false">
      <c r="F574" s="67"/>
      <c r="G574" s="67"/>
      <c r="H574" s="67"/>
      <c r="I574" s="67"/>
      <c r="J574" s="67"/>
      <c r="K574" s="67"/>
    </row>
    <row r="575" customFormat="false" ht="12.75" hidden="false" customHeight="false" outlineLevel="0" collapsed="false">
      <c r="F575" s="67"/>
      <c r="G575" s="67"/>
      <c r="H575" s="67"/>
      <c r="I575" s="67"/>
      <c r="J575" s="67"/>
      <c r="K575" s="67"/>
    </row>
    <row r="576" customFormat="false" ht="12.75" hidden="false" customHeight="false" outlineLevel="0" collapsed="false">
      <c r="F576" s="67"/>
      <c r="G576" s="67"/>
      <c r="H576" s="67"/>
      <c r="I576" s="67"/>
      <c r="J576" s="67"/>
      <c r="K576" s="67"/>
    </row>
    <row r="577" customFormat="false" ht="12.75" hidden="false" customHeight="false" outlineLevel="0" collapsed="false">
      <c r="F577" s="67"/>
      <c r="G577" s="67"/>
      <c r="H577" s="67"/>
      <c r="I577" s="67"/>
      <c r="J577" s="67"/>
      <c r="K577" s="67"/>
    </row>
    <row r="578" customFormat="false" ht="12.75" hidden="false" customHeight="false" outlineLevel="0" collapsed="false">
      <c r="F578" s="67"/>
      <c r="G578" s="67"/>
      <c r="H578" s="67"/>
      <c r="I578" s="67"/>
      <c r="J578" s="67"/>
      <c r="K578" s="67"/>
    </row>
    <row r="579" customFormat="false" ht="12.75" hidden="false" customHeight="false" outlineLevel="0" collapsed="false">
      <c r="F579" s="67"/>
      <c r="G579" s="67"/>
      <c r="H579" s="67"/>
      <c r="I579" s="67"/>
      <c r="J579" s="67"/>
      <c r="K579" s="67"/>
    </row>
    <row r="580" customFormat="false" ht="12.75" hidden="false" customHeight="false" outlineLevel="0" collapsed="false">
      <c r="F580" s="67"/>
      <c r="G580" s="67"/>
      <c r="H580" s="67"/>
      <c r="I580" s="67"/>
      <c r="J580" s="67"/>
      <c r="K580" s="67"/>
    </row>
    <row r="581" customFormat="false" ht="12.75" hidden="false" customHeight="false" outlineLevel="0" collapsed="false">
      <c r="F581" s="67"/>
      <c r="G581" s="67"/>
      <c r="H581" s="67"/>
      <c r="I581" s="67"/>
      <c r="J581" s="67"/>
      <c r="K581" s="67"/>
    </row>
    <row r="582" customFormat="false" ht="12.75" hidden="false" customHeight="false" outlineLevel="0" collapsed="false">
      <c r="F582" s="67"/>
      <c r="G582" s="67"/>
      <c r="H582" s="67"/>
      <c r="I582" s="67"/>
      <c r="J582" s="67"/>
      <c r="K582" s="67"/>
    </row>
    <row r="583" customFormat="false" ht="12.75" hidden="false" customHeight="false" outlineLevel="0" collapsed="false">
      <c r="F583" s="67"/>
      <c r="G583" s="67"/>
      <c r="H583" s="67"/>
      <c r="I583" s="67"/>
      <c r="J583" s="67"/>
      <c r="K583" s="67"/>
    </row>
    <row r="584" customFormat="false" ht="12.75" hidden="false" customHeight="false" outlineLevel="0" collapsed="false">
      <c r="F584" s="67"/>
      <c r="G584" s="67"/>
      <c r="H584" s="67"/>
      <c r="I584" s="67"/>
      <c r="J584" s="67"/>
      <c r="K584" s="67"/>
    </row>
    <row r="585" customFormat="false" ht="12.75" hidden="false" customHeight="false" outlineLevel="0" collapsed="false">
      <c r="F585" s="67"/>
      <c r="G585" s="67"/>
      <c r="H585" s="67"/>
      <c r="I585" s="67"/>
      <c r="J585" s="67"/>
      <c r="K585" s="67"/>
    </row>
    <row r="586" customFormat="false" ht="12.75" hidden="false" customHeight="false" outlineLevel="0" collapsed="false">
      <c r="F586" s="67"/>
      <c r="G586" s="67"/>
      <c r="H586" s="67"/>
      <c r="I586" s="67"/>
      <c r="J586" s="67"/>
      <c r="K586" s="67"/>
    </row>
    <row r="587" customFormat="false" ht="12.75" hidden="false" customHeight="false" outlineLevel="0" collapsed="false">
      <c r="F587" s="67"/>
      <c r="G587" s="67"/>
      <c r="H587" s="67"/>
      <c r="I587" s="67"/>
      <c r="J587" s="67"/>
      <c r="K587" s="67"/>
    </row>
    <row r="588" customFormat="false" ht="12.75" hidden="false" customHeight="false" outlineLevel="0" collapsed="false">
      <c r="F588" s="67"/>
      <c r="G588" s="67"/>
      <c r="H588" s="67"/>
      <c r="I588" s="67"/>
      <c r="J588" s="67"/>
      <c r="K588" s="67"/>
    </row>
  </sheetData>
  <mergeCells count="15">
    <mergeCell ref="A1:R1"/>
    <mergeCell ref="A2:R2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M5:N6"/>
    <mergeCell ref="O5:P6"/>
    <mergeCell ref="Q5:R6"/>
  </mergeCells>
  <printOptions headings="false" gridLines="false" gridLinesSet="true" horizontalCentered="false" verticalCentered="false"/>
  <pageMargins left="0.747916666666667" right="0.747916666666667" top="0.69027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0" man="true" max="16383" min="0"/>
    <brk id="9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2001-06-19T13:09:00Z</dcterms:created>
  <dc:creator>kharris2</dc:creator>
  <dc:description/>
  <dc:language>en-US</dc:language>
  <cp:lastModifiedBy>ssegura</cp:lastModifiedBy>
  <cp:lastPrinted>2001-08-24T13:48:12Z</cp:lastPrinted>
  <dcterms:modified xsi:type="dcterms:W3CDTF">2001-08-24T16:51:53Z</dcterms:modified>
  <cp:revision>0</cp:revision>
  <dc:subject/>
  <dc:title/>
</cp:coreProperties>
</file>