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op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1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IT problem, per Marlo James, they have been 
corrected on 1/16/01, s/b reflect 1/01 gl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0</xdr:colOff>
                <xdr:row>89</xdr:row>
                <xdr:rowOff>12</xdr:rowOff>
              </xdr:from>
              <xdr:to>
                <xdr:col>7</xdr:col>
                <xdr:colOff>0</xdr:colOff>
                <xdr:row>95</xdr:row>
                <xdr:rowOff>2</xdr:rowOff>
              </xdr:to>
            </anchor>
          </commentPr>
        </mc:Choice>
        <mc:Fallback/>
      </mc:AlternateContent>
    </comment>
    <comment ref="D1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5/99 = ($6.63)-TC-NGPL 10/01 GL PMA
11/99 = ($415.47)Sales/Purch 10/01 GL PMAs N.Shore &amp; Peoples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8</xdr:row>
                <xdr:rowOff>6</xdr:rowOff>
              </xdr:from>
              <xdr:to>
                <xdr:col>8</xdr:col>
                <xdr:colOff>83</xdr:colOff>
                <xdr:row>13</xdr:row>
                <xdr:rowOff>15</xdr:rowOff>
              </xdr:to>
            </anchor>
          </commentPr>
        </mc:Choice>
        <mc:Fallback/>
      </mc:AlternateContent>
    </comment>
    <comment ref="F69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prior month 
Per Kam, Jim Little s/b making entries for RHO reversals
</t>
        </r>
      </text>
      <mc:AlternateContent>
        <mc:Choice Requires="v2">
          <commentPr autoFill="true" autoScale="false" colHidden="true" locked="false" rowHidden="true" textHAlign="justify" textVAlign="top">
            <anchor moveWithCells="false" sizeWithCells="false">
              <xdr:from>
                <xdr:col>8</xdr:col>
                <xdr:colOff>61</xdr:colOff>
                <xdr:row>97</xdr:row>
                <xdr:rowOff>7</xdr:rowOff>
              </xdr:from>
              <xdr:to>
                <xdr:col>10</xdr:col>
                <xdr:colOff>43</xdr:colOff>
                <xdr:row>101</xdr:row>
                <xdr:rowOff>12</xdr:rowOff>
              </xdr:to>
            </anchor>
          </commentPr>
        </mc:Choice>
        <mc:Fallback/>
      </mc:AlternateContent>
    </comment>
    <comment ref="F70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North Shore                    $ 7,428
Peoples Gas Light      (3,654,694.58) 
PMA - per Jim's OA      2,414,214 
offset w/financial liq        (79,394.16)   
Missing liquidations for
Tagg#NS6442.1          $1,324,125
</t>
        </r>
        <r>
          <rPr>
            <sz val="8"/>
            <color rgb="FFFF0000"/>
            <rFont val="Tahoma"/>
            <family val="2"/>
          </rPr>
          <t xml:space="preserve">per Jim Little, $1,324,125 will be cleared in 11/00 GL
</t>
        </r>
        <r>
          <rPr>
            <sz val="8"/>
            <color rgb="FF000000"/>
            <rFont val="Tahoma"/>
            <family val="0"/>
          </rPr>
          <t xml:space="preserve">           </t>
        </r>
      </text>
      <mc:AlternateContent>
        <mc:Choice Requires="v2">
          <commentPr autoFill="true" autoScale="false" colHidden="true" locked="false" rowHidden="true" textHAlign="justify" textVAlign="top">
            <anchor moveWithCells="false" sizeWithCells="false">
              <xdr:from>
                <xdr:col>8</xdr:col>
                <xdr:colOff>61</xdr:colOff>
                <xdr:row>98</xdr:row>
                <xdr:rowOff>7</xdr:rowOff>
              </xdr:from>
              <xdr:to>
                <xdr:col>10</xdr:col>
                <xdr:colOff>54</xdr:colOff>
                <xdr:row>108</xdr:row>
                <xdr:rowOff>7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Liq QT5856.1 from Fin Desk per Acctg - This TAGG is dated 3/01  not 2/01 and is still marked Financial.  What is corect??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18</xdr:row>
                <xdr:rowOff>6</xdr:rowOff>
              </xdr:from>
              <xdr:to>
                <xdr:col>14</xdr:col>
                <xdr:colOff>40</xdr:colOff>
                <xdr:row>39</xdr:row>
                <xdr:rowOff>15</xdr:rowOff>
              </xdr:to>
            </anchor>
          </commentPr>
        </mc:Choice>
        <mc:Fallback/>
      </mc:AlternateContent>
    </comment>
    <comment ref="R19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Forms just rec'd - To Phillip 10/16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17</xdr:row>
                <xdr:rowOff>6</xdr:rowOff>
              </xdr:from>
              <xdr:to>
                <xdr:col>19</xdr:col>
                <xdr:colOff>40</xdr:colOff>
                <xdr:row>38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Forms just rec'd - To Phillip 10/16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18</xdr:row>
                <xdr:rowOff>6</xdr:rowOff>
              </xdr:from>
              <xdr:to>
                <xdr:col>19</xdr:col>
                <xdr:colOff>40</xdr:colOff>
                <xdr:row>39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<sst xmlns="http://schemas.openxmlformats.org/spreadsheetml/2006/main" count="85" uniqueCount="73">
  <si>
    <t xml:space="preserve">Enron North America</t>
  </si>
  <si>
    <t xml:space="preserve">PEOPLES Desk</t>
  </si>
  <si>
    <t xml:space="preserve">Summary of Flash to Actual Variance</t>
  </si>
  <si>
    <t xml:space="preserve">(Income)/ Expense to Desk</t>
  </si>
  <si>
    <t xml:space="preserve">Pre 7/00</t>
  </si>
  <si>
    <t xml:space="preserve">0007</t>
  </si>
  <si>
    <t xml:space="preserve">0008</t>
  </si>
  <si>
    <t xml:space="preserve">0009</t>
  </si>
  <si>
    <t xml:space="preserve">3rdQTR 2000</t>
  </si>
  <si>
    <t xml:space="preserve">0010</t>
  </si>
  <si>
    <t xml:space="preserve">0011</t>
  </si>
  <si>
    <t xml:space="preserve">0012</t>
  </si>
  <si>
    <t xml:space="preserve">0101</t>
  </si>
  <si>
    <t xml:space="preserve">0201</t>
  </si>
  <si>
    <t xml:space="preserve">0301</t>
  </si>
  <si>
    <t xml:space="preserve">0401</t>
  </si>
  <si>
    <t xml:space="preserve">0501</t>
  </si>
  <si>
    <t xml:space="preserve">0601</t>
  </si>
  <si>
    <t xml:space="preserve">0701</t>
  </si>
  <si>
    <t xml:space="preserve">0801</t>
  </si>
  <si>
    <t xml:space="preserve">0901</t>
  </si>
  <si>
    <t xml:space="preserve">Total</t>
  </si>
  <si>
    <t xml:space="preserve">Total Flash to Actual Variance, stated as of 9/30/01 GL 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</si>
  <si>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10/31/01</t>
    </r>
  </si>
  <si>
    <t xml:space="preserve">PMA's  </t>
  </si>
  <si>
    <t xml:space="preserve"> </t>
  </si>
  <si>
    <t xml:space="preserve">Outstanding Variances </t>
  </si>
  <si>
    <t xml:space="preserve">Proposed Adjustments to NGP&amp;L,11/30/01</t>
  </si>
  <si>
    <t xml:space="preserve">Economics</t>
  </si>
  <si>
    <t xml:space="preserve">Fin Liq Var</t>
  </si>
  <si>
    <t xml:space="preserve">Sales /Purch - N.Shore Gas</t>
  </si>
  <si>
    <t xml:space="preserve">Sales /Purch - Peoples Gas Light &amp; Coke</t>
  </si>
  <si>
    <t xml:space="preserve"> Purchase Lone Liquidations</t>
  </si>
  <si>
    <t xml:space="preserve"> Sales Lone Liquidations</t>
  </si>
  <si>
    <t xml:space="preserve"> Interdesk Variance</t>
  </si>
  <si>
    <t xml:space="preserve"> Mark to Market </t>
  </si>
  <si>
    <t xml:space="preserve"> DPR vs. Consol. Flash Variance</t>
  </si>
  <si>
    <t xml:space="preserve"> Purchase variance (all counterparties)</t>
  </si>
  <si>
    <t xml:space="preserve"> Sales variance (all counterparties)</t>
  </si>
  <si>
    <t xml:space="preserve">Volume Management</t>
  </si>
  <si>
    <t xml:space="preserve">Fuel volume variance</t>
  </si>
  <si>
    <t xml:space="preserve"> Imbalance - UA4</t>
  </si>
  <si>
    <t xml:space="preserve">Transport Commodity, Demand &amp; Reimb expense</t>
  </si>
  <si>
    <t xml:space="preserve">Settlements</t>
  </si>
  <si>
    <t xml:space="preserve">Purchase Variance All Counterparties</t>
  </si>
  <si>
    <t xml:space="preserve">Sales Variance All Counterparties</t>
  </si>
  <si>
    <t xml:space="preserve">Sales/Purch - North Shore Gas Co.</t>
  </si>
  <si>
    <t xml:space="preserve">NGPL - 7/01 PMA</t>
  </si>
  <si>
    <t xml:space="preserve">Gas Accounting </t>
  </si>
  <si>
    <t xml:space="preserve">Mark to Market - RHO</t>
  </si>
  <si>
    <t xml:space="preserve">FT variances</t>
  </si>
  <si>
    <t xml:space="preserve">Interdesk variance - Enron MW L.L.C.</t>
  </si>
  <si>
    <t xml:space="preserve">Operationsl Analysis</t>
  </si>
  <si>
    <t xml:space="preserve">Unanalyzed</t>
  </si>
  <si>
    <t xml:space="preserve">`</t>
  </si>
  <si>
    <t xml:space="preserve">Outstanding Variances, Resolution Expected 09/01 GL</t>
  </si>
  <si>
    <t xml:space="preserve">Fuel reclass to/from Central</t>
  </si>
  <si>
    <t xml:space="preserve"> Imbalance - UA4 were recorded twice </t>
  </si>
  <si>
    <t xml:space="preserve">System problem related to NGPL, svc cont#118459 from 12/99 thru 9/00</t>
  </si>
  <si>
    <t xml:space="preserve">Requested entry</t>
  </si>
  <si>
    <t xml:space="preserve">Interdesk purchase </t>
  </si>
  <si>
    <t xml:space="preserve">Interdesk sales</t>
  </si>
  <si>
    <t xml:space="preserve">Fuel volume variances</t>
  </si>
  <si>
    <t xml:space="preserve">Adj OA exposure beginning balance</t>
  </si>
  <si>
    <t xml:space="preserve">Mark to Market - RHO entries</t>
  </si>
  <si>
    <t xml:space="preserve">Financial liquidations related to Tagg#EY4101.5</t>
  </si>
  <si>
    <t xml:space="preserve">Financial liquidations reclass w/ Physical Purchases</t>
  </si>
  <si>
    <t xml:space="preserve">Financial Liquidations - Reclass to/from East</t>
  </si>
  <si>
    <t xml:space="preserve">Financial Liquidations - Reclass to/from West</t>
  </si>
  <si>
    <t xml:space="preserve">Requested Entry</t>
  </si>
  <si>
    <t xml:space="preserve">Requested Reclasses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</si>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</sst>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#,##0"/>
  </numFmts>
  <fonts count="22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sz val="9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sz val="9"/>
      <color rgb="FF000000"/>
      <name val="Arial"/>
      <family val="2"/>
    </font>
    <font>
      <b val="true"/>
      <u val="single"/>
      <sz val="8"/>
      <name val="Arial"/>
      <family val="0"/>
    </font>
    <font>
      <u val="single"/>
      <sz val="9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2" min="1" style="1" width="6.99"/>
    <col collapsed="false" customWidth="true" hidden="false" outlineLevel="0" max="3" min="3" style="1" width="71.16"/>
    <col collapsed="false" customWidth="true" hidden="false" outlineLevel="0" max="4" min="4" style="1" width="16.99"/>
    <col collapsed="false" customWidth="true" hidden="true" outlineLevel="0" max="6" min="5" style="1" width="16.82"/>
    <col collapsed="false" customWidth="true" hidden="true" outlineLevel="0" max="7" min="7" style="1" width="0.16"/>
    <col collapsed="false" customWidth="true" hidden="false" outlineLevel="0" max="20" min="8" style="1" width="16.99"/>
    <col collapsed="false" customWidth="true" hidden="false" outlineLevel="0" max="21" min="21" style="1" width="3.5"/>
    <col collapsed="false" customWidth="true" hidden="false" outlineLevel="0" max="22" min="22" style="1" width="16.82"/>
    <col collapsed="false" customWidth="true" hidden="false" outlineLevel="0" max="23" min="23" style="1" width="11.16"/>
    <col collapsed="false" customWidth="true" hidden="false" outlineLevel="0" max="24" min="24" style="1" width="10.49"/>
    <col collapsed="false" customWidth="false" hidden="false" outlineLevel="0" max="25" min="25" style="1" width="9.33"/>
    <col collapsed="false" customWidth="true" hidden="false" outlineLevel="0" max="26" min="26" style="1" width="12.33"/>
    <col collapsed="false" customWidth="true" hidden="false" outlineLevel="0" max="27" min="27" style="1" width="21.49"/>
    <col collapsed="false" customWidth="false" hidden="false" outlineLevel="0" max="257" min="28" style="1" width="9.33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0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customFormat="false" ht="11.2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30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customFormat="false" ht="11.25" hidden="false" customHeight="false" outlineLevel="0" collapsed="false"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4" t="s">
        <v>20</v>
      </c>
      <c r="U6" s="4"/>
      <c r="V6" s="7" t="s">
        <v>21</v>
      </c>
    </row>
    <row r="7" customFormat="false" ht="21.75" hidden="false" customHeight="true" outlineLevel="0" collapsed="false">
      <c r="A7" s="8" t="s">
        <v>22</v>
      </c>
      <c r="B7" s="8"/>
      <c r="C7" s="8"/>
      <c r="D7" s="9" t="n">
        <v>-422</v>
      </c>
      <c r="E7" s="9" t="n">
        <v>0</v>
      </c>
      <c r="F7" s="9" t="n">
        <v>0</v>
      </c>
      <c r="G7" s="9" t="n">
        <v>68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65100</v>
      </c>
      <c r="N7" s="9" t="n">
        <v>0</v>
      </c>
      <c r="O7" s="9" t="n">
        <v>0</v>
      </c>
      <c r="P7" s="9" t="n">
        <v>1</v>
      </c>
      <c r="Q7" s="9" t="n">
        <v>0</v>
      </c>
      <c r="R7" s="9" t="n">
        <v>43186</v>
      </c>
      <c r="S7" s="9" t="n">
        <v>-223601</v>
      </c>
      <c r="T7" s="9" t="n">
        <v>3091062</v>
      </c>
      <c r="U7" s="9"/>
      <c r="V7" s="9" t="n">
        <f aca="false">SUM(D7+E7+F7+H7+I7+J7+K7+L7+M7+N7+O7+P7+Q7+R7+S7+T7+U7)</f>
        <v>2975326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true" outlineLevel="0" collapsed="false">
      <c r="A8" s="10"/>
      <c r="B8" s="10"/>
      <c r="C8" s="10"/>
      <c r="D8" s="10"/>
      <c r="E8" s="10"/>
      <c r="F8" s="10"/>
      <c r="G8" s="10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" hidden="false" customHeight="true" outlineLevel="0" collapsed="false">
      <c r="A9" s="10"/>
      <c r="B9" s="10"/>
      <c r="C9" s="10"/>
      <c r="D9" s="10"/>
      <c r="E9" s="10"/>
      <c r="F9" s="10"/>
      <c r="G9" s="10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" hidden="false" customHeight="false" outlineLevel="0" collapsed="false">
      <c r="B10" s="11" t="s">
        <v>23</v>
      </c>
      <c r="D10" s="12" t="n">
        <v>-422.1</v>
      </c>
      <c r="E10" s="12"/>
      <c r="F10" s="12"/>
      <c r="G10" s="12"/>
      <c r="H10" s="12" t="n">
        <v>0</v>
      </c>
      <c r="I10" s="12"/>
      <c r="J10" s="12"/>
      <c r="K10" s="12"/>
      <c r="L10" s="12"/>
      <c r="M10" s="12"/>
      <c r="N10" s="12"/>
      <c r="O10" s="12"/>
      <c r="P10" s="12" t="n">
        <v>1</v>
      </c>
      <c r="Q10" s="12"/>
      <c r="R10" s="12" t="n">
        <v>6</v>
      </c>
      <c r="S10" s="12" t="n">
        <v>4512.16</v>
      </c>
      <c r="T10" s="12"/>
      <c r="U10" s="13"/>
      <c r="V10" s="12" t="n">
        <f aca="false">SUM(D10:U10)</f>
        <v>4097.06</v>
      </c>
    </row>
    <row r="11" customFormat="false" ht="12" hidden="true" customHeight="false" outlineLevel="0" collapsed="false">
      <c r="A11" s="14"/>
      <c r="B11" s="14"/>
      <c r="C11" s="1" t="s">
        <v>24</v>
      </c>
      <c r="D11" s="12"/>
      <c r="E11" s="12"/>
      <c r="F11" s="12"/>
      <c r="G11" s="12"/>
      <c r="H11" s="13" t="n">
        <f aca="false">+G11+F11+E11</f>
        <v>0</v>
      </c>
      <c r="I11" s="12"/>
      <c r="J11" s="12"/>
      <c r="K11" s="12"/>
      <c r="L11" s="12"/>
      <c r="M11" s="12"/>
      <c r="N11" s="12"/>
      <c r="O11" s="13"/>
      <c r="P11" s="13"/>
      <c r="Q11" s="13"/>
      <c r="R11" s="13"/>
      <c r="S11" s="13"/>
      <c r="T11" s="13"/>
      <c r="U11" s="13"/>
      <c r="V11" s="12" t="n">
        <f aca="false">SUM(D11:U11)</f>
        <v>0</v>
      </c>
      <c r="W11" s="14"/>
      <c r="X11" s="14"/>
      <c r="Y11" s="14"/>
      <c r="Z11" s="14"/>
      <c r="AA11" s="15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" hidden="false" customHeight="false" outlineLevel="0" collapsed="false">
      <c r="C12" s="1" t="s">
        <v>25</v>
      </c>
      <c r="D12" s="13" t="n">
        <f aca="false">SUM(D10:D11)</f>
        <v>-422.1</v>
      </c>
      <c r="E12" s="13" t="n">
        <f aca="false">SUM(E11)</f>
        <v>0</v>
      </c>
      <c r="F12" s="13" t="n">
        <f aca="false">SUM(F11)</f>
        <v>0</v>
      </c>
      <c r="G12" s="13" t="n">
        <f aca="false">SUM(G11)</f>
        <v>0</v>
      </c>
      <c r="H12" s="13" t="n">
        <f aca="false">SUM(H10:H11)</f>
        <v>0</v>
      </c>
      <c r="I12" s="13" t="n">
        <f aca="false">SUM(I10)</f>
        <v>0</v>
      </c>
      <c r="J12" s="13" t="n">
        <f aca="false">SUM(J10)</f>
        <v>0</v>
      </c>
      <c r="K12" s="13" t="n">
        <f aca="false">SUM(K10)</f>
        <v>0</v>
      </c>
      <c r="L12" s="13" t="n">
        <f aca="false">SUM(L10:L11)</f>
        <v>0</v>
      </c>
      <c r="M12" s="13" t="n">
        <f aca="false">SUM(M10:M11)</f>
        <v>0</v>
      </c>
      <c r="N12" s="13" t="n">
        <f aca="false">SUM(N10:N11)</f>
        <v>0</v>
      </c>
      <c r="O12" s="13" t="n">
        <f aca="false">SUM(O10)</f>
        <v>0</v>
      </c>
      <c r="P12" s="13" t="n">
        <f aca="false">SUM(P10)</f>
        <v>1</v>
      </c>
      <c r="Q12" s="13" t="n">
        <f aca="false">SUM(Q10)</f>
        <v>0</v>
      </c>
      <c r="R12" s="13" t="n">
        <f aca="false">SUM(R10)</f>
        <v>6</v>
      </c>
      <c r="S12" s="13" t="n">
        <f aca="false">SUM(S10)</f>
        <v>4512.16</v>
      </c>
      <c r="T12" s="13"/>
      <c r="U12" s="13"/>
      <c r="V12" s="13" t="n">
        <f aca="false">SUM(V10)</f>
        <v>4097.06</v>
      </c>
      <c r="AA12" s="16"/>
    </row>
    <row r="13" customFormat="false" ht="12" hidden="false" customHeight="false" outlineLevel="0" collapsed="false">
      <c r="B13" s="11" t="s">
        <v>26</v>
      </c>
      <c r="D13" s="13"/>
      <c r="E13" s="13"/>
      <c r="F13" s="13"/>
      <c r="G13" s="13"/>
      <c r="H13" s="1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AA13" s="16"/>
    </row>
    <row r="14" customFormat="false" ht="12" hidden="false" customHeight="false" outlineLevel="0" collapsed="false">
      <c r="B14" s="11"/>
      <c r="C14" s="18" t="s">
        <v>27</v>
      </c>
      <c r="D14" s="12"/>
      <c r="E14" s="12"/>
      <c r="F14" s="12"/>
      <c r="G14" s="12"/>
      <c r="H14" s="19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  <c r="V14" s="12" t="n">
        <f aca="false">SUM(D14:U14)</f>
        <v>0</v>
      </c>
      <c r="AA14" s="16"/>
    </row>
    <row r="15" customFormat="false" ht="12" hidden="false" customHeight="false" outlineLevel="0" collapsed="false">
      <c r="B15" s="11"/>
      <c r="D15" s="13" t="n">
        <f aca="false">SUM(D14)</f>
        <v>0</v>
      </c>
      <c r="E15" s="13" t="n">
        <f aca="false">SUM(E14)</f>
        <v>0</v>
      </c>
      <c r="F15" s="13" t="n">
        <f aca="false">SUM(F14)</f>
        <v>0</v>
      </c>
      <c r="G15" s="13" t="n">
        <f aca="false">SUM(G14)</f>
        <v>0</v>
      </c>
      <c r="H15" s="17" t="n">
        <f aca="false">+G15+F15+E15</f>
        <v>0</v>
      </c>
      <c r="I15" s="13" t="n">
        <f aca="false">SUM(I14)</f>
        <v>0</v>
      </c>
      <c r="J15" s="13" t="n">
        <f aca="false">SUM(J14)</f>
        <v>0</v>
      </c>
      <c r="K15" s="13" t="n">
        <f aca="false">SUM(K14)</f>
        <v>0</v>
      </c>
      <c r="L15" s="13" t="n">
        <f aca="false">SUM(L14)</f>
        <v>0</v>
      </c>
      <c r="M15" s="13" t="n">
        <f aca="false">SUM(M14)</f>
        <v>0</v>
      </c>
      <c r="N15" s="13" t="n">
        <f aca="false">SUM(N14)</f>
        <v>0</v>
      </c>
      <c r="O15" s="13" t="n">
        <f aca="false">SUM(O14)</f>
        <v>0</v>
      </c>
      <c r="P15" s="13" t="n">
        <f aca="false">SUM(P14)</f>
        <v>0</v>
      </c>
      <c r="Q15" s="13"/>
      <c r="R15" s="13"/>
      <c r="S15" s="13"/>
      <c r="T15" s="13"/>
      <c r="U15" s="13"/>
      <c r="V15" s="13" t="n">
        <f aca="false">SUM(V14)</f>
        <v>0</v>
      </c>
      <c r="AA15" s="16"/>
    </row>
    <row r="16" customFormat="false" ht="12" hidden="false" customHeight="false" outlineLevel="0" collapsed="false">
      <c r="D16" s="13"/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AA16" s="16"/>
    </row>
    <row r="17" customFormat="false" ht="12" hidden="false" customHeight="false" outlineLevel="0" collapsed="false">
      <c r="C17" s="20" t="s">
        <v>28</v>
      </c>
      <c r="D17" s="13"/>
      <c r="E17" s="13"/>
      <c r="F17" s="13"/>
      <c r="G17" s="13"/>
      <c r="H17" s="17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AA17" s="16"/>
    </row>
    <row r="18" customFormat="false" ht="12" hidden="false" customHeight="false" outlineLevel="0" collapsed="false">
      <c r="C18" s="1" t="s">
        <v>29</v>
      </c>
      <c r="D18" s="13"/>
      <c r="E18" s="13"/>
      <c r="F18" s="13"/>
      <c r="G18" s="13"/>
      <c r="H18" s="17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 t="n">
        <v>89533</v>
      </c>
      <c r="T18" s="13"/>
      <c r="U18" s="13"/>
      <c r="V18" s="13" t="n">
        <f aca="false">SUM(D18:U18)</f>
        <v>89533</v>
      </c>
      <c r="AA18" s="16"/>
    </row>
    <row r="19" customFormat="false" ht="12" hidden="false" customHeight="false" outlineLevel="0" collapsed="false">
      <c r="C19" s="1" t="s">
        <v>30</v>
      </c>
      <c r="D19" s="13"/>
      <c r="E19" s="13"/>
      <c r="F19" s="13"/>
      <c r="G19" s="13"/>
      <c r="H19" s="17"/>
      <c r="I19" s="13"/>
      <c r="J19" s="13"/>
      <c r="K19" s="13"/>
      <c r="L19" s="13"/>
      <c r="M19" s="13"/>
      <c r="N19" s="13"/>
      <c r="O19" s="13"/>
      <c r="P19" s="13"/>
      <c r="Q19" s="13"/>
      <c r="R19" s="13" t="n">
        <v>-14732.77</v>
      </c>
      <c r="S19" s="13"/>
      <c r="T19" s="13"/>
      <c r="U19" s="13"/>
      <c r="V19" s="13" t="n">
        <f aca="false">SUM(D19:U19)</f>
        <v>-14732.77</v>
      </c>
      <c r="AA19" s="16"/>
    </row>
    <row r="20" customFormat="false" ht="12" hidden="false" customHeight="false" outlineLevel="0" collapsed="false">
      <c r="C20" s="1" t="s">
        <v>31</v>
      </c>
      <c r="D20" s="12"/>
      <c r="E20" s="12"/>
      <c r="F20" s="12"/>
      <c r="G20" s="12"/>
      <c r="H20" s="19"/>
      <c r="I20" s="12"/>
      <c r="J20" s="12"/>
      <c r="K20" s="12"/>
      <c r="L20" s="12"/>
      <c r="M20" s="12" t="n">
        <v>65100</v>
      </c>
      <c r="N20" s="12"/>
      <c r="O20" s="12"/>
      <c r="P20" s="12"/>
      <c r="Q20" s="12"/>
      <c r="R20" s="12" t="n">
        <v>57913.02</v>
      </c>
      <c r="S20" s="12"/>
      <c r="T20" s="12"/>
      <c r="U20" s="13"/>
      <c r="V20" s="12" t="n">
        <f aca="false">SUM(D20:U20)</f>
        <v>123013.02</v>
      </c>
      <c r="AA20" s="16"/>
    </row>
    <row r="21" customFormat="false" ht="12" hidden="true" customHeight="false" outlineLevel="0" collapsed="false">
      <c r="C21" s="1" t="s">
        <v>32</v>
      </c>
      <c r="D21" s="13"/>
      <c r="E21" s="13"/>
      <c r="F21" s="13"/>
      <c r="G21" s="13"/>
      <c r="H21" s="17" t="n">
        <f aca="false">+G21+F21+E21</f>
        <v>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 t="n">
        <f aca="false">SUM(D21:U21)</f>
        <v>0</v>
      </c>
      <c r="AA21" s="16"/>
    </row>
    <row r="22" customFormat="false" ht="12" hidden="true" customHeight="false" outlineLevel="0" collapsed="false">
      <c r="C22" s="1" t="s">
        <v>33</v>
      </c>
      <c r="D22" s="13"/>
      <c r="E22" s="13"/>
      <c r="F22" s="13"/>
      <c r="G22" s="13"/>
      <c r="H22" s="17" t="n">
        <f aca="false">+G22+F22+E22</f>
        <v>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 t="n">
        <f aca="false">SUM(D22:U22)</f>
        <v>0</v>
      </c>
      <c r="AA22" s="16"/>
    </row>
    <row r="23" customFormat="false" ht="12" hidden="true" customHeight="false" outlineLevel="0" collapsed="false">
      <c r="C23" s="1" t="s">
        <v>34</v>
      </c>
      <c r="D23" s="13"/>
      <c r="E23" s="13"/>
      <c r="F23" s="13"/>
      <c r="G23" s="13"/>
      <c r="H23" s="17" t="n">
        <f aca="false">+G23+F23+E23</f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n">
        <f aca="false">SUM(D23:U23)</f>
        <v>0</v>
      </c>
      <c r="AA23" s="16"/>
    </row>
    <row r="24" customFormat="false" ht="12" hidden="true" customHeight="false" outlineLevel="0" collapsed="false">
      <c r="C24" s="1" t="s">
        <v>35</v>
      </c>
      <c r="D24" s="13"/>
      <c r="E24" s="13"/>
      <c r="F24" s="13"/>
      <c r="G24" s="13"/>
      <c r="H24" s="17" t="n">
        <f aca="false">+G24+F24+E24</f>
        <v>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 t="n">
        <f aca="false">SUM(D24:U24)</f>
        <v>0</v>
      </c>
      <c r="AA24" s="16"/>
    </row>
    <row r="25" customFormat="false" ht="12" hidden="true" customHeight="false" outlineLevel="0" collapsed="false">
      <c r="C25" s="1" t="s">
        <v>36</v>
      </c>
      <c r="D25" s="13"/>
      <c r="E25" s="13"/>
      <c r="F25" s="13"/>
      <c r="G25" s="13"/>
      <c r="H25" s="17" t="n">
        <f aca="false">+G25+F25+E25</f>
        <v>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 t="n">
        <f aca="false">SUM(D25:U25)</f>
        <v>0</v>
      </c>
      <c r="AA25" s="16"/>
    </row>
    <row r="26" customFormat="false" ht="12" hidden="true" customHeight="false" outlineLevel="0" collapsed="false">
      <c r="C26" s="14" t="s">
        <v>37</v>
      </c>
      <c r="D26" s="13"/>
      <c r="E26" s="13"/>
      <c r="F26" s="13"/>
      <c r="G26" s="13"/>
      <c r="H26" s="17" t="n">
        <f aca="false">+G26+F26+E26</f>
        <v>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 t="n">
        <f aca="false">SUM(D26:U26)</f>
        <v>0</v>
      </c>
      <c r="AA26" s="16"/>
    </row>
    <row r="27" customFormat="false" ht="12" hidden="true" customHeight="false" outlineLevel="0" collapsed="false">
      <c r="A27" s="14"/>
      <c r="B27" s="14"/>
      <c r="C27" s="14" t="s">
        <v>38</v>
      </c>
      <c r="D27" s="12"/>
      <c r="E27" s="12"/>
      <c r="F27" s="12"/>
      <c r="G27" s="12"/>
      <c r="H27" s="17" t="n">
        <f aca="false">+G27+F27+E27</f>
        <v>0</v>
      </c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2" t="n">
        <f aca="false">SUM(D27:U27)</f>
        <v>0</v>
      </c>
      <c r="W27" s="14"/>
      <c r="X27" s="14"/>
      <c r="Y27" s="14"/>
      <c r="Z27" s="14"/>
      <c r="AA27" s="15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" hidden="false" customHeight="false" outlineLevel="0" collapsed="false">
      <c r="C28" s="1" t="s">
        <v>25</v>
      </c>
      <c r="D28" s="13"/>
      <c r="E28" s="13" t="n">
        <f aca="false">SUM(E26:E27)</f>
        <v>0</v>
      </c>
      <c r="F28" s="13" t="n">
        <f aca="false">SUM(F24:F27)</f>
        <v>0</v>
      </c>
      <c r="G28" s="13" t="n">
        <f aca="false">SUM(G17:G27)</f>
        <v>0</v>
      </c>
      <c r="H28" s="17" t="n">
        <f aca="false">+G28+F28+E28</f>
        <v>0</v>
      </c>
      <c r="I28" s="21" t="n">
        <f aca="false">SUM(I16:I27)</f>
        <v>0</v>
      </c>
      <c r="J28" s="21" t="n">
        <f aca="false">SUM(J16:J27)</f>
        <v>0</v>
      </c>
      <c r="K28" s="13" t="n">
        <f aca="false">SUM(K21:K27)</f>
        <v>0</v>
      </c>
      <c r="L28" s="13" t="n">
        <f aca="false">SUM(L27)</f>
        <v>0</v>
      </c>
      <c r="M28" s="13" t="n">
        <f aca="false">SUM(M18:M20)</f>
        <v>65100</v>
      </c>
      <c r="N28" s="13" t="n">
        <f aca="false">SUM(N21:N27)</f>
        <v>0</v>
      </c>
      <c r="O28" s="13" t="n">
        <f aca="false">SUM(O21:O27)</f>
        <v>0</v>
      </c>
      <c r="P28" s="13" t="n">
        <f aca="false">SUM(P20)</f>
        <v>0</v>
      </c>
      <c r="Q28" s="13" t="n">
        <f aca="false">SUM(Q18:Q20)</f>
        <v>0</v>
      </c>
      <c r="R28" s="13" t="n">
        <f aca="false">SUM(R19:R20)</f>
        <v>43180.25</v>
      </c>
      <c r="S28" s="13" t="n">
        <f aca="false">SUM(S18:S27)</f>
        <v>89533</v>
      </c>
      <c r="T28" s="13"/>
      <c r="U28" s="13"/>
      <c r="V28" s="13" t="n">
        <f aca="false">SUM(V17:V27)</f>
        <v>197813.25</v>
      </c>
      <c r="AA28" s="16"/>
    </row>
    <row r="29" customFormat="false" ht="12" hidden="true" customHeight="false" outlineLevel="0" collapsed="false">
      <c r="D29" s="13"/>
      <c r="E29" s="13"/>
      <c r="F29" s="13"/>
      <c r="G29" s="13"/>
      <c r="H29" s="17" t="n">
        <f aca="false">+G29+F29+E29</f>
        <v>0</v>
      </c>
      <c r="I29" s="21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AA29" s="16"/>
    </row>
    <row r="30" customFormat="false" ht="12" hidden="true" customHeight="false" outlineLevel="0" collapsed="false">
      <c r="C30" s="22" t="s">
        <v>39</v>
      </c>
      <c r="D30" s="13"/>
      <c r="E30" s="13"/>
      <c r="F30" s="13"/>
      <c r="G30" s="13"/>
      <c r="H30" s="17" t="n">
        <f aca="false">+G30+F30+E30</f>
        <v>0</v>
      </c>
      <c r="I30" s="2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AA30" s="16"/>
    </row>
    <row r="31" customFormat="false" ht="12" hidden="true" customHeight="false" outlineLevel="0" collapsed="false">
      <c r="C31" s="14" t="s">
        <v>40</v>
      </c>
      <c r="D31" s="13"/>
      <c r="E31" s="13"/>
      <c r="F31" s="13"/>
      <c r="G31" s="13"/>
      <c r="H31" s="17" t="n">
        <f aca="false">+G31+F31+E31</f>
        <v>0</v>
      </c>
      <c r="I31" s="2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 t="n">
        <f aca="false">SUM(D31:U31)</f>
        <v>0</v>
      </c>
      <c r="AA31" s="16"/>
    </row>
    <row r="32" customFormat="false" ht="12" hidden="true" customHeight="false" outlineLevel="0" collapsed="false">
      <c r="C32" s="14" t="s">
        <v>41</v>
      </c>
      <c r="D32" s="13"/>
      <c r="E32" s="13"/>
      <c r="F32" s="13"/>
      <c r="G32" s="13"/>
      <c r="H32" s="17" t="n">
        <f aca="false">+G32+F32+E32</f>
        <v>0</v>
      </c>
      <c r="I32" s="2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 t="n">
        <f aca="false">SUM(D32:U32)</f>
        <v>0</v>
      </c>
      <c r="AA32" s="16"/>
    </row>
    <row r="33" customFormat="false" ht="12" hidden="true" customHeight="false" outlineLevel="0" collapsed="false">
      <c r="C33" s="14" t="s">
        <v>42</v>
      </c>
      <c r="D33" s="12"/>
      <c r="E33" s="12"/>
      <c r="F33" s="12"/>
      <c r="G33" s="12"/>
      <c r="H33" s="17" t="n">
        <f aca="false">+G33+F33+E33</f>
        <v>0</v>
      </c>
      <c r="I33" s="23"/>
      <c r="J33" s="12"/>
      <c r="K33" s="12"/>
      <c r="L33" s="12"/>
      <c r="M33" s="12"/>
      <c r="N33" s="12"/>
      <c r="O33" s="13"/>
      <c r="P33" s="13"/>
      <c r="Q33" s="13"/>
      <c r="R33" s="13"/>
      <c r="S33" s="13"/>
      <c r="T33" s="13"/>
      <c r="U33" s="13"/>
      <c r="V33" s="12" t="n">
        <f aca="false">SUM(D33:U33)</f>
        <v>0</v>
      </c>
      <c r="AA33" s="16"/>
    </row>
    <row r="34" customFormat="false" ht="12" hidden="true" customHeight="false" outlineLevel="0" collapsed="false">
      <c r="D34" s="13" t="n">
        <f aca="false">SUM(D33)</f>
        <v>0</v>
      </c>
      <c r="E34" s="13" t="n">
        <f aca="false">SUM(E32:E33)</f>
        <v>0</v>
      </c>
      <c r="F34" s="13" t="n">
        <f aca="false">SUM(F32:F33)</f>
        <v>0</v>
      </c>
      <c r="G34" s="13" t="n">
        <f aca="false">SUM(G32:G33)</f>
        <v>0</v>
      </c>
      <c r="H34" s="17" t="n">
        <f aca="false">+G34+F34+E34</f>
        <v>0</v>
      </c>
      <c r="I34" s="21" t="n">
        <f aca="false">SUM(I31:I33)</f>
        <v>0</v>
      </c>
      <c r="J34" s="13" t="n">
        <f aca="false">SUM(J33)</f>
        <v>0</v>
      </c>
      <c r="K34" s="13" t="n">
        <f aca="false">SUM(K32:K33)</f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 t="n">
        <f aca="false">SUM(V30:V33)</f>
        <v>0</v>
      </c>
      <c r="AA34" s="16"/>
    </row>
    <row r="35" customFormat="false" ht="12" hidden="true" customHeight="false" outlineLevel="0" collapsed="false">
      <c r="C35" s="22" t="s">
        <v>43</v>
      </c>
      <c r="D35" s="13"/>
      <c r="E35" s="13"/>
      <c r="F35" s="13"/>
      <c r="G35" s="13"/>
      <c r="H35" s="17" t="n">
        <f aca="false">+G35+F35+E35</f>
        <v>0</v>
      </c>
      <c r="I35" s="21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AA35" s="16"/>
    </row>
    <row r="36" customFormat="false" ht="12" hidden="true" customHeight="false" outlineLevel="0" collapsed="false">
      <c r="C36" s="1" t="s">
        <v>44</v>
      </c>
      <c r="D36" s="13"/>
      <c r="E36" s="13"/>
      <c r="F36" s="13"/>
      <c r="G36" s="13"/>
      <c r="H36" s="17" t="n">
        <f aca="false">+G36+F36+E36</f>
        <v>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 t="n">
        <f aca="false">SUM(D36:U36)</f>
        <v>0</v>
      </c>
      <c r="AA36" s="16"/>
    </row>
    <row r="37" customFormat="false" ht="12" hidden="true" customHeight="false" outlineLevel="0" collapsed="false">
      <c r="C37" s="1" t="s">
        <v>45</v>
      </c>
      <c r="D37" s="12"/>
      <c r="E37" s="12"/>
      <c r="F37" s="12"/>
      <c r="G37" s="12"/>
      <c r="H37" s="17" t="n">
        <f aca="false">+G37+F37+E37</f>
        <v>0</v>
      </c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3"/>
      <c r="V37" s="12" t="n">
        <f aca="false">SUM(D37:U37)</f>
        <v>0</v>
      </c>
      <c r="AA37" s="16"/>
    </row>
    <row r="38" customFormat="false" ht="12" hidden="true" customHeight="false" outlineLevel="0" collapsed="false">
      <c r="D38" s="13"/>
      <c r="E38" s="13"/>
      <c r="F38" s="13"/>
      <c r="G38" s="13"/>
      <c r="H38" s="17" t="n">
        <f aca="false">+G38+F38+E38</f>
        <v>0</v>
      </c>
      <c r="I38" s="13"/>
      <c r="J38" s="13" t="n">
        <f aca="false">SUM(J36:J37)</f>
        <v>0</v>
      </c>
      <c r="K38" s="13"/>
      <c r="L38" s="13" t="n">
        <f aca="false">SUM(L36:L37)</f>
        <v>0</v>
      </c>
      <c r="M38" s="13"/>
      <c r="N38" s="13"/>
      <c r="O38" s="13"/>
      <c r="P38" s="13"/>
      <c r="Q38" s="13"/>
      <c r="R38" s="13"/>
      <c r="S38" s="13"/>
      <c r="T38" s="13"/>
      <c r="U38" s="13"/>
      <c r="V38" s="13" t="n">
        <f aca="false">SUM(V36:V37)</f>
        <v>0</v>
      </c>
      <c r="AA38" s="16"/>
    </row>
    <row r="39" customFormat="false" ht="12" hidden="false" customHeight="false" outlineLevel="0" collapsed="false">
      <c r="C39" s="22" t="s">
        <v>43</v>
      </c>
      <c r="D39" s="13"/>
      <c r="E39" s="13"/>
      <c r="F39" s="13"/>
      <c r="G39" s="13"/>
      <c r="H39" s="1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AA39" s="16"/>
    </row>
    <row r="40" customFormat="false" ht="12" hidden="false" customHeight="false" outlineLevel="0" collapsed="false">
      <c r="C40" s="1" t="s">
        <v>46</v>
      </c>
      <c r="D40" s="13"/>
      <c r="E40" s="13"/>
      <c r="F40" s="13"/>
      <c r="G40" s="13"/>
      <c r="H40" s="1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 t="n">
        <f aca="false">SUM(D40:U40)</f>
        <v>0</v>
      </c>
      <c r="AA40" s="16"/>
    </row>
    <row r="41" customFormat="false" ht="12" hidden="false" customHeight="false" outlineLevel="0" collapsed="false">
      <c r="C41" s="1" t="s">
        <v>31</v>
      </c>
      <c r="D41" s="12"/>
      <c r="E41" s="12"/>
      <c r="F41" s="12"/>
      <c r="G41" s="12"/>
      <c r="H41" s="1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 t="n">
        <v>-79906.73</v>
      </c>
      <c r="T41" s="12"/>
      <c r="U41" s="13"/>
      <c r="V41" s="12" t="n">
        <f aca="false">SUM(D41:U41)</f>
        <v>-79906.73</v>
      </c>
      <c r="AA41" s="16"/>
    </row>
    <row r="42" customFormat="false" ht="12" hidden="false" customHeight="false" outlineLevel="0" collapsed="false">
      <c r="D42" s="13" t="n">
        <f aca="false">SUM(D41)</f>
        <v>0</v>
      </c>
      <c r="E42" s="13"/>
      <c r="F42" s="13"/>
      <c r="G42" s="13"/>
      <c r="H42" s="13" t="n">
        <f aca="false">SUM(H41)</f>
        <v>0</v>
      </c>
      <c r="I42" s="13" t="n">
        <f aca="false">SUM(I41)</f>
        <v>0</v>
      </c>
      <c r="J42" s="13" t="n">
        <f aca="false">SUM(J41)</f>
        <v>0</v>
      </c>
      <c r="K42" s="13" t="n">
        <f aca="false">SUM(K41)</f>
        <v>0</v>
      </c>
      <c r="L42" s="13" t="n">
        <f aca="false">SUM(L41)</f>
        <v>0</v>
      </c>
      <c r="M42" s="13" t="n">
        <f aca="false">SUM(M41)</f>
        <v>0</v>
      </c>
      <c r="N42" s="13" t="n">
        <f aca="false">SUM(N41)</f>
        <v>0</v>
      </c>
      <c r="O42" s="13" t="n">
        <f aca="false">SUM(O41)</f>
        <v>0</v>
      </c>
      <c r="P42" s="13" t="n">
        <f aca="false">SUM(P41)</f>
        <v>0</v>
      </c>
      <c r="Q42" s="13" t="n">
        <f aca="false">SUM(Q41)</f>
        <v>0</v>
      </c>
      <c r="R42" s="13" t="n">
        <f aca="false">SUM(R40:R41)</f>
        <v>0</v>
      </c>
      <c r="S42" s="13" t="n">
        <f aca="false">SUM(S40:S41)</f>
        <v>-79906.73</v>
      </c>
      <c r="T42" s="13"/>
      <c r="U42" s="13"/>
      <c r="V42" s="13" t="n">
        <f aca="false">SUM(V40:V41)</f>
        <v>-79906.73</v>
      </c>
      <c r="AA42" s="16"/>
    </row>
    <row r="43" customFormat="false" ht="12" hidden="false" customHeight="false" outlineLevel="0" collapsed="false">
      <c r="C43" s="22" t="s">
        <v>39</v>
      </c>
      <c r="D43" s="13"/>
      <c r="E43" s="13"/>
      <c r="F43" s="13"/>
      <c r="G43" s="13"/>
      <c r="H43" s="17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AA43" s="16"/>
    </row>
    <row r="44" customFormat="false" ht="12" hidden="false" customHeight="false" outlineLevel="0" collapsed="false">
      <c r="C44" s="1" t="s">
        <v>47</v>
      </c>
      <c r="D44" s="12"/>
      <c r="E44" s="12"/>
      <c r="F44" s="12"/>
      <c r="G44" s="13"/>
      <c r="H44" s="19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3"/>
      <c r="V44" s="12" t="n">
        <f aca="false">SUM(D44:U44)</f>
        <v>0</v>
      </c>
      <c r="AA44" s="16"/>
    </row>
    <row r="45" customFormat="false" ht="12" hidden="false" customHeight="false" outlineLevel="0" collapsed="false">
      <c r="D45" s="13"/>
      <c r="E45" s="13"/>
      <c r="F45" s="13"/>
      <c r="G45" s="13"/>
      <c r="H45" s="17"/>
      <c r="I45" s="13"/>
      <c r="J45" s="13"/>
      <c r="K45" s="13" t="n">
        <f aca="false">SUM(K44)</f>
        <v>0</v>
      </c>
      <c r="L45" s="13"/>
      <c r="M45" s="13"/>
      <c r="N45" s="13" t="n">
        <f aca="false">SUM(N44)</f>
        <v>0</v>
      </c>
      <c r="O45" s="13"/>
      <c r="P45" s="13"/>
      <c r="Q45" s="13"/>
      <c r="R45" s="13"/>
      <c r="S45" s="13"/>
      <c r="T45" s="13"/>
      <c r="U45" s="13"/>
      <c r="V45" s="13" t="n">
        <f aca="false">SUM(V44)</f>
        <v>0</v>
      </c>
      <c r="AA45" s="16"/>
    </row>
    <row r="46" customFormat="false" ht="12" hidden="false" customHeight="false" outlineLevel="0" collapsed="false">
      <c r="C46" s="20" t="s">
        <v>48</v>
      </c>
      <c r="D46" s="13"/>
      <c r="E46" s="13"/>
      <c r="F46" s="13"/>
      <c r="G46" s="13"/>
      <c r="H46" s="17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AA46" s="16"/>
    </row>
    <row r="47" customFormat="false" ht="12" hidden="true" customHeight="false" outlineLevel="0" collapsed="false">
      <c r="C47" s="1" t="s">
        <v>49</v>
      </c>
      <c r="D47" s="13"/>
      <c r="E47" s="13"/>
      <c r="F47" s="13"/>
      <c r="G47" s="13"/>
      <c r="H47" s="17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n">
        <f aca="false">SUM(D47:U47)</f>
        <v>0</v>
      </c>
      <c r="AA47" s="16"/>
    </row>
    <row r="48" customFormat="false" ht="12" hidden="false" customHeight="false" outlineLevel="0" collapsed="false">
      <c r="C48" s="1" t="s">
        <v>50</v>
      </c>
      <c r="D48" s="12"/>
      <c r="E48" s="12"/>
      <c r="F48" s="12"/>
      <c r="G48" s="12"/>
      <c r="H48" s="19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/>
      <c r="V48" s="12" t="n">
        <f aca="false">SUM(D48:U48)</f>
        <v>0</v>
      </c>
      <c r="AA48" s="16"/>
    </row>
    <row r="49" customFormat="false" ht="12" hidden="true" customHeight="false" outlineLevel="0" collapsed="false">
      <c r="C49" s="1" t="s">
        <v>51</v>
      </c>
      <c r="D49" s="13"/>
      <c r="E49" s="13"/>
      <c r="F49" s="13"/>
      <c r="G49" s="13"/>
      <c r="H49" s="17" t="n">
        <f aca="false">+G49+F49+E49</f>
        <v>0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 t="n">
        <f aca="false">SUM(D49:U49)</f>
        <v>0</v>
      </c>
      <c r="AA49" s="16"/>
    </row>
    <row r="50" customFormat="false" ht="12" hidden="true" customHeight="false" outlineLevel="0" collapsed="false">
      <c r="C50" s="1" t="s">
        <v>44</v>
      </c>
      <c r="D50" s="13"/>
      <c r="E50" s="13"/>
      <c r="F50" s="13"/>
      <c r="G50" s="13"/>
      <c r="H50" s="17" t="n">
        <f aca="false">+G50+F50+E50</f>
        <v>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 t="n">
        <f aca="false">SUM(D50:U50)</f>
        <v>0</v>
      </c>
      <c r="AA50" s="16"/>
    </row>
    <row r="51" customFormat="false" ht="12" hidden="false" customHeight="false" outlineLevel="0" collapsed="false">
      <c r="D51" s="13"/>
      <c r="E51" s="13"/>
      <c r="F51" s="13" t="n">
        <f aca="false">SUM(F47:F50)</f>
        <v>0</v>
      </c>
      <c r="G51" s="13" t="n">
        <f aca="false">SUM(G47:G50)</f>
        <v>0</v>
      </c>
      <c r="H51" s="17" t="n">
        <f aca="false">+G51+F51+E51</f>
        <v>0</v>
      </c>
      <c r="I51" s="13" t="n">
        <f aca="false">SUM(I47:I50)</f>
        <v>0</v>
      </c>
      <c r="J51" s="13" t="n">
        <f aca="false">SUM(J47:J50)</f>
        <v>0</v>
      </c>
      <c r="K51" s="13" t="n">
        <f aca="false">SUM(K46:K50)</f>
        <v>0</v>
      </c>
      <c r="L51" s="13" t="n">
        <f aca="false">SUM(L46:L50)</f>
        <v>0</v>
      </c>
      <c r="M51" s="13" t="n">
        <f aca="false">SUM(M48:M50)</f>
        <v>0</v>
      </c>
      <c r="N51" s="13"/>
      <c r="O51" s="13"/>
      <c r="P51" s="13"/>
      <c r="Q51" s="13"/>
      <c r="R51" s="13"/>
      <c r="S51" s="13"/>
      <c r="T51" s="13"/>
      <c r="U51" s="13"/>
      <c r="V51" s="13" t="n">
        <f aca="false">SUM(V47:V50)</f>
        <v>0</v>
      </c>
      <c r="AA51" s="16"/>
    </row>
    <row r="52" customFormat="false" ht="12" hidden="false" customHeight="false" outlineLevel="0" collapsed="false">
      <c r="D52" s="13"/>
      <c r="E52" s="13"/>
      <c r="F52" s="13"/>
      <c r="G52" s="13"/>
      <c r="H52" s="17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AA52" s="16"/>
    </row>
    <row r="53" customFormat="false" ht="12" hidden="false" customHeight="false" outlineLevel="0" collapsed="false">
      <c r="C53" s="20" t="s">
        <v>52</v>
      </c>
      <c r="D53" s="13"/>
      <c r="E53" s="13"/>
      <c r="F53" s="13"/>
      <c r="G53" s="13"/>
      <c r="H53" s="17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AA53" s="16"/>
    </row>
    <row r="54" customFormat="false" ht="12" hidden="false" customHeight="false" outlineLevel="0" collapsed="false">
      <c r="A54" s="14"/>
      <c r="B54" s="14"/>
      <c r="C54" s="14" t="s">
        <v>53</v>
      </c>
      <c r="D54" s="12"/>
      <c r="E54" s="12"/>
      <c r="F54" s="12"/>
      <c r="G54" s="12"/>
      <c r="H54" s="19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 t="n">
        <v>3091062</v>
      </c>
      <c r="U54" s="13"/>
      <c r="V54" s="12" t="n">
        <f aca="false">SUM(D54:U54)</f>
        <v>3091062</v>
      </c>
      <c r="W54" s="14"/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" hidden="false" customHeight="false" outlineLevel="0" collapsed="false">
      <c r="C55" s="1" t="s">
        <v>25</v>
      </c>
      <c r="D55" s="13"/>
      <c r="E55" s="13"/>
      <c r="F55" s="13"/>
      <c r="G55" s="13" t="n">
        <f aca="false">SUM(G54)</f>
        <v>0</v>
      </c>
      <c r="H55" s="17" t="n">
        <f aca="false">+G55+F55+E55</f>
        <v>0</v>
      </c>
      <c r="I55" s="13" t="n">
        <f aca="false">SUM(I54)</f>
        <v>0</v>
      </c>
      <c r="J55" s="13" t="n">
        <f aca="false">SUM(J54)</f>
        <v>0</v>
      </c>
      <c r="K55" s="13" t="n">
        <f aca="false">SUM(K54)</f>
        <v>0</v>
      </c>
      <c r="L55" s="13" t="n">
        <f aca="false">SUM(L54)</f>
        <v>0</v>
      </c>
      <c r="M55" s="13" t="n">
        <f aca="false">SUM(M54)</f>
        <v>0</v>
      </c>
      <c r="N55" s="13" t="n">
        <f aca="false">SUM(N54)</f>
        <v>0</v>
      </c>
      <c r="O55" s="13" t="n">
        <f aca="false">SUM(O54)</f>
        <v>0</v>
      </c>
      <c r="P55" s="13" t="n">
        <f aca="false">SUM(P54)</f>
        <v>0</v>
      </c>
      <c r="Q55" s="13" t="n">
        <f aca="false">SUM(Q54)</f>
        <v>0</v>
      </c>
      <c r="R55" s="13" t="n">
        <f aca="false">SUM(R54)</f>
        <v>0</v>
      </c>
      <c r="S55" s="13" t="n">
        <f aca="false">SUM(S54)</f>
        <v>0</v>
      </c>
      <c r="T55" s="13" t="n">
        <f aca="false">SUM(T54)</f>
        <v>3091062</v>
      </c>
      <c r="U55" s="13"/>
      <c r="V55" s="13" t="n">
        <f aca="false">SUM(V53:V54)</f>
        <v>3091062</v>
      </c>
      <c r="AA55" s="16"/>
    </row>
    <row r="56" customFormat="false" ht="12" hidden="false" customHeight="false" outlineLevel="0" collapsed="false">
      <c r="C56" s="20"/>
      <c r="D56" s="13"/>
      <c r="E56" s="13"/>
      <c r="F56" s="13"/>
      <c r="G56" s="13"/>
      <c r="H56" s="17"/>
      <c r="I56" s="13"/>
      <c r="J56" s="13"/>
      <c r="K56" s="13"/>
      <c r="L56" s="13"/>
      <c r="M56" s="13"/>
      <c r="N56" s="13"/>
      <c r="O56" s="13" t="s">
        <v>54</v>
      </c>
      <c r="P56" s="13"/>
      <c r="Q56" s="13"/>
      <c r="R56" s="13"/>
      <c r="S56" s="13"/>
      <c r="T56" s="13"/>
      <c r="U56" s="13"/>
      <c r="V56" s="13"/>
      <c r="AA56" s="16"/>
    </row>
    <row r="57" customFormat="false" ht="12" hidden="false" customHeight="false" outlineLevel="0" collapsed="false">
      <c r="B57" s="11" t="s">
        <v>55</v>
      </c>
      <c r="D57" s="13"/>
      <c r="E57" s="13"/>
      <c r="F57" s="13"/>
      <c r="G57" s="13"/>
      <c r="H57" s="17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AA57" s="16"/>
    </row>
    <row r="58" customFormat="false" ht="14.25" hidden="false" customHeight="false" outlineLevel="0" collapsed="false">
      <c r="B58" s="11"/>
      <c r="C58" s="22" t="s">
        <v>43</v>
      </c>
      <c r="D58" s="13"/>
      <c r="E58" s="13"/>
      <c r="F58" s="13"/>
      <c r="G58" s="13"/>
      <c r="H58" s="17"/>
      <c r="I58" s="13"/>
      <c r="J58" s="13"/>
      <c r="K58" s="13"/>
      <c r="L58" s="13"/>
      <c r="M58" s="13"/>
      <c r="N58" s="13"/>
      <c r="O58" s="13"/>
      <c r="P58" s="24"/>
      <c r="Q58" s="24"/>
      <c r="R58" s="24"/>
      <c r="S58" s="24"/>
      <c r="T58" s="24"/>
      <c r="U58" s="13"/>
      <c r="V58" s="13"/>
      <c r="AA58" s="16"/>
    </row>
    <row r="59" customFormat="false" ht="12" hidden="true" customHeight="false" outlineLevel="0" collapsed="false">
      <c r="B59" s="11"/>
      <c r="C59" s="1" t="s">
        <v>56</v>
      </c>
      <c r="D59" s="13"/>
      <c r="E59" s="13"/>
      <c r="F59" s="13"/>
      <c r="G59" s="13"/>
      <c r="H59" s="17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n">
        <f aca="false">SUM(D59:U59)</f>
        <v>0</v>
      </c>
      <c r="AA59" s="16"/>
    </row>
    <row r="60" customFormat="false" ht="12" hidden="true" customHeight="false" outlineLevel="0" collapsed="false">
      <c r="C60" s="14" t="s">
        <v>57</v>
      </c>
      <c r="D60" s="13"/>
      <c r="E60" s="13"/>
      <c r="F60" s="13"/>
      <c r="G60" s="13"/>
      <c r="H60" s="17"/>
      <c r="I60" s="21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 t="n">
        <f aca="false">SUM(D60:U60)</f>
        <v>0</v>
      </c>
      <c r="AA60" s="16"/>
    </row>
    <row r="61" customFormat="false" ht="12" hidden="true" customHeight="false" outlineLevel="0" collapsed="false">
      <c r="B61" s="11"/>
      <c r="C61" s="1" t="s">
        <v>58</v>
      </c>
      <c r="D61" s="12"/>
      <c r="E61" s="12"/>
      <c r="F61" s="12"/>
      <c r="G61" s="12"/>
      <c r="H61" s="17"/>
      <c r="I61" s="12"/>
      <c r="J61" s="12"/>
      <c r="K61" s="12"/>
      <c r="L61" s="12"/>
      <c r="M61" s="13"/>
      <c r="N61" s="12"/>
      <c r="O61" s="12"/>
      <c r="P61" s="13"/>
      <c r="Q61" s="13"/>
      <c r="R61" s="13"/>
      <c r="S61" s="13"/>
      <c r="T61" s="13"/>
      <c r="U61" s="12"/>
      <c r="V61" s="13" t="n">
        <f aca="false">SUM(D61:U61)</f>
        <v>0</v>
      </c>
      <c r="AA61" s="16"/>
    </row>
    <row r="62" customFormat="false" ht="12" hidden="false" customHeight="false" outlineLevel="0" collapsed="false">
      <c r="B62" s="11"/>
      <c r="C62" s="1" t="s">
        <v>59</v>
      </c>
      <c r="D62" s="12"/>
      <c r="E62" s="12"/>
      <c r="F62" s="12"/>
      <c r="G62" s="12"/>
      <c r="H62" s="1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/>
      <c r="V62" s="12" t="n">
        <f aca="false">SUM(D62:U62)</f>
        <v>0</v>
      </c>
      <c r="AA62" s="16"/>
    </row>
    <row r="63" customFormat="false" ht="12" hidden="false" customHeight="false" outlineLevel="0" collapsed="false">
      <c r="C63" s="11"/>
      <c r="D63" s="13"/>
      <c r="E63" s="13"/>
      <c r="F63" s="13"/>
      <c r="G63" s="13"/>
      <c r="H63" s="17"/>
      <c r="I63" s="13"/>
      <c r="J63" s="13"/>
      <c r="K63" s="13"/>
      <c r="L63" s="13"/>
      <c r="M63" s="13" t="n">
        <f aca="false">SUM(M62)</f>
        <v>0</v>
      </c>
      <c r="N63" s="13" t="n">
        <f aca="false">SUM(N62)</f>
        <v>0</v>
      </c>
      <c r="O63" s="13" t="n">
        <f aca="false">SUM(O62)</f>
        <v>0</v>
      </c>
      <c r="P63" s="13" t="n">
        <f aca="false">SUM(P62)</f>
        <v>0</v>
      </c>
      <c r="Q63" s="13" t="n">
        <f aca="false">SUM(Q62)</f>
        <v>0</v>
      </c>
      <c r="R63" s="13"/>
      <c r="S63" s="13"/>
      <c r="T63" s="13"/>
      <c r="U63" s="13"/>
      <c r="V63" s="13" t="n">
        <f aca="false">SUM(V61:V62)</f>
        <v>0</v>
      </c>
      <c r="AA63" s="16"/>
    </row>
    <row r="64" customFormat="false" ht="12" hidden="false" customHeight="false" outlineLevel="0" collapsed="false">
      <c r="B64" s="25"/>
      <c r="C64" s="22" t="s">
        <v>39</v>
      </c>
      <c r="D64" s="13"/>
      <c r="E64" s="13"/>
      <c r="F64" s="13"/>
      <c r="G64" s="13"/>
      <c r="H64" s="1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AA64" s="16"/>
    </row>
    <row r="65" customFormat="false" ht="12" hidden="true" customHeight="false" outlineLevel="0" collapsed="false">
      <c r="B65" s="25"/>
      <c r="C65" s="14" t="s">
        <v>60</v>
      </c>
      <c r="D65" s="13"/>
      <c r="E65" s="13"/>
      <c r="F65" s="13"/>
      <c r="G65" s="13"/>
      <c r="H65" s="17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n">
        <f aca="false">SUM(D65:U65)</f>
        <v>0</v>
      </c>
      <c r="AA65" s="16"/>
    </row>
    <row r="66" customFormat="false" ht="12" hidden="true" customHeight="false" outlineLevel="0" collapsed="false">
      <c r="B66" s="25"/>
      <c r="C66" s="14" t="s">
        <v>61</v>
      </c>
      <c r="D66" s="13"/>
      <c r="E66" s="13"/>
      <c r="F66" s="13"/>
      <c r="G66" s="13"/>
      <c r="H66" s="17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 t="n">
        <f aca="false">SUM(D66:U66)</f>
        <v>0</v>
      </c>
      <c r="AA66" s="16"/>
    </row>
    <row r="67" customFormat="false" ht="12" hidden="true" customHeight="false" outlineLevel="0" collapsed="false">
      <c r="B67" s="25"/>
      <c r="C67" s="14" t="s">
        <v>62</v>
      </c>
      <c r="D67" s="13"/>
      <c r="E67" s="13"/>
      <c r="F67" s="13"/>
      <c r="G67" s="13"/>
      <c r="H67" s="17"/>
      <c r="I67" s="21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 t="n">
        <f aca="false">SUM(D67:U67)</f>
        <v>0</v>
      </c>
      <c r="AA67" s="16"/>
    </row>
    <row r="68" customFormat="false" ht="12" hidden="true" customHeight="false" outlineLevel="0" collapsed="false">
      <c r="B68" s="25"/>
      <c r="C68" s="14" t="s">
        <v>63</v>
      </c>
      <c r="D68" s="13"/>
      <c r="E68" s="13"/>
      <c r="F68" s="13"/>
      <c r="G68" s="13"/>
      <c r="H68" s="17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 t="n">
        <f aca="false">SUM(D68:U68)</f>
        <v>0</v>
      </c>
      <c r="AA68" s="16"/>
    </row>
    <row r="69" customFormat="false" ht="12" hidden="true" customHeight="false" outlineLevel="0" collapsed="false">
      <c r="B69" s="25"/>
      <c r="C69" s="14" t="s">
        <v>64</v>
      </c>
      <c r="D69" s="13"/>
      <c r="E69" s="13"/>
      <c r="F69" s="13"/>
      <c r="G69" s="13"/>
      <c r="H69" s="17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 t="n">
        <f aca="false">SUM(D69:U69)</f>
        <v>0</v>
      </c>
      <c r="AA69" s="16"/>
    </row>
    <row r="70" customFormat="false" ht="12" hidden="true" customHeight="false" outlineLevel="0" collapsed="false">
      <c r="B70" s="25"/>
      <c r="C70" s="14" t="s">
        <v>65</v>
      </c>
      <c r="D70" s="13"/>
      <c r="E70" s="13"/>
      <c r="F70" s="13"/>
      <c r="G70" s="13"/>
      <c r="H70" s="17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 t="n">
        <f aca="false">SUM(D70:U70)</f>
        <v>0</v>
      </c>
      <c r="AA70" s="16"/>
    </row>
    <row r="71" customFormat="false" ht="12" hidden="true" customHeight="false" outlineLevel="0" collapsed="false">
      <c r="B71" s="25"/>
      <c r="C71" s="1" t="s">
        <v>66</v>
      </c>
      <c r="D71" s="13"/>
      <c r="E71" s="13"/>
      <c r="F71" s="13"/>
      <c r="G71" s="13"/>
      <c r="H71" s="17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 t="n">
        <f aca="false">SUM(D71:U71)</f>
        <v>0</v>
      </c>
      <c r="AA71" s="16"/>
    </row>
    <row r="72" customFormat="false" ht="12" hidden="true" customHeight="false" outlineLevel="0" collapsed="false">
      <c r="B72" s="25"/>
      <c r="C72" s="14" t="s">
        <v>67</v>
      </c>
      <c r="D72" s="13"/>
      <c r="E72" s="13"/>
      <c r="F72" s="13"/>
      <c r="G72" s="13"/>
      <c r="H72" s="17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n">
        <f aca="false">SUM(D72:U72)</f>
        <v>0</v>
      </c>
      <c r="AA72" s="16"/>
    </row>
    <row r="73" customFormat="false" ht="12" hidden="true" customHeight="false" outlineLevel="0" collapsed="false">
      <c r="B73" s="25"/>
      <c r="C73" s="14" t="s">
        <v>68</v>
      </c>
      <c r="D73" s="13"/>
      <c r="E73" s="13"/>
      <c r="F73" s="13"/>
      <c r="G73" s="13"/>
      <c r="H73" s="17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 t="n">
        <f aca="false">SUM(D73:U73)</f>
        <v>0</v>
      </c>
      <c r="AA73" s="16"/>
    </row>
    <row r="74" customFormat="false" ht="12" hidden="false" customHeight="false" outlineLevel="0" collapsed="false">
      <c r="B74" s="25"/>
      <c r="C74" s="1" t="s">
        <v>59</v>
      </c>
      <c r="D74" s="12"/>
      <c r="E74" s="12"/>
      <c r="F74" s="12"/>
      <c r="G74" s="12"/>
      <c r="H74" s="1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3"/>
      <c r="V74" s="12" t="n">
        <f aca="false">SUM(D74:U74)</f>
        <v>0</v>
      </c>
      <c r="AA74" s="16"/>
    </row>
    <row r="75" customFormat="false" ht="12" hidden="false" customHeight="false" outlineLevel="0" collapsed="false">
      <c r="C75" s="1" t="s">
        <v>25</v>
      </c>
      <c r="D75" s="13"/>
      <c r="E75" s="13" t="n">
        <f aca="false">SUM(E68:E74)</f>
        <v>0</v>
      </c>
      <c r="F75" s="13" t="n">
        <f aca="false">SUM(F68:F74)</f>
        <v>0</v>
      </c>
      <c r="G75" s="13" t="n">
        <f aca="false">SUM(G68:G74)</f>
        <v>0</v>
      </c>
      <c r="H75" s="17" t="n">
        <f aca="false">+G75+F75+E75</f>
        <v>0</v>
      </c>
      <c r="I75" s="13" t="n">
        <f aca="false">SUM(I66:I74)</f>
        <v>0</v>
      </c>
      <c r="J75" s="13" t="n">
        <f aca="false">SUM(J67:J74)</f>
        <v>0</v>
      </c>
      <c r="K75" s="13" t="n">
        <f aca="false">SUM(K71:K74)</f>
        <v>0</v>
      </c>
      <c r="L75" s="13" t="n">
        <f aca="false">SUM(L71:L74)</f>
        <v>0</v>
      </c>
      <c r="M75" s="13" t="n">
        <f aca="false">SUM(M71:M74)</f>
        <v>0</v>
      </c>
      <c r="N75" s="13"/>
      <c r="O75" s="13" t="n">
        <f aca="false">SUM(O74)</f>
        <v>0</v>
      </c>
      <c r="P75" s="13" t="n">
        <f aca="false">SUM(P74)</f>
        <v>0</v>
      </c>
      <c r="Q75" s="13"/>
      <c r="R75" s="13"/>
      <c r="S75" s="13"/>
      <c r="T75" s="13"/>
      <c r="U75" s="13"/>
      <c r="V75" s="13" t="n">
        <f aca="false">SUM(V65:V74)</f>
        <v>0</v>
      </c>
      <c r="AA75" s="16"/>
    </row>
    <row r="76" customFormat="false" ht="12" hidden="false" customHeight="false" outlineLevel="0" collapsed="false">
      <c r="C76" s="20" t="s">
        <v>48</v>
      </c>
      <c r="D76" s="13"/>
      <c r="E76" s="13"/>
      <c r="F76" s="13"/>
      <c r="G76" s="13"/>
      <c r="H76" s="17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AA76" s="16"/>
    </row>
    <row r="77" customFormat="false" ht="12" hidden="false" customHeight="false" outlineLevel="0" collapsed="false">
      <c r="C77" s="1" t="s">
        <v>69</v>
      </c>
      <c r="D77" s="13"/>
      <c r="E77" s="13"/>
      <c r="F77" s="13"/>
      <c r="G77" s="13"/>
      <c r="H77" s="17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 t="n">
        <f aca="false">SUM(D77:U77)</f>
        <v>0</v>
      </c>
      <c r="AA77" s="16"/>
    </row>
    <row r="78" customFormat="false" ht="12" hidden="false" customHeight="false" outlineLevel="0" collapsed="false">
      <c r="C78" s="14" t="s">
        <v>70</v>
      </c>
      <c r="D78" s="12"/>
      <c r="E78" s="12"/>
      <c r="F78" s="12"/>
      <c r="G78" s="13"/>
      <c r="H78" s="1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 t="n">
        <v>-237741</v>
      </c>
      <c r="T78" s="12"/>
      <c r="U78" s="13"/>
      <c r="V78" s="12" t="n">
        <f aca="false">SUM(D78:U78)</f>
        <v>-237741</v>
      </c>
      <c r="AA78" s="16"/>
    </row>
    <row r="79" customFormat="false" ht="12" hidden="false" customHeight="false" outlineLevel="0" collapsed="false">
      <c r="D79" s="13"/>
      <c r="E79" s="13"/>
      <c r="F79" s="13"/>
      <c r="G79" s="13"/>
      <c r="H79" s="17"/>
      <c r="I79" s="13"/>
      <c r="J79" s="13"/>
      <c r="K79" s="13"/>
      <c r="L79" s="13"/>
      <c r="M79" s="13"/>
      <c r="N79" s="13"/>
      <c r="O79" s="13" t="n">
        <f aca="false">SUM(O78)</f>
        <v>0</v>
      </c>
      <c r="P79" s="13" t="n">
        <f aca="false">SUM(P77:P78)</f>
        <v>0</v>
      </c>
      <c r="Q79" s="13" t="n">
        <f aca="false">SUM(Q77:Q78)</f>
        <v>0</v>
      </c>
      <c r="R79" s="13" t="n">
        <f aca="false">SUM(R77:R78)</f>
        <v>0</v>
      </c>
      <c r="S79" s="13" t="n">
        <f aca="false">SUM(S77:S78)</f>
        <v>-237741</v>
      </c>
      <c r="T79" s="13"/>
      <c r="U79" s="13"/>
      <c r="V79" s="13" t="n">
        <f aca="false">SUM(V77:V78)</f>
        <v>-237741</v>
      </c>
      <c r="AA79" s="16"/>
    </row>
    <row r="80" customFormat="false" ht="12.75" hidden="false" customHeight="false" outlineLevel="0" collapsed="false">
      <c r="H80" s="9"/>
      <c r="N80" s="26"/>
      <c r="O80" s="26"/>
      <c r="P80" s="26"/>
      <c r="Q80" s="26"/>
      <c r="R80" s="26"/>
      <c r="S80" s="26"/>
      <c r="T80" s="26"/>
      <c r="AA80" s="16"/>
    </row>
    <row r="81" customFormat="false" ht="19.5" hidden="false" customHeight="true" outlineLevel="0" collapsed="false">
      <c r="A81" s="10" t="s">
        <v>71</v>
      </c>
      <c r="D81" s="27" t="n">
        <f aca="false">+D12+D28+D55+D75+D34+D38+D51+D63+D15</f>
        <v>-422.1</v>
      </c>
      <c r="E81" s="27" t="n">
        <f aca="false">+E12+E28+E55+E75+E34+E38+E51+E63+E15</f>
        <v>0</v>
      </c>
      <c r="F81" s="27" t="n">
        <f aca="false">+F12+F28+F55+F75+F34+F38+F51+F63+F15</f>
        <v>0</v>
      </c>
      <c r="G81" s="27" t="n">
        <f aca="false">+G12+G28+G55+G75+G34+G38+G51+G63+G15</f>
        <v>0</v>
      </c>
      <c r="H81" s="28" t="n">
        <f aca="false">+H12+H15+H28+H51+H55+H75</f>
        <v>0</v>
      </c>
      <c r="I81" s="28" t="n">
        <f aca="false">+I12+I15+I28+I51+I55+I75</f>
        <v>0</v>
      </c>
      <c r="J81" s="27" t="n">
        <f aca="false">+J12+J28+J55+J75+J34+J38+J51+J63+J15</f>
        <v>0</v>
      </c>
      <c r="K81" s="27" t="n">
        <f aca="false">+K12+K28+K55+K75+K34+K38+K51+K63+K15+K45</f>
        <v>0</v>
      </c>
      <c r="L81" s="27" t="n">
        <f aca="false">+L12+L28+L55+L75+L34+L38+L51+L63+L15</f>
        <v>0</v>
      </c>
      <c r="M81" s="27" t="n">
        <f aca="false">+M12+M28+M55+M75+M34+M38+M51+M63+M15</f>
        <v>65100</v>
      </c>
      <c r="N81" s="27" t="n">
        <f aca="false">+N12+N28+N75+N34+N42+N45+N51+N55+N63+N15</f>
        <v>0</v>
      </c>
      <c r="O81" s="27" t="n">
        <f aca="false">+O12+O28+O75+O34+O42+O45+O51+O55+O63+O15+O79</f>
        <v>0</v>
      </c>
      <c r="P81" s="27" t="n">
        <f aca="false">+P12+P28+P75+P42+P45+P51+P55+P63+P15+P79</f>
        <v>1</v>
      </c>
      <c r="Q81" s="27" t="n">
        <f aca="false">+Q12+Q28+Q75+Q34+Q42+Q45+Q51+Q55+Q63+Q15+Q79</f>
        <v>0</v>
      </c>
      <c r="R81" s="27" t="n">
        <f aca="false">+R12+R28+R75+R34+R42+R45+R51+R55+R63+R15+R79</f>
        <v>43186.25</v>
      </c>
      <c r="S81" s="27" t="n">
        <f aca="false">+S12+S28+S75+S34+S42+S45+S51+S55+S63+S15+S79</f>
        <v>-223602.57</v>
      </c>
      <c r="T81" s="27" t="n">
        <f aca="false">+T12+T28+T75+T34+T42+T45+T51+T55+T63+T15+T79</f>
        <v>3091062</v>
      </c>
      <c r="U81" s="8"/>
      <c r="V81" s="27" t="n">
        <f aca="false">+V12+V28+V75+V42+V45+V51+V55+V63+V15+V79</f>
        <v>2975324.58</v>
      </c>
      <c r="AA81" s="16"/>
    </row>
    <row r="82" customFormat="false" ht="12" hidden="false" customHeight="false" outlineLevel="0" collapsed="false">
      <c r="D82" s="10"/>
      <c r="E82" s="10"/>
      <c r="F82" s="10"/>
      <c r="G82" s="10"/>
      <c r="H82" s="10" t="s">
        <v>25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AA82" s="16"/>
    </row>
    <row r="83" customFormat="false" ht="11.25" hidden="false" customHeight="false" outlineLevel="0" collapsed="false">
      <c r="A83" s="10" t="s">
        <v>72</v>
      </c>
      <c r="D83" s="10" t="n">
        <f aca="false">+D7-D81</f>
        <v>0.100000000000023</v>
      </c>
      <c r="E83" s="10" t="n">
        <f aca="false">+E7-E81</f>
        <v>0</v>
      </c>
      <c r="F83" s="10" t="n">
        <f aca="false">+F7-F81</f>
        <v>0</v>
      </c>
      <c r="G83" s="10" t="n">
        <f aca="false">+G7-G81</f>
        <v>68</v>
      </c>
      <c r="H83" s="10" t="n">
        <f aca="false">+H7-H81</f>
        <v>0</v>
      </c>
      <c r="I83" s="10" t="n">
        <f aca="false">+I7-I81</f>
        <v>0</v>
      </c>
      <c r="J83" s="10" t="n">
        <f aca="false">+J7-J81</f>
        <v>0</v>
      </c>
      <c r="K83" s="10" t="n">
        <f aca="false">+K7-K81</f>
        <v>0</v>
      </c>
      <c r="L83" s="10" t="n">
        <f aca="false">+L7-L81</f>
        <v>0</v>
      </c>
      <c r="M83" s="10" t="n">
        <f aca="false">+M7-M81</f>
        <v>0</v>
      </c>
      <c r="N83" s="10" t="n">
        <f aca="false">+N7-N81</f>
        <v>0</v>
      </c>
      <c r="O83" s="10" t="n">
        <f aca="false">+O7-O81</f>
        <v>0</v>
      </c>
      <c r="P83" s="10" t="n">
        <f aca="false">+P7-P81</f>
        <v>0</v>
      </c>
      <c r="Q83" s="10" t="n">
        <f aca="false">+Q7-Q81</f>
        <v>0</v>
      </c>
      <c r="R83" s="10" t="n">
        <f aca="false">+R7-R81</f>
        <v>-0.25</v>
      </c>
      <c r="S83" s="10" t="n">
        <f aca="false">+S7-S81</f>
        <v>1.57000000000699</v>
      </c>
      <c r="T83" s="10" t="n">
        <f aca="false">+T7-T81</f>
        <v>0</v>
      </c>
      <c r="U83" s="10"/>
      <c r="V83" s="10" t="n">
        <f aca="false">V7-V81</f>
        <v>1.41999999992549</v>
      </c>
      <c r="AA83" s="16"/>
    </row>
    <row r="84" customFormat="false" ht="11.25" hidden="false" customHeight="false" outlineLevel="0" collapsed="false">
      <c r="A84" s="10"/>
      <c r="R84" s="10" t="n">
        <f aca="false">+R8-R82</f>
        <v>0</v>
      </c>
      <c r="S84" s="10"/>
      <c r="T84" s="10"/>
      <c r="AA84" s="16"/>
    </row>
    <row r="85" customFormat="false" ht="11.25" hidden="false" customHeight="false" outlineLevel="0" collapsed="false">
      <c r="A85" s="29"/>
      <c r="AA85" s="16"/>
    </row>
    <row r="86" customFormat="false" ht="11.25" hidden="false" customHeight="false" outlineLevel="0" collapsed="false">
      <c r="G86" s="30"/>
      <c r="H86" s="30"/>
      <c r="AA86" s="16"/>
    </row>
    <row r="87" customFormat="false" ht="11.25" hidden="false" customHeight="false" outlineLevel="0" collapsed="false">
      <c r="AA87" s="16"/>
    </row>
    <row r="88" customFormat="false" ht="11.25" hidden="false" customHeight="false" outlineLevel="0" collapsed="false">
      <c r="AA88" s="16"/>
    </row>
    <row r="89" customFormat="false" ht="11.25" hidden="false" customHeight="false" outlineLevel="0" collapsed="false">
      <c r="AA89" s="16"/>
    </row>
    <row r="90" customFormat="false" ht="11.25" hidden="false" customHeight="false" outlineLevel="0" collapsed="false">
      <c r="AA90" s="16"/>
    </row>
    <row r="91" customFormat="false" ht="11.25" hidden="false" customHeight="false" outlineLevel="0" collapsed="false">
      <c r="AA91" s="16"/>
    </row>
    <row r="92" customFormat="false" ht="11.25" hidden="false" customHeight="false" outlineLevel="0" collapsed="false">
      <c r="AA92" s="16"/>
    </row>
    <row r="93" customFormat="false" ht="11.25" hidden="false" customHeight="false" outlineLevel="0" collapsed="false">
      <c r="AA93" s="16"/>
    </row>
    <row r="94" customFormat="false" ht="11.25" hidden="false" customHeight="false" outlineLevel="0" collapsed="false">
      <c r="AA94" s="16"/>
    </row>
    <row r="95" customFormat="false" ht="11.25" hidden="false" customHeight="false" outlineLevel="0" collapsed="false">
      <c r="AA95" s="16"/>
    </row>
    <row r="96" customFormat="false" ht="11.25" hidden="false" customHeight="false" outlineLevel="0" collapsed="false">
      <c r="AA96" s="16"/>
    </row>
    <row r="97" customFormat="false" ht="11.25" hidden="false" customHeight="false" outlineLevel="0" collapsed="false">
      <c r="AA97" s="16"/>
    </row>
    <row r="98" customFormat="false" ht="11.25" hidden="false" customHeight="false" outlineLevel="0" collapsed="false">
      <c r="AA98" s="16"/>
    </row>
    <row r="99" customFormat="false" ht="11.25" hidden="false" customHeight="false" outlineLevel="0" collapsed="false">
      <c r="AA99" s="16"/>
    </row>
    <row r="100" customFormat="false" ht="11.25" hidden="false" customHeight="false" outlineLevel="0" collapsed="false">
      <c r="AA100" s="16"/>
    </row>
    <row r="101" customFormat="false" ht="11.25" hidden="false" customHeight="false" outlineLevel="0" collapsed="false">
      <c r="AA101" s="16"/>
    </row>
    <row r="102" customFormat="false" ht="11.25" hidden="false" customHeight="false" outlineLevel="0" collapsed="false">
      <c r="AA102" s="16"/>
    </row>
    <row r="103" customFormat="false" ht="11.25" hidden="false" customHeight="false" outlineLevel="0" collapsed="false">
      <c r="AA103" s="16"/>
    </row>
    <row r="104" customFormat="false" ht="11.25" hidden="false" customHeight="false" outlineLevel="0" collapsed="false">
      <c r="AA104" s="16"/>
    </row>
    <row r="105" customFormat="false" ht="11.25" hidden="false" customHeight="false" outlineLevel="0" collapsed="false">
      <c r="AA105" s="16"/>
    </row>
    <row r="106" customFormat="false" ht="11.25" hidden="false" customHeight="false" outlineLevel="0" collapsed="false">
      <c r="AA106" s="16"/>
    </row>
    <row r="107" customFormat="false" ht="11.25" hidden="false" customHeight="false" outlineLevel="0" collapsed="false">
      <c r="AA107" s="16"/>
    </row>
    <row r="108" customFormat="false" ht="11.25" hidden="false" customHeight="false" outlineLevel="0" collapsed="false">
      <c r="AA108" s="16"/>
    </row>
    <row r="109" customFormat="false" ht="11.25" hidden="false" customHeight="false" outlineLevel="0" collapsed="false">
      <c r="AA109" s="16"/>
    </row>
    <row r="110" customFormat="false" ht="11.25" hidden="false" customHeight="false" outlineLevel="0" collapsed="false">
      <c r="AA110" s="16"/>
    </row>
    <row r="111" customFormat="false" ht="11.25" hidden="false" customHeight="false" outlineLevel="0" collapsed="false">
      <c r="AA111" s="16"/>
    </row>
    <row r="112" customFormat="false" ht="11.25" hidden="false" customHeight="false" outlineLevel="0" collapsed="false">
      <c r="AA112" s="16"/>
    </row>
    <row r="113" customFormat="false" ht="11.25" hidden="false" customHeight="false" outlineLevel="0" collapsed="false">
      <c r="AA113" s="16"/>
    </row>
    <row r="114" customFormat="false" ht="11.25" hidden="false" customHeight="false" outlineLevel="0" collapsed="false">
      <c r="AA114" s="16"/>
    </row>
    <row r="115" customFormat="false" ht="11.25" hidden="false" customHeight="false" outlineLevel="0" collapsed="false">
      <c r="AA115" s="16"/>
    </row>
    <row r="116" customFormat="false" ht="11.25" hidden="false" customHeight="false" outlineLevel="0" collapsed="false">
      <c r="AA116" s="16"/>
    </row>
    <row r="117" customFormat="false" ht="11.25" hidden="false" customHeight="false" outlineLevel="0" collapsed="false">
      <c r="AA117" s="16"/>
    </row>
    <row r="118" customFormat="false" ht="11.25" hidden="false" customHeight="false" outlineLevel="0" collapsed="false">
      <c r="AA118" s="16"/>
    </row>
    <row r="119" customFormat="false" ht="11.25" hidden="false" customHeight="false" outlineLevel="0" collapsed="false">
      <c r="AA119" s="16"/>
    </row>
    <row r="120" customFormat="false" ht="11.25" hidden="false" customHeight="false" outlineLevel="0" collapsed="false">
      <c r="AA120" s="16"/>
    </row>
    <row r="121" customFormat="false" ht="11.25" hidden="false" customHeight="false" outlineLevel="0" collapsed="false">
      <c r="AA121" s="16"/>
    </row>
    <row r="122" customFormat="false" ht="11.25" hidden="false" customHeight="false" outlineLevel="0" collapsed="false">
      <c r="AA122" s="16"/>
    </row>
    <row r="123" customFormat="false" ht="11.25" hidden="false" customHeight="false" outlineLevel="0" collapsed="false">
      <c r="AA123" s="16"/>
    </row>
    <row r="124" customFormat="false" ht="11.25" hidden="false" customHeight="false" outlineLevel="0" collapsed="false">
      <c r="AA124" s="16"/>
    </row>
    <row r="125" customFormat="false" ht="11.25" hidden="false" customHeight="false" outlineLevel="0" collapsed="false">
      <c r="AA125" s="16"/>
    </row>
    <row r="126" customFormat="false" ht="11.25" hidden="false" customHeight="false" outlineLevel="0" collapsed="false">
      <c r="AA126" s="16"/>
    </row>
    <row r="127" customFormat="false" ht="11.25" hidden="false" customHeight="false" outlineLevel="0" collapsed="false">
      <c r="AA127" s="16"/>
    </row>
    <row r="128" customFormat="false" ht="11.25" hidden="false" customHeight="false" outlineLevel="0" collapsed="false">
      <c r="AA128" s="16"/>
    </row>
    <row r="129" customFormat="false" ht="11.25" hidden="false" customHeight="false" outlineLevel="0" collapsed="false">
      <c r="AA129" s="16"/>
    </row>
    <row r="130" customFormat="false" ht="11.25" hidden="false" customHeight="false" outlineLevel="0" collapsed="false">
      <c r="AA130" s="16"/>
    </row>
  </sheetData>
  <mergeCells count="4">
    <mergeCell ref="A1:V1"/>
    <mergeCell ref="A2:V2"/>
    <mergeCell ref="A3:V3"/>
    <mergeCell ref="A4:V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2001-10-17T17:02:50Z</cp:lastPrinted>
  <dcterms:modified xsi:type="dcterms:W3CDTF">2001-10-17T17:07:15Z</dcterms:modified>
  <cp:revision>0</cp:revision>
  <dc:subject/>
  <dc:title/>
</cp:coreProperties>
</file>