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eople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C53" authorId="0">
      <text>
        <r>
          <rPr>
            <b val="true"/>
            <sz val="8"/>
            <color rgb="FF000000"/>
            <rFont val="Tahoma"/>
            <family val="0"/>
          </rPr>
          <t xml:space="preserve">jlee:
</t>
        </r>
        <r>
          <rPr>
            <sz val="8"/>
            <color rgb="FF000000"/>
            <rFont val="Tahoma"/>
            <family val="0"/>
          </rPr>
          <t xml:space="preserve">IT problem, per Marlo James, they have been 
corrected on 1/16/01, s/b reflect 1/01 gl
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3</xdr:col>
                <xdr:colOff>15</xdr:colOff>
                <xdr:row>71</xdr:row>
                <xdr:rowOff>0</xdr:rowOff>
              </xdr:from>
              <xdr:to>
                <xdr:col>4</xdr:col>
                <xdr:colOff>41</xdr:colOff>
                <xdr:row>76</xdr:row>
                <xdr:rowOff>2</xdr:rowOff>
              </xdr:to>
            </anchor>
          </commentPr>
        </mc:Choice>
        <mc:Fallback/>
      </mc:AlternateContent>
    </comment>
    <comment ref="H60" authorId="0">
      <text>
        <r>
          <rPr>
            <b val="true"/>
            <sz val="8"/>
            <color rgb="FF000000"/>
            <rFont val="Tahoma"/>
            <family val="0"/>
          </rPr>
          <t xml:space="preserve">jlee:
</t>
        </r>
        <r>
          <rPr>
            <sz val="8"/>
            <color rgb="FF000000"/>
            <rFont val="Tahoma"/>
            <family val="0"/>
          </rPr>
          <t xml:space="preserve">prior month 
Per Kam, Jim Little s/b making entries for RHO reversals
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7</xdr:col>
                <xdr:colOff>83</xdr:colOff>
                <xdr:row>77</xdr:row>
                <xdr:rowOff>10</xdr:rowOff>
              </xdr:from>
              <xdr:to>
                <xdr:col>8</xdr:col>
                <xdr:colOff>82</xdr:colOff>
                <xdr:row>81</xdr:row>
                <xdr:rowOff>9</xdr:rowOff>
              </xdr:to>
            </anchor>
          </commentPr>
        </mc:Choice>
        <mc:Fallback/>
      </mc:AlternateContent>
    </comment>
    <comment ref="H61" authorId="0">
      <text>
        <r>
          <rPr>
            <b val="true"/>
            <sz val="8"/>
            <color rgb="FF000000"/>
            <rFont val="Tahoma"/>
            <family val="0"/>
          </rPr>
          <t xml:space="preserve">jlee:
</t>
        </r>
        <r>
          <rPr>
            <sz val="8"/>
            <color rgb="FF000000"/>
            <rFont val="Tahoma"/>
            <family val="0"/>
          </rPr>
          <t xml:space="preserve">North Shore                    $ 7,428
Peoples Gas Light      (3,654,694.58) 
PMA - per Jim's OA      2,414,214 
offset w/financial liq        (79,394.16)   
Missing liquidations for
Tagg#NS6442.1          $1,324,125
</t>
        </r>
        <r>
          <rPr>
            <sz val="8"/>
            <color rgb="FFFF0000"/>
            <rFont val="Tahoma"/>
            <family val="2"/>
          </rPr>
          <t xml:space="preserve">per Jim Little, $1,324,125 will be cleared in 11/00 GL
</t>
        </r>
        <r>
          <rPr>
            <sz val="8"/>
            <color rgb="FF000000"/>
            <rFont val="Tahoma"/>
            <family val="0"/>
          </rPr>
          <t xml:space="preserve">           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7</xdr:col>
                <xdr:colOff>83</xdr:colOff>
                <xdr:row>78</xdr:row>
                <xdr:rowOff>10</xdr:rowOff>
              </xdr:from>
              <xdr:to>
                <xdr:col>8</xdr:col>
                <xdr:colOff>94</xdr:colOff>
                <xdr:row>88</xdr:row>
                <xdr:rowOff>2</xdr:rowOff>
              </xdr:to>
            </anchor>
          </commentPr>
        </mc:Choice>
        <mc:Fallback/>
      </mc:AlternateContent>
    </comment>
    <comment ref="J12" authorId="0">
      <text>
        <r>
          <rPr>
            <b val="true"/>
            <sz val="8"/>
            <color rgb="FF000000"/>
            <rFont val="Tahoma"/>
            <family val="0"/>
          </rPr>
          <t xml:space="preserve">jlee:
</t>
        </r>
        <r>
          <rPr>
            <sz val="8"/>
            <color rgb="FF000000"/>
            <rFont val="Tahoma"/>
            <family val="0"/>
          </rPr>
          <t xml:space="preserve">reclass from Central per Phillip Love.
The Peoples Gas Light &amp; Coke
Tagg#N17872.3
         #N17872.5
         #N17872.7
          #N18064.4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15</xdr:colOff>
                <xdr:row>10</xdr:row>
                <xdr:rowOff>6</xdr:rowOff>
              </xdr:from>
              <xdr:to>
                <xdr:col>13</xdr:col>
                <xdr:colOff>53</xdr:colOff>
                <xdr:row>15</xdr:row>
                <xdr:rowOff>2</xdr:rowOff>
              </xdr:to>
            </anchor>
          </commentPr>
        </mc:Choice>
        <mc:Fallback/>
      </mc:AlternateContent>
    </comment>
    <comment ref="L12" authorId="0">
      <text>
        <r>
          <rPr>
            <b val="true"/>
            <sz val="8"/>
            <color rgb="FF000000"/>
            <rFont val="Tahoma"/>
            <family val="0"/>
          </rPr>
          <t xml:space="preserve">mbowen:
</t>
        </r>
        <r>
          <rPr>
            <sz val="8"/>
            <color rgb="FF000000"/>
            <rFont val="Tahoma"/>
            <family val="0"/>
          </rPr>
          <t xml:space="preserve">$2,051,151-Peoples Purch 127427/EY3999.2
$1,437-NGPL-Comm
$47,526-N.Shore Sales Qg1708.4-R/C from FinLiq
$278,954-Peoples Sales QG1708.3-R/C from FinLiq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15</xdr:colOff>
                <xdr:row>10</xdr:row>
                <xdr:rowOff>6</xdr:rowOff>
              </xdr:from>
              <xdr:to>
                <xdr:col>14</xdr:col>
                <xdr:colOff>82</xdr:colOff>
                <xdr:row>15</xdr:row>
                <xdr:rowOff>2</xdr:rowOff>
              </xdr:to>
            </anchor>
          </commentPr>
        </mc:Choice>
        <mc:Fallback/>
      </mc:AlternateContent>
    </comment>
    <comment ref="L40" authorId="0">
      <text>
        <r>
          <rPr>
            <b val="true"/>
            <sz val="8"/>
            <color rgb="FF000000"/>
            <rFont val="Tahoma"/>
            <family val="0"/>
          </rPr>
          <t xml:space="preserve">jlee:
</t>
        </r>
        <r>
          <rPr>
            <sz val="8"/>
            <color rgb="FF000000"/>
            <rFont val="Tahoma"/>
            <family val="0"/>
          </rPr>
          <t xml:space="preserve">per Jim Little's OA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15</xdr:colOff>
                <xdr:row>39</xdr:row>
                <xdr:rowOff>5</xdr:rowOff>
              </xdr:from>
              <xdr:to>
                <xdr:col>13</xdr:col>
                <xdr:colOff>6</xdr:colOff>
                <xdr:row>42</xdr:row>
                <xdr:rowOff>15</xdr:rowOff>
              </xdr:to>
            </anchor>
          </commentPr>
        </mc:Choice>
        <mc:Fallback/>
      </mc:AlternateContent>
    </comment>
    <comment ref="L66" authorId="0">
      <text>
        <r>
          <rPr>
            <b val="true"/>
            <sz val="8"/>
            <color rgb="FF000000"/>
            <rFont val="Tahoma"/>
            <family val="0"/>
          </rPr>
          <t xml:space="preserve">mbowen:
</t>
        </r>
        <r>
          <rPr>
            <sz val="8"/>
            <color rgb="FF000000"/>
            <rFont val="Tahoma"/>
            <family val="0"/>
          </rPr>
          <t xml:space="preserve">N18254.3 - $4,924,768 - R/C to WEST
$492,879 - R/C from FinLiq to Sithe
($399,848) - R/C from FinLiq to Denver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15</xdr:colOff>
                <xdr:row>64</xdr:row>
                <xdr:rowOff>5</xdr:rowOff>
              </xdr:from>
              <xdr:to>
                <xdr:col>14</xdr:col>
                <xdr:colOff>10</xdr:colOff>
                <xdr:row>68</xdr:row>
                <xdr:rowOff>12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<sst xmlns="http://schemas.openxmlformats.org/spreadsheetml/2006/main" count="69" uniqueCount="64">
  <si>
    <t xml:space="preserve">Enron North America</t>
  </si>
  <si>
    <t xml:space="preserve">PEOPLES Desk</t>
  </si>
  <si>
    <t xml:space="preserve">Summary of Flash to Actual Variance</t>
  </si>
  <si>
    <t xml:space="preserve">(Income)/ Expense to Desk</t>
  </si>
  <si>
    <t xml:space="preserve">Pre 2000</t>
  </si>
  <si>
    <t xml:space="preserve">1stQTR 2000</t>
  </si>
  <si>
    <t xml:space="preserve">2ndQTR 2000</t>
  </si>
  <si>
    <t xml:space="preserve">0007</t>
  </si>
  <si>
    <t xml:space="preserve">0008</t>
  </si>
  <si>
    <t xml:space="preserve">0009</t>
  </si>
  <si>
    <t xml:space="preserve">0010</t>
  </si>
  <si>
    <t xml:space="preserve">0011</t>
  </si>
  <si>
    <t xml:space="preserve">0012</t>
  </si>
  <si>
    <t xml:space="preserve">0101</t>
  </si>
  <si>
    <t xml:space="preserve">0201</t>
  </si>
  <si>
    <t xml:space="preserve">0301</t>
  </si>
  <si>
    <t xml:space="preserve">Total</t>
  </si>
  <si>
    <t xml:space="preserve">Total Flash to Actual Variance </t>
  </si>
  <si>
    <t xml:space="preserve">stated as of  03/31/01 GL</t>
  </si>
  <si>
    <r>
      <rPr>
        <b val="true"/>
        <sz val="9"/>
        <rFont val="Arial"/>
        <family val="2"/>
      </rPr>
      <t xml:space="preserve">Proposed Adjustments to NGP&amp;L, </t>
    </r>
    <r>
      <rPr>
        <b val="true"/>
        <sz val="9"/>
        <color rgb="FF3366FF"/>
        <rFont val="Arial"/>
        <family val="2"/>
      </rPr>
      <t xml:space="preserve"> 04/30/01</t>
    </r>
  </si>
  <si>
    <t xml:space="preserve">Current month</t>
  </si>
  <si>
    <t xml:space="preserve">PMA's  </t>
  </si>
  <si>
    <t xml:space="preserve"> </t>
  </si>
  <si>
    <t xml:space="preserve">Outstanding Variances </t>
  </si>
  <si>
    <t xml:space="preserve">Economics -  agreed upon  not yet taken </t>
  </si>
  <si>
    <t xml:space="preserve">Economics</t>
  </si>
  <si>
    <t xml:space="preserve"> Purchase Lone Liquidations</t>
  </si>
  <si>
    <t xml:space="preserve"> Sales Lone Liquidations</t>
  </si>
  <si>
    <t xml:space="preserve"> Interdesk Variance</t>
  </si>
  <si>
    <t xml:space="preserve"> Mark to Market </t>
  </si>
  <si>
    <t xml:space="preserve"> DPR vs. Consol. Flash Variance</t>
  </si>
  <si>
    <t xml:space="preserve"> Purchase variance (all counterparties)</t>
  </si>
  <si>
    <t xml:space="preserve"> Sales variance (all counterparties)</t>
  </si>
  <si>
    <t xml:space="preserve">Volume Management</t>
  </si>
  <si>
    <t xml:space="preserve">Fuel volume variance</t>
  </si>
  <si>
    <t xml:space="preserve"> Imbalance - UA4</t>
  </si>
  <si>
    <t xml:space="preserve">Transport Commodity, Demand &amp; Reimb expense</t>
  </si>
  <si>
    <t xml:space="preserve">Settlements</t>
  </si>
  <si>
    <t xml:space="preserve">Purchase Variance All Counterparties</t>
  </si>
  <si>
    <t xml:space="preserve">Sales Variance All Counterparties</t>
  </si>
  <si>
    <t xml:space="preserve">Gas Accounting </t>
  </si>
  <si>
    <t xml:space="preserve">Mark to Market - RHO</t>
  </si>
  <si>
    <t xml:space="preserve">FT variances</t>
  </si>
  <si>
    <t xml:space="preserve">Interdesk variance - Enron MW L.L.C.</t>
  </si>
  <si>
    <t xml:space="preserve">Operationsl Analysis</t>
  </si>
  <si>
    <t xml:space="preserve">Unanalyzed</t>
  </si>
  <si>
    <t xml:space="preserve">Outstanding Variances, resolution expected 04/01 GL</t>
  </si>
  <si>
    <t xml:space="preserve">Fuel reclass to/from Central</t>
  </si>
  <si>
    <t xml:space="preserve"> Imbalance - UA4 were recorded twice </t>
  </si>
  <si>
    <t xml:space="preserve">System problem related to NGPL, svc cont#118459 from 12/99 thru 9/00</t>
  </si>
  <si>
    <t xml:space="preserve">Gas Accounting</t>
  </si>
  <si>
    <t xml:space="preserve">Interdesk purchase </t>
  </si>
  <si>
    <t xml:space="preserve">Interdesk sales</t>
  </si>
  <si>
    <t xml:space="preserve">Fuel volume variances</t>
  </si>
  <si>
    <t xml:space="preserve">Adj OA exposure beginning balance</t>
  </si>
  <si>
    <t xml:space="preserve">Mark to Market - RHO entries</t>
  </si>
  <si>
    <t xml:space="preserve">Financial liquidations related to Tagg#EY4101.5</t>
  </si>
  <si>
    <t xml:space="preserve">Financial liquidations reclass w/ Physical Purchases</t>
  </si>
  <si>
    <t xml:space="preserve">Financial Liquidations - Reclass to/from East</t>
  </si>
  <si>
    <t xml:space="preserve">Financial Liquidations - Reclass to/from West</t>
  </si>
  <si>
    <t xml:space="preserve">Requested Entries - Liq to be transferred</t>
  </si>
  <si>
    <t xml:space="preserve">Requested Reclasses</t>
  </si>
  <si>
    <t xml:space="preserve">Total Identified Flash to Actual Variances</t>
  </si>
  <si>
    <t xml:space="preserve">Unexplained Variance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</si>
</sst>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_(* #,##0.00_);_(* \(#,##0.00\);_(* \-??_);_(@_)"/>
    <numFmt numFmtId="166" formatCode="_(* #,##0_);_(* \(#,##0\);_(* \-??_);_(@_)"/>
    <numFmt numFmtId="167" formatCode="#,##0"/>
  </numFmts>
  <fonts count="20">
    <font>
      <sz val="8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"/>
      <family val="2"/>
    </font>
    <font>
      <b val="true"/>
      <sz val="12"/>
      <name val="Arial"/>
      <family val="2"/>
    </font>
    <font>
      <b val="true"/>
      <i val="true"/>
      <sz val="16"/>
      <name val="Arial"/>
      <family val="2"/>
    </font>
    <font>
      <b val="true"/>
      <sz val="8"/>
      <name val="Arial"/>
      <family val="2"/>
    </font>
    <font>
      <b val="true"/>
      <sz val="10"/>
      <name val="Arial"/>
      <family val="2"/>
    </font>
    <font>
      <b val="true"/>
      <sz val="10"/>
      <color rgb="FF3366FF"/>
      <name val="Arial"/>
      <family val="2"/>
    </font>
    <font>
      <b val="true"/>
      <sz val="9"/>
      <name val="Arial"/>
      <family val="2"/>
    </font>
    <font>
      <b val="true"/>
      <sz val="9"/>
      <color rgb="FF3366FF"/>
      <name val="Arial"/>
      <family val="2"/>
    </font>
    <font>
      <b val="true"/>
      <sz val="8"/>
      <name val="Arial"/>
      <family val="0"/>
    </font>
    <font>
      <b val="true"/>
      <u val="single"/>
      <sz val="8"/>
      <name val="Arial"/>
      <family val="2"/>
    </font>
    <font>
      <sz val="8"/>
      <color rgb="FF000000"/>
      <name val="Arial"/>
      <family val="2"/>
    </font>
    <font>
      <b val="true"/>
      <u val="single"/>
      <sz val="8"/>
      <name val="Arial"/>
      <family val="0"/>
    </font>
    <font>
      <sz val="8"/>
      <color rgb="FFFF0000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sz val="8"/>
      <color rgb="FFFF0000"/>
      <name val="Tahoma"/>
      <family val="2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8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4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7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7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7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328125" defaultRowHeight="11.25" customHeight="true" zeroHeight="false" outlineLevelRow="0" outlineLevelCol="0"/>
  <cols>
    <col collapsed="false" customWidth="true" hidden="false" outlineLevel="0" max="1" min="1" style="1" width="3.16"/>
    <col collapsed="false" customWidth="true" hidden="false" outlineLevel="0" max="2" min="2" style="1" width="6.99"/>
    <col collapsed="false" customWidth="true" hidden="false" outlineLevel="0" max="3" min="3" style="1" width="71.16"/>
    <col collapsed="false" customWidth="true" hidden="false" outlineLevel="0" max="15" min="4" style="1" width="16.99"/>
    <col collapsed="false" customWidth="true" hidden="false" outlineLevel="0" max="16" min="16" style="1" width="3.5"/>
    <col collapsed="false" customWidth="true" hidden="false" outlineLevel="0" max="17" min="17" style="1" width="16.82"/>
    <col collapsed="false" customWidth="true" hidden="false" outlineLevel="0" max="18" min="18" style="1" width="11.16"/>
    <col collapsed="false" customWidth="true" hidden="false" outlineLevel="0" max="19" min="19" style="1" width="10.49"/>
    <col collapsed="false" customWidth="false" hidden="false" outlineLevel="0" max="257" min="20" style="1" width="9.33"/>
  </cols>
  <sheetData>
    <row r="1" customFormat="false" ht="15.75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customFormat="false" ht="20.25" hidden="false" customHeight="true" outlineLevel="0" collapsed="false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customFormat="false" ht="15.75" hidden="false" customHeight="true" outlineLevel="0" collapsed="false">
      <c r="A3" s="2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customFormat="false" ht="11.25" hidden="false" customHeight="true" outlineLevel="0" collapsed="false">
      <c r="A4" s="4" t="s">
        <v>3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5" customFormat="false" ht="30.75" hidden="false" customHeight="true" outlineLevel="0" collapsed="false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  <c r="DP5" s="5"/>
      <c r="DQ5" s="5"/>
      <c r="DR5" s="5"/>
      <c r="DS5" s="5"/>
      <c r="DT5" s="5"/>
      <c r="DU5" s="5"/>
      <c r="DV5" s="5"/>
      <c r="DW5" s="5"/>
      <c r="DX5" s="5"/>
      <c r="DY5" s="5"/>
      <c r="DZ5" s="5"/>
      <c r="EA5" s="5"/>
      <c r="EB5" s="5"/>
      <c r="EC5" s="5"/>
      <c r="ED5" s="5"/>
      <c r="EE5" s="5"/>
      <c r="EF5" s="5"/>
      <c r="EG5" s="5"/>
      <c r="EH5" s="5"/>
      <c r="EI5" s="5"/>
      <c r="EJ5" s="5"/>
      <c r="EK5" s="5"/>
      <c r="EL5" s="5"/>
      <c r="EM5" s="5"/>
      <c r="EN5" s="5"/>
      <c r="EO5" s="5"/>
      <c r="EP5" s="5"/>
      <c r="EQ5" s="5"/>
      <c r="ER5" s="5"/>
      <c r="ES5" s="5"/>
      <c r="ET5" s="5"/>
      <c r="EU5" s="5"/>
      <c r="EV5" s="5"/>
      <c r="EW5" s="5"/>
      <c r="EX5" s="5"/>
      <c r="EY5" s="5"/>
      <c r="EZ5" s="5"/>
      <c r="FA5" s="5"/>
      <c r="FB5" s="5"/>
      <c r="FC5" s="5"/>
      <c r="FD5" s="5"/>
      <c r="FE5" s="5"/>
      <c r="FF5" s="5"/>
      <c r="FG5" s="5"/>
      <c r="FH5" s="5"/>
      <c r="FI5" s="5"/>
      <c r="FJ5" s="5"/>
      <c r="FK5" s="5"/>
      <c r="FL5" s="5"/>
      <c r="FM5" s="5"/>
      <c r="FN5" s="5"/>
      <c r="FO5" s="5"/>
      <c r="FP5" s="5"/>
      <c r="FQ5" s="5"/>
      <c r="FR5" s="5"/>
      <c r="FS5" s="5"/>
      <c r="FT5" s="5"/>
      <c r="FU5" s="5"/>
      <c r="FV5" s="5"/>
      <c r="FW5" s="5"/>
      <c r="FX5" s="5"/>
      <c r="FY5" s="5"/>
      <c r="FZ5" s="5"/>
      <c r="GA5" s="5"/>
      <c r="GB5" s="5"/>
      <c r="GC5" s="5"/>
      <c r="GD5" s="5"/>
      <c r="GE5" s="5"/>
      <c r="GF5" s="5"/>
      <c r="GG5" s="5"/>
      <c r="GH5" s="5"/>
      <c r="GI5" s="5"/>
      <c r="GJ5" s="5"/>
      <c r="GK5" s="5"/>
      <c r="GL5" s="5"/>
      <c r="GM5" s="5"/>
      <c r="GN5" s="5"/>
      <c r="GO5" s="5"/>
      <c r="GP5" s="5"/>
      <c r="GQ5" s="5"/>
      <c r="GR5" s="5"/>
      <c r="GS5" s="5"/>
      <c r="GT5" s="5"/>
      <c r="GU5" s="5"/>
      <c r="GV5" s="5"/>
      <c r="GW5" s="5"/>
      <c r="GX5" s="5"/>
      <c r="GY5" s="5"/>
      <c r="GZ5" s="5"/>
      <c r="HA5" s="5"/>
      <c r="HB5" s="5"/>
      <c r="HC5" s="5"/>
      <c r="HD5" s="5"/>
      <c r="HE5" s="5"/>
      <c r="HF5" s="5"/>
      <c r="HG5" s="5"/>
      <c r="HH5" s="5"/>
      <c r="HI5" s="5"/>
      <c r="HJ5" s="5"/>
      <c r="HK5" s="5"/>
      <c r="HL5" s="5"/>
      <c r="HM5" s="5"/>
      <c r="HN5" s="5"/>
      <c r="HO5" s="5"/>
      <c r="HP5" s="5"/>
      <c r="HQ5" s="5"/>
      <c r="HR5" s="5"/>
      <c r="HS5" s="5"/>
      <c r="HT5" s="5"/>
      <c r="HU5" s="5"/>
      <c r="HV5" s="5"/>
      <c r="HW5" s="5"/>
      <c r="HX5" s="5"/>
      <c r="HY5" s="5"/>
      <c r="HZ5" s="5"/>
      <c r="IA5" s="5"/>
      <c r="IB5" s="5"/>
      <c r="IC5" s="5"/>
      <c r="ID5" s="5"/>
    </row>
    <row r="6" customFormat="false" ht="11.25" hidden="false" customHeight="false" outlineLevel="0" collapsed="false">
      <c r="D6" s="6" t="s">
        <v>4</v>
      </c>
      <c r="E6" s="7" t="s">
        <v>5</v>
      </c>
      <c r="F6" s="7" t="s">
        <v>6</v>
      </c>
      <c r="G6" s="7" t="s">
        <v>7</v>
      </c>
      <c r="H6" s="7" t="s">
        <v>8</v>
      </c>
      <c r="I6" s="7" t="s">
        <v>9</v>
      </c>
      <c r="J6" s="7" t="s">
        <v>10</v>
      </c>
      <c r="K6" s="7" t="s">
        <v>11</v>
      </c>
      <c r="L6" s="7" t="s">
        <v>12</v>
      </c>
      <c r="M6" s="7" t="s">
        <v>13</v>
      </c>
      <c r="N6" s="7" t="s">
        <v>14</v>
      </c>
      <c r="O6" s="7" t="s">
        <v>15</v>
      </c>
      <c r="P6" s="4"/>
      <c r="Q6" s="7" t="s">
        <v>16</v>
      </c>
    </row>
    <row r="7" customFormat="false" ht="21.75" hidden="false" customHeight="true" outlineLevel="0" collapsed="false">
      <c r="A7" s="8" t="s">
        <v>17</v>
      </c>
      <c r="B7" s="8"/>
      <c r="C7" s="8"/>
      <c r="D7" s="9" t="n">
        <v>-1</v>
      </c>
      <c r="E7" s="9" t="n">
        <v>0</v>
      </c>
      <c r="F7" s="9" t="n">
        <v>0</v>
      </c>
      <c r="G7" s="9" t="n">
        <v>0</v>
      </c>
      <c r="H7" s="9" t="n">
        <v>-60</v>
      </c>
      <c r="I7" s="9" t="n">
        <v>0</v>
      </c>
      <c r="J7" s="9" t="n">
        <v>348696</v>
      </c>
      <c r="K7" s="9" t="n">
        <v>2048112</v>
      </c>
      <c r="L7" s="9" t="n">
        <v>7002098</v>
      </c>
      <c r="M7" s="9" t="n">
        <v>3812644</v>
      </c>
      <c r="N7" s="9" t="n">
        <v>-2530658</v>
      </c>
      <c r="O7" s="9" t="n">
        <v>-164396</v>
      </c>
      <c r="P7" s="9"/>
      <c r="Q7" s="9" t="n">
        <f aca="false">SUM(D7:P7)</f>
        <v>10516435</v>
      </c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  <c r="DP7" s="8"/>
      <c r="DQ7" s="8"/>
      <c r="DR7" s="8"/>
      <c r="DS7" s="8"/>
      <c r="DT7" s="8"/>
      <c r="DU7" s="8"/>
      <c r="DV7" s="8"/>
      <c r="DW7" s="8"/>
      <c r="DX7" s="8"/>
      <c r="DY7" s="8"/>
      <c r="DZ7" s="8"/>
      <c r="EA7" s="8"/>
      <c r="EB7" s="8"/>
      <c r="EC7" s="8"/>
      <c r="ED7" s="8"/>
      <c r="EE7" s="8"/>
      <c r="EF7" s="8"/>
      <c r="EG7" s="8"/>
      <c r="EH7" s="8"/>
      <c r="EI7" s="8"/>
      <c r="EJ7" s="8"/>
      <c r="EK7" s="8"/>
      <c r="EL7" s="8"/>
      <c r="EM7" s="8"/>
      <c r="EN7" s="8"/>
      <c r="EO7" s="8"/>
      <c r="EP7" s="8"/>
      <c r="EQ7" s="8"/>
      <c r="ER7" s="8"/>
      <c r="ES7" s="8"/>
      <c r="ET7" s="8"/>
      <c r="EU7" s="8"/>
      <c r="EV7" s="8"/>
      <c r="EW7" s="8"/>
      <c r="EX7" s="8"/>
      <c r="EY7" s="8"/>
      <c r="EZ7" s="8"/>
      <c r="FA7" s="8"/>
      <c r="FB7" s="8"/>
      <c r="FC7" s="8"/>
      <c r="FD7" s="8"/>
      <c r="FE7" s="8"/>
      <c r="FF7" s="8"/>
      <c r="FG7" s="8"/>
      <c r="FH7" s="8"/>
      <c r="FI7" s="8"/>
      <c r="FJ7" s="8"/>
      <c r="FK7" s="8"/>
      <c r="FL7" s="8"/>
      <c r="FM7" s="8"/>
      <c r="FN7" s="8"/>
      <c r="FO7" s="8"/>
      <c r="FP7" s="8"/>
      <c r="FQ7" s="8"/>
      <c r="FR7" s="8"/>
      <c r="FS7" s="8"/>
      <c r="FT7" s="8"/>
      <c r="FU7" s="8"/>
      <c r="FV7" s="8"/>
      <c r="FW7" s="8"/>
      <c r="FX7" s="8"/>
      <c r="FY7" s="8"/>
      <c r="FZ7" s="8"/>
      <c r="GA7" s="8"/>
      <c r="GB7" s="8"/>
      <c r="GC7" s="8"/>
      <c r="GD7" s="8"/>
      <c r="GE7" s="8"/>
      <c r="GF7" s="8"/>
      <c r="GG7" s="8"/>
      <c r="GH7" s="8"/>
      <c r="GI7" s="8"/>
      <c r="GJ7" s="8"/>
      <c r="GK7" s="8"/>
      <c r="GL7" s="8"/>
      <c r="GM7" s="8"/>
      <c r="GN7" s="8"/>
      <c r="GO7" s="8"/>
      <c r="GP7" s="8"/>
      <c r="GQ7" s="8"/>
      <c r="GR7" s="8"/>
      <c r="GS7" s="8"/>
      <c r="GT7" s="8"/>
      <c r="GU7" s="8"/>
      <c r="GV7" s="8"/>
      <c r="GW7" s="8"/>
      <c r="GX7" s="8"/>
      <c r="GY7" s="8"/>
      <c r="GZ7" s="8"/>
      <c r="HA7" s="8"/>
      <c r="HB7" s="8"/>
      <c r="HC7" s="8"/>
      <c r="HD7" s="8"/>
      <c r="HE7" s="8"/>
      <c r="HF7" s="8"/>
      <c r="HG7" s="8"/>
      <c r="HH7" s="8"/>
      <c r="HI7" s="8"/>
      <c r="HJ7" s="8"/>
      <c r="HK7" s="8"/>
      <c r="HL7" s="8"/>
      <c r="HM7" s="8"/>
      <c r="HN7" s="8"/>
      <c r="HO7" s="8"/>
      <c r="HP7" s="8"/>
      <c r="HQ7" s="8"/>
      <c r="HR7" s="8"/>
      <c r="HS7" s="8"/>
      <c r="HT7" s="8"/>
      <c r="HU7" s="8"/>
      <c r="HV7" s="8"/>
      <c r="HW7" s="8"/>
      <c r="HX7" s="8"/>
      <c r="HY7" s="8"/>
      <c r="HZ7" s="8"/>
      <c r="IA7" s="8"/>
      <c r="IB7" s="8"/>
      <c r="IC7" s="8"/>
      <c r="ID7" s="8"/>
      <c r="IE7" s="8"/>
      <c r="IF7" s="8"/>
      <c r="IG7" s="8"/>
      <c r="IH7" s="8"/>
      <c r="II7" s="8"/>
      <c r="IJ7" s="8"/>
      <c r="IK7" s="8"/>
      <c r="IL7" s="8"/>
      <c r="IM7" s="8"/>
      <c r="IN7" s="8"/>
      <c r="IO7" s="8"/>
      <c r="IP7" s="8"/>
      <c r="IQ7" s="8"/>
      <c r="IR7" s="8"/>
      <c r="IS7" s="8"/>
      <c r="IT7" s="8"/>
      <c r="IU7" s="8"/>
      <c r="IV7" s="8"/>
      <c r="IW7" s="8"/>
    </row>
    <row r="8" customFormat="false" ht="12" hidden="false" customHeight="true" outlineLevel="0" collapsed="false">
      <c r="A8" s="10"/>
      <c r="B8" s="10" t="s">
        <v>18</v>
      </c>
      <c r="C8" s="10"/>
      <c r="D8" s="10"/>
      <c r="E8" s="10"/>
      <c r="F8" s="10"/>
      <c r="G8" s="10"/>
      <c r="H8" s="11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  <c r="BS8" s="10"/>
      <c r="BT8" s="10"/>
      <c r="BU8" s="10"/>
      <c r="BV8" s="10"/>
      <c r="BW8" s="10"/>
      <c r="BX8" s="10"/>
      <c r="BY8" s="10"/>
      <c r="BZ8" s="10"/>
      <c r="CA8" s="10"/>
      <c r="CB8" s="10"/>
      <c r="CC8" s="10"/>
      <c r="CD8" s="10"/>
      <c r="CE8" s="10"/>
      <c r="CF8" s="10"/>
      <c r="CG8" s="10"/>
      <c r="CH8" s="10"/>
      <c r="CI8" s="10"/>
      <c r="CJ8" s="10"/>
      <c r="CK8" s="10"/>
      <c r="CL8" s="10"/>
      <c r="CM8" s="10"/>
      <c r="CN8" s="10"/>
      <c r="CO8" s="10"/>
      <c r="CP8" s="10"/>
      <c r="CQ8" s="10"/>
      <c r="CR8" s="10"/>
      <c r="CS8" s="10"/>
      <c r="CT8" s="10"/>
      <c r="CU8" s="10"/>
      <c r="CV8" s="10"/>
      <c r="CW8" s="10"/>
      <c r="CX8" s="10"/>
      <c r="CY8" s="10"/>
      <c r="CZ8" s="10"/>
      <c r="DA8" s="10"/>
      <c r="DB8" s="10"/>
      <c r="DC8" s="10"/>
      <c r="DD8" s="10"/>
      <c r="DE8" s="10"/>
      <c r="DF8" s="10"/>
      <c r="DG8" s="10"/>
      <c r="DH8" s="10"/>
      <c r="DI8" s="10"/>
      <c r="DJ8" s="10"/>
      <c r="DK8" s="10"/>
      <c r="DL8" s="10"/>
      <c r="DM8" s="10"/>
      <c r="DN8" s="10"/>
      <c r="DO8" s="10"/>
      <c r="DP8" s="10"/>
      <c r="DQ8" s="10"/>
      <c r="DR8" s="10"/>
      <c r="DS8" s="10"/>
      <c r="DT8" s="10"/>
      <c r="DU8" s="10"/>
      <c r="DV8" s="10"/>
      <c r="DW8" s="10"/>
      <c r="DX8" s="10"/>
      <c r="DY8" s="10"/>
      <c r="DZ8" s="10"/>
      <c r="EA8" s="10"/>
      <c r="EB8" s="10"/>
      <c r="EC8" s="10"/>
      <c r="ED8" s="10"/>
      <c r="EE8" s="10"/>
      <c r="EF8" s="10"/>
      <c r="EG8" s="10"/>
      <c r="EH8" s="10"/>
      <c r="EI8" s="10"/>
      <c r="EJ8" s="10"/>
      <c r="EK8" s="10"/>
      <c r="EL8" s="10"/>
      <c r="EM8" s="10"/>
      <c r="EN8" s="10"/>
      <c r="EO8" s="10"/>
      <c r="EP8" s="10"/>
      <c r="EQ8" s="10"/>
      <c r="ER8" s="10"/>
      <c r="ES8" s="10"/>
      <c r="ET8" s="10"/>
      <c r="EU8" s="10"/>
      <c r="EV8" s="10"/>
      <c r="EW8" s="10"/>
      <c r="EX8" s="10"/>
      <c r="EY8" s="10"/>
      <c r="EZ8" s="10"/>
      <c r="FA8" s="10"/>
      <c r="FB8" s="10"/>
      <c r="FC8" s="10"/>
      <c r="FD8" s="10"/>
      <c r="FE8" s="10"/>
      <c r="FF8" s="10"/>
      <c r="FG8" s="10"/>
      <c r="FH8" s="10"/>
      <c r="FI8" s="10"/>
      <c r="FJ8" s="10"/>
      <c r="FK8" s="10"/>
      <c r="FL8" s="10"/>
      <c r="FM8" s="10"/>
      <c r="FN8" s="10"/>
      <c r="FO8" s="10"/>
      <c r="FP8" s="10"/>
      <c r="FQ8" s="10"/>
      <c r="FR8" s="10"/>
      <c r="FS8" s="10"/>
      <c r="FT8" s="10"/>
      <c r="FU8" s="10"/>
      <c r="FV8" s="10"/>
      <c r="FW8" s="10"/>
      <c r="FX8" s="10"/>
      <c r="FY8" s="10"/>
      <c r="FZ8" s="10"/>
      <c r="GA8" s="10"/>
      <c r="GB8" s="10"/>
      <c r="GC8" s="10"/>
      <c r="GD8" s="10"/>
      <c r="GE8" s="10"/>
      <c r="GF8" s="10"/>
      <c r="GG8" s="10"/>
      <c r="GH8" s="10"/>
      <c r="GI8" s="10"/>
      <c r="GJ8" s="10"/>
      <c r="GK8" s="10"/>
      <c r="GL8" s="10"/>
      <c r="GM8" s="10"/>
      <c r="GN8" s="10"/>
      <c r="GO8" s="10"/>
      <c r="GP8" s="10"/>
      <c r="GQ8" s="10"/>
      <c r="GR8" s="10"/>
      <c r="GS8" s="10"/>
      <c r="GT8" s="10"/>
      <c r="GU8" s="10"/>
      <c r="GV8" s="10"/>
      <c r="GW8" s="10"/>
      <c r="GX8" s="10"/>
      <c r="GY8" s="10"/>
      <c r="GZ8" s="10"/>
      <c r="HA8" s="10"/>
      <c r="HB8" s="10"/>
      <c r="HC8" s="10"/>
      <c r="HD8" s="10"/>
      <c r="HE8" s="10"/>
      <c r="HF8" s="10"/>
      <c r="HG8" s="10"/>
      <c r="HH8" s="10"/>
      <c r="HI8" s="10"/>
      <c r="HJ8" s="10"/>
      <c r="HK8" s="10"/>
      <c r="HL8" s="10"/>
      <c r="HM8" s="10"/>
      <c r="HN8" s="10"/>
      <c r="HO8" s="10"/>
      <c r="HP8" s="10"/>
      <c r="HQ8" s="10"/>
      <c r="HR8" s="10"/>
      <c r="HS8" s="10"/>
      <c r="HT8" s="10"/>
      <c r="HU8" s="10"/>
      <c r="HV8" s="10"/>
      <c r="HW8" s="10"/>
      <c r="HX8" s="10"/>
      <c r="HY8" s="10"/>
      <c r="HZ8" s="10"/>
      <c r="IA8" s="10"/>
      <c r="IB8" s="10"/>
      <c r="IC8" s="10"/>
      <c r="ID8" s="10"/>
      <c r="IE8" s="10"/>
      <c r="IF8" s="10"/>
      <c r="IG8" s="10"/>
      <c r="IH8" s="10"/>
      <c r="II8" s="10"/>
      <c r="IJ8" s="10"/>
      <c r="IK8" s="10"/>
      <c r="IL8" s="10"/>
      <c r="IM8" s="10"/>
      <c r="IN8" s="10"/>
      <c r="IO8" s="10"/>
      <c r="IP8" s="10"/>
      <c r="IQ8" s="10"/>
      <c r="IR8" s="10"/>
      <c r="IS8" s="10"/>
      <c r="IT8" s="10"/>
      <c r="IU8" s="10"/>
      <c r="IV8" s="10"/>
      <c r="IW8" s="10"/>
    </row>
    <row r="9" customFormat="false" ht="12" hidden="false" customHeight="true" outlineLevel="0" collapsed="false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0"/>
      <c r="BP9" s="10"/>
      <c r="BQ9" s="10"/>
      <c r="BR9" s="10"/>
      <c r="BS9" s="10"/>
      <c r="BT9" s="10"/>
      <c r="BU9" s="10"/>
      <c r="BV9" s="10"/>
      <c r="BW9" s="10"/>
      <c r="BX9" s="10"/>
      <c r="BY9" s="10"/>
      <c r="BZ9" s="10"/>
      <c r="CA9" s="10"/>
      <c r="CB9" s="10"/>
      <c r="CC9" s="10"/>
      <c r="CD9" s="10"/>
      <c r="CE9" s="10"/>
      <c r="CF9" s="10"/>
      <c r="CG9" s="10"/>
      <c r="CH9" s="10"/>
      <c r="CI9" s="10"/>
      <c r="CJ9" s="10"/>
      <c r="CK9" s="10"/>
      <c r="CL9" s="10"/>
      <c r="CM9" s="10"/>
      <c r="CN9" s="10"/>
      <c r="CO9" s="10"/>
      <c r="CP9" s="10"/>
      <c r="CQ9" s="10"/>
      <c r="CR9" s="10"/>
      <c r="CS9" s="10"/>
      <c r="CT9" s="10"/>
      <c r="CU9" s="10"/>
      <c r="CV9" s="10"/>
      <c r="CW9" s="10"/>
      <c r="CX9" s="10"/>
      <c r="CY9" s="10"/>
      <c r="CZ9" s="10"/>
      <c r="DA9" s="10"/>
      <c r="DB9" s="10"/>
      <c r="DC9" s="10"/>
      <c r="DD9" s="10"/>
      <c r="DE9" s="10"/>
      <c r="DF9" s="10"/>
      <c r="DG9" s="10"/>
      <c r="DH9" s="10"/>
      <c r="DI9" s="10"/>
      <c r="DJ9" s="10"/>
      <c r="DK9" s="10"/>
      <c r="DL9" s="10"/>
      <c r="DM9" s="10"/>
      <c r="DN9" s="10"/>
      <c r="DO9" s="10"/>
      <c r="DP9" s="10"/>
      <c r="DQ9" s="10"/>
      <c r="DR9" s="10"/>
      <c r="DS9" s="10"/>
      <c r="DT9" s="10"/>
      <c r="DU9" s="10"/>
      <c r="DV9" s="10"/>
      <c r="DW9" s="10"/>
      <c r="DX9" s="10"/>
      <c r="DY9" s="10"/>
      <c r="DZ9" s="10"/>
      <c r="EA9" s="10"/>
      <c r="EB9" s="10"/>
      <c r="EC9" s="10"/>
      <c r="ED9" s="10"/>
      <c r="EE9" s="10"/>
      <c r="EF9" s="10"/>
      <c r="EG9" s="10"/>
      <c r="EH9" s="10"/>
      <c r="EI9" s="10"/>
      <c r="EJ9" s="10"/>
      <c r="EK9" s="10"/>
      <c r="EL9" s="10"/>
      <c r="EM9" s="10"/>
      <c r="EN9" s="10"/>
      <c r="EO9" s="10"/>
      <c r="EP9" s="10"/>
      <c r="EQ9" s="10"/>
      <c r="ER9" s="10"/>
      <c r="ES9" s="10"/>
      <c r="ET9" s="10"/>
      <c r="EU9" s="10"/>
      <c r="EV9" s="10"/>
      <c r="EW9" s="10"/>
      <c r="EX9" s="10"/>
      <c r="EY9" s="10"/>
      <c r="EZ9" s="10"/>
      <c r="FA9" s="10"/>
      <c r="FB9" s="10"/>
      <c r="FC9" s="10"/>
      <c r="FD9" s="10"/>
      <c r="FE9" s="10"/>
      <c r="FF9" s="10"/>
      <c r="FG9" s="10"/>
      <c r="FH9" s="10"/>
      <c r="FI9" s="10"/>
      <c r="FJ9" s="10"/>
      <c r="FK9" s="10"/>
      <c r="FL9" s="10"/>
      <c r="FM9" s="10"/>
      <c r="FN9" s="10"/>
      <c r="FO9" s="10"/>
      <c r="FP9" s="10"/>
      <c r="FQ9" s="10"/>
      <c r="FR9" s="10"/>
      <c r="FS9" s="10"/>
      <c r="FT9" s="10"/>
      <c r="FU9" s="10"/>
      <c r="FV9" s="10"/>
      <c r="FW9" s="10"/>
      <c r="FX9" s="10"/>
      <c r="FY9" s="10"/>
      <c r="FZ9" s="10"/>
      <c r="GA9" s="10"/>
      <c r="GB9" s="10"/>
      <c r="GC9" s="10"/>
      <c r="GD9" s="10"/>
      <c r="GE9" s="10"/>
      <c r="GF9" s="10"/>
      <c r="GG9" s="10"/>
      <c r="GH9" s="10"/>
      <c r="GI9" s="10"/>
      <c r="GJ9" s="10"/>
      <c r="GK9" s="10"/>
      <c r="GL9" s="10"/>
      <c r="GM9" s="10"/>
      <c r="GN9" s="10"/>
      <c r="GO9" s="10"/>
      <c r="GP9" s="10"/>
      <c r="GQ9" s="10"/>
      <c r="GR9" s="10"/>
      <c r="GS9" s="10"/>
      <c r="GT9" s="10"/>
      <c r="GU9" s="10"/>
      <c r="GV9" s="10"/>
      <c r="GW9" s="10"/>
      <c r="GX9" s="10"/>
      <c r="GY9" s="10"/>
      <c r="GZ9" s="10"/>
      <c r="HA9" s="10"/>
      <c r="HB9" s="10"/>
      <c r="HC9" s="10"/>
      <c r="HD9" s="10"/>
      <c r="HE9" s="10"/>
      <c r="HF9" s="10"/>
      <c r="HG9" s="10"/>
      <c r="HH9" s="10"/>
      <c r="HI9" s="10"/>
      <c r="HJ9" s="10"/>
      <c r="HK9" s="10"/>
      <c r="HL9" s="10"/>
      <c r="HM9" s="10"/>
      <c r="HN9" s="10"/>
      <c r="HO9" s="10"/>
      <c r="HP9" s="10"/>
      <c r="HQ9" s="10"/>
      <c r="HR9" s="10"/>
      <c r="HS9" s="10"/>
      <c r="HT9" s="10"/>
      <c r="HU9" s="10"/>
      <c r="HV9" s="10"/>
      <c r="HW9" s="10"/>
      <c r="HX9" s="10"/>
      <c r="HY9" s="10"/>
      <c r="HZ9" s="10"/>
      <c r="IA9" s="10"/>
      <c r="IB9" s="10"/>
      <c r="IC9" s="10"/>
      <c r="ID9" s="10"/>
      <c r="IE9" s="10"/>
      <c r="IF9" s="10"/>
      <c r="IG9" s="10"/>
      <c r="IH9" s="10"/>
      <c r="II9" s="10"/>
      <c r="IJ9" s="10"/>
      <c r="IK9" s="10"/>
      <c r="IL9" s="10"/>
      <c r="IM9" s="10"/>
      <c r="IN9" s="10"/>
      <c r="IO9" s="10"/>
      <c r="IP9" s="10"/>
      <c r="IQ9" s="10"/>
      <c r="IR9" s="10"/>
      <c r="IS9" s="10"/>
      <c r="IT9" s="10"/>
      <c r="IU9" s="10"/>
      <c r="IV9" s="10"/>
      <c r="IW9" s="10"/>
    </row>
    <row r="10" customFormat="false" ht="12" hidden="false" customHeight="true" outlineLevel="0" collapsed="false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  <c r="BO10" s="10"/>
      <c r="BP10" s="10"/>
      <c r="BQ10" s="10"/>
      <c r="BR10" s="10"/>
      <c r="BS10" s="10"/>
      <c r="BT10" s="10"/>
      <c r="BU10" s="10"/>
      <c r="BV10" s="10"/>
      <c r="BW10" s="10"/>
      <c r="BX10" s="10"/>
      <c r="BY10" s="10"/>
      <c r="BZ10" s="10"/>
      <c r="CA10" s="10"/>
      <c r="CB10" s="10"/>
      <c r="CC10" s="10"/>
      <c r="CD10" s="10"/>
      <c r="CE10" s="10"/>
      <c r="CF10" s="10"/>
      <c r="CG10" s="10"/>
      <c r="CH10" s="10"/>
      <c r="CI10" s="10"/>
      <c r="CJ10" s="10"/>
      <c r="CK10" s="10"/>
      <c r="CL10" s="10"/>
      <c r="CM10" s="10"/>
      <c r="CN10" s="10"/>
      <c r="CO10" s="10"/>
      <c r="CP10" s="10"/>
      <c r="CQ10" s="10"/>
      <c r="CR10" s="10"/>
      <c r="CS10" s="10"/>
      <c r="CT10" s="10"/>
      <c r="CU10" s="10"/>
      <c r="CV10" s="10"/>
      <c r="CW10" s="10"/>
      <c r="CX10" s="10"/>
      <c r="CY10" s="10"/>
      <c r="CZ10" s="10"/>
      <c r="DA10" s="10"/>
      <c r="DB10" s="10"/>
      <c r="DC10" s="10"/>
      <c r="DD10" s="10"/>
      <c r="DE10" s="10"/>
      <c r="DF10" s="10"/>
      <c r="DG10" s="10"/>
      <c r="DH10" s="10"/>
      <c r="DI10" s="10"/>
      <c r="DJ10" s="10"/>
      <c r="DK10" s="10"/>
      <c r="DL10" s="10"/>
      <c r="DM10" s="10"/>
      <c r="DN10" s="10"/>
      <c r="DO10" s="10"/>
      <c r="DP10" s="10"/>
      <c r="DQ10" s="10"/>
      <c r="DR10" s="10"/>
      <c r="DS10" s="10"/>
      <c r="DT10" s="10"/>
      <c r="DU10" s="10"/>
      <c r="DV10" s="10"/>
      <c r="DW10" s="10"/>
      <c r="DX10" s="10"/>
      <c r="DY10" s="10"/>
      <c r="DZ10" s="10"/>
      <c r="EA10" s="10"/>
      <c r="EB10" s="10"/>
      <c r="EC10" s="10"/>
      <c r="ED10" s="10"/>
      <c r="EE10" s="10"/>
      <c r="EF10" s="10"/>
      <c r="EG10" s="10"/>
      <c r="EH10" s="10"/>
      <c r="EI10" s="10"/>
      <c r="EJ10" s="10"/>
      <c r="EK10" s="10"/>
      <c r="EL10" s="10"/>
      <c r="EM10" s="10"/>
      <c r="EN10" s="10"/>
      <c r="EO10" s="10"/>
      <c r="EP10" s="10"/>
      <c r="EQ10" s="10"/>
      <c r="ER10" s="10"/>
      <c r="ES10" s="10"/>
      <c r="ET10" s="10"/>
      <c r="EU10" s="10"/>
      <c r="EV10" s="10"/>
      <c r="EW10" s="10"/>
      <c r="EX10" s="10"/>
      <c r="EY10" s="10"/>
      <c r="EZ10" s="10"/>
      <c r="FA10" s="10"/>
      <c r="FB10" s="10"/>
      <c r="FC10" s="10"/>
      <c r="FD10" s="10"/>
      <c r="FE10" s="10"/>
      <c r="FF10" s="10"/>
      <c r="FG10" s="10"/>
      <c r="FH10" s="10"/>
      <c r="FI10" s="10"/>
      <c r="FJ10" s="10"/>
      <c r="FK10" s="10"/>
      <c r="FL10" s="10"/>
      <c r="FM10" s="10"/>
      <c r="FN10" s="10"/>
      <c r="FO10" s="10"/>
      <c r="FP10" s="10"/>
      <c r="FQ10" s="10"/>
      <c r="FR10" s="10"/>
      <c r="FS10" s="10"/>
      <c r="FT10" s="10"/>
      <c r="FU10" s="10"/>
      <c r="FV10" s="10"/>
      <c r="FW10" s="10"/>
      <c r="FX10" s="10"/>
      <c r="FY10" s="10"/>
      <c r="FZ10" s="10"/>
      <c r="GA10" s="10"/>
      <c r="GB10" s="10"/>
      <c r="GC10" s="10"/>
      <c r="GD10" s="10"/>
      <c r="GE10" s="10"/>
      <c r="GF10" s="10"/>
      <c r="GG10" s="10"/>
      <c r="GH10" s="10"/>
      <c r="GI10" s="10"/>
      <c r="GJ10" s="10"/>
      <c r="GK10" s="10"/>
      <c r="GL10" s="10"/>
      <c r="GM10" s="10"/>
      <c r="GN10" s="10"/>
      <c r="GO10" s="10"/>
      <c r="GP10" s="10"/>
      <c r="GQ10" s="10"/>
      <c r="GR10" s="10"/>
      <c r="GS10" s="10"/>
      <c r="GT10" s="10"/>
      <c r="GU10" s="10"/>
      <c r="GV10" s="10"/>
      <c r="GW10" s="10"/>
      <c r="GX10" s="10"/>
      <c r="GY10" s="10"/>
      <c r="GZ10" s="10"/>
      <c r="HA10" s="10"/>
      <c r="HB10" s="10"/>
      <c r="HC10" s="10"/>
      <c r="HD10" s="10"/>
      <c r="HE10" s="10"/>
      <c r="HF10" s="10"/>
      <c r="HG10" s="10"/>
      <c r="HH10" s="10"/>
      <c r="HI10" s="10"/>
      <c r="HJ10" s="10"/>
      <c r="HK10" s="10"/>
      <c r="HL10" s="10"/>
      <c r="HM10" s="10"/>
      <c r="HN10" s="10"/>
      <c r="HO10" s="10"/>
      <c r="HP10" s="10"/>
      <c r="HQ10" s="10"/>
      <c r="HR10" s="10"/>
      <c r="HS10" s="10"/>
      <c r="HT10" s="10"/>
      <c r="HU10" s="10"/>
      <c r="HV10" s="10"/>
      <c r="HW10" s="10"/>
      <c r="HX10" s="10"/>
      <c r="HY10" s="10"/>
      <c r="HZ10" s="10"/>
      <c r="IA10" s="10"/>
      <c r="IB10" s="10"/>
      <c r="IC10" s="10"/>
      <c r="ID10" s="10"/>
      <c r="IE10" s="10"/>
      <c r="IF10" s="10"/>
      <c r="IG10" s="10"/>
      <c r="IH10" s="10"/>
      <c r="II10" s="10"/>
      <c r="IJ10" s="10"/>
      <c r="IK10" s="10"/>
      <c r="IL10" s="10"/>
      <c r="IM10" s="10"/>
      <c r="IN10" s="10"/>
      <c r="IO10" s="10"/>
      <c r="IP10" s="10"/>
      <c r="IQ10" s="10"/>
      <c r="IR10" s="10"/>
      <c r="IS10" s="10"/>
      <c r="IT10" s="10"/>
      <c r="IU10" s="10"/>
      <c r="IV10" s="10"/>
      <c r="IW10" s="10"/>
    </row>
    <row r="11" customFormat="false" ht="12" hidden="false" customHeight="false" outlineLevel="0" collapsed="false">
      <c r="B11" s="12" t="s">
        <v>19</v>
      </c>
      <c r="Q11" s="13"/>
    </row>
    <row r="12" customFormat="false" ht="12" hidden="false" customHeight="false" outlineLevel="0" collapsed="false">
      <c r="B12" s="12"/>
      <c r="C12" s="1" t="s">
        <v>20</v>
      </c>
      <c r="H12" s="1" t="n">
        <v>-60</v>
      </c>
      <c r="J12" s="1" t="n">
        <f aca="false">33590+253368+14396+43425+3915+2</f>
        <v>348696</v>
      </c>
      <c r="K12" s="1" t="n">
        <v>372375</v>
      </c>
      <c r="L12" s="1" t="n">
        <v>2379068</v>
      </c>
      <c r="M12" s="1" t="n">
        <v>-2526081</v>
      </c>
      <c r="N12" s="1" t="n">
        <v>111227</v>
      </c>
      <c r="Q12" s="13" t="n">
        <f aca="false">SUM(D12:P12)</f>
        <v>685225</v>
      </c>
    </row>
    <row r="13" customFormat="false" ht="11.25" hidden="false" customHeight="false" outlineLevel="0" collapsed="false">
      <c r="A13" s="13"/>
      <c r="B13" s="13"/>
      <c r="C13" s="1" t="s">
        <v>21</v>
      </c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Q13" s="15" t="n">
        <f aca="false">SUM(D13:P13)</f>
        <v>0</v>
      </c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  <c r="BM13" s="13"/>
      <c r="BN13" s="13"/>
      <c r="BO13" s="13"/>
      <c r="BP13" s="13"/>
      <c r="BQ13" s="13"/>
      <c r="BR13" s="13"/>
      <c r="BS13" s="13"/>
      <c r="BT13" s="13"/>
      <c r="BU13" s="13"/>
      <c r="BV13" s="13"/>
      <c r="BW13" s="13"/>
      <c r="BX13" s="13"/>
      <c r="BY13" s="13"/>
      <c r="BZ13" s="13"/>
      <c r="CA13" s="13"/>
      <c r="CB13" s="13"/>
      <c r="CC13" s="13"/>
      <c r="CD13" s="13"/>
      <c r="CE13" s="13"/>
      <c r="CF13" s="13"/>
      <c r="CG13" s="13"/>
      <c r="CH13" s="13"/>
      <c r="CI13" s="13"/>
      <c r="CJ13" s="13"/>
      <c r="CK13" s="13"/>
      <c r="CL13" s="13"/>
      <c r="CM13" s="13"/>
      <c r="CN13" s="13"/>
      <c r="CO13" s="13"/>
      <c r="CP13" s="13"/>
      <c r="CQ13" s="13"/>
      <c r="CR13" s="13"/>
      <c r="CS13" s="13"/>
      <c r="CT13" s="13"/>
      <c r="CU13" s="13"/>
      <c r="CV13" s="13"/>
      <c r="CW13" s="13"/>
      <c r="CX13" s="13"/>
      <c r="CY13" s="13"/>
      <c r="CZ13" s="13"/>
      <c r="DA13" s="13"/>
      <c r="DB13" s="13"/>
      <c r="DC13" s="13"/>
      <c r="DD13" s="13"/>
      <c r="DE13" s="13"/>
      <c r="DF13" s="13"/>
      <c r="DG13" s="13"/>
      <c r="DH13" s="13"/>
      <c r="DI13" s="13"/>
      <c r="DJ13" s="13"/>
      <c r="DK13" s="13"/>
      <c r="DL13" s="13"/>
      <c r="DM13" s="13"/>
      <c r="DN13" s="13"/>
      <c r="DO13" s="13"/>
      <c r="DP13" s="13"/>
      <c r="DQ13" s="13"/>
      <c r="DR13" s="13"/>
      <c r="DS13" s="13"/>
      <c r="DT13" s="13"/>
      <c r="DU13" s="13"/>
      <c r="DV13" s="13"/>
      <c r="DW13" s="13"/>
      <c r="DX13" s="13"/>
      <c r="DY13" s="13"/>
      <c r="DZ13" s="13"/>
      <c r="EA13" s="13"/>
      <c r="EB13" s="13"/>
      <c r="EC13" s="13"/>
      <c r="ED13" s="13"/>
      <c r="EE13" s="13"/>
      <c r="EF13" s="13"/>
      <c r="EG13" s="13"/>
      <c r="EH13" s="13"/>
      <c r="EI13" s="13"/>
      <c r="EJ13" s="13"/>
      <c r="EK13" s="13"/>
      <c r="EL13" s="13"/>
      <c r="EM13" s="13"/>
      <c r="EN13" s="13"/>
      <c r="EO13" s="13"/>
      <c r="EP13" s="13"/>
      <c r="EQ13" s="13"/>
      <c r="ER13" s="13"/>
      <c r="ES13" s="13"/>
      <c r="ET13" s="13"/>
      <c r="EU13" s="13"/>
      <c r="EV13" s="13"/>
      <c r="EW13" s="13"/>
      <c r="EX13" s="13"/>
      <c r="EY13" s="13"/>
      <c r="EZ13" s="13"/>
      <c r="FA13" s="13"/>
      <c r="FB13" s="13"/>
      <c r="FC13" s="13"/>
      <c r="FD13" s="13"/>
      <c r="FE13" s="13"/>
      <c r="FF13" s="13"/>
      <c r="FG13" s="13"/>
      <c r="FH13" s="13"/>
      <c r="FI13" s="13"/>
      <c r="FJ13" s="13"/>
      <c r="FK13" s="13"/>
      <c r="FL13" s="13"/>
      <c r="FM13" s="13"/>
      <c r="FN13" s="13"/>
      <c r="FO13" s="13"/>
      <c r="FP13" s="13"/>
      <c r="FQ13" s="13"/>
      <c r="FR13" s="13"/>
      <c r="FS13" s="13"/>
      <c r="FT13" s="13"/>
      <c r="FU13" s="13"/>
      <c r="FV13" s="13"/>
      <c r="FW13" s="13"/>
      <c r="FX13" s="13"/>
      <c r="FY13" s="13"/>
      <c r="FZ13" s="13"/>
      <c r="GA13" s="13"/>
      <c r="GB13" s="13"/>
      <c r="GC13" s="13"/>
      <c r="GD13" s="13"/>
      <c r="GE13" s="13"/>
      <c r="GF13" s="13"/>
      <c r="GG13" s="13"/>
      <c r="GH13" s="13"/>
      <c r="GI13" s="13"/>
      <c r="GJ13" s="13"/>
      <c r="GK13" s="13"/>
      <c r="GL13" s="13"/>
      <c r="GM13" s="13"/>
      <c r="GN13" s="13"/>
      <c r="GO13" s="13"/>
      <c r="GP13" s="13"/>
      <c r="GQ13" s="13"/>
      <c r="GR13" s="13"/>
      <c r="GS13" s="13"/>
      <c r="GT13" s="13"/>
      <c r="GU13" s="13"/>
      <c r="GV13" s="13"/>
      <c r="GW13" s="13"/>
      <c r="GX13" s="13"/>
      <c r="GY13" s="13"/>
      <c r="GZ13" s="13"/>
      <c r="HA13" s="13"/>
      <c r="HB13" s="13"/>
      <c r="HC13" s="13"/>
      <c r="HD13" s="13"/>
      <c r="HE13" s="13"/>
      <c r="HF13" s="13"/>
      <c r="HG13" s="13"/>
      <c r="HH13" s="13"/>
      <c r="HI13" s="13"/>
      <c r="HJ13" s="13"/>
      <c r="HK13" s="13"/>
      <c r="HL13" s="13"/>
      <c r="HM13" s="13"/>
      <c r="HN13" s="13"/>
      <c r="HO13" s="13"/>
      <c r="HP13" s="13"/>
      <c r="HQ13" s="13"/>
      <c r="HR13" s="13"/>
      <c r="HS13" s="13"/>
      <c r="HT13" s="13"/>
      <c r="HU13" s="13"/>
      <c r="HV13" s="13"/>
      <c r="HW13" s="13"/>
      <c r="HX13" s="13"/>
      <c r="HY13" s="13"/>
      <c r="HZ13" s="13"/>
      <c r="IA13" s="13"/>
      <c r="IB13" s="13"/>
      <c r="IC13" s="13"/>
      <c r="ID13" s="13"/>
      <c r="IE13" s="13"/>
      <c r="IF13" s="13"/>
      <c r="IG13" s="13"/>
      <c r="IH13" s="13"/>
      <c r="II13" s="13"/>
      <c r="IJ13" s="13"/>
      <c r="IK13" s="13"/>
      <c r="IL13" s="13"/>
      <c r="IM13" s="13"/>
      <c r="IN13" s="13"/>
      <c r="IO13" s="13"/>
      <c r="IP13" s="13"/>
      <c r="IQ13" s="13"/>
      <c r="IR13" s="13"/>
      <c r="IS13" s="13"/>
      <c r="IT13" s="13"/>
      <c r="IU13" s="13"/>
      <c r="IV13" s="13"/>
      <c r="IW13" s="13"/>
    </row>
    <row r="14" customFormat="false" ht="11.25" hidden="false" customHeight="false" outlineLevel="0" collapsed="false">
      <c r="C14" s="1" t="s">
        <v>22</v>
      </c>
      <c r="D14" s="1" t="n">
        <f aca="false">SUM(D13)</f>
        <v>0</v>
      </c>
      <c r="E14" s="1" t="n">
        <f aca="false">SUM(E13)</f>
        <v>0</v>
      </c>
      <c r="F14" s="1" t="n">
        <f aca="false">SUM(F13)</f>
        <v>0</v>
      </c>
      <c r="G14" s="1" t="n">
        <f aca="false">SUM(G13)</f>
        <v>0</v>
      </c>
      <c r="H14" s="1" t="n">
        <f aca="false">SUM(H12:H13)</f>
        <v>-60</v>
      </c>
      <c r="I14" s="1" t="n">
        <f aca="false">SUM(I13)</f>
        <v>0</v>
      </c>
      <c r="J14" s="1" t="n">
        <f aca="false">SUM(J11:J13)</f>
        <v>348696</v>
      </c>
      <c r="K14" s="1" t="n">
        <f aca="false">SUM(K12:K13)</f>
        <v>372375</v>
      </c>
      <c r="L14" s="1" t="n">
        <f aca="false">SUM(L12:L13)</f>
        <v>2379068</v>
      </c>
      <c r="M14" s="1" t="n">
        <f aca="false">SUM(M11:M13)</f>
        <v>-2526081</v>
      </c>
      <c r="N14" s="1" t="n">
        <f aca="false">SUM(N11:N13)</f>
        <v>111227</v>
      </c>
      <c r="Q14" s="13" t="n">
        <f aca="false">SUM(D14:P14)</f>
        <v>685225</v>
      </c>
    </row>
    <row r="15" customFormat="false" ht="12" hidden="false" customHeight="false" outlineLevel="0" collapsed="false">
      <c r="B15" s="12" t="s">
        <v>23</v>
      </c>
    </row>
    <row r="16" customFormat="false" ht="12" hidden="false" customHeight="false" outlineLevel="0" collapsed="false">
      <c r="B16" s="12"/>
      <c r="C16" s="16" t="s">
        <v>24</v>
      </c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Q16" s="15" t="n">
        <f aca="false">SUM(D16:P16)</f>
        <v>0</v>
      </c>
    </row>
    <row r="17" customFormat="false" ht="12" hidden="false" customHeight="false" outlineLevel="0" collapsed="false">
      <c r="B17" s="12"/>
      <c r="E17" s="1" t="n">
        <f aca="false">SUM(E16)</f>
        <v>0</v>
      </c>
      <c r="F17" s="1" t="n">
        <f aca="false">SUM(F16)</f>
        <v>0</v>
      </c>
      <c r="G17" s="1" t="n">
        <f aca="false">SUM(G16)</f>
        <v>0</v>
      </c>
      <c r="H17" s="1" t="n">
        <f aca="false">SUM(H16)</f>
        <v>0</v>
      </c>
      <c r="I17" s="1" t="n">
        <f aca="false">SUM(I16)</f>
        <v>0</v>
      </c>
      <c r="J17" s="1" t="n">
        <f aca="false">SUM(J16)</f>
        <v>0</v>
      </c>
      <c r="K17" s="1" t="n">
        <f aca="false">SUM(K16)</f>
        <v>0</v>
      </c>
      <c r="L17" s="1" t="n">
        <f aca="false">SUM(L16)</f>
        <v>0</v>
      </c>
      <c r="Q17" s="13" t="n">
        <f aca="false">SUM(D17:P17)</f>
        <v>0</v>
      </c>
    </row>
    <row r="19" customFormat="false" ht="11.25" hidden="false" customHeight="false" outlineLevel="0" collapsed="false">
      <c r="C19" s="17" t="s">
        <v>25</v>
      </c>
      <c r="Q19" s="13"/>
    </row>
    <row r="20" customFormat="false" ht="11.25" hidden="false" customHeight="false" outlineLevel="0" collapsed="false">
      <c r="C20" s="1" t="s">
        <v>26</v>
      </c>
      <c r="Q20" s="13" t="n">
        <f aca="false">SUM(D20:P20)</f>
        <v>0</v>
      </c>
    </row>
    <row r="21" customFormat="false" ht="11.25" hidden="false" customHeight="false" outlineLevel="0" collapsed="false">
      <c r="C21" s="1" t="s">
        <v>27</v>
      </c>
      <c r="L21" s="13"/>
      <c r="Q21" s="13" t="n">
        <f aca="false">SUM(D21:P21)</f>
        <v>0</v>
      </c>
    </row>
    <row r="22" customFormat="false" ht="11.25" hidden="true" customHeight="false" outlineLevel="0" collapsed="false">
      <c r="C22" s="1" t="s">
        <v>28</v>
      </c>
      <c r="Q22" s="13" t="n">
        <f aca="false">SUM(D22:P22)</f>
        <v>0</v>
      </c>
    </row>
    <row r="23" customFormat="false" ht="11.25" hidden="true" customHeight="false" outlineLevel="0" collapsed="false">
      <c r="C23" s="1" t="s">
        <v>29</v>
      </c>
      <c r="Q23" s="13" t="n">
        <f aca="false">SUM(D23:P23)</f>
        <v>0</v>
      </c>
    </row>
    <row r="24" customFormat="false" ht="11.25" hidden="true" customHeight="false" outlineLevel="0" collapsed="false">
      <c r="C24" s="1" t="s">
        <v>30</v>
      </c>
      <c r="Q24" s="13" t="n">
        <f aca="false">SUM(D24:P24)</f>
        <v>0</v>
      </c>
    </row>
    <row r="25" customFormat="false" ht="11.25" hidden="false" customHeight="false" outlineLevel="0" collapsed="false">
      <c r="C25" s="13" t="s">
        <v>31</v>
      </c>
      <c r="Q25" s="13" t="n">
        <f aca="false">SUM(D25:P25)</f>
        <v>0</v>
      </c>
    </row>
    <row r="26" customFormat="false" ht="11.25" hidden="false" customHeight="false" outlineLevel="0" collapsed="false">
      <c r="A26" s="13"/>
      <c r="B26" s="13"/>
      <c r="C26" s="13" t="s">
        <v>32</v>
      </c>
      <c r="D26" s="15"/>
      <c r="E26" s="14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3"/>
      <c r="Q26" s="15" t="n">
        <f aca="false">SUM(D26:P26)</f>
        <v>0</v>
      </c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3"/>
      <c r="BA26" s="13"/>
      <c r="BB26" s="13"/>
      <c r="BC26" s="13"/>
      <c r="BD26" s="13"/>
      <c r="BE26" s="13"/>
      <c r="BF26" s="13"/>
      <c r="BG26" s="13"/>
      <c r="BH26" s="13"/>
      <c r="BI26" s="13"/>
      <c r="BJ26" s="13"/>
      <c r="BK26" s="13"/>
      <c r="BL26" s="13"/>
      <c r="BM26" s="13"/>
      <c r="BN26" s="13"/>
      <c r="BO26" s="13"/>
      <c r="BP26" s="13"/>
      <c r="BQ26" s="13"/>
      <c r="BR26" s="13"/>
      <c r="BS26" s="13"/>
      <c r="BT26" s="13"/>
      <c r="BU26" s="13"/>
      <c r="BV26" s="13"/>
      <c r="BW26" s="13"/>
      <c r="BX26" s="13"/>
      <c r="BY26" s="13"/>
      <c r="BZ26" s="13"/>
      <c r="CA26" s="13"/>
      <c r="CB26" s="13"/>
      <c r="CC26" s="13"/>
      <c r="CD26" s="13"/>
      <c r="CE26" s="13"/>
      <c r="CF26" s="13"/>
      <c r="CG26" s="13"/>
      <c r="CH26" s="13"/>
      <c r="CI26" s="13"/>
      <c r="CJ26" s="13"/>
      <c r="CK26" s="13"/>
      <c r="CL26" s="13"/>
      <c r="CM26" s="13"/>
      <c r="CN26" s="13"/>
      <c r="CO26" s="13"/>
      <c r="CP26" s="13"/>
      <c r="CQ26" s="13"/>
      <c r="CR26" s="13"/>
      <c r="CS26" s="13"/>
      <c r="CT26" s="13"/>
      <c r="CU26" s="13"/>
      <c r="CV26" s="13"/>
      <c r="CW26" s="13"/>
      <c r="CX26" s="13"/>
      <c r="CY26" s="13"/>
      <c r="CZ26" s="13"/>
      <c r="DA26" s="13"/>
      <c r="DB26" s="13"/>
      <c r="DC26" s="13"/>
      <c r="DD26" s="13"/>
      <c r="DE26" s="13"/>
      <c r="DF26" s="13"/>
      <c r="DG26" s="13"/>
      <c r="DH26" s="13"/>
      <c r="DI26" s="13"/>
      <c r="DJ26" s="13"/>
      <c r="DK26" s="13"/>
      <c r="DL26" s="13"/>
      <c r="DM26" s="13"/>
      <c r="DN26" s="13"/>
      <c r="DO26" s="13"/>
      <c r="DP26" s="13"/>
      <c r="DQ26" s="13"/>
      <c r="DR26" s="13"/>
      <c r="DS26" s="13"/>
      <c r="DT26" s="13"/>
      <c r="DU26" s="13"/>
      <c r="DV26" s="13"/>
      <c r="DW26" s="13"/>
      <c r="DX26" s="13"/>
      <c r="DY26" s="13"/>
      <c r="DZ26" s="13"/>
      <c r="EA26" s="13"/>
      <c r="EB26" s="13"/>
      <c r="EC26" s="13"/>
      <c r="ED26" s="13"/>
      <c r="EE26" s="13"/>
      <c r="EF26" s="13"/>
      <c r="EG26" s="13"/>
      <c r="EH26" s="13"/>
      <c r="EI26" s="13"/>
      <c r="EJ26" s="13"/>
      <c r="EK26" s="13"/>
      <c r="EL26" s="13"/>
      <c r="EM26" s="13"/>
      <c r="EN26" s="13"/>
      <c r="EO26" s="13"/>
      <c r="EP26" s="13"/>
      <c r="EQ26" s="13"/>
      <c r="ER26" s="13"/>
      <c r="ES26" s="13"/>
      <c r="ET26" s="13"/>
      <c r="EU26" s="13"/>
      <c r="EV26" s="13"/>
      <c r="EW26" s="13"/>
      <c r="EX26" s="13"/>
      <c r="EY26" s="13"/>
      <c r="EZ26" s="13"/>
      <c r="FA26" s="13"/>
      <c r="FB26" s="13"/>
      <c r="FC26" s="13"/>
      <c r="FD26" s="13"/>
      <c r="FE26" s="13"/>
      <c r="FF26" s="13"/>
      <c r="FG26" s="13"/>
      <c r="FH26" s="13"/>
      <c r="FI26" s="13"/>
      <c r="FJ26" s="13"/>
      <c r="FK26" s="13"/>
      <c r="FL26" s="13"/>
      <c r="FM26" s="13"/>
      <c r="FN26" s="13"/>
      <c r="FO26" s="13"/>
      <c r="FP26" s="13"/>
      <c r="FQ26" s="13"/>
      <c r="FR26" s="13"/>
      <c r="FS26" s="13"/>
      <c r="FT26" s="13"/>
      <c r="FU26" s="13"/>
      <c r="FV26" s="13"/>
      <c r="FW26" s="13"/>
      <c r="FX26" s="13"/>
      <c r="FY26" s="13"/>
      <c r="FZ26" s="13"/>
      <c r="GA26" s="13"/>
      <c r="GB26" s="13"/>
      <c r="GC26" s="13"/>
      <c r="GD26" s="13"/>
      <c r="GE26" s="13"/>
      <c r="GF26" s="13"/>
      <c r="GG26" s="13"/>
      <c r="GH26" s="13"/>
      <c r="GI26" s="13"/>
      <c r="GJ26" s="13"/>
      <c r="GK26" s="13"/>
      <c r="GL26" s="13"/>
      <c r="GM26" s="13"/>
      <c r="GN26" s="13"/>
      <c r="GO26" s="13"/>
      <c r="GP26" s="13"/>
      <c r="GQ26" s="13"/>
      <c r="GR26" s="13"/>
      <c r="GS26" s="13"/>
      <c r="GT26" s="13"/>
      <c r="GU26" s="13"/>
      <c r="GV26" s="13"/>
      <c r="GW26" s="13"/>
      <c r="GX26" s="13"/>
      <c r="GY26" s="13"/>
      <c r="GZ26" s="13"/>
      <c r="HA26" s="13"/>
      <c r="HB26" s="13"/>
      <c r="HC26" s="13"/>
      <c r="HD26" s="13"/>
      <c r="HE26" s="13"/>
      <c r="HF26" s="13"/>
      <c r="HG26" s="13"/>
      <c r="HH26" s="13"/>
      <c r="HI26" s="13"/>
      <c r="HJ26" s="13"/>
      <c r="HK26" s="13"/>
      <c r="HL26" s="13"/>
      <c r="HM26" s="13"/>
      <c r="HN26" s="13"/>
      <c r="HO26" s="13"/>
      <c r="HP26" s="13"/>
      <c r="HQ26" s="13"/>
      <c r="HR26" s="13"/>
      <c r="HS26" s="13"/>
      <c r="HT26" s="13"/>
      <c r="HU26" s="13"/>
      <c r="HV26" s="13"/>
      <c r="HW26" s="13"/>
      <c r="HX26" s="13"/>
      <c r="HY26" s="13"/>
      <c r="HZ26" s="13"/>
      <c r="IA26" s="13"/>
      <c r="IB26" s="13"/>
      <c r="IC26" s="13"/>
      <c r="ID26" s="13"/>
      <c r="IE26" s="13"/>
      <c r="IF26" s="13"/>
      <c r="IG26" s="13"/>
      <c r="IH26" s="13"/>
      <c r="II26" s="13"/>
      <c r="IJ26" s="13"/>
      <c r="IK26" s="13"/>
      <c r="IL26" s="13"/>
      <c r="IM26" s="13"/>
      <c r="IN26" s="13"/>
      <c r="IO26" s="13"/>
      <c r="IP26" s="13"/>
      <c r="IQ26" s="13"/>
      <c r="IR26" s="13"/>
      <c r="IS26" s="13"/>
      <c r="IT26" s="13"/>
      <c r="IU26" s="13"/>
      <c r="IV26" s="13"/>
      <c r="IW26" s="13"/>
    </row>
    <row r="27" customFormat="false" ht="11.25" hidden="false" customHeight="false" outlineLevel="0" collapsed="false">
      <c r="C27" s="1" t="s">
        <v>22</v>
      </c>
      <c r="F27" s="1" t="n">
        <f aca="false">SUM(F20:F26)</f>
        <v>0</v>
      </c>
      <c r="G27" s="1" t="n">
        <f aca="false">SUM(G25:G26)</f>
        <v>0</v>
      </c>
      <c r="H27" s="1" t="n">
        <f aca="false">SUM(H23:H26)</f>
        <v>0</v>
      </c>
      <c r="I27" s="1" t="n">
        <f aca="false">SUM(I19:I26)</f>
        <v>0</v>
      </c>
      <c r="J27" s="18" t="n">
        <f aca="false">SUM(J18:J26)</f>
        <v>0</v>
      </c>
      <c r="K27" s="18" t="n">
        <f aca="false">SUM(K18:K26)</f>
        <v>0</v>
      </c>
      <c r="L27" s="1" t="n">
        <f aca="false">SUM(L20:L26)</f>
        <v>0</v>
      </c>
      <c r="M27" s="1" t="n">
        <f aca="false">SUM(M26)</f>
        <v>0</v>
      </c>
      <c r="Q27" s="1" t="n">
        <f aca="false">SUM(Q19:Q26)</f>
        <v>0</v>
      </c>
    </row>
    <row r="28" customFormat="false" ht="11.25" hidden="false" customHeight="false" outlineLevel="0" collapsed="false">
      <c r="J28" s="18"/>
      <c r="Q28" s="13"/>
    </row>
    <row r="29" customFormat="false" ht="11.25" hidden="false" customHeight="false" outlineLevel="0" collapsed="false">
      <c r="C29" s="19" t="s">
        <v>33</v>
      </c>
      <c r="J29" s="18"/>
      <c r="Q29" s="13"/>
    </row>
    <row r="30" customFormat="false" ht="11.25" hidden="true" customHeight="false" outlineLevel="0" collapsed="false">
      <c r="C30" s="13" t="s">
        <v>34</v>
      </c>
      <c r="D30" s="13"/>
      <c r="E30" s="13"/>
      <c r="F30" s="1" t="n">
        <f aca="false">-634061+643722-9661</f>
        <v>0</v>
      </c>
      <c r="J30" s="18"/>
      <c r="P30" s="13"/>
      <c r="Q30" s="13" t="n">
        <f aca="false">SUM(D30:P30)</f>
        <v>0</v>
      </c>
    </row>
    <row r="31" customFormat="false" ht="11.25" hidden="true" customHeight="false" outlineLevel="0" collapsed="false">
      <c r="C31" s="13" t="s">
        <v>35</v>
      </c>
      <c r="D31" s="13"/>
      <c r="E31" s="13"/>
      <c r="J31" s="18"/>
      <c r="P31" s="13"/>
      <c r="Q31" s="13" t="n">
        <f aca="false">SUM(D31:P31)</f>
        <v>0</v>
      </c>
    </row>
    <row r="32" customFormat="false" ht="11.25" hidden="false" customHeight="false" outlineLevel="0" collapsed="false">
      <c r="C32" s="13" t="s">
        <v>36</v>
      </c>
      <c r="D32" s="15"/>
      <c r="E32" s="15"/>
      <c r="F32" s="15"/>
      <c r="G32" s="15"/>
      <c r="H32" s="15"/>
      <c r="I32" s="15"/>
      <c r="J32" s="20"/>
      <c r="K32" s="15"/>
      <c r="L32" s="15"/>
      <c r="M32" s="15"/>
      <c r="N32" s="15"/>
      <c r="O32" s="15"/>
      <c r="P32" s="13"/>
      <c r="Q32" s="15" t="n">
        <f aca="false">SUM(D32:P32)</f>
        <v>0</v>
      </c>
    </row>
    <row r="33" customFormat="false" ht="11.25" hidden="false" customHeight="false" outlineLevel="0" collapsed="false">
      <c r="D33" s="1" t="n">
        <f aca="false">SUM(D32)</f>
        <v>0</v>
      </c>
      <c r="E33" s="1" t="n">
        <f aca="false">SUM(E32)</f>
        <v>0</v>
      </c>
      <c r="F33" s="1" t="n">
        <f aca="false">SUM(F32)</f>
        <v>0</v>
      </c>
      <c r="G33" s="1" t="n">
        <f aca="false">SUM(G31:G32)</f>
        <v>0</v>
      </c>
      <c r="H33" s="1" t="n">
        <f aca="false">SUM(H31:H32)</f>
        <v>0</v>
      </c>
      <c r="I33" s="1" t="n">
        <f aca="false">SUM(I31:I32)</f>
        <v>0</v>
      </c>
      <c r="J33" s="18" t="n">
        <f aca="false">SUM(J30:J32)</f>
        <v>0</v>
      </c>
      <c r="K33" s="1" t="n">
        <f aca="false">SUM(K32)</f>
        <v>0</v>
      </c>
      <c r="L33" s="1" t="n">
        <f aca="false">SUM(L31:L32)</f>
        <v>0</v>
      </c>
      <c r="Q33" s="13" t="n">
        <f aca="false">SUM(Q29:Q32)</f>
        <v>0</v>
      </c>
    </row>
    <row r="34" customFormat="false" ht="11.25" hidden="false" customHeight="false" outlineLevel="0" collapsed="false">
      <c r="C34" s="19" t="s">
        <v>37</v>
      </c>
      <c r="J34" s="18"/>
      <c r="Q34" s="13"/>
    </row>
    <row r="35" customFormat="false" ht="11.25" hidden="false" customHeight="false" outlineLevel="0" collapsed="false">
      <c r="C35" s="1" t="s">
        <v>38</v>
      </c>
      <c r="Q35" s="13" t="n">
        <f aca="false">SUM(D35:P35)</f>
        <v>0</v>
      </c>
    </row>
    <row r="36" customFormat="false" ht="11.25" hidden="false" customHeight="false" outlineLevel="0" collapsed="false">
      <c r="C36" s="1" t="s">
        <v>39</v>
      </c>
      <c r="D36" s="14"/>
      <c r="E36" s="14"/>
      <c r="F36" s="14"/>
      <c r="G36" s="15"/>
      <c r="H36" s="15"/>
      <c r="I36" s="15"/>
      <c r="J36" s="15"/>
      <c r="K36" s="15"/>
      <c r="L36" s="15"/>
      <c r="M36" s="15"/>
      <c r="N36" s="15"/>
      <c r="O36" s="15"/>
      <c r="Q36" s="15" t="n">
        <f aca="false">SUM(D36:P36)</f>
        <v>0</v>
      </c>
    </row>
    <row r="37" customFormat="false" ht="11.25" hidden="false" customHeight="false" outlineLevel="0" collapsed="false">
      <c r="K37" s="1" t="n">
        <f aca="false">SUM(K35:K36)</f>
        <v>0</v>
      </c>
      <c r="M37" s="1" t="n">
        <f aca="false">SUM(M35:M36)</f>
        <v>0</v>
      </c>
      <c r="Q37" s="1" t="n">
        <f aca="false">SUM(Q35:Q36)</f>
        <v>0</v>
      </c>
    </row>
    <row r="38" customFormat="false" ht="11.25" hidden="false" customHeight="false" outlineLevel="0" collapsed="false">
      <c r="C38" s="17" t="s">
        <v>40</v>
      </c>
      <c r="Q38" s="13"/>
    </row>
    <row r="39" customFormat="false" ht="11.25" hidden="true" customHeight="false" outlineLevel="0" collapsed="false">
      <c r="C39" s="1" t="s">
        <v>41</v>
      </c>
      <c r="Q39" s="13" t="n">
        <f aca="false">SUM(D39:P39)</f>
        <v>0</v>
      </c>
    </row>
    <row r="40" customFormat="false" ht="11.25" hidden="false" customHeight="false" outlineLevel="0" collapsed="false">
      <c r="C40" s="1" t="s">
        <v>42</v>
      </c>
      <c r="D40" s="14"/>
      <c r="E40" s="14"/>
      <c r="F40" s="14"/>
      <c r="G40" s="14"/>
      <c r="H40" s="14"/>
      <c r="I40" s="14"/>
      <c r="J40" s="14"/>
      <c r="K40" s="14"/>
      <c r="L40" s="14" t="n">
        <f aca="false">2243489-2194388-443878</f>
        <v>-394777</v>
      </c>
      <c r="M40" s="14" t="n">
        <f aca="false">-2323807+7544309+1114095</f>
        <v>6334597</v>
      </c>
      <c r="N40" s="14" t="n">
        <v>-4931078</v>
      </c>
      <c r="O40" s="14"/>
      <c r="Q40" s="15" t="n">
        <f aca="false">SUM(D40:P40)</f>
        <v>1008742</v>
      </c>
    </row>
    <row r="41" customFormat="false" ht="11.25" hidden="true" customHeight="false" outlineLevel="0" collapsed="false">
      <c r="C41" s="1" t="s">
        <v>43</v>
      </c>
      <c r="Q41" s="13" t="n">
        <f aca="false">SUM(D41:P41)</f>
        <v>0</v>
      </c>
    </row>
    <row r="42" customFormat="false" ht="11.25" hidden="true" customHeight="false" outlineLevel="0" collapsed="false">
      <c r="C42" s="1" t="s">
        <v>38</v>
      </c>
      <c r="Q42" s="13" t="n">
        <f aca="false">SUM(D42:P42)</f>
        <v>0</v>
      </c>
    </row>
    <row r="43" customFormat="false" ht="11.25" hidden="false" customHeight="false" outlineLevel="0" collapsed="false">
      <c r="H43" s="1" t="n">
        <f aca="false">SUM(H39:H42)</f>
        <v>0</v>
      </c>
      <c r="I43" s="1" t="n">
        <f aca="false">SUM(I39:I42)</f>
        <v>0</v>
      </c>
      <c r="J43" s="1" t="n">
        <f aca="false">SUM(J39:J42)</f>
        <v>0</v>
      </c>
      <c r="K43" s="1" t="n">
        <f aca="false">SUM(K39:K42)</f>
        <v>0</v>
      </c>
      <c r="L43" s="1" t="n">
        <f aca="false">SUM(L38:L42)</f>
        <v>-394777</v>
      </c>
      <c r="M43" s="1" t="n">
        <f aca="false">SUM(M38:M42)</f>
        <v>6334597</v>
      </c>
      <c r="N43" s="1" t="n">
        <f aca="false">SUM(N40:N42)</f>
        <v>-4931078</v>
      </c>
      <c r="Q43" s="13" t="n">
        <f aca="false">SUM(Q38:Q42)</f>
        <v>1008742</v>
      </c>
    </row>
    <row r="44" customFormat="false" ht="11.25" hidden="false" customHeight="false" outlineLevel="0" collapsed="false">
      <c r="Q44" s="13"/>
    </row>
    <row r="45" customFormat="false" ht="11.25" hidden="false" customHeight="false" outlineLevel="0" collapsed="false">
      <c r="C45" s="17" t="s">
        <v>44</v>
      </c>
      <c r="Q45" s="13"/>
    </row>
    <row r="46" customFormat="false" ht="11.25" hidden="false" customHeight="false" outlineLevel="0" collapsed="false">
      <c r="A46" s="13"/>
      <c r="B46" s="13"/>
      <c r="C46" s="13" t="s">
        <v>45</v>
      </c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 t="n">
        <v>-164396</v>
      </c>
      <c r="P46" s="13"/>
      <c r="Q46" s="15" t="n">
        <f aca="false">SUM(D46:P46)</f>
        <v>-164396</v>
      </c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 s="13"/>
      <c r="AJ46" s="13"/>
      <c r="AK46" s="13"/>
      <c r="AL46" s="13"/>
      <c r="AM46" s="13"/>
      <c r="AN46" s="13"/>
      <c r="AO46" s="13"/>
      <c r="AP46" s="13"/>
      <c r="AQ46" s="13"/>
      <c r="AR46" s="13"/>
      <c r="AS46" s="13"/>
      <c r="AT46" s="13"/>
      <c r="AU46" s="13"/>
      <c r="AV46" s="13"/>
      <c r="AW46" s="13"/>
      <c r="AX46" s="13"/>
      <c r="AY46" s="13"/>
      <c r="AZ46" s="13"/>
      <c r="BA46" s="13"/>
      <c r="BB46" s="13"/>
      <c r="BC46" s="13"/>
      <c r="BD46" s="13"/>
      <c r="BE46" s="13"/>
      <c r="BF46" s="13"/>
      <c r="BG46" s="13"/>
      <c r="BH46" s="13"/>
      <c r="BI46" s="13"/>
      <c r="BJ46" s="13"/>
      <c r="BK46" s="13"/>
      <c r="BL46" s="13"/>
      <c r="BM46" s="13"/>
      <c r="BN46" s="13"/>
      <c r="BO46" s="13"/>
      <c r="BP46" s="13"/>
      <c r="BQ46" s="13"/>
      <c r="BR46" s="13"/>
      <c r="BS46" s="13"/>
      <c r="BT46" s="13"/>
      <c r="BU46" s="13"/>
      <c r="BV46" s="13"/>
      <c r="BW46" s="13"/>
      <c r="BX46" s="13"/>
      <c r="BY46" s="13"/>
      <c r="BZ46" s="13"/>
      <c r="CA46" s="13"/>
      <c r="CB46" s="13"/>
      <c r="CC46" s="13"/>
      <c r="CD46" s="13"/>
      <c r="CE46" s="13"/>
      <c r="CF46" s="13"/>
      <c r="CG46" s="13"/>
      <c r="CH46" s="13"/>
      <c r="CI46" s="13"/>
      <c r="CJ46" s="13"/>
      <c r="CK46" s="13"/>
      <c r="CL46" s="13"/>
      <c r="CM46" s="13"/>
      <c r="CN46" s="13"/>
      <c r="CO46" s="13"/>
      <c r="CP46" s="13"/>
      <c r="CQ46" s="13"/>
      <c r="CR46" s="13"/>
      <c r="CS46" s="13"/>
      <c r="CT46" s="13"/>
      <c r="CU46" s="13"/>
      <c r="CV46" s="13"/>
      <c r="CW46" s="13"/>
      <c r="CX46" s="13"/>
      <c r="CY46" s="13"/>
      <c r="CZ46" s="13"/>
      <c r="DA46" s="13"/>
      <c r="DB46" s="13"/>
      <c r="DC46" s="13"/>
      <c r="DD46" s="13"/>
      <c r="DE46" s="13"/>
      <c r="DF46" s="13"/>
      <c r="DG46" s="13"/>
      <c r="DH46" s="13"/>
      <c r="DI46" s="13"/>
      <c r="DJ46" s="13"/>
      <c r="DK46" s="13"/>
      <c r="DL46" s="13"/>
      <c r="DM46" s="13"/>
      <c r="DN46" s="13"/>
      <c r="DO46" s="13"/>
      <c r="DP46" s="13"/>
      <c r="DQ46" s="13"/>
      <c r="DR46" s="13"/>
      <c r="DS46" s="13"/>
      <c r="DT46" s="13"/>
      <c r="DU46" s="13"/>
      <c r="DV46" s="13"/>
      <c r="DW46" s="13"/>
      <c r="DX46" s="13"/>
      <c r="DY46" s="13"/>
      <c r="DZ46" s="13"/>
      <c r="EA46" s="13"/>
      <c r="EB46" s="13"/>
      <c r="EC46" s="13"/>
      <c r="ED46" s="13"/>
      <c r="EE46" s="13"/>
      <c r="EF46" s="13"/>
      <c r="EG46" s="13"/>
      <c r="EH46" s="13"/>
      <c r="EI46" s="13"/>
      <c r="EJ46" s="13"/>
      <c r="EK46" s="13"/>
      <c r="EL46" s="13"/>
      <c r="EM46" s="13"/>
      <c r="EN46" s="13"/>
      <c r="EO46" s="13"/>
      <c r="EP46" s="13"/>
      <c r="EQ46" s="13"/>
      <c r="ER46" s="13"/>
      <c r="ES46" s="13"/>
      <c r="ET46" s="13"/>
      <c r="EU46" s="13"/>
      <c r="EV46" s="13"/>
      <c r="EW46" s="13"/>
      <c r="EX46" s="13"/>
      <c r="EY46" s="13"/>
      <c r="EZ46" s="13"/>
      <c r="FA46" s="13"/>
      <c r="FB46" s="13"/>
      <c r="FC46" s="13"/>
      <c r="FD46" s="13"/>
      <c r="FE46" s="13"/>
      <c r="FF46" s="13"/>
      <c r="FG46" s="13"/>
      <c r="FH46" s="13"/>
      <c r="FI46" s="13"/>
      <c r="FJ46" s="13"/>
      <c r="FK46" s="13"/>
      <c r="FL46" s="13"/>
      <c r="FM46" s="13"/>
      <c r="FN46" s="13"/>
      <c r="FO46" s="13"/>
      <c r="FP46" s="13"/>
      <c r="FQ46" s="13"/>
      <c r="FR46" s="13"/>
      <c r="FS46" s="13"/>
      <c r="FT46" s="13"/>
      <c r="FU46" s="13"/>
      <c r="FV46" s="13"/>
      <c r="FW46" s="13"/>
      <c r="FX46" s="13"/>
      <c r="FY46" s="13"/>
      <c r="FZ46" s="13"/>
      <c r="GA46" s="13"/>
      <c r="GB46" s="13"/>
      <c r="GC46" s="13"/>
      <c r="GD46" s="13"/>
      <c r="GE46" s="13"/>
      <c r="GF46" s="13"/>
      <c r="GG46" s="13"/>
      <c r="GH46" s="13"/>
      <c r="GI46" s="13"/>
      <c r="GJ46" s="13"/>
      <c r="GK46" s="13"/>
      <c r="GL46" s="13"/>
      <c r="GM46" s="13"/>
      <c r="GN46" s="13"/>
      <c r="GO46" s="13"/>
      <c r="GP46" s="13"/>
      <c r="GQ46" s="13"/>
      <c r="GR46" s="13"/>
      <c r="GS46" s="13"/>
      <c r="GT46" s="13"/>
      <c r="GU46" s="13"/>
      <c r="GV46" s="13"/>
      <c r="GW46" s="13"/>
      <c r="GX46" s="13"/>
      <c r="GY46" s="13"/>
      <c r="GZ46" s="13"/>
      <c r="HA46" s="13"/>
      <c r="HB46" s="13"/>
      <c r="HC46" s="13"/>
      <c r="HD46" s="13"/>
      <c r="HE46" s="13"/>
      <c r="HF46" s="13"/>
      <c r="HG46" s="13"/>
      <c r="HH46" s="13"/>
      <c r="HI46" s="13"/>
      <c r="HJ46" s="13"/>
      <c r="HK46" s="13"/>
      <c r="HL46" s="13"/>
      <c r="HM46" s="13"/>
      <c r="HN46" s="13"/>
      <c r="HO46" s="13"/>
      <c r="HP46" s="13"/>
      <c r="HQ46" s="13"/>
      <c r="HR46" s="13"/>
      <c r="HS46" s="13"/>
      <c r="HT46" s="13"/>
      <c r="HU46" s="13"/>
      <c r="HV46" s="13"/>
      <c r="HW46" s="13"/>
      <c r="HX46" s="13"/>
      <c r="HY46" s="13"/>
      <c r="HZ46" s="13"/>
      <c r="IA46" s="13"/>
      <c r="IB46" s="13"/>
      <c r="IC46" s="13"/>
      <c r="ID46" s="13"/>
      <c r="IE46" s="13"/>
      <c r="IF46" s="13"/>
      <c r="IG46" s="13"/>
      <c r="IH46" s="13"/>
      <c r="II46" s="13"/>
      <c r="IJ46" s="13"/>
      <c r="IK46" s="13"/>
      <c r="IL46" s="13"/>
      <c r="IM46" s="13"/>
      <c r="IN46" s="13"/>
      <c r="IO46" s="13"/>
      <c r="IP46" s="13"/>
      <c r="IQ46" s="13"/>
      <c r="IR46" s="13"/>
      <c r="IS46" s="13"/>
      <c r="IT46" s="13"/>
      <c r="IU46" s="13"/>
      <c r="IV46" s="13"/>
      <c r="IW46" s="13"/>
    </row>
    <row r="47" customFormat="false" ht="11.25" hidden="false" customHeight="false" outlineLevel="0" collapsed="false">
      <c r="C47" s="1" t="s">
        <v>22</v>
      </c>
      <c r="I47" s="1" t="n">
        <f aca="false">SUM(I46)</f>
        <v>0</v>
      </c>
      <c r="J47" s="1" t="n">
        <f aca="false">SUM(J46)</f>
        <v>0</v>
      </c>
      <c r="K47" s="1" t="n">
        <f aca="false">SUM(K46)</f>
        <v>0</v>
      </c>
      <c r="L47" s="1" t="n">
        <f aca="false">SUM(L46)</f>
        <v>0</v>
      </c>
      <c r="M47" s="1" t="n">
        <f aca="false">SUM(M46)</f>
        <v>0</v>
      </c>
      <c r="N47" s="1" t="n">
        <f aca="false">SUM(N46)</f>
        <v>0</v>
      </c>
      <c r="O47" s="1" t="n">
        <f aca="false">SUM(O46)</f>
        <v>-164396</v>
      </c>
      <c r="Q47" s="1" t="n">
        <f aca="false">SUM(Q45:Q46)</f>
        <v>-164396</v>
      </c>
    </row>
    <row r="48" customFormat="false" ht="11.25" hidden="false" customHeight="false" outlineLevel="0" collapsed="false">
      <c r="C48" s="17"/>
    </row>
    <row r="49" customFormat="false" ht="12" hidden="false" customHeight="false" outlineLevel="0" collapsed="false">
      <c r="B49" s="12" t="s">
        <v>46</v>
      </c>
    </row>
    <row r="50" customFormat="false" ht="12" hidden="false" customHeight="false" outlineLevel="0" collapsed="false">
      <c r="B50" s="12"/>
      <c r="C50" s="19" t="s">
        <v>33</v>
      </c>
    </row>
    <row r="51" customFormat="false" ht="12" hidden="true" customHeight="false" outlineLevel="0" collapsed="false">
      <c r="B51" s="12"/>
      <c r="C51" s="1" t="s">
        <v>47</v>
      </c>
      <c r="Q51" s="13" t="n">
        <f aca="false">SUM(D51:P51)</f>
        <v>0</v>
      </c>
    </row>
    <row r="52" customFormat="false" ht="11.25" hidden="true" customHeight="false" outlineLevel="0" collapsed="false">
      <c r="C52" s="13" t="s">
        <v>48</v>
      </c>
      <c r="D52" s="13"/>
      <c r="E52" s="13"/>
      <c r="J52" s="18"/>
      <c r="P52" s="13"/>
      <c r="Q52" s="13" t="n">
        <f aca="false">SUM(D52:P52)</f>
        <v>0</v>
      </c>
    </row>
    <row r="53" customFormat="false" ht="12" hidden="true" customHeight="false" outlineLevel="0" collapsed="false">
      <c r="B53" s="12"/>
      <c r="C53" s="1" t="s">
        <v>49</v>
      </c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5" t="n">
        <f aca="false">SUM(D53:P53)</f>
        <v>0</v>
      </c>
    </row>
    <row r="54" customFormat="false" ht="12" hidden="false" customHeight="false" outlineLevel="0" collapsed="false">
      <c r="C54" s="12"/>
    </row>
    <row r="55" customFormat="false" ht="11.25" hidden="false" customHeight="false" outlineLevel="0" collapsed="false">
      <c r="B55" s="21"/>
      <c r="C55" s="17" t="s">
        <v>50</v>
      </c>
    </row>
    <row r="56" customFormat="false" ht="11.25" hidden="true" customHeight="false" outlineLevel="0" collapsed="false">
      <c r="B56" s="21"/>
      <c r="C56" s="13" t="s">
        <v>51</v>
      </c>
      <c r="Q56" s="13" t="n">
        <f aca="false">SUM(D56:P56)</f>
        <v>0</v>
      </c>
    </row>
    <row r="57" customFormat="false" ht="11.25" hidden="true" customHeight="false" outlineLevel="0" collapsed="false">
      <c r="B57" s="21"/>
      <c r="C57" s="13" t="s">
        <v>52</v>
      </c>
      <c r="Q57" s="13" t="n">
        <f aca="false">SUM(D57:P57)</f>
        <v>0</v>
      </c>
    </row>
    <row r="58" customFormat="false" ht="11.25" hidden="true" customHeight="false" outlineLevel="0" collapsed="false">
      <c r="B58" s="21"/>
      <c r="C58" s="13" t="s">
        <v>53</v>
      </c>
      <c r="J58" s="18"/>
      <c r="Q58" s="13" t="n">
        <f aca="false">SUM(D58:P58)</f>
        <v>0</v>
      </c>
    </row>
    <row r="59" customFormat="false" ht="11.25" hidden="true" customHeight="false" outlineLevel="0" collapsed="false">
      <c r="B59" s="21"/>
      <c r="C59" s="13" t="s">
        <v>54</v>
      </c>
      <c r="Q59" s="13" t="n">
        <f aca="false">SUM(D59:P59)</f>
        <v>0</v>
      </c>
    </row>
    <row r="60" customFormat="false" ht="11.25" hidden="true" customHeight="false" outlineLevel="0" collapsed="false">
      <c r="B60" s="21"/>
      <c r="C60" s="13" t="s">
        <v>55</v>
      </c>
      <c r="Q60" s="13" t="n">
        <f aca="false">SUM(D60:P60)</f>
        <v>0</v>
      </c>
    </row>
    <row r="61" customFormat="false" ht="11.25" hidden="true" customHeight="false" outlineLevel="0" collapsed="false">
      <c r="B61" s="21"/>
      <c r="C61" s="13" t="s">
        <v>56</v>
      </c>
      <c r="Q61" s="13" t="n">
        <f aca="false">SUM(D61:P61)</f>
        <v>0</v>
      </c>
    </row>
    <row r="62" customFormat="false" ht="11.25" hidden="true" customHeight="false" outlineLevel="0" collapsed="false">
      <c r="B62" s="21"/>
      <c r="C62" s="1" t="s">
        <v>57</v>
      </c>
      <c r="Q62" s="13" t="n">
        <f aca="false">SUM(D62:P62)</f>
        <v>0</v>
      </c>
    </row>
    <row r="63" customFormat="false" ht="11.25" hidden="true" customHeight="false" outlineLevel="0" collapsed="false">
      <c r="B63" s="21"/>
      <c r="C63" s="13" t="s">
        <v>58</v>
      </c>
      <c r="Q63" s="13" t="n">
        <f aca="false">SUM(D63:P63)</f>
        <v>0</v>
      </c>
    </row>
    <row r="64" customFormat="false" ht="11.25" hidden="true" customHeight="false" outlineLevel="0" collapsed="false">
      <c r="B64" s="21"/>
      <c r="C64" s="13" t="s">
        <v>59</v>
      </c>
      <c r="Q64" s="13" t="n">
        <f aca="false">SUM(D64:P64)</f>
        <v>0</v>
      </c>
    </row>
    <row r="65" customFormat="false" ht="11.25" hidden="false" customHeight="false" outlineLevel="0" collapsed="false">
      <c r="B65" s="21"/>
      <c r="C65" s="13" t="s">
        <v>60</v>
      </c>
      <c r="N65" s="1" t="n">
        <v>2289152</v>
      </c>
      <c r="Q65" s="14" t="n">
        <f aca="false">SUM(D65:P65)</f>
        <v>2289152</v>
      </c>
    </row>
    <row r="66" customFormat="false" ht="11.25" hidden="false" customHeight="false" outlineLevel="0" collapsed="false">
      <c r="B66" s="21"/>
      <c r="C66" s="13" t="s">
        <v>61</v>
      </c>
      <c r="D66" s="14"/>
      <c r="E66" s="14"/>
      <c r="F66" s="14"/>
      <c r="G66" s="14"/>
      <c r="H66" s="14"/>
      <c r="I66" s="14"/>
      <c r="J66" s="14"/>
      <c r="K66" s="14" t="n">
        <v>1675737</v>
      </c>
      <c r="L66" s="14" t="n">
        <v>5017799</v>
      </c>
      <c r="M66" s="14" t="n">
        <v>4130</v>
      </c>
      <c r="N66" s="14"/>
      <c r="O66" s="14"/>
      <c r="Q66" s="14" t="n">
        <f aca="false">SUM(D66:P66)</f>
        <v>6697666</v>
      </c>
    </row>
    <row r="67" customFormat="false" ht="11.25" hidden="false" customHeight="false" outlineLevel="0" collapsed="false">
      <c r="C67" s="1" t="s">
        <v>22</v>
      </c>
      <c r="E67" s="1" t="n">
        <f aca="false">SUM(E59:E66)</f>
        <v>0</v>
      </c>
      <c r="F67" s="1" t="n">
        <f aca="false">SUM(F59:F66)</f>
        <v>0</v>
      </c>
      <c r="G67" s="1" t="n">
        <f aca="false">SUM(G59:G66)</f>
        <v>0</v>
      </c>
      <c r="H67" s="1" t="n">
        <f aca="false">SUM(H59:H66)</f>
        <v>0</v>
      </c>
      <c r="I67" s="1" t="n">
        <f aca="false">SUM(I59:I66)</f>
        <v>0</v>
      </c>
      <c r="J67" s="1" t="n">
        <f aca="false">SUM(J57:J66)</f>
        <v>0</v>
      </c>
      <c r="K67" s="1" t="n">
        <f aca="false">SUM(K58:K66)</f>
        <v>1675737</v>
      </c>
      <c r="L67" s="1" t="n">
        <f aca="false">SUM(L62:L66)</f>
        <v>5017799</v>
      </c>
      <c r="M67" s="1" t="n">
        <f aca="false">SUM(M62:M66)</f>
        <v>4130</v>
      </c>
      <c r="N67" s="1" t="n">
        <f aca="false">SUM(N62:N66)</f>
        <v>2289152</v>
      </c>
      <c r="Q67" s="1" t="n">
        <f aca="false">SUM(Q56:Q66)</f>
        <v>8986818</v>
      </c>
    </row>
    <row r="68" customFormat="false" ht="11.25" hidden="false" customHeight="false" outlineLevel="0" collapsed="false">
      <c r="O68" s="14"/>
    </row>
    <row r="69" customFormat="false" ht="19.5" hidden="false" customHeight="true" outlineLevel="0" collapsed="false">
      <c r="A69" s="10" t="s">
        <v>62</v>
      </c>
      <c r="D69" s="22" t="n">
        <f aca="false">+D14+D27+D47+D67+D33+D37+D43+D54+D17</f>
        <v>0</v>
      </c>
      <c r="E69" s="22" t="n">
        <f aca="false">+E14+E27+E47+E67+E33+E37+E43+E54+E17</f>
        <v>0</v>
      </c>
      <c r="F69" s="22" t="n">
        <f aca="false">+F14+F27+F47+F67+F33+F37+F43+F54+F17</f>
        <v>0</v>
      </c>
      <c r="G69" s="22" t="n">
        <f aca="false">+G14+G27+G47+G67+G33+G37+G43+G54+G17</f>
        <v>0</v>
      </c>
      <c r="H69" s="22" t="n">
        <f aca="false">+H14+H27+H47+H67+H33+H37+H43+H54+H17</f>
        <v>-60</v>
      </c>
      <c r="I69" s="22" t="n">
        <f aca="false">+I14+I27+I47+I67+I33+I37+I43+I54+I17</f>
        <v>0</v>
      </c>
      <c r="J69" s="22" t="n">
        <f aca="false">+J14+J27+J47+J67+J33+J37+J43+J54+J17</f>
        <v>348696</v>
      </c>
      <c r="K69" s="22" t="n">
        <f aca="false">+K14+K27+K47+K67+K33+K37+K43+K54+K17</f>
        <v>2048112</v>
      </c>
      <c r="L69" s="22" t="n">
        <f aca="false">+L14+L27+L47+L67+L33+L37+L43+L54+L17</f>
        <v>7002090</v>
      </c>
      <c r="M69" s="22" t="n">
        <f aca="false">+M14+M27+M47+M67+M33+M37+M43+M54+M17</f>
        <v>3812646</v>
      </c>
      <c r="N69" s="22" t="n">
        <f aca="false">+N14+N27+N47+N67+N33+N37+N43+N54+N17</f>
        <v>-2530699</v>
      </c>
      <c r="O69" s="22" t="n">
        <f aca="false">+O14+O27+O47+O67+O33+O37+O43+O54+O17</f>
        <v>-164396</v>
      </c>
      <c r="P69" s="10"/>
      <c r="Q69" s="22" t="n">
        <f aca="false">+Q14+Q27+Q47+Q67+Q33+Q37+Q43+Q54+Q17</f>
        <v>10516389</v>
      </c>
    </row>
    <row r="70" customFormat="false" ht="12" hidden="false" customHeight="false" outlineLevel="0" collapsed="false"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</row>
    <row r="71" customFormat="false" ht="11.25" hidden="false" customHeight="false" outlineLevel="0" collapsed="false">
      <c r="A71" s="10" t="s">
        <v>63</v>
      </c>
      <c r="D71" s="10" t="n">
        <f aca="false">+D7-D69</f>
        <v>-1</v>
      </c>
      <c r="E71" s="10" t="n">
        <f aca="false">+E7-E69</f>
        <v>0</v>
      </c>
      <c r="F71" s="10" t="n">
        <f aca="false">+F7-F69</f>
        <v>0</v>
      </c>
      <c r="G71" s="10" t="n">
        <f aca="false">+G7-G69</f>
        <v>0</v>
      </c>
      <c r="H71" s="10" t="n">
        <f aca="false">+H7-H69</f>
        <v>0</v>
      </c>
      <c r="I71" s="10" t="n">
        <f aca="false">+I7-I69</f>
        <v>0</v>
      </c>
      <c r="J71" s="10" t="n">
        <f aca="false">+J7-J69</f>
        <v>0</v>
      </c>
      <c r="K71" s="10" t="n">
        <f aca="false">+K7-K69</f>
        <v>0</v>
      </c>
      <c r="L71" s="10" t="n">
        <f aca="false">+L7-L69</f>
        <v>8</v>
      </c>
      <c r="M71" s="10" t="n">
        <f aca="false">+M7-M69</f>
        <v>-2</v>
      </c>
      <c r="N71" s="10" t="n">
        <f aca="false">+N7-N69</f>
        <v>41</v>
      </c>
      <c r="O71" s="10" t="n">
        <f aca="false">+O7-O69</f>
        <v>0</v>
      </c>
      <c r="P71" s="10"/>
      <c r="Q71" s="10" t="n">
        <f aca="false">Q7-Q69</f>
        <v>46</v>
      </c>
    </row>
    <row r="72" customFormat="false" ht="11.25" hidden="false" customHeight="false" outlineLevel="0" collapsed="false">
      <c r="A72" s="10"/>
    </row>
    <row r="73" customFormat="false" ht="11.25" hidden="false" customHeight="false" outlineLevel="0" collapsed="false">
      <c r="A73" s="23"/>
    </row>
    <row r="74" customFormat="false" ht="11.25" hidden="false" customHeight="false" outlineLevel="0" collapsed="false">
      <c r="I74" s="24"/>
    </row>
  </sheetData>
  <mergeCells count="4">
    <mergeCell ref="A1:M1"/>
    <mergeCell ref="A2:M2"/>
    <mergeCell ref="A3:M3"/>
    <mergeCell ref="A4:M4"/>
  </mergeCells>
  <printOptions headings="false" gridLines="false" gridLinesSet="true" horizontalCentered="false" verticalCentered="false"/>
  <pageMargins left="0.25" right="0.25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1999-07-28T20:04:37Z</dcterms:created>
  <dc:creator>msanch2</dc:creator>
  <dc:description/>
  <dc:language>en-US</dc:language>
  <cp:lastModifiedBy>mbowen</cp:lastModifiedBy>
  <cp:lastPrinted>2001-04-30T14:16:54Z</cp:lastPrinted>
  <dcterms:modified xsi:type="dcterms:W3CDTF">2001-04-30T14:17:13Z</dcterms:modified>
  <cp:revision>0</cp:revision>
  <dc:subject/>
  <dc:title/>
</cp:coreProperties>
</file>