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Allocation" sheetId="1" state="visible" r:id="rId3"/>
    <sheet name="Contract Payment Summary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<sst xmlns="http://schemas.openxmlformats.org/spreadsheetml/2006/main" count="68" uniqueCount="31">
  <si>
    <t xml:space="preserve">LM 6000 Turbine Allocation</t>
  </si>
  <si>
    <t xml:space="preserve">#</t>
  </si>
  <si>
    <t xml:space="preserve">Turbine Unit #</t>
  </si>
  <si>
    <t xml:space="preserve">Delivery Date</t>
  </si>
  <si>
    <t xml:space="preserve">Project Name</t>
  </si>
  <si>
    <t xml:space="preserve">Change Orders</t>
  </si>
  <si>
    <t xml:space="preserve">Enron South America</t>
  </si>
  <si>
    <t xml:space="preserve">#3</t>
  </si>
  <si>
    <t xml:space="preserve">PSCO/Fountain Valley</t>
  </si>
  <si>
    <t xml:space="preserve">#1 - Dual Fuel</t>
  </si>
  <si>
    <t xml:space="preserve">Austin</t>
  </si>
  <si>
    <t xml:space="preserve">#2</t>
  </si>
  <si>
    <t xml:space="preserve">Coral Energy</t>
  </si>
  <si>
    <t xml:space="preserve">To be assigned</t>
  </si>
  <si>
    <t xml:space="preserve">Las Vegas</t>
  </si>
  <si>
    <t xml:space="preserve">LM 6000 Contract Payment Summary</t>
  </si>
  <si>
    <t xml:space="preserve">Contract </t>
  </si>
  <si>
    <t xml:space="preserve">Change</t>
  </si>
  <si>
    <t xml:space="preserve">Paid Through</t>
  </si>
  <si>
    <t xml:space="preserve">Value</t>
  </si>
  <si>
    <t xml:space="preserve">Orders</t>
  </si>
  <si>
    <t xml:space="preserve">TOTAL</t>
  </si>
  <si>
    <t xml:space="preserve">Austin - Units 9 -12</t>
  </si>
  <si>
    <t xml:space="preserve">PSCO - Units 13-16</t>
  </si>
  <si>
    <t xml:space="preserve">PSCO - Units 7 &amp; 8</t>
  </si>
  <si>
    <t xml:space="preserve">Coral - Unit 17</t>
  </si>
  <si>
    <t xml:space="preserve">Coral - Unit 18</t>
  </si>
  <si>
    <t xml:space="preserve">ESA - Units 1-6</t>
  </si>
  <si>
    <t xml:space="preserve">ESA - Units 21 &amp; 22</t>
  </si>
  <si>
    <t xml:space="preserve">LV Cogen - Units 19-20 &amp; 23-24</t>
  </si>
  <si>
    <t xml:space="preserve">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</si>
</sst>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13"/>
    <col collapsed="false" customWidth="true" hidden="false" outlineLevel="0" max="3" min="3" style="0" width="14.99"/>
    <col collapsed="false" customWidth="true" hidden="false" outlineLevel="0" max="4" min="4" style="0" width="22.14"/>
    <col collapsed="false" customWidth="true" hidden="false" outlineLevel="0" max="5" min="5" style="0" width="16.13"/>
    <col collapsed="false" customWidth="true" hidden="false" outlineLevel="0" max="6" min="6" style="0" width="14.41"/>
    <col collapsed="false" customWidth="true" hidden="false" outlineLevel="0" max="7" min="7" style="0" width="15.56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/>
    </row>
    <row r="4" customFormat="false" ht="12.75" hidden="false" customHeight="false" outlineLevel="0" collapsed="false">
      <c r="A4" s="4" t="n">
        <v>1</v>
      </c>
      <c r="B4" s="4" t="n">
        <v>308898</v>
      </c>
      <c r="C4" s="5" t="n">
        <v>36715</v>
      </c>
      <c r="D4" s="4" t="s">
        <v>6</v>
      </c>
      <c r="E4" s="4" t="s">
        <v>7</v>
      </c>
      <c r="F4" s="6"/>
    </row>
    <row r="5" customFormat="false" ht="12.75" hidden="false" customHeight="false" outlineLevel="0" collapsed="false">
      <c r="A5" s="4" t="n">
        <v>2</v>
      </c>
      <c r="B5" s="4" t="n">
        <v>308951</v>
      </c>
      <c r="C5" s="5" t="n">
        <v>36733</v>
      </c>
      <c r="D5" s="4" t="s">
        <v>6</v>
      </c>
      <c r="E5" s="4" t="s">
        <v>7</v>
      </c>
      <c r="F5" s="6"/>
    </row>
    <row r="6" customFormat="false" ht="12.75" hidden="false" customHeight="false" outlineLevel="0" collapsed="false">
      <c r="A6" s="4" t="n">
        <v>3</v>
      </c>
      <c r="B6" s="4" t="n">
        <v>308972</v>
      </c>
      <c r="C6" s="5" t="n">
        <v>36753</v>
      </c>
      <c r="D6" s="4" t="s">
        <v>6</v>
      </c>
      <c r="E6" s="4" t="s">
        <v>7</v>
      </c>
      <c r="F6" s="6"/>
    </row>
    <row r="7" customFormat="false" ht="12.75" hidden="false" customHeight="false" outlineLevel="0" collapsed="false">
      <c r="A7" s="4" t="n">
        <v>4</v>
      </c>
      <c r="B7" s="4" t="n">
        <v>308999</v>
      </c>
      <c r="C7" s="5" t="n">
        <v>36716</v>
      </c>
      <c r="D7" s="4" t="s">
        <v>6</v>
      </c>
      <c r="E7" s="4" t="s">
        <v>7</v>
      </c>
      <c r="F7" s="6"/>
    </row>
    <row r="8" customFormat="false" ht="12.75" hidden="false" customHeight="false" outlineLevel="0" collapsed="false">
      <c r="A8" s="4" t="n">
        <v>5</v>
      </c>
      <c r="B8" s="4" t="n">
        <v>309020</v>
      </c>
      <c r="C8" s="5" t="n">
        <v>36717</v>
      </c>
      <c r="D8" s="4" t="s">
        <v>6</v>
      </c>
      <c r="E8" s="4" t="s">
        <v>7</v>
      </c>
      <c r="F8" s="6"/>
    </row>
    <row r="9" customFormat="false" ht="12.75" hidden="false" customHeight="false" outlineLevel="0" collapsed="false">
      <c r="A9" s="4" t="n">
        <v>6</v>
      </c>
      <c r="B9" s="4" t="n">
        <v>309073</v>
      </c>
      <c r="C9" s="5" t="n">
        <v>36728</v>
      </c>
      <c r="D9" s="4" t="s">
        <v>6</v>
      </c>
      <c r="E9" s="4" t="s">
        <v>7</v>
      </c>
      <c r="F9" s="6"/>
    </row>
    <row r="10" customFormat="false" ht="12.75" hidden="false" customHeight="false" outlineLevel="0" collapsed="false">
      <c r="A10" s="4" t="n">
        <v>7</v>
      </c>
      <c r="B10" s="4" t="n">
        <v>309101</v>
      </c>
      <c r="C10" s="5" t="n">
        <v>36733</v>
      </c>
      <c r="D10" s="4" t="s">
        <v>8</v>
      </c>
      <c r="E10" s="4" t="s">
        <v>9</v>
      </c>
      <c r="F10" s="6"/>
    </row>
    <row r="11" customFormat="false" ht="12.75" hidden="false" customHeight="false" outlineLevel="0" collapsed="false">
      <c r="A11" s="4" t="n">
        <v>8</v>
      </c>
      <c r="B11" s="4" t="n">
        <v>309123</v>
      </c>
      <c r="C11" s="5" t="n">
        <v>36753</v>
      </c>
      <c r="D11" s="4" t="s">
        <v>8</v>
      </c>
      <c r="E11" s="4" t="s">
        <v>9</v>
      </c>
      <c r="F11" s="6"/>
    </row>
    <row r="12" customFormat="false" ht="12.75" hidden="false" customHeight="false" outlineLevel="0" collapsed="false">
      <c r="A12" s="4" t="n">
        <v>9</v>
      </c>
      <c r="B12" s="4" t="n">
        <v>309266</v>
      </c>
      <c r="C12" s="5" t="n">
        <v>36757</v>
      </c>
      <c r="D12" s="4" t="s">
        <v>10</v>
      </c>
      <c r="E12" s="4"/>
      <c r="F12" s="6"/>
    </row>
    <row r="13" customFormat="false" ht="12.75" hidden="false" customHeight="false" outlineLevel="0" collapsed="false">
      <c r="A13" s="4" t="n">
        <v>10</v>
      </c>
      <c r="B13" s="4" t="n">
        <v>309547</v>
      </c>
      <c r="C13" s="5" t="n">
        <v>36770</v>
      </c>
      <c r="D13" s="4" t="s">
        <v>10</v>
      </c>
      <c r="E13" s="4"/>
      <c r="F13" s="6"/>
    </row>
    <row r="14" customFormat="false" ht="12.75" hidden="false" customHeight="false" outlineLevel="0" collapsed="false">
      <c r="A14" s="4" t="n">
        <v>11</v>
      </c>
      <c r="B14" s="4" t="n">
        <v>309575</v>
      </c>
      <c r="C14" s="5" t="n">
        <v>36775</v>
      </c>
      <c r="D14" s="4" t="s">
        <v>10</v>
      </c>
      <c r="E14" s="4"/>
      <c r="F14" s="6"/>
    </row>
    <row r="15" customFormat="false" ht="12.75" hidden="false" customHeight="false" outlineLevel="0" collapsed="false">
      <c r="A15" s="4" t="n">
        <v>12</v>
      </c>
      <c r="B15" s="4" t="n">
        <v>309578</v>
      </c>
      <c r="C15" s="5" t="n">
        <v>36783</v>
      </c>
      <c r="D15" s="4" t="s">
        <v>10</v>
      </c>
      <c r="E15" s="4"/>
      <c r="F15" s="6"/>
    </row>
    <row r="16" customFormat="false" ht="12.75" hidden="false" customHeight="false" outlineLevel="0" collapsed="false">
      <c r="A16" s="4" t="n">
        <v>13</v>
      </c>
      <c r="B16" s="4" t="n">
        <v>309420</v>
      </c>
      <c r="C16" s="5" t="n">
        <v>36790</v>
      </c>
      <c r="D16" s="4" t="s">
        <v>8</v>
      </c>
      <c r="E16" s="4" t="s">
        <v>11</v>
      </c>
      <c r="F16" s="6"/>
    </row>
    <row r="17" customFormat="false" ht="12.75" hidden="false" customHeight="false" outlineLevel="0" collapsed="false">
      <c r="A17" s="4" t="n">
        <v>14</v>
      </c>
      <c r="B17" s="4" t="n">
        <v>309505</v>
      </c>
      <c r="C17" s="5" t="n">
        <v>36797</v>
      </c>
      <c r="D17" s="4" t="s">
        <v>8</v>
      </c>
      <c r="E17" s="4" t="s">
        <v>11</v>
      </c>
      <c r="F17" s="6"/>
    </row>
    <row r="18" customFormat="false" ht="12.75" hidden="false" customHeight="false" outlineLevel="0" collapsed="false">
      <c r="A18" s="4" t="n">
        <v>15</v>
      </c>
      <c r="B18" s="4" t="n">
        <v>309573</v>
      </c>
      <c r="C18" s="5" t="n">
        <v>36824</v>
      </c>
      <c r="D18" s="4" t="s">
        <v>8</v>
      </c>
      <c r="E18" s="4" t="s">
        <v>11</v>
      </c>
      <c r="F18" s="6"/>
    </row>
    <row r="19" customFormat="false" ht="12.75" hidden="false" customHeight="false" outlineLevel="0" collapsed="false">
      <c r="A19" s="4" t="n">
        <v>16</v>
      </c>
      <c r="B19" s="4" t="n">
        <v>309601</v>
      </c>
      <c r="C19" s="5" t="n">
        <v>36831</v>
      </c>
      <c r="D19" s="4" t="s">
        <v>8</v>
      </c>
      <c r="E19" s="4" t="s">
        <v>11</v>
      </c>
      <c r="F19" s="6"/>
    </row>
    <row r="20" customFormat="false" ht="12.75" hidden="false" customHeight="false" outlineLevel="0" collapsed="false">
      <c r="A20" s="4" t="n">
        <v>17</v>
      </c>
      <c r="B20" s="4" t="n">
        <v>309604</v>
      </c>
      <c r="C20" s="5" t="n">
        <v>36843</v>
      </c>
      <c r="D20" s="4" t="s">
        <v>12</v>
      </c>
      <c r="E20" s="4" t="s">
        <v>9</v>
      </c>
      <c r="F20" s="6"/>
    </row>
    <row r="21" customFormat="false" ht="12.75" hidden="false" customHeight="false" outlineLevel="0" collapsed="false">
      <c r="A21" s="4" t="n">
        <v>18</v>
      </c>
      <c r="B21" s="4" t="n">
        <v>309719</v>
      </c>
      <c r="C21" s="5" t="n">
        <v>36850</v>
      </c>
      <c r="D21" s="4" t="s">
        <v>12</v>
      </c>
      <c r="E21" s="4" t="s">
        <v>9</v>
      </c>
      <c r="F21" s="6"/>
    </row>
    <row r="22" customFormat="false" ht="12.75" hidden="false" customHeight="false" outlineLevel="0" collapsed="false">
      <c r="A22" s="4" t="n">
        <v>19</v>
      </c>
      <c r="B22" s="4" t="s">
        <v>13</v>
      </c>
      <c r="C22" s="5" t="n">
        <v>36728</v>
      </c>
      <c r="D22" s="4" t="s">
        <v>14</v>
      </c>
      <c r="E22" s="4"/>
      <c r="F22" s="6"/>
    </row>
    <row r="23" customFormat="false" ht="12.75" hidden="false" customHeight="false" outlineLevel="0" collapsed="false">
      <c r="A23" s="4" t="n">
        <v>20</v>
      </c>
      <c r="B23" s="4" t="s">
        <v>13</v>
      </c>
      <c r="C23" s="5" t="n">
        <v>36731</v>
      </c>
      <c r="D23" s="4" t="s">
        <v>14</v>
      </c>
      <c r="E23" s="4"/>
      <c r="F23" s="6"/>
    </row>
    <row r="24" customFormat="false" ht="12.75" hidden="false" customHeight="false" outlineLevel="0" collapsed="false">
      <c r="A24" s="4" t="n">
        <v>21</v>
      </c>
      <c r="B24" s="4" t="n">
        <v>309898</v>
      </c>
      <c r="C24" s="5" t="n">
        <v>36923</v>
      </c>
      <c r="D24" s="4" t="s">
        <v>6</v>
      </c>
      <c r="E24" s="4" t="s">
        <v>7</v>
      </c>
      <c r="F24" s="6"/>
    </row>
    <row r="25" customFormat="false" ht="12.75" hidden="false" customHeight="false" outlineLevel="0" collapsed="false">
      <c r="A25" s="4" t="n">
        <v>22</v>
      </c>
      <c r="B25" s="4" t="n">
        <v>309988</v>
      </c>
      <c r="C25" s="5" t="n">
        <v>36918</v>
      </c>
      <c r="D25" s="4" t="s">
        <v>6</v>
      </c>
      <c r="E25" s="4" t="s">
        <v>7</v>
      </c>
      <c r="F25" s="6"/>
    </row>
    <row r="26" customFormat="false" ht="12.75" hidden="false" customHeight="false" outlineLevel="0" collapsed="false">
      <c r="A26" s="4" t="n">
        <v>23</v>
      </c>
      <c r="B26" s="4" t="s">
        <v>13</v>
      </c>
      <c r="C26" s="5" t="n">
        <v>36737</v>
      </c>
      <c r="D26" s="4" t="s">
        <v>14</v>
      </c>
      <c r="E26" s="4"/>
      <c r="F26" s="6"/>
    </row>
    <row r="27" customFormat="false" ht="12.75" hidden="false" customHeight="false" outlineLevel="0" collapsed="false">
      <c r="A27" s="4" t="n">
        <v>24</v>
      </c>
      <c r="B27" s="4" t="s">
        <v>13</v>
      </c>
      <c r="C27" s="5" t="n">
        <v>36770</v>
      </c>
      <c r="D27" s="4" t="s">
        <v>14</v>
      </c>
      <c r="E27" s="4"/>
      <c r="F27" s="6"/>
    </row>
    <row r="28" customFormat="false" ht="12.75" hidden="false" customHeight="false" outlineLevel="0" collapsed="false">
      <c r="A28" s="7"/>
      <c r="B28" s="7"/>
      <c r="C28" s="7"/>
      <c r="D28" s="7"/>
      <c r="E2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3" min="2" style="0" width="11.13"/>
    <col collapsed="false" customWidth="true" hidden="false" outlineLevel="0" max="4" min="4" style="0" width="13.28"/>
    <col collapsed="false" customWidth="true" hidden="false" outlineLevel="0" max="9" min="5" style="0" width="10.71"/>
    <col collapsed="false" customWidth="true" hidden="false" outlineLevel="0" max="10" min="10" style="0" width="11.13"/>
    <col collapsed="false" customWidth="true" hidden="false" outlineLevel="0" max="11" min="11" style="0" width="10.13"/>
  </cols>
  <sheetData>
    <row r="1" customFormat="false" ht="15.75" hidden="false" customHeight="false" outlineLevel="0" collapsed="false">
      <c r="A1" s="1" t="s">
        <v>15</v>
      </c>
    </row>
    <row r="2" customFormat="false" ht="15.75" hidden="false" customHeight="false" outlineLevel="0" collapsed="false">
      <c r="A2" s="1"/>
    </row>
    <row r="3" customFormat="false" ht="12.75" hidden="false" customHeight="false" outlineLevel="0" collapsed="false">
      <c r="A3" s="8"/>
      <c r="B3" s="9" t="s">
        <v>16</v>
      </c>
      <c r="C3" s="9" t="s">
        <v>17</v>
      </c>
      <c r="D3" s="9" t="s">
        <v>18</v>
      </c>
      <c r="E3" s="9"/>
      <c r="F3" s="10"/>
      <c r="G3" s="10"/>
      <c r="H3" s="10"/>
      <c r="I3" s="10"/>
      <c r="J3" s="11"/>
    </row>
    <row r="4" customFormat="false" ht="12.75" hidden="false" customHeight="false" outlineLevel="0" collapsed="false">
      <c r="A4" s="12" t="s">
        <v>4</v>
      </c>
      <c r="B4" s="13" t="s">
        <v>19</v>
      </c>
      <c r="C4" s="13" t="s">
        <v>20</v>
      </c>
      <c r="D4" s="14" t="n">
        <v>36872</v>
      </c>
      <c r="E4" s="14" t="n">
        <v>36887</v>
      </c>
      <c r="F4" s="14" t="n">
        <v>36906</v>
      </c>
      <c r="G4" s="14" t="n">
        <v>37026</v>
      </c>
      <c r="H4" s="14" t="n">
        <v>37102</v>
      </c>
      <c r="I4" s="14" t="n">
        <v>37118</v>
      </c>
      <c r="J4" s="15" t="s">
        <v>21</v>
      </c>
    </row>
    <row r="5" customFormat="false" ht="12.75" hidden="false" customHeight="false" outlineLevel="0" collapsed="false">
      <c r="A5" s="16" t="s">
        <v>22</v>
      </c>
      <c r="B5" s="17" t="n">
        <v>56288000</v>
      </c>
      <c r="C5" s="17" t="n">
        <v>0</v>
      </c>
      <c r="D5" s="17" t="n">
        <v>56288000</v>
      </c>
      <c r="E5" s="17" t="n">
        <v>0</v>
      </c>
      <c r="F5" s="17" t="n">
        <f aca="false">B5+C5-D5-E5</f>
        <v>0</v>
      </c>
      <c r="G5" s="17"/>
      <c r="H5" s="16"/>
      <c r="I5" s="16"/>
      <c r="J5" s="17" t="n">
        <f aca="false">SUM(D5:I5)</f>
        <v>56288000</v>
      </c>
      <c r="K5" s="18"/>
    </row>
    <row r="6" customFormat="false" ht="12.75" hidden="false" customHeight="false" outlineLevel="0" collapsed="false">
      <c r="A6" s="19" t="s">
        <v>23</v>
      </c>
      <c r="B6" s="20" t="n">
        <v>56288000</v>
      </c>
      <c r="C6" s="17" t="n">
        <v>792000</v>
      </c>
      <c r="D6" s="17" t="n">
        <v>49846000</v>
      </c>
      <c r="E6" s="17" t="n">
        <v>0</v>
      </c>
      <c r="F6" s="17" t="n">
        <f aca="false">B6+C6-D6-E6</f>
        <v>7234000</v>
      </c>
      <c r="G6" s="20"/>
      <c r="H6" s="19"/>
      <c r="I6" s="19"/>
      <c r="J6" s="17" t="n">
        <f aca="false">SUM(D6:I6)</f>
        <v>57080000</v>
      </c>
      <c r="K6" s="18"/>
    </row>
    <row r="7" customFormat="false" ht="12.75" hidden="false" customHeight="false" outlineLevel="0" collapsed="false">
      <c r="A7" s="19" t="s">
        <v>24</v>
      </c>
      <c r="B7" s="20" t="n">
        <v>28144000</v>
      </c>
      <c r="C7" s="17" t="n">
        <v>560000</v>
      </c>
      <c r="D7" s="17" t="n">
        <v>25046000</v>
      </c>
      <c r="E7" s="17" t="n">
        <v>0</v>
      </c>
      <c r="F7" s="17" t="n">
        <f aca="false">B7+C7-D7-E7</f>
        <v>3658000</v>
      </c>
      <c r="G7" s="20"/>
      <c r="H7" s="19"/>
      <c r="I7" s="19"/>
      <c r="J7" s="17" t="n">
        <f aca="false">SUM(D7:I7)</f>
        <v>28704000</v>
      </c>
      <c r="K7" s="18"/>
    </row>
    <row r="8" customFormat="false" ht="12.75" hidden="false" customHeight="false" outlineLevel="0" collapsed="false">
      <c r="A8" s="19" t="s">
        <v>25</v>
      </c>
      <c r="B8" s="20" t="n">
        <v>14072000</v>
      </c>
      <c r="C8" s="17" t="n">
        <v>280000</v>
      </c>
      <c r="D8" s="17" t="n">
        <v>12523000</v>
      </c>
      <c r="E8" s="17" t="n">
        <v>0</v>
      </c>
      <c r="F8" s="17" t="n">
        <f aca="false">B8+C8-D8-E8</f>
        <v>1829000</v>
      </c>
      <c r="G8" s="20"/>
      <c r="H8" s="19"/>
      <c r="I8" s="19"/>
      <c r="J8" s="17" t="n">
        <f aca="false">SUM(D8:I8)</f>
        <v>14352000</v>
      </c>
      <c r="K8" s="18"/>
    </row>
    <row r="9" customFormat="false" ht="12.75" hidden="false" customHeight="false" outlineLevel="0" collapsed="false">
      <c r="A9" s="19" t="s">
        <v>26</v>
      </c>
      <c r="B9" s="20" t="n">
        <v>14072000</v>
      </c>
      <c r="C9" s="17" t="n">
        <v>280000</v>
      </c>
      <c r="D9" s="17" t="n">
        <v>12523000</v>
      </c>
      <c r="E9" s="17" t="n">
        <v>0</v>
      </c>
      <c r="F9" s="17" t="n">
        <f aca="false">B9+C9-D9-E9</f>
        <v>1829000</v>
      </c>
      <c r="G9" s="20"/>
      <c r="H9" s="19"/>
      <c r="I9" s="19"/>
      <c r="J9" s="17" t="n">
        <f aca="false">SUM(D9:I9)</f>
        <v>14352000</v>
      </c>
      <c r="K9" s="18"/>
    </row>
    <row r="10" customFormat="false" ht="12.75" hidden="false" customHeight="false" outlineLevel="0" collapsed="false">
      <c r="A10" s="19" t="s">
        <v>27</v>
      </c>
      <c r="B10" s="20" t="n">
        <v>84432000</v>
      </c>
      <c r="C10" s="17" t="n">
        <f aca="false">9487050+199680</f>
        <v>9686730</v>
      </c>
      <c r="D10" s="17" t="n">
        <v>67545600</v>
      </c>
      <c r="E10" s="17" t="n">
        <f aca="false">(9487050/8)*6</f>
        <v>7115287.5</v>
      </c>
      <c r="F10" s="17" t="n">
        <f aca="false">B10+C10-D10-E10</f>
        <v>19457842.5</v>
      </c>
      <c r="G10" s="20"/>
      <c r="H10" s="19"/>
      <c r="I10" s="19"/>
      <c r="J10" s="17" t="n">
        <f aca="false">SUM(D10:I10)</f>
        <v>94118730</v>
      </c>
      <c r="K10" s="18"/>
    </row>
    <row r="11" customFormat="false" ht="12.75" hidden="false" customHeight="false" outlineLevel="0" collapsed="false">
      <c r="A11" s="19" t="s">
        <v>28</v>
      </c>
      <c r="B11" s="20" t="n">
        <v>28144000</v>
      </c>
      <c r="C11" s="17" t="n">
        <f aca="false">3162350+66560</f>
        <v>3228910</v>
      </c>
      <c r="D11" s="17" t="n">
        <v>25329600</v>
      </c>
      <c r="E11" s="17" t="n">
        <f aca="false">(9487050/8)*2</f>
        <v>2371762.5</v>
      </c>
      <c r="F11" s="17" t="n">
        <f aca="false">B11+C11-D11-E11</f>
        <v>3671547.5</v>
      </c>
      <c r="G11" s="20"/>
      <c r="H11" s="19"/>
      <c r="I11" s="19"/>
      <c r="J11" s="17" t="n">
        <f aca="false">SUM(D11:I11)</f>
        <v>31372910</v>
      </c>
      <c r="K11" s="18"/>
    </row>
    <row r="12" customFormat="false" ht="12.75" hidden="false" customHeight="false" outlineLevel="0" collapsed="false">
      <c r="A12" s="19" t="s">
        <v>29</v>
      </c>
      <c r="B12" s="20" t="n">
        <v>56288000</v>
      </c>
      <c r="C12" s="17" t="n">
        <v>0</v>
      </c>
      <c r="D12" s="17" t="n">
        <v>5628800</v>
      </c>
      <c r="E12" s="0" t="n">
        <v>0</v>
      </c>
      <c r="F12" s="17" t="n">
        <f aca="false">B12+C12-D12-E12-G12-H12-I12</f>
        <v>0</v>
      </c>
      <c r="G12" s="20" t="n">
        <v>16886400</v>
      </c>
      <c r="H12" s="20" t="n">
        <v>16886400</v>
      </c>
      <c r="I12" s="20" t="n">
        <v>16886400</v>
      </c>
      <c r="J12" s="17" t="n">
        <f aca="false">SUM(D12:I12)</f>
        <v>56288000</v>
      </c>
      <c r="K12" s="18"/>
    </row>
    <row r="13" customFormat="false" ht="12.75" hidden="false" customHeight="false" outlineLevel="0" collapsed="false">
      <c r="A13" s="19"/>
      <c r="B13" s="20"/>
      <c r="C13" s="20"/>
      <c r="D13" s="19"/>
      <c r="E13" s="19"/>
      <c r="F13" s="19"/>
      <c r="G13" s="19"/>
      <c r="H13" s="19"/>
      <c r="I13" s="19"/>
      <c r="J13" s="19"/>
    </row>
    <row r="14" customFormat="false" ht="12.75" hidden="false" customHeight="false" outlineLevel="0" collapsed="false">
      <c r="A14" s="21" t="s">
        <v>21</v>
      </c>
      <c r="B14" s="22" t="n">
        <f aca="false">SUM(B5:B12)</f>
        <v>337728000</v>
      </c>
      <c r="C14" s="22" t="n">
        <f aca="false">SUM(C5:C12)</f>
        <v>14827640</v>
      </c>
      <c r="D14" s="22" t="n">
        <f aca="false">SUM(D5:D12)</f>
        <v>254730000</v>
      </c>
      <c r="E14" s="22" t="n">
        <f aca="false">SUM(E5:E11)</f>
        <v>9487050</v>
      </c>
      <c r="F14" s="22" t="n">
        <f aca="false">SUM(F5:F12)</f>
        <v>37679390</v>
      </c>
      <c r="G14" s="22" t="n">
        <f aca="false">SUM(G5:G12)</f>
        <v>16886400</v>
      </c>
      <c r="H14" s="22" t="n">
        <f aca="false">SUM(H5:H12)</f>
        <v>16886400</v>
      </c>
      <c r="I14" s="22" t="n">
        <f aca="false">SUM(I5:I12)</f>
        <v>16886400</v>
      </c>
      <c r="J14" s="22" t="n">
        <f aca="false">SUM(J5:J12)</f>
        <v>352555640</v>
      </c>
    </row>
    <row r="17" customFormat="false" ht="14.25" hidden="false" customHeight="false" outlineLevel="0" collapsed="false">
      <c r="A17" s="23"/>
      <c r="B17" s="18"/>
      <c r="J17" s="18"/>
    </row>
    <row r="18" customFormat="false" ht="12.75" hidden="false" customHeight="false" outlineLevel="0" collapsed="false">
      <c r="B18" s="18"/>
      <c r="C18" s="18"/>
      <c r="J18" s="18"/>
    </row>
    <row r="19" customFormat="false" ht="12.75" hidden="false" customHeight="false" outlineLevel="0" collapsed="false">
      <c r="A19" s="0" t="s">
        <v>30</v>
      </c>
      <c r="E19" s="18"/>
      <c r="F19" s="18"/>
    </row>
    <row r="20" customFormat="false" ht="14.25" hidden="false" customHeight="false" outlineLevel="0" collapsed="false">
      <c r="A20" s="23"/>
      <c r="J20" s="18"/>
    </row>
    <row r="22" customFormat="false" ht="12.75" hidden="false" customHeight="false" outlineLevel="0" collapsed="false">
      <c r="F22" s="18"/>
    </row>
    <row r="23" customFormat="false" ht="12.75" hidden="false" customHeight="false" outlineLevel="0" collapsed="false">
      <c r="F23" s="18"/>
      <c r="G23" s="18"/>
      <c r="H23" s="18"/>
    </row>
    <row r="24" customFormat="false" ht="12.75" hidden="false" customHeight="false" outlineLevel="0" collapsed="false">
      <c r="F24" s="18"/>
      <c r="G24" s="18"/>
      <c r="H24" s="18"/>
    </row>
    <row r="25" customFormat="false" ht="12.75" hidden="false" customHeight="false" outlineLevel="0" collapsed="false">
      <c r="D25" s="18"/>
      <c r="E25" s="18"/>
      <c r="F25" s="18"/>
      <c r="G25" s="18"/>
      <c r="H25" s="18"/>
    </row>
    <row r="26" customFormat="false" ht="12.75" hidden="false" customHeight="false" outlineLevel="0" collapsed="false">
      <c r="D26" s="18"/>
      <c r="E26" s="18"/>
      <c r="F26" s="18"/>
      <c r="G26" s="18"/>
      <c r="H26" s="18"/>
    </row>
    <row r="27" customFormat="false" ht="12.75" hidden="false" customHeight="false" outlineLevel="0" collapsed="false">
      <c r="D27" s="18"/>
      <c r="E27" s="18"/>
      <c r="F27" s="18"/>
      <c r="G27" s="18"/>
      <c r="H27" s="18"/>
    </row>
    <row r="28" customFormat="false" ht="12.75" hidden="false" customHeight="false" outlineLevel="0" collapsed="false">
      <c r="F28" s="18"/>
      <c r="H2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2000-12-07T14:18:35Z</dcterms:created>
  <dc:creator>rwalker2</dc:creator>
  <dc:description/>
  <dc:language>en-US</dc:language>
  <cp:lastModifiedBy>GE</cp:lastModifiedBy>
  <cp:lastPrinted>2000-12-07T19:17:34Z</cp:lastPrinted>
  <cp:revision>0</cp:revision>
  <dc:subject/>
  <dc:title/>
</cp:coreProperties>
</file>