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1 (2)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<sst xmlns="http://schemas.openxmlformats.org/spreadsheetml/2006/main" count="28" uniqueCount="28">
  <si>
    <t xml:space="preserve">CALCULATION OF REIMBURSEMENT TO FT. PIERCE FOR FUEL OIL SWAP</t>
  </si>
  <si>
    <t xml:space="preserve">Contract Price of Fuel Oil Burned ($/MMBTU)</t>
  </si>
  <si>
    <t xml:space="preserve">Contract Price of Replacement Fuel Oil ($/MMBTU)</t>
  </si>
  <si>
    <t xml:space="preserve">Price Differential</t>
  </si>
  <si>
    <t xml:space="preserve">Volume (MMBTU)</t>
  </si>
  <si>
    <t xml:space="preserve">Net Payment Owed FPUA </t>
  </si>
  <si>
    <t xml:space="preserve">ASSUMPTIONS:</t>
  </si>
  <si>
    <t xml:space="preserve">42 gal/bbl</t>
  </si>
  <si>
    <t xml:space="preserve">5.825 MMBTU/bbl</t>
  </si>
  <si>
    <t xml:space="preserve">Gallons</t>
  </si>
  <si>
    <t xml:space="preserve">Barrels</t>
  </si>
  <si>
    <t xml:space="preserve">MMBTU</t>
  </si>
  <si>
    <t xml:space="preserve">Replacement Quantity</t>
  </si>
  <si>
    <t xml:space="preserve">$/gal</t>
  </si>
  <si>
    <t xml:space="preserve">$/Bbl</t>
  </si>
  <si>
    <t xml:space="preserve">$/MMBTU</t>
  </si>
  <si>
    <t xml:space="preserve">Replacement Price</t>
  </si>
  <si>
    <t xml:space="preserve">Conversions</t>
  </si>
  <si>
    <t xml:space="preserve">Heat Content (MMBTU/Bbl) = </t>
  </si>
  <si>
    <t xml:space="preserve">Gallons per Barrel = </t>
  </si>
  <si>
    <t xml:space="preserve">Hedging of Oil Position (against June NYMEX)</t>
  </si>
  <si>
    <t xml:space="preserve">Gallons of HO per contract</t>
  </si>
  <si>
    <t xml:space="preserve">ENA's Short position</t>
  </si>
  <si>
    <t xml:space="preserve"> gallons</t>
  </si>
  <si>
    <t xml:space="preserve">Number of contracts</t>
  </si>
  <si>
    <t xml:space="preserve">Notional Qoute on financial Gulf Coast HO</t>
  </si>
  <si>
    <t xml:space="preserve">for June 01</t>
  </si>
  <si>
    <t xml:space="preserve">per gallon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</si>
</sst>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\$* #,##0.00_);_(\$* \(#,##0.00\);_(\$* \-??_);_(@_)"/>
    <numFmt numFmtId="166" formatCode="\$#,##0.00"/>
    <numFmt numFmtId="167" formatCode="0.00"/>
    <numFmt numFmtId="168" formatCode="0.00000"/>
    <numFmt numFmtId="169" formatCode="#,##0"/>
    <numFmt numFmtId="170" formatCode="0.0000"/>
    <numFmt numFmtId="171" formatCode="_(* #,##0.00_);_(* \(#,##0.00\);_(* \-??_);_(@_)"/>
    <numFmt numFmtId="172" formatCode="_(* #,##0_);_(* \(#,##0\);_(* \-??_);_(@_)"/>
    <numFmt numFmtId="173" formatCode="_(\$* #,##0.0000_);_(\$* \(#,##0.0000\);_(\$* \-??_);_(@_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u val="single"/>
      <sz val="14"/>
      <name val="Arial"/>
      <family val="2"/>
    </font>
    <font>
      <b val="true"/>
      <u val="single"/>
      <sz val="12"/>
      <name val="Arial"/>
      <family val="2"/>
    </font>
    <font>
      <sz val="8"/>
      <name val="Arial"/>
      <family val="2"/>
    </font>
    <font>
      <b val="true"/>
      <u val="single"/>
      <sz val="10"/>
      <name val="Arial"/>
      <family val="2"/>
    </font>
    <font>
      <b val="true"/>
      <u val="single"/>
      <sz val="11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6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13671875" defaultRowHeight="12.75" customHeight="true" zeroHeight="false" outlineLevelRow="0" outlineLevelCol="0"/>
  <cols>
    <col collapsed="false" customWidth="true" hidden="false" outlineLevel="0" max="1" min="1" style="1" width="28.85"/>
    <col collapsed="false" customWidth="true" hidden="false" outlineLevel="0" max="2" min="2" style="1" width="13.56"/>
    <col collapsed="false" customWidth="false" hidden="false" outlineLevel="0" max="3" min="3" style="2" width="14.14"/>
    <col collapsed="false" customWidth="true" hidden="false" outlineLevel="0" max="4" min="4" style="2" width="12.85"/>
    <col collapsed="false" customWidth="true" hidden="false" outlineLevel="0" max="5" min="5" style="2" width="18.85"/>
    <col collapsed="false" customWidth="true" hidden="false" outlineLevel="0" max="6" min="6" style="2" width="5.56"/>
    <col collapsed="false" customWidth="false" hidden="false" outlineLevel="0" max="7" min="7" style="2" width="14.14"/>
    <col collapsed="false" customWidth="true" hidden="false" outlineLevel="0" max="8" min="8" style="2" width="4.56"/>
    <col collapsed="false" customWidth="false" hidden="false" outlineLevel="0" max="9" min="9" style="2" width="14.14"/>
    <col collapsed="false" customWidth="true" hidden="false" outlineLevel="0" max="10" min="10" style="2" width="4.99"/>
    <col collapsed="false" customWidth="false" hidden="false" outlineLevel="0" max="257" min="11" style="2" width="14.14"/>
  </cols>
  <sheetData>
    <row r="1" customFormat="false" ht="18" hidden="false" customHeight="false" outlineLevel="0" collapsed="false">
      <c r="A1" s="3" t="s">
        <v>0</v>
      </c>
    </row>
    <row r="5" customFormat="false" ht="25.5" hidden="false" customHeight="false" outlineLevel="0" collapsed="false">
      <c r="A5" s="4" t="s">
        <v>1</v>
      </c>
      <c r="B5" s="5" t="n">
        <v>5.2</v>
      </c>
    </row>
    <row r="6" customFormat="false" ht="29.25" hidden="false" customHeight="true" outlineLevel="0" collapsed="false">
      <c r="A6" s="4" t="s">
        <v>2</v>
      </c>
      <c r="B6" s="6" t="n">
        <f aca="false">D23</f>
        <v>7.06609442060086</v>
      </c>
      <c r="C6" s="4"/>
      <c r="D6" s="7"/>
      <c r="E6" s="4"/>
      <c r="F6" s="8"/>
      <c r="G6" s="4"/>
      <c r="I6" s="4"/>
    </row>
    <row r="7" customFormat="false" ht="15.75" hidden="false" customHeight="true" outlineLevel="0" collapsed="false">
      <c r="A7" s="4" t="s">
        <v>3</v>
      </c>
      <c r="B7" s="9" t="n">
        <f aca="false">B6-B5</f>
        <v>1.86609442060086</v>
      </c>
      <c r="C7" s="10"/>
      <c r="D7" s="10"/>
      <c r="E7" s="10"/>
      <c r="F7" s="10"/>
      <c r="G7" s="10"/>
      <c r="H7" s="10"/>
      <c r="I7" s="10"/>
    </row>
    <row r="8" customFormat="false" ht="12.75" hidden="false" customHeight="false" outlineLevel="0" collapsed="false">
      <c r="A8" s="4"/>
      <c r="B8" s="11"/>
      <c r="C8" s="10"/>
      <c r="D8" s="10"/>
      <c r="E8" s="10"/>
      <c r="F8" s="10"/>
      <c r="G8" s="10"/>
      <c r="H8" s="10"/>
      <c r="I8" s="10"/>
    </row>
    <row r="9" customFormat="false" ht="12.75" hidden="false" customHeight="false" outlineLevel="0" collapsed="false">
      <c r="A9" s="4" t="s">
        <v>4</v>
      </c>
      <c r="B9" s="12" t="n">
        <f aca="false">D20</f>
        <v>28015.4761904762</v>
      </c>
      <c r="C9" s="10"/>
      <c r="D9" s="10"/>
      <c r="E9" s="10"/>
      <c r="F9" s="10"/>
      <c r="G9" s="10"/>
      <c r="H9" s="10"/>
      <c r="I9" s="10"/>
    </row>
    <row r="10" customFormat="false" ht="13.5" hidden="false" customHeight="false" outlineLevel="0" collapsed="false">
      <c r="A10" s="4"/>
      <c r="B10" s="12"/>
      <c r="C10" s="10"/>
      <c r="D10" s="10"/>
      <c r="E10" s="10"/>
      <c r="F10" s="10"/>
      <c r="G10" s="10"/>
      <c r="H10" s="10"/>
      <c r="I10" s="10"/>
    </row>
    <row r="11" customFormat="false" ht="13.5" hidden="false" customHeight="false" outlineLevel="0" collapsed="false">
      <c r="A11" s="4" t="s">
        <v>5</v>
      </c>
      <c r="B11" s="13" t="n">
        <f aca="false">B9*B7</f>
        <v>52279.5238095238</v>
      </c>
      <c r="C11" s="10"/>
      <c r="D11" s="10"/>
      <c r="E11" s="10"/>
      <c r="F11" s="10"/>
      <c r="G11" s="10"/>
      <c r="H11" s="10"/>
      <c r="I11" s="10"/>
    </row>
    <row r="12" customFormat="false" ht="12.75" hidden="false" customHeight="false" outlineLevel="0" collapsed="false">
      <c r="B12" s="5"/>
    </row>
    <row r="14" customFormat="false" ht="12.75" hidden="false" customHeight="false" outlineLevel="0" collapsed="false">
      <c r="A14" s="14"/>
      <c r="B14" s="14"/>
      <c r="C14" s="15"/>
      <c r="D14" s="15"/>
    </row>
    <row r="15" customFormat="false" ht="12.75" hidden="false" customHeight="false" outlineLevel="0" collapsed="false">
      <c r="A15" s="14"/>
      <c r="B15" s="14"/>
      <c r="C15" s="15"/>
      <c r="D15" s="15"/>
    </row>
    <row r="16" customFormat="false" ht="12.75" hidden="false" customHeight="false" outlineLevel="0" collapsed="false">
      <c r="A16" s="14"/>
      <c r="B16" s="14"/>
      <c r="C16" s="15"/>
      <c r="D16" s="15"/>
    </row>
    <row r="17" customFormat="false" ht="15.75" hidden="false" customHeight="false" outlineLevel="0" collapsed="false">
      <c r="A17" s="16" t="s">
        <v>6</v>
      </c>
      <c r="B17" s="17"/>
      <c r="C17" s="17"/>
      <c r="D17" s="18"/>
    </row>
    <row r="18" customFormat="false" ht="12.75" hidden="false" customHeight="false" outlineLevel="0" collapsed="false">
      <c r="A18" s="19"/>
      <c r="B18" s="15"/>
      <c r="C18" s="20" t="s">
        <v>7</v>
      </c>
      <c r="D18" s="21" t="s">
        <v>8</v>
      </c>
    </row>
    <row r="19" customFormat="false" ht="12.75" hidden="false" customHeight="false" outlineLevel="0" collapsed="false">
      <c r="A19" s="19"/>
      <c r="B19" s="22" t="s">
        <v>9</v>
      </c>
      <c r="C19" s="22" t="s">
        <v>10</v>
      </c>
      <c r="D19" s="23" t="s">
        <v>11</v>
      </c>
    </row>
    <row r="20" customFormat="false" ht="12.75" hidden="false" customHeight="false" outlineLevel="0" collapsed="false">
      <c r="A20" s="24" t="s">
        <v>12</v>
      </c>
      <c r="B20" s="25" t="n">
        <v>202000</v>
      </c>
      <c r="C20" s="25" t="n">
        <f aca="false">B20/42</f>
        <v>4809.52380952381</v>
      </c>
      <c r="D20" s="26" t="n">
        <f aca="false">C20*B26</f>
        <v>28015.4761904762</v>
      </c>
    </row>
    <row r="21" customFormat="false" ht="12.75" hidden="false" customHeight="false" outlineLevel="0" collapsed="false">
      <c r="A21" s="24"/>
      <c r="B21" s="25"/>
      <c r="C21" s="25"/>
      <c r="D21" s="27"/>
    </row>
    <row r="22" customFormat="false" ht="12.75" hidden="false" customHeight="false" outlineLevel="0" collapsed="false">
      <c r="A22" s="19"/>
      <c r="B22" s="22" t="s">
        <v>13</v>
      </c>
      <c r="C22" s="22" t="s">
        <v>14</v>
      </c>
      <c r="D22" s="23" t="s">
        <v>15</v>
      </c>
    </row>
    <row r="23" customFormat="false" ht="12.75" hidden="false" customHeight="false" outlineLevel="0" collapsed="false">
      <c r="A23" s="24" t="s">
        <v>16</v>
      </c>
      <c r="B23" s="28" t="n">
        <v>0.98</v>
      </c>
      <c r="C23" s="28" t="n">
        <f aca="false">B23*B27</f>
        <v>41.16</v>
      </c>
      <c r="D23" s="29" t="n">
        <f aca="false">C23/B26</f>
        <v>7.06609442060086</v>
      </c>
    </row>
    <row r="24" customFormat="false" ht="12.75" hidden="false" customHeight="false" outlineLevel="0" collapsed="false">
      <c r="A24" s="30"/>
      <c r="B24" s="15"/>
      <c r="C24" s="28"/>
      <c r="D24" s="31"/>
    </row>
    <row r="25" customFormat="false" ht="15" hidden="false" customHeight="false" outlineLevel="0" collapsed="false">
      <c r="A25" s="32" t="s">
        <v>17</v>
      </c>
      <c r="B25" s="15"/>
      <c r="C25" s="15"/>
      <c r="D25" s="33"/>
    </row>
    <row r="26" customFormat="false" ht="12.75" hidden="false" customHeight="false" outlineLevel="0" collapsed="false">
      <c r="A26" s="24" t="s">
        <v>18</v>
      </c>
      <c r="B26" s="34" t="n">
        <v>5.825</v>
      </c>
      <c r="C26" s="15"/>
      <c r="D26" s="33"/>
    </row>
    <row r="27" customFormat="false" ht="12.75" hidden="false" customHeight="false" outlineLevel="0" collapsed="false">
      <c r="A27" s="35" t="s">
        <v>19</v>
      </c>
      <c r="B27" s="36" t="n">
        <v>42</v>
      </c>
      <c r="C27" s="37"/>
      <c r="D27" s="38"/>
    </row>
    <row r="28" customFormat="false" ht="12.75" hidden="false" customHeight="false" outlineLevel="0" collapsed="false">
      <c r="A28" s="14"/>
      <c r="B28" s="39"/>
      <c r="C28" s="40"/>
      <c r="D28" s="15"/>
      <c r="E28" s="15"/>
    </row>
    <row r="29" customFormat="false" ht="12.75" hidden="false" customHeight="false" outlineLevel="0" collapsed="false">
      <c r="A29" s="15"/>
      <c r="B29" s="39"/>
      <c r="C29" s="40"/>
      <c r="D29" s="15"/>
      <c r="E29" s="15"/>
    </row>
    <row r="30" customFormat="false" ht="12.75" hidden="false" customHeight="false" outlineLevel="0" collapsed="false">
      <c r="A30" s="15"/>
      <c r="B30" s="14"/>
      <c r="C30" s="15"/>
      <c r="D30" s="15"/>
      <c r="E30" s="15"/>
    </row>
    <row r="31" customFormat="false" ht="12.75" hidden="false" customHeight="false" outlineLevel="0" collapsed="false">
      <c r="A31" s="2"/>
      <c r="B31" s="14"/>
      <c r="C31" s="41"/>
      <c r="D31" s="15"/>
      <c r="E31" s="15"/>
    </row>
    <row r="32" customFormat="false" ht="12.75" hidden="false" customHeight="false" outlineLevel="0" collapsed="false">
      <c r="B32" s="14"/>
      <c r="C32" s="41"/>
      <c r="D32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D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2" activeCellId="0" sqref="C12"/>
    </sheetView>
  </sheetViews>
  <sheetFormatPr defaultColWidth="14.13671875" defaultRowHeight="12.75" customHeight="true" zeroHeight="false" outlineLevelRow="0" outlineLevelCol="0"/>
  <cols>
    <col collapsed="false" customWidth="true" hidden="false" outlineLevel="0" max="4" min="4" style="0" width="5.56"/>
    <col collapsed="false" customWidth="true" hidden="false" outlineLevel="0" max="6" min="6" style="0" width="5.56"/>
    <col collapsed="false" customWidth="true" hidden="false" outlineLevel="0" max="8" min="8" style="0" width="4.56"/>
    <col collapsed="false" customWidth="true" hidden="false" outlineLevel="0" max="10" min="10" style="0" width="4.99"/>
  </cols>
  <sheetData>
    <row r="3" customFormat="false" ht="12.75" hidden="false" customHeight="false" outlineLevel="0" collapsed="false">
      <c r="A3" s="1" t="s">
        <v>20</v>
      </c>
    </row>
    <row r="5" customFormat="false" ht="12.75" hidden="false" customHeight="false" outlineLevel="0" collapsed="false">
      <c r="A5" s="0" t="s">
        <v>21</v>
      </c>
      <c r="C5" s="42" t="n">
        <v>42000</v>
      </c>
    </row>
    <row r="7" customFormat="false" ht="12.75" hidden="false" customHeight="false" outlineLevel="0" collapsed="false">
      <c r="A7" s="0" t="s">
        <v>22</v>
      </c>
      <c r="C7" s="42" t="n">
        <f aca="false">+Sheet1!C31</f>
        <v>0</v>
      </c>
      <c r="D7" s="0" t="s">
        <v>23</v>
      </c>
    </row>
    <row r="9" customFormat="false" ht="12.75" hidden="false" customHeight="false" outlineLevel="0" collapsed="false">
      <c r="A9" s="0" t="s">
        <v>24</v>
      </c>
      <c r="C9" s="43" t="n">
        <f aca="false">+C7/C5</f>
        <v>0</v>
      </c>
    </row>
    <row r="11" customFormat="false" ht="12.75" hidden="false" customHeight="false" outlineLevel="0" collapsed="false">
      <c r="A11" s="0" t="s">
        <v>25</v>
      </c>
    </row>
    <row r="12" customFormat="false" ht="12.75" hidden="false" customHeight="false" outlineLevel="0" collapsed="false">
      <c r="A12" s="0" t="s">
        <v>26</v>
      </c>
      <c r="C12" s="44" t="n">
        <v>0.75</v>
      </c>
      <c r="D12" s="0" t="s">
        <v>27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2001-05-10T11:42:14Z</dcterms:created>
  <dc:creator>mbreese</dc:creator>
  <dc:description/>
  <dc:language>en-US</dc:language>
  <cp:lastModifiedBy>vweldon</cp:lastModifiedBy>
  <cp:lastPrinted>2001-05-24T13:38:22Z</cp:lastPrinted>
  <dcterms:modified xsi:type="dcterms:W3CDTF">2001-05-24T13:39:53Z</dcterms:modified>
  <cp:revision>0</cp:revision>
  <dc:subject/>
  <dc:title/>
</cp:coreProperties>
</file>