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PX Credit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<sst xmlns="http://schemas.openxmlformats.org/spreadsheetml/2006/main" count="42" uniqueCount="19">
  <si>
    <t xml:space="preserve">PX Credit Balances by Month</t>
  </si>
  <si>
    <t xml:space="preserve">Commercial Customers</t>
  </si>
  <si>
    <t xml:space="preserve">Total</t>
  </si>
  <si>
    <t xml:space="preserve">Refunded</t>
  </si>
  <si>
    <t xml:space="preserve">Total Due</t>
  </si>
  <si>
    <t xml:space="preserve">EESO</t>
  </si>
  <si>
    <t xml:space="preserve">PGE</t>
  </si>
  <si>
    <t xml:space="preserve">SCE</t>
  </si>
  <si>
    <t xml:space="preserve">IBM</t>
  </si>
  <si>
    <t xml:space="preserve">EEMC</t>
  </si>
  <si>
    <t xml:space="preserve">SCE EESO Checks Refunded = </t>
  </si>
  <si>
    <t xml:space="preserve">SCE EEMC Checks Refunded = </t>
  </si>
  <si>
    <t xml:space="preserve">Residential Customers</t>
  </si>
  <si>
    <t xml:space="preserve">PG&amp;E</t>
  </si>
  <si>
    <t xml:space="preserve">Commercial &amp; Residential</t>
  </si>
  <si>
    <t xml:space="preserve">SPLIT BY UTILITY</t>
  </si>
  <si>
    <t xml:space="preserve">PG&amp;E Credits </t>
  </si>
  <si>
    <t xml:space="preserve">Residential</t>
  </si>
  <si>
    <t xml:space="preserve">SCE Credits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</si>
</sst>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[RED]&quot;($&quot;#,##0.00\)"/>
    <numFmt numFmtId="166" formatCode="[$-409]mmm\-yy"/>
    <numFmt numFmtId="167" formatCode="\$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9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2" width="4.41"/>
    <col collapsed="false" customWidth="true" hidden="false" outlineLevel="0" max="5" min="3" style="3" width="12.7"/>
    <col collapsed="false" customWidth="true" hidden="false" outlineLevel="0" max="6" min="6" style="2" width="12.56"/>
    <col collapsed="false" customWidth="true" hidden="false" outlineLevel="0" max="8" min="7" style="2" width="12.85"/>
    <col collapsed="false" customWidth="true" hidden="false" outlineLevel="0" max="9" min="9" style="2" width="13.56"/>
    <col collapsed="false" customWidth="true" hidden="false" outlineLevel="0" max="10" min="10" style="2" width="13.41"/>
    <col collapsed="false" customWidth="true" hidden="false" outlineLevel="0" max="11" min="11" style="2" width="12.85"/>
    <col collapsed="false" customWidth="true" hidden="false" outlineLevel="0" max="12" min="12" style="2" width="11.7"/>
    <col collapsed="false" customWidth="true" hidden="false" outlineLevel="0" max="13" min="13" style="2" width="13.7"/>
    <col collapsed="false" customWidth="true" hidden="false" outlineLevel="0" max="14" min="14" style="2" width="12.14"/>
    <col collapsed="false" customWidth="true" hidden="false" outlineLevel="0" max="15" min="15" style="2" width="15.85"/>
    <col collapsed="false" customWidth="false" hidden="false" outlineLevel="0" max="257" min="16" style="2" width="9.14"/>
  </cols>
  <sheetData>
    <row r="1" customFormat="false" ht="15.9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false" ht="15.95" hidden="false" customHeight="true" outlineLevel="0" collapsed="false">
      <c r="A2" s="1" t="s">
        <v>1</v>
      </c>
    </row>
    <row r="3" customFormat="false" ht="15.95" hidden="false" customHeight="true" outlineLevel="0" collapsed="false">
      <c r="A3" s="5"/>
      <c r="B3" s="6"/>
      <c r="C3" s="7" t="n">
        <v>36678</v>
      </c>
      <c r="D3" s="7" t="n">
        <v>36708</v>
      </c>
      <c r="E3" s="7" t="n">
        <v>36739</v>
      </c>
      <c r="F3" s="7" t="n">
        <v>36770</v>
      </c>
      <c r="G3" s="7" t="n">
        <v>36800</v>
      </c>
      <c r="H3" s="7" t="n">
        <v>36831</v>
      </c>
      <c r="I3" s="7" t="n">
        <v>36861</v>
      </c>
      <c r="J3" s="7" t="n">
        <v>36892</v>
      </c>
      <c r="K3" s="7" t="n">
        <v>36923</v>
      </c>
      <c r="L3" s="7" t="n">
        <v>36951</v>
      </c>
      <c r="M3" s="8" t="s">
        <v>2</v>
      </c>
      <c r="N3" s="8" t="s">
        <v>3</v>
      </c>
      <c r="O3" s="6" t="s">
        <v>4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.95" hidden="false" customHeight="true" outlineLevel="0" collapsed="false">
      <c r="A4" s="10" t="s">
        <v>5</v>
      </c>
      <c r="B4" s="10" t="s">
        <v>6</v>
      </c>
      <c r="C4" s="11" t="n">
        <v>-2032180.02000001</v>
      </c>
      <c r="D4" s="11" t="n">
        <v>-12898680.0700003</v>
      </c>
      <c r="E4" s="11" t="n">
        <v>-18085253.9800004</v>
      </c>
      <c r="F4" s="11" t="n">
        <v>-18590173.1700006</v>
      </c>
      <c r="G4" s="11" t="n">
        <v>-15742759.9800005</v>
      </c>
      <c r="H4" s="11" t="n">
        <v>-13581139.6000004</v>
      </c>
      <c r="I4" s="11" t="n">
        <v>-47763538.49</v>
      </c>
      <c r="J4" s="11" t="n">
        <v>-66714314.23</v>
      </c>
      <c r="K4" s="11" t="n">
        <v>-1570.5</v>
      </c>
      <c r="L4" s="11" t="n">
        <v>-0.02</v>
      </c>
      <c r="M4" s="11" t="n">
        <f aca="false">SUM(C4:L4)</f>
        <v>-195409610.060002</v>
      </c>
      <c r="N4" s="12" t="n">
        <v>0</v>
      </c>
      <c r="O4" s="13" t="n">
        <f aca="false">M4+N4</f>
        <v>-195409610.060002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5.95" hidden="false" customHeight="true" outlineLevel="0" collapsed="false">
      <c r="A5" s="10"/>
      <c r="B5" s="10" t="s">
        <v>7</v>
      </c>
      <c r="C5" s="11" t="n">
        <v>-598603.79</v>
      </c>
      <c r="D5" s="11" t="n">
        <v>-5719637.73</v>
      </c>
      <c r="E5" s="11" t="n">
        <v>-10130432.76</v>
      </c>
      <c r="F5" s="11" t="n">
        <v>-8578960.31</v>
      </c>
      <c r="G5" s="11" t="n">
        <v>-4452522.38</v>
      </c>
      <c r="H5" s="11" t="n">
        <v>-8019730.11</v>
      </c>
      <c r="I5" s="11" t="n">
        <v>-19068067.14</v>
      </c>
      <c r="J5" s="11" t="n">
        <v>-27966848.08</v>
      </c>
      <c r="K5" s="11" t="n">
        <v>-9421937.16</v>
      </c>
      <c r="L5" s="11" t="n">
        <v>-209408.38</v>
      </c>
      <c r="M5" s="11" t="n">
        <f aca="false">SUM(C5:L5)</f>
        <v>-94166147.84</v>
      </c>
      <c r="N5" s="15" t="n">
        <f aca="false">E11</f>
        <v>10072451.13</v>
      </c>
      <c r="O5" s="11" t="n">
        <f aca="false">M5+N5</f>
        <v>-84093696.71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5.95" hidden="false" customHeight="true" outlineLevel="0" collapsed="false">
      <c r="A6" s="10"/>
      <c r="B6" s="10" t="s">
        <v>8</v>
      </c>
      <c r="C6" s="11" t="n">
        <v>-342135.9</v>
      </c>
      <c r="D6" s="11" t="n">
        <v>-1924530.08</v>
      </c>
      <c r="E6" s="11" t="n">
        <v>-2110511.5</v>
      </c>
      <c r="F6" s="11" t="n">
        <v>-3894859.87</v>
      </c>
      <c r="G6" s="11" t="n">
        <v>-2440587.22</v>
      </c>
      <c r="H6" s="11" t="n">
        <v>-2397911.73</v>
      </c>
      <c r="I6" s="11" t="n">
        <v>-4169078.79</v>
      </c>
      <c r="J6" s="11" t="n">
        <v>-7210418.85</v>
      </c>
      <c r="K6" s="11" t="n">
        <v>-3802431.15</v>
      </c>
      <c r="L6" s="11" t="n">
        <v>-3474024.59</v>
      </c>
      <c r="M6" s="11" t="n">
        <f aca="false">SUM(C6:L6)</f>
        <v>-31766489.68</v>
      </c>
      <c r="N6" s="12" t="n">
        <v>0</v>
      </c>
      <c r="O6" s="11" t="n">
        <f aca="false">M6+N6</f>
        <v>-31766489.68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5.95" hidden="false" customHeight="true" outlineLevel="0" collapsed="false">
      <c r="A7" s="16" t="s">
        <v>9</v>
      </c>
      <c r="B7" s="16" t="s">
        <v>6</v>
      </c>
      <c r="C7" s="17" t="n">
        <v>-643581.32</v>
      </c>
      <c r="D7" s="17" t="n">
        <v>-11853260.43</v>
      </c>
      <c r="E7" s="17" t="n">
        <v>-14652721.77</v>
      </c>
      <c r="F7" s="17" t="n">
        <v>-14265607.56</v>
      </c>
      <c r="G7" s="17" t="n">
        <v>-12620074.28</v>
      </c>
      <c r="H7" s="17" t="n">
        <v>-14254803.94</v>
      </c>
      <c r="I7" s="17" t="n">
        <v>-36641534.72</v>
      </c>
      <c r="J7" s="17" t="n">
        <v>-56580436.07</v>
      </c>
      <c r="K7" s="17" t="n">
        <v>-70413.67</v>
      </c>
      <c r="L7" s="17" t="n">
        <v>-0.23</v>
      </c>
      <c r="M7" s="17" t="n">
        <f aca="false">SUM(C7:L7)</f>
        <v>-161582433.99</v>
      </c>
      <c r="N7" s="18" t="n">
        <v>0</v>
      </c>
      <c r="O7" s="17" t="n">
        <f aca="false">M7+N7</f>
        <v>-161582433.99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5.95" hidden="false" customHeight="true" outlineLevel="0" collapsed="false">
      <c r="A8" s="16"/>
      <c r="B8" s="16" t="s">
        <v>7</v>
      </c>
      <c r="C8" s="17" t="n">
        <v>-2252.65</v>
      </c>
      <c r="D8" s="17" t="n">
        <v>-887918.229999999</v>
      </c>
      <c r="E8" s="17" t="n">
        <v>-1897990.56</v>
      </c>
      <c r="F8" s="17" t="n">
        <v>-1194515.6</v>
      </c>
      <c r="G8" s="17" t="n">
        <v>-2305181.23</v>
      </c>
      <c r="H8" s="17" t="n">
        <v>-3604018.79000001</v>
      </c>
      <c r="I8" s="17" t="n">
        <v>-13557328.75</v>
      </c>
      <c r="J8" s="17" t="n">
        <v>-22136845.94</v>
      </c>
      <c r="K8" s="17" t="n">
        <v>-12141501.43</v>
      </c>
      <c r="L8" s="17" t="n">
        <v>-1363710.96</v>
      </c>
      <c r="M8" s="17" t="n">
        <f aca="false">SUM(C8:L8)</f>
        <v>-59091264.14</v>
      </c>
      <c r="N8" s="19" t="n">
        <f aca="false">E12</f>
        <v>20346198.42</v>
      </c>
      <c r="O8" s="20" t="n">
        <f aca="false">M8+N8</f>
        <v>-38745065.72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5.95" hidden="false" customHeight="true" outlineLevel="0" collapsed="false">
      <c r="A9" s="5" t="s">
        <v>2</v>
      </c>
      <c r="B9" s="6"/>
      <c r="C9" s="21" t="n">
        <f aca="false">SUM(C4:C8)</f>
        <v>-3618753.68000001</v>
      </c>
      <c r="D9" s="21" t="n">
        <f aca="false">SUM(D4:D8)</f>
        <v>-33284026.5400003</v>
      </c>
      <c r="E9" s="21" t="n">
        <f aca="false">SUM(E4:E8)</f>
        <v>-46876910.5700004</v>
      </c>
      <c r="F9" s="21" t="n">
        <f aca="false">SUM(F4:F8)</f>
        <v>-46524116.5100006</v>
      </c>
      <c r="G9" s="21" t="n">
        <f aca="false">SUM(G4:G8)</f>
        <v>-37561125.0900005</v>
      </c>
      <c r="H9" s="21" t="n">
        <f aca="false">SUM(H4:H8)</f>
        <v>-41857604.1700004</v>
      </c>
      <c r="I9" s="21" t="n">
        <f aca="false">SUM(I4:I8)</f>
        <v>-121199547.89</v>
      </c>
      <c r="J9" s="21" t="n">
        <f aca="false">SUM(J4:J8)</f>
        <v>-180608863.17</v>
      </c>
      <c r="K9" s="21" t="n">
        <f aca="false">SUM(K4:K8)</f>
        <v>-25437853.91</v>
      </c>
      <c r="L9" s="21" t="n">
        <f aca="false">SUM(L4:L8)</f>
        <v>-5047144.18</v>
      </c>
      <c r="M9" s="21" t="n">
        <f aca="false">SUM(M4:M8)</f>
        <v>-542015945.710002</v>
      </c>
      <c r="N9" s="21" t="n">
        <f aca="false">SUM(N4:N8)</f>
        <v>30418649.55</v>
      </c>
      <c r="O9" s="21" t="n">
        <f aca="false">SUM(O4:O8)</f>
        <v>-511597296.160002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1" customFormat="false" ht="15.95" hidden="false" customHeight="true" outlineLevel="0" collapsed="false">
      <c r="A11" s="14" t="s">
        <v>10</v>
      </c>
      <c r="B11" s="14"/>
      <c r="C11" s="19"/>
      <c r="D11" s="19"/>
      <c r="E11" s="22" t="n">
        <v>10072451.13</v>
      </c>
      <c r="F11" s="14"/>
      <c r="G11" s="19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5.95" hidden="false" customHeight="true" outlineLevel="0" collapsed="false">
      <c r="A12" s="14" t="s">
        <v>11</v>
      </c>
      <c r="B12" s="14"/>
      <c r="C12" s="19"/>
      <c r="D12" s="19"/>
      <c r="E12" s="22" t="n">
        <v>20346198.42</v>
      </c>
      <c r="F12" s="14"/>
      <c r="G12" s="19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5.95" hidden="false" customHeight="true" outlineLevel="0" collapsed="false">
      <c r="A13" s="14"/>
      <c r="B13" s="14"/>
      <c r="C13" s="19"/>
      <c r="D13" s="19"/>
      <c r="E13" s="22"/>
      <c r="F13" s="14"/>
      <c r="G13" s="19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5.95" hidden="false" customHeight="true" outlineLevel="0" collapsed="false">
      <c r="A14" s="1" t="s">
        <v>12</v>
      </c>
    </row>
    <row r="15" customFormat="false" ht="15.95" hidden="false" customHeight="true" outlineLevel="0" collapsed="false">
      <c r="A15" s="23"/>
      <c r="B15" s="24"/>
      <c r="C15" s="25" t="n">
        <v>36678</v>
      </c>
      <c r="D15" s="25" t="n">
        <v>36708</v>
      </c>
      <c r="E15" s="25" t="n">
        <v>36739</v>
      </c>
      <c r="F15" s="25" t="n">
        <v>36770</v>
      </c>
      <c r="G15" s="25" t="n">
        <v>36800</v>
      </c>
      <c r="H15" s="25" t="n">
        <v>36831</v>
      </c>
      <c r="I15" s="25" t="n">
        <v>36861</v>
      </c>
      <c r="J15" s="25" t="n">
        <v>36892</v>
      </c>
      <c r="K15" s="25" t="n">
        <v>36923</v>
      </c>
      <c r="L15" s="25" t="n">
        <v>36951</v>
      </c>
      <c r="M15" s="26" t="s">
        <v>2</v>
      </c>
      <c r="N15" s="26" t="s">
        <v>3</v>
      </c>
      <c r="O15" s="24" t="s">
        <v>4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customFormat="false" ht="15.95" hidden="false" customHeight="true" outlineLevel="0" collapsed="false">
      <c r="A16" s="28" t="s">
        <v>13</v>
      </c>
      <c r="B16" s="28"/>
      <c r="C16" s="29" t="n">
        <v>-35186.28</v>
      </c>
      <c r="D16" s="29" t="n">
        <v>-441798.65</v>
      </c>
      <c r="E16" s="29" t="n">
        <v>-436106.53</v>
      </c>
      <c r="F16" s="29" t="n">
        <v>-374349.72</v>
      </c>
      <c r="G16" s="29" t="n">
        <v>-271468.77</v>
      </c>
      <c r="H16" s="29" t="n">
        <v>-264764.59</v>
      </c>
      <c r="I16" s="29" t="n">
        <v>-1005861.37</v>
      </c>
      <c r="J16" s="29" t="n">
        <v>-1310868.52</v>
      </c>
      <c r="K16" s="29" t="n">
        <v>-507532.23</v>
      </c>
      <c r="L16" s="29" t="n">
        <v>-413571.4</v>
      </c>
      <c r="M16" s="29" t="n">
        <f aca="false">SUM(C16:L16)</f>
        <v>-5061508.06</v>
      </c>
      <c r="N16" s="30" t="n">
        <v>0</v>
      </c>
      <c r="O16" s="29" t="n">
        <f aca="false">M16+N16</f>
        <v>-5061508.06</v>
      </c>
    </row>
    <row r="17" customFormat="false" ht="15.95" hidden="false" customHeight="true" outlineLevel="0" collapsed="false">
      <c r="A17" s="31" t="s">
        <v>7</v>
      </c>
      <c r="B17" s="31"/>
      <c r="C17" s="32" t="n">
        <v>-1736.05</v>
      </c>
      <c r="D17" s="32" t="n">
        <v>-177902.8</v>
      </c>
      <c r="E17" s="32" t="n">
        <v>-489155.09</v>
      </c>
      <c r="F17" s="32" t="n">
        <v>-235227.44</v>
      </c>
      <c r="G17" s="32" t="n">
        <v>-72074.3</v>
      </c>
      <c r="H17" s="32" t="n">
        <v>-8113.74</v>
      </c>
      <c r="I17" s="32" t="n">
        <v>-346979.4</v>
      </c>
      <c r="J17" s="32" t="n">
        <v>-620407.05</v>
      </c>
      <c r="K17" s="32" t="n">
        <v>-273836.48</v>
      </c>
      <c r="L17" s="32" t="n">
        <v>-6539.7</v>
      </c>
      <c r="M17" s="32" t="n">
        <f aca="false">SUM(C17:L17)</f>
        <v>-2231972.05</v>
      </c>
      <c r="N17" s="33" t="n">
        <v>0</v>
      </c>
      <c r="O17" s="32" t="n">
        <f aca="false">M17+N17</f>
        <v>-2231972.05</v>
      </c>
    </row>
    <row r="18" customFormat="false" ht="15.95" hidden="false" customHeight="true" outlineLevel="0" collapsed="false">
      <c r="A18" s="34" t="s">
        <v>2</v>
      </c>
      <c r="B18" s="35"/>
      <c r="C18" s="36" t="n">
        <f aca="false">SUM(C16:C17)</f>
        <v>-36922.33</v>
      </c>
      <c r="D18" s="36" t="n">
        <f aca="false">SUM(D16:D17)</f>
        <v>-619701.45</v>
      </c>
      <c r="E18" s="36" t="n">
        <f aca="false">SUM(E16:E17)</f>
        <v>-925261.62</v>
      </c>
      <c r="F18" s="36" t="n">
        <f aca="false">SUM(F16:F17)</f>
        <v>-609577.16</v>
      </c>
      <c r="G18" s="36" t="n">
        <f aca="false">SUM(G16:G17)</f>
        <v>-343543.07</v>
      </c>
      <c r="H18" s="36" t="n">
        <f aca="false">SUM(H16:H17)</f>
        <v>-272878.33</v>
      </c>
      <c r="I18" s="36" t="n">
        <f aca="false">SUM(I16:I17)</f>
        <v>-1352840.77</v>
      </c>
      <c r="J18" s="36" t="n">
        <f aca="false">SUM(J16:J17)</f>
        <v>-1931275.57</v>
      </c>
      <c r="K18" s="36" t="n">
        <f aca="false">SUM(K16:K17)</f>
        <v>-781368.71</v>
      </c>
      <c r="L18" s="36" t="n">
        <f aca="false">SUM(L16:L17)</f>
        <v>-420111.1</v>
      </c>
      <c r="M18" s="36" t="n">
        <f aca="false">SUM(M16:M17)</f>
        <v>-7293480.11</v>
      </c>
      <c r="N18" s="36" t="n">
        <f aca="false">SUM(N16:N17)</f>
        <v>0</v>
      </c>
      <c r="O18" s="36" t="n">
        <f aca="false">SUM(O16:O17)</f>
        <v>-7293480.11</v>
      </c>
    </row>
    <row r="19" customFormat="false" ht="15.95" hidden="false" customHeight="true" outlineLevel="0" collapsed="false">
      <c r="A19" s="37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38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</row>
    <row r="20" customFormat="false" ht="15.95" hidden="false" customHeight="true" outlineLevel="0" collapsed="false">
      <c r="A20" s="37"/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</row>
    <row r="21" customFormat="false" ht="15.95" hidden="false" customHeight="true" outlineLevel="0" collapsed="false">
      <c r="A21" s="41" t="s">
        <v>14</v>
      </c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8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15.95" hidden="false" customHeight="true" outlineLevel="0" collapsed="false">
      <c r="A22" s="42" t="s">
        <v>2</v>
      </c>
      <c r="B22" s="43"/>
      <c r="C22" s="44" t="n">
        <f aca="false">+C18+C9</f>
        <v>-3655676.01000001</v>
      </c>
      <c r="D22" s="44" t="n">
        <f aca="false">+D18+D9</f>
        <v>-33903727.9900003</v>
      </c>
      <c r="E22" s="44" t="n">
        <f aca="false">+E18+E9</f>
        <v>-47802172.1900004</v>
      </c>
      <c r="F22" s="44" t="n">
        <f aca="false">+F18+F9</f>
        <v>-47133693.6700006</v>
      </c>
      <c r="G22" s="44" t="n">
        <f aca="false">+G18+G9</f>
        <v>-37904668.1600005</v>
      </c>
      <c r="H22" s="44" t="n">
        <f aca="false">+H18+H9</f>
        <v>-42130482.5000004</v>
      </c>
      <c r="I22" s="44" t="n">
        <f aca="false">+I18+I9</f>
        <v>-122552388.66</v>
      </c>
      <c r="J22" s="44" t="n">
        <f aca="false">+J18+J9</f>
        <v>-182540138.74</v>
      </c>
      <c r="K22" s="44" t="n">
        <f aca="false">+K18+K9</f>
        <v>-26219222.62</v>
      </c>
      <c r="L22" s="44" t="n">
        <f aca="false">+L18+L9</f>
        <v>-5467255.28</v>
      </c>
      <c r="M22" s="44" t="n">
        <f aca="false">+M18+M9</f>
        <v>-549309425.820002</v>
      </c>
      <c r="N22" s="44" t="n">
        <f aca="false">+N18+N9</f>
        <v>30418649.55</v>
      </c>
      <c r="O22" s="44" t="n">
        <f aca="false">+N22+M22</f>
        <v>-518890776.270002</v>
      </c>
    </row>
    <row r="23" customFormat="false" ht="15.95" hidden="false" customHeight="true" outlineLevel="0" collapsed="false">
      <c r="A23" s="37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</row>
    <row r="24" customFormat="false" ht="15.95" hidden="false" customHeight="true" outlineLevel="0" collapsed="false">
      <c r="A24" s="37"/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  <c r="IW24" s="40"/>
    </row>
    <row r="25" customFormat="false" ht="15.95" hidden="false" customHeight="true" outlineLevel="0" collapsed="false">
      <c r="A25" s="37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</row>
    <row r="26" customFormat="false" ht="15.95" hidden="false" customHeight="true" outlineLevel="0" collapsed="false">
      <c r="A26" s="37"/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8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  <c r="IW26" s="40"/>
    </row>
    <row r="27" customFormat="false" ht="15.95" hidden="false" customHeight="true" outlineLevel="0" collapsed="false">
      <c r="A27" s="45" t="s">
        <v>15</v>
      </c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38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</row>
    <row r="28" customFormat="false" ht="15.95" hidden="false" customHeight="true" outlineLevel="0" collapsed="false">
      <c r="A28" s="1" t="s">
        <v>16</v>
      </c>
    </row>
    <row r="29" customFormat="false" ht="15.95" hidden="false" customHeight="true" outlineLevel="0" collapsed="false">
      <c r="A29" s="5"/>
      <c r="B29" s="6"/>
      <c r="C29" s="7" t="n">
        <v>36678</v>
      </c>
      <c r="D29" s="7" t="n">
        <v>36708</v>
      </c>
      <c r="E29" s="7" t="n">
        <v>36739</v>
      </c>
      <c r="F29" s="7" t="n">
        <v>36770</v>
      </c>
      <c r="G29" s="7" t="n">
        <v>36800</v>
      </c>
      <c r="H29" s="7" t="n">
        <v>36831</v>
      </c>
      <c r="I29" s="7" t="n">
        <v>36861</v>
      </c>
      <c r="J29" s="7" t="n">
        <v>36892</v>
      </c>
      <c r="K29" s="7" t="n">
        <v>36923</v>
      </c>
      <c r="L29" s="7" t="n">
        <v>36951</v>
      </c>
      <c r="M29" s="8" t="s">
        <v>2</v>
      </c>
      <c r="N29" s="8" t="s">
        <v>3</v>
      </c>
      <c r="O29" s="6" t="s">
        <v>4</v>
      </c>
    </row>
    <row r="30" customFormat="false" ht="15.95" hidden="false" customHeight="true" outlineLevel="0" collapsed="false">
      <c r="A30" s="46" t="s">
        <v>5</v>
      </c>
      <c r="B30" s="46"/>
      <c r="C30" s="11" t="n">
        <v>-2032180.02000001</v>
      </c>
      <c r="D30" s="11" t="n">
        <v>-12898680.0700003</v>
      </c>
      <c r="E30" s="11" t="n">
        <v>-18085253.9800004</v>
      </c>
      <c r="F30" s="11" t="n">
        <v>-18590173.1700006</v>
      </c>
      <c r="G30" s="11" t="n">
        <v>-15742759.9800005</v>
      </c>
      <c r="H30" s="11" t="n">
        <v>-13581139.6000004</v>
      </c>
      <c r="I30" s="11" t="n">
        <v>-47763538.49</v>
      </c>
      <c r="J30" s="11" t="n">
        <v>-66714314.23</v>
      </c>
      <c r="K30" s="11" t="n">
        <v>-1570.5</v>
      </c>
      <c r="L30" s="11" t="n">
        <v>-0.02</v>
      </c>
      <c r="M30" s="11" t="n">
        <f aca="false">SUM(C30:L30)</f>
        <v>-195409610.060002</v>
      </c>
      <c r="N30" s="12" t="n">
        <v>0</v>
      </c>
      <c r="O30" s="13" t="n">
        <f aca="false">M30+N30</f>
        <v>-195409610.060002</v>
      </c>
    </row>
    <row r="31" customFormat="false" ht="15.95" hidden="false" customHeight="true" outlineLevel="0" collapsed="false">
      <c r="A31" s="47" t="s">
        <v>9</v>
      </c>
      <c r="B31" s="47"/>
      <c r="C31" s="17" t="n">
        <v>-643581.32</v>
      </c>
      <c r="D31" s="17" t="n">
        <v>-11853260.43</v>
      </c>
      <c r="E31" s="17" t="n">
        <v>-14652721.77</v>
      </c>
      <c r="F31" s="17" t="n">
        <v>-14265607.56</v>
      </c>
      <c r="G31" s="17" t="n">
        <v>-12620074.28</v>
      </c>
      <c r="H31" s="17" t="n">
        <v>-14254803.94</v>
      </c>
      <c r="I31" s="17" t="n">
        <v>-36641534.72</v>
      </c>
      <c r="J31" s="17" t="n">
        <v>-56580436.07</v>
      </c>
      <c r="K31" s="17" t="n">
        <v>-70413.67</v>
      </c>
      <c r="L31" s="17" t="n">
        <v>-0.23</v>
      </c>
      <c r="M31" s="17" t="n">
        <f aca="false">SUM(C31:L31)</f>
        <v>-161582433.99</v>
      </c>
      <c r="N31" s="18" t="n">
        <v>0</v>
      </c>
      <c r="O31" s="17" t="n">
        <f aca="false">M31+N31</f>
        <v>-161582433.99</v>
      </c>
    </row>
    <row r="32" customFormat="false" ht="15.95" hidden="false" customHeight="true" outlineLevel="0" collapsed="false">
      <c r="A32" s="48" t="s">
        <v>8</v>
      </c>
      <c r="B32" s="48"/>
      <c r="C32" s="29" t="n">
        <v>-342135.9</v>
      </c>
      <c r="D32" s="29" t="n">
        <v>-1924530.08</v>
      </c>
      <c r="E32" s="29" t="n">
        <v>-2110511.5</v>
      </c>
      <c r="F32" s="29" t="n">
        <v>-3894859.87</v>
      </c>
      <c r="G32" s="29" t="n">
        <v>-2440587.22</v>
      </c>
      <c r="H32" s="29" t="n">
        <v>-2397911.73</v>
      </c>
      <c r="I32" s="29" t="n">
        <v>-4169078.79</v>
      </c>
      <c r="J32" s="29" t="n">
        <v>-7210418.85</v>
      </c>
      <c r="K32" s="29" t="n">
        <v>-3802431.15</v>
      </c>
      <c r="L32" s="29" t="n">
        <v>-3474024.59</v>
      </c>
      <c r="M32" s="29" t="n">
        <f aca="false">SUM(C32:L32)</f>
        <v>-31766489.68</v>
      </c>
      <c r="N32" s="30" t="n">
        <v>0</v>
      </c>
      <c r="O32" s="29" t="n">
        <f aca="false">M32+N32</f>
        <v>-31766489.68</v>
      </c>
    </row>
    <row r="33" customFormat="false" ht="15.95" hidden="false" customHeight="true" outlineLevel="0" collapsed="false">
      <c r="A33" s="49" t="s">
        <v>17</v>
      </c>
      <c r="B33" s="49"/>
      <c r="C33" s="50" t="n">
        <v>-35186.28</v>
      </c>
      <c r="D33" s="50" t="n">
        <v>-441798.65</v>
      </c>
      <c r="E33" s="50" t="n">
        <v>-436106.53</v>
      </c>
      <c r="F33" s="50" t="n">
        <v>-374349.72</v>
      </c>
      <c r="G33" s="50" t="n">
        <v>-271468.77</v>
      </c>
      <c r="H33" s="50" t="n">
        <v>-264764.59</v>
      </c>
      <c r="I33" s="50" t="n">
        <v>-1005861.37</v>
      </c>
      <c r="J33" s="50" t="n">
        <v>-1310868.52</v>
      </c>
      <c r="K33" s="50" t="n">
        <v>-507532.23</v>
      </c>
      <c r="L33" s="50" t="n">
        <v>-413571.4</v>
      </c>
      <c r="M33" s="50" t="n">
        <f aca="false">SUM(C33:L33)</f>
        <v>-5061508.06</v>
      </c>
      <c r="N33" s="51" t="n">
        <v>0</v>
      </c>
      <c r="O33" s="50" t="n">
        <f aca="false">M33+N33</f>
        <v>-5061508.06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5.95" hidden="false" customHeight="true" outlineLevel="0" collapsed="false">
      <c r="A34" s="52" t="s">
        <v>2</v>
      </c>
      <c r="B34" s="52"/>
      <c r="C34" s="53" t="n">
        <f aca="false">SUM(C30:C33)</f>
        <v>-3053083.52000001</v>
      </c>
      <c r="D34" s="53" t="n">
        <f aca="false">SUM(D30:D33)</f>
        <v>-27118269.2300003</v>
      </c>
      <c r="E34" s="53" t="n">
        <f aca="false">SUM(E30:E33)</f>
        <v>-35284593.7800004</v>
      </c>
      <c r="F34" s="53" t="n">
        <f aca="false">SUM(F30:F33)</f>
        <v>-37124990.3200006</v>
      </c>
      <c r="G34" s="53" t="n">
        <f aca="false">SUM(G30:G33)</f>
        <v>-31074890.2500005</v>
      </c>
      <c r="H34" s="53" t="n">
        <f aca="false">SUM(H30:H33)</f>
        <v>-30498619.8600004</v>
      </c>
      <c r="I34" s="53" t="n">
        <f aca="false">SUM(I30:I33)</f>
        <v>-89580013.37</v>
      </c>
      <c r="J34" s="53" t="n">
        <f aca="false">SUM(J30:J33)</f>
        <v>-131816037.67</v>
      </c>
      <c r="K34" s="53" t="n">
        <f aca="false">SUM(K30:K33)</f>
        <v>-4381947.55</v>
      </c>
      <c r="L34" s="53" t="n">
        <f aca="false">SUM(L30:L33)</f>
        <v>-3887596.24</v>
      </c>
      <c r="M34" s="53" t="n">
        <f aca="false">SUM(M30:M33)</f>
        <v>-393820041.790002</v>
      </c>
      <c r="N34" s="53" t="n">
        <f aca="false">SUM(N30:N33)</f>
        <v>0</v>
      </c>
      <c r="O34" s="53" t="n">
        <f aca="false">SUM(O30:O33)</f>
        <v>-393820041.790002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6" customFormat="false" ht="15.95" hidden="false" customHeight="true" outlineLevel="0" collapsed="false">
      <c r="A36" s="1" t="s">
        <v>18</v>
      </c>
    </row>
    <row r="37" customFormat="false" ht="15.95" hidden="false" customHeight="true" outlineLevel="0" collapsed="false">
      <c r="A37" s="5"/>
      <c r="B37" s="6"/>
      <c r="C37" s="7" t="n">
        <v>36678</v>
      </c>
      <c r="D37" s="7" t="n">
        <v>36708</v>
      </c>
      <c r="E37" s="7" t="n">
        <v>36739</v>
      </c>
      <c r="F37" s="7" t="n">
        <v>36770</v>
      </c>
      <c r="G37" s="7" t="n">
        <v>36800</v>
      </c>
      <c r="H37" s="7" t="n">
        <v>36831</v>
      </c>
      <c r="I37" s="7" t="n">
        <v>36861</v>
      </c>
      <c r="J37" s="7" t="n">
        <v>36892</v>
      </c>
      <c r="K37" s="7" t="n">
        <v>36923</v>
      </c>
      <c r="L37" s="7" t="n">
        <v>36951</v>
      </c>
      <c r="M37" s="8" t="s">
        <v>2</v>
      </c>
      <c r="N37" s="8" t="s">
        <v>3</v>
      </c>
      <c r="O37" s="6" t="s">
        <v>4</v>
      </c>
    </row>
    <row r="38" customFormat="false" ht="15.95" hidden="false" customHeight="true" outlineLevel="0" collapsed="false">
      <c r="A38" s="46" t="s">
        <v>5</v>
      </c>
      <c r="B38" s="46"/>
      <c r="C38" s="11" t="n">
        <v>-598603.79</v>
      </c>
      <c r="D38" s="11" t="n">
        <v>-5719637.73</v>
      </c>
      <c r="E38" s="11" t="n">
        <v>-10130432.76</v>
      </c>
      <c r="F38" s="11" t="n">
        <v>-8578960.31</v>
      </c>
      <c r="G38" s="11" t="n">
        <v>-4452522.38</v>
      </c>
      <c r="H38" s="11" t="n">
        <v>-8019730.11</v>
      </c>
      <c r="I38" s="11" t="n">
        <v>-19068067.14</v>
      </c>
      <c r="J38" s="11" t="n">
        <v>-27966848.08</v>
      </c>
      <c r="K38" s="11" t="n">
        <v>-9421937.16</v>
      </c>
      <c r="L38" s="11" t="n">
        <v>-209408.38</v>
      </c>
      <c r="M38" s="11" t="n">
        <f aca="false">SUM(C38:L38)</f>
        <v>-94166147.84</v>
      </c>
      <c r="N38" s="15" t="n">
        <v>10072451.13</v>
      </c>
      <c r="O38" s="11" t="n">
        <f aca="false">M38+N38</f>
        <v>-84093696.71</v>
      </c>
    </row>
    <row r="39" customFormat="false" ht="15.95" hidden="false" customHeight="true" outlineLevel="0" collapsed="false">
      <c r="A39" s="47" t="s">
        <v>9</v>
      </c>
      <c r="B39" s="47"/>
      <c r="C39" s="17" t="n">
        <v>-2252.65</v>
      </c>
      <c r="D39" s="17" t="n">
        <v>-887918.229999999</v>
      </c>
      <c r="E39" s="17" t="n">
        <v>-1897990.56</v>
      </c>
      <c r="F39" s="17" t="n">
        <v>-1194515.6</v>
      </c>
      <c r="G39" s="17" t="n">
        <v>-2305181.23</v>
      </c>
      <c r="H39" s="17" t="n">
        <v>-3604018.79000001</v>
      </c>
      <c r="I39" s="17" t="n">
        <v>-13557328.75</v>
      </c>
      <c r="J39" s="17" t="n">
        <v>-22136845.94</v>
      </c>
      <c r="K39" s="17" t="n">
        <v>-12141501.43</v>
      </c>
      <c r="L39" s="17" t="n">
        <v>-1363710.96</v>
      </c>
      <c r="M39" s="17" t="n">
        <f aca="false">SUM(C39:L39)</f>
        <v>-59091264.14</v>
      </c>
      <c r="N39" s="19" t="n">
        <v>20346198.42</v>
      </c>
      <c r="O39" s="17" t="n">
        <f aca="false">M39+N39</f>
        <v>-38745065.72</v>
      </c>
    </row>
    <row r="40" customFormat="false" ht="15.95" hidden="false" customHeight="true" outlineLevel="0" collapsed="false">
      <c r="A40" s="28" t="s">
        <v>17</v>
      </c>
      <c r="B40" s="28"/>
      <c r="C40" s="54" t="n">
        <v>-1736.05</v>
      </c>
      <c r="D40" s="54" t="n">
        <v>-177902.8</v>
      </c>
      <c r="E40" s="54" t="n">
        <v>-489155.09</v>
      </c>
      <c r="F40" s="54" t="n">
        <v>-235227.44</v>
      </c>
      <c r="G40" s="54" t="n">
        <v>-72074.3</v>
      </c>
      <c r="H40" s="54" t="n">
        <v>-8113.74</v>
      </c>
      <c r="I40" s="54" t="n">
        <v>-346979.4</v>
      </c>
      <c r="J40" s="54" t="n">
        <v>-620407.05</v>
      </c>
      <c r="K40" s="54" t="n">
        <v>-273836.48</v>
      </c>
      <c r="L40" s="54" t="n">
        <v>-6539.7</v>
      </c>
      <c r="M40" s="54" t="n">
        <f aca="false">SUM(C40:L40)</f>
        <v>-2231972.05</v>
      </c>
      <c r="N40" s="55" t="n">
        <v>0</v>
      </c>
      <c r="O40" s="54" t="n">
        <f aca="false">M40+N40</f>
        <v>-2231972.05</v>
      </c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5.95" hidden="false" customHeight="true" outlineLevel="0" collapsed="false">
      <c r="A41" s="52" t="s">
        <v>2</v>
      </c>
      <c r="B41" s="52"/>
      <c r="C41" s="53" t="n">
        <f aca="false">SUM(C38:C40)</f>
        <v>-602592.49</v>
      </c>
      <c r="D41" s="53" t="n">
        <f aca="false">SUM(D38:D40)</f>
        <v>-6785458.75999999</v>
      </c>
      <c r="E41" s="53" t="n">
        <f aca="false">SUM(E38:E40)</f>
        <v>-12517578.41</v>
      </c>
      <c r="F41" s="53" t="n">
        <f aca="false">SUM(F38:F40)</f>
        <v>-10008703.35</v>
      </c>
      <c r="G41" s="53" t="n">
        <f aca="false">SUM(G38:G40)</f>
        <v>-6829777.91</v>
      </c>
      <c r="H41" s="53" t="n">
        <f aca="false">SUM(H38:H40)</f>
        <v>-11631862.64</v>
      </c>
      <c r="I41" s="53" t="n">
        <f aca="false">SUM(I38:I40)</f>
        <v>-32972375.29</v>
      </c>
      <c r="J41" s="53" t="n">
        <f aca="false">SUM(J38:J40)</f>
        <v>-50724101.07</v>
      </c>
      <c r="K41" s="53" t="n">
        <f aca="false">SUM(K38:K40)</f>
        <v>-21837275.07</v>
      </c>
      <c r="L41" s="53" t="n">
        <f aca="false">SUM(L38:L40)</f>
        <v>-1579659.04</v>
      </c>
      <c r="M41" s="53" t="n">
        <f aca="false">SUM(M38:M40)</f>
        <v>-155489384.03</v>
      </c>
      <c r="N41" s="53" t="n">
        <f aca="false">SUM(N38:N40)</f>
        <v>30418649.55</v>
      </c>
      <c r="O41" s="53" t="n">
        <f aca="false">SUM(O38:O40)</f>
        <v>-125070734.48</v>
      </c>
    </row>
    <row r="42" customFormat="false" ht="15.95" hidden="false" customHeight="true" outlineLevel="0" collapsed="false">
      <c r="O42" s="3" t="n">
        <f aca="false">+O41+O34</f>
        <v>-518890776.270002</v>
      </c>
    </row>
  </sheetData>
  <mergeCells count="12">
    <mergeCell ref="A1:O1"/>
    <mergeCell ref="A16:B16"/>
    <mergeCell ref="A17:B17"/>
    <mergeCell ref="A30:B30"/>
    <mergeCell ref="A31:B31"/>
    <mergeCell ref="A32:B32"/>
    <mergeCell ref="A33:B33"/>
    <mergeCell ref="A34:B34"/>
    <mergeCell ref="A38:B38"/>
    <mergeCell ref="A39:B39"/>
    <mergeCell ref="A40:B40"/>
    <mergeCell ref="A41:B41"/>
  </mergeCells>
  <printOptions headings="false" gridLines="false" gridLinesSet="true" horizontalCentered="false" verticalCentered="false"/>
  <pageMargins left="0.2" right="0.209722222222222" top="0.5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>&amp;CEES Confidential -- Not For Distribution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2001-03-26T13:20:48Z</dcterms:created>
  <dc:creator>jbhatty</dc:creator>
  <dc:description/>
  <dc:language>en-US</dc:language>
  <cp:lastModifiedBy>mruffer</cp:lastModifiedBy>
  <cp:lastPrinted>2001-04-11T10:01:59Z</cp:lastPrinted>
  <cp:revision>0</cp:revision>
  <dc:subject/>
  <dc:title/>
</cp:coreProperties>
</file>