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View" sheetId="1" state="visible" r:id="rId3"/>
    <sheet name="PSEG View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<sst xmlns="http://schemas.openxmlformats.org/spreadsheetml/2006/main" count="27" uniqueCount="26">
  <si>
    <t xml:space="preserve">Enron's PSEG Valuation as of Dec. 4</t>
  </si>
  <si>
    <t xml:space="preserve">ENA Financial MTM</t>
  </si>
  <si>
    <t xml:space="preserve">ENA Physical Deliveries for Nov.</t>
  </si>
  <si>
    <t xml:space="preserve">EPMI Physical MTM</t>
  </si>
  <si>
    <t xml:space="preserve">EPMI Physical Deliveries for Nov. </t>
  </si>
  <si>
    <t xml:space="preserve">Proposed Settlement Amount</t>
  </si>
  <si>
    <t xml:space="preserve">Collateral Held:</t>
  </si>
  <si>
    <t xml:space="preserve">`</t>
  </si>
  <si>
    <t xml:space="preserve">LC</t>
  </si>
  <si>
    <t xml:space="preserve">By Counterpart</t>
  </si>
  <si>
    <t xml:space="preserve">PSEG's Valuation as of Dec. 4, 2001</t>
  </si>
  <si>
    <t xml:space="preserve">ENA</t>
  </si>
  <si>
    <t xml:space="preserve">Nov. Settlements</t>
  </si>
  <si>
    <t xml:space="preserve">Nov Gas Daily Settlements</t>
  </si>
  <si>
    <t xml:space="preserve">Financial Power MTM?</t>
  </si>
  <si>
    <t xml:space="preserve">Gas Swaps settlement</t>
  </si>
  <si>
    <t xml:space="preserve">Gas Options settlement</t>
  </si>
  <si>
    <t xml:space="preserve">EES</t>
  </si>
  <si>
    <t xml:space="preserve">Nov Basis Swaps</t>
  </si>
  <si>
    <t xml:space="preserve">Nov Settlements</t>
  </si>
  <si>
    <t xml:space="preserve">Nov. Basis Options</t>
  </si>
  <si>
    <t xml:space="preserve">Nov Nymex Settlements</t>
  </si>
  <si>
    <t xml:space="preserve">EPMI</t>
  </si>
  <si>
    <t xml:space="preserve">Nov. Physical Settlements</t>
  </si>
  <si>
    <t xml:space="preserve">negative numbers = PSEG owes Enron</t>
  </si>
  <si>
    <t xml:space="preserve">Missing all MTM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</si>
</sst>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D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0.13"/>
    <col collapsed="false" customWidth="true" hidden="false" outlineLevel="0" max="3" min="3" style="1" width="13.99"/>
  </cols>
  <sheetData>
    <row r="3" customFormat="false" ht="12.75" hidden="false" customHeight="false" outlineLevel="0" collapsed="false">
      <c r="B3" s="2" t="s">
        <v>0</v>
      </c>
    </row>
    <row r="6" customFormat="false" ht="12.75" hidden="false" customHeight="false" outlineLevel="0" collapsed="false">
      <c r="B6" s="0" t="s">
        <v>1</v>
      </c>
      <c r="C6" s="1" t="n">
        <v>43201259</v>
      </c>
    </row>
    <row r="7" customFormat="false" ht="12.75" hidden="false" customHeight="false" outlineLevel="0" collapsed="false">
      <c r="B7" s="0" t="s">
        <v>2</v>
      </c>
      <c r="C7" s="1" t="n">
        <v>35000</v>
      </c>
    </row>
    <row r="8" customFormat="false" ht="12.75" hidden="false" customHeight="false" outlineLevel="0" collapsed="false">
      <c r="B8" s="0" t="s">
        <v>3</v>
      </c>
      <c r="C8" s="1" t="n">
        <v>-7383368</v>
      </c>
    </row>
    <row r="9" customFormat="false" ht="12.75" hidden="false" customHeight="false" outlineLevel="0" collapsed="false">
      <c r="B9" s="0" t="s">
        <v>4</v>
      </c>
      <c r="C9" s="1" t="n">
        <v>-5789511</v>
      </c>
    </row>
    <row r="10" customFormat="false" ht="13.5" hidden="false" customHeight="false" outlineLevel="0" collapsed="false">
      <c r="B10" s="2" t="s">
        <v>5</v>
      </c>
      <c r="C10" s="3" t="n">
        <f aca="false">SUM(C6:C9)</f>
        <v>30063380</v>
      </c>
    </row>
    <row r="11" customFormat="false" ht="13.5" hidden="false" customHeight="false" outlineLevel="0" collapsed="false"/>
    <row r="12" customFormat="false" ht="12.75" hidden="false" customHeight="false" outlineLevel="0" collapsed="false">
      <c r="B12" s="0" t="s">
        <v>6</v>
      </c>
    </row>
    <row r="13" customFormat="false" ht="12.75" hidden="false" customHeight="false" outlineLevel="0" collapsed="false">
      <c r="B13" s="0" t="s">
        <v>7</v>
      </c>
      <c r="C13" s="1" t="n">
        <v>40000000</v>
      </c>
      <c r="D13" s="0" t="s">
        <v>8</v>
      </c>
    </row>
    <row r="14" customFormat="false" ht="12.75" hidden="false" customHeight="false" outlineLevel="0" collapsed="false">
      <c r="B14" s="0" t="s">
        <v>9</v>
      </c>
      <c r="C14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56"/>
    <col collapsed="false" customWidth="true" hidden="false" outlineLevel="0" max="2" min="2" style="1" width="12.85"/>
    <col collapsed="false" customWidth="true" hidden="false" outlineLevel="0" max="10" min="10" style="0" width="12.99"/>
  </cols>
  <sheetData>
    <row r="3" customFormat="false" ht="12.75" hidden="false" customHeight="false" outlineLevel="0" collapsed="false">
      <c r="B3" s="1" t="s">
        <v>10</v>
      </c>
    </row>
    <row r="6" customFormat="false" ht="12.75" hidden="false" customHeight="false" outlineLevel="0" collapsed="false">
      <c r="A6" s="2" t="s">
        <v>11</v>
      </c>
    </row>
    <row r="7" customFormat="false" ht="12.75" hidden="false" customHeight="false" outlineLevel="0" collapsed="false">
      <c r="A7" s="0" t="s">
        <v>12</v>
      </c>
      <c r="B7" s="1" t="n">
        <f aca="false">(-5335.1-1292.2+441.2)*1000</f>
        <v>-6186100</v>
      </c>
      <c r="I7" s="0" t="s">
        <v>13</v>
      </c>
      <c r="J7" s="1" t="n">
        <f aca="false">-90008</f>
        <v>-90008</v>
      </c>
    </row>
    <row r="8" customFormat="false" ht="12.75" hidden="false" customHeight="false" outlineLevel="0" collapsed="false">
      <c r="A8" s="0" t="s">
        <v>14</v>
      </c>
      <c r="B8" s="1" t="n">
        <f aca="false">1985726.31</f>
        <v>1985726.31</v>
      </c>
      <c r="I8" s="0" t="s">
        <v>15</v>
      </c>
      <c r="J8" s="1" t="n">
        <f aca="false">6775550</f>
        <v>6775550</v>
      </c>
    </row>
    <row r="9" customFormat="false" ht="12.75" hidden="false" customHeight="false" outlineLevel="0" collapsed="false">
      <c r="I9" s="0" t="s">
        <v>16</v>
      </c>
      <c r="J9" s="1" t="n">
        <f aca="false">-5344000</f>
        <v>-5344000</v>
      </c>
    </row>
    <row r="10" customFormat="false" ht="12.75" hidden="false" customHeight="false" outlineLevel="0" collapsed="false">
      <c r="A10" s="2" t="s">
        <v>17</v>
      </c>
      <c r="I10" s="0" t="s">
        <v>18</v>
      </c>
      <c r="J10" s="1" t="n">
        <f aca="false">1518535</f>
        <v>1518535</v>
      </c>
    </row>
    <row r="11" customFormat="false" ht="12.75" hidden="false" customHeight="false" outlineLevel="0" collapsed="false">
      <c r="A11" s="0" t="s">
        <v>19</v>
      </c>
      <c r="B11" s="1" t="n">
        <f aca="false">-12.9*1000</f>
        <v>-12900</v>
      </c>
      <c r="I11" s="0" t="s">
        <v>20</v>
      </c>
      <c r="J11" s="1" t="n">
        <v>-60760</v>
      </c>
    </row>
    <row r="12" customFormat="false" ht="12.75" hidden="false" customHeight="false" outlineLevel="0" collapsed="false">
      <c r="I12" s="0" t="s">
        <v>21</v>
      </c>
      <c r="J12" s="1" t="n">
        <v>-10120210.25</v>
      </c>
    </row>
    <row r="13" customFormat="false" ht="12.75" hidden="false" customHeight="false" outlineLevel="0" collapsed="false">
      <c r="A13" s="2" t="s">
        <v>22</v>
      </c>
      <c r="I13" s="0" t="s">
        <v>23</v>
      </c>
      <c r="J13" s="1" t="n">
        <f aca="false">1012766.7</f>
        <v>1012766.7</v>
      </c>
    </row>
    <row r="14" customFormat="false" ht="12.75" hidden="false" customHeight="false" outlineLevel="0" collapsed="false">
      <c r="A14" s="0" t="s">
        <v>12</v>
      </c>
      <c r="B14" s="1" t="n">
        <f aca="false">(5147.8)*1000</f>
        <v>5147800</v>
      </c>
    </row>
    <row r="18" customFormat="false" ht="12.75" hidden="false" customHeight="false" outlineLevel="0" collapsed="false">
      <c r="B18" s="1" t="s">
        <v>24</v>
      </c>
    </row>
    <row r="21" customFormat="false" ht="12.75" hidden="false" customHeight="false" outlineLevel="0" collapsed="false">
      <c r="A2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2001-12-04T15:23:14Z</dcterms:created>
  <dc:creator>dforster</dc:creator>
  <dc:description/>
  <dc:language>en-US</dc:language>
  <cp:lastModifiedBy>dforster</cp:lastModifiedBy>
  <cp:lastPrinted>2001-12-07T17:34:39Z</cp:lastPrinted>
  <dcterms:modified xsi:type="dcterms:W3CDTF">2001-12-12T19:42:24Z</dcterms:modified>
  <cp:revision>0</cp:revision>
  <dc:subject/>
  <dc:title/>
</cp:coreProperties>
</file>