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FO" sheetId="1" state="visible" r:id="rId3"/>
    <sheet name="IMBALANCE" sheetId="2" state="visible" r:id="rId4"/>
    <sheet name="Interconnects 072301" sheetId="3" state="visible" r:id="rId5"/>
  </sheets>
  <externalReferences>
    <externalReference r:id="rId6"/>
  </externalReferences>
  <definedNames>
    <definedName function="false" hidden="false" localSheetId="1" name="_xlnm.Print_Area" vbProcedure="false">IMBALANCE!$A$1:$Y$41</definedName>
    <definedName function="false" hidden="false" name="sammy" vbProcedure="false">'[1]'!$B$1:$V$3724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Insert Volumes only if you had a Synergi Ending balance.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5</xdr:row>
                <xdr:rowOff>16</xdr:rowOff>
              </xdr:from>
              <xdr:to>
                <xdr:col>12</xdr:col>
                <xdr:colOff>89</xdr:colOff>
                <xdr:row>9</xdr:row>
                <xdr:rowOff>11</xdr:rowOff>
              </xdr:to>
            </anchor>
          </commentPr>
        </mc:Choice>
        <mc:Fallback/>
      </mc:AlternateContent>
    </comment>
    <comment ref="S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Insert the volumes from the pipe statements.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27</xdr:colOff>
                <xdr:row>5</xdr:row>
                <xdr:rowOff>16</xdr:rowOff>
              </xdr:from>
              <xdr:to>
                <xdr:col>26</xdr:col>
                <xdr:colOff>-20</xdr:colOff>
                <xdr:row>9</xdr:row>
                <xdr:rowOff>11</xdr:rowOff>
              </xdr:to>
            </anchor>
          </commentPr>
        </mc:Choice>
        <mc:Fallback/>
      </mc:AlternateContent>
    </comment>
    <comment ref="Y7" authorId="0">
      <text>
        <r>
          <rPr>
            <b val="true"/>
            <sz val="8"/>
            <color rgb="FF000000"/>
            <rFont val="Tahoma"/>
            <family val="0"/>
          </rPr>
          <t xml:space="preserve">jvaldes:
</t>
        </r>
        <r>
          <rPr>
            <sz val="8"/>
            <color rgb="FF000000"/>
            <rFont val="Tahoma"/>
            <family val="0"/>
          </rPr>
          <t xml:space="preserve">Explain any variances which have occurred.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21</xdr:colOff>
                <xdr:row>5</xdr:row>
                <xdr:rowOff>16</xdr:rowOff>
              </xdr:from>
              <xdr:to>
                <xdr:col>35</xdr:col>
                <xdr:colOff>25</xdr:colOff>
                <xdr:row>9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<sst xmlns="http://schemas.openxmlformats.org/spreadsheetml/2006/main" count="90" uniqueCount="72">
  <si>
    <t xml:space="preserve">Powder River</t>
  </si>
  <si>
    <t xml:space="preserve">Scheduler:</t>
  </si>
  <si>
    <t xml:space="preserve">Theresa Staab  303.575.6485</t>
  </si>
  <si>
    <t xml:space="preserve">Cell   303 - 807-6131</t>
  </si>
  <si>
    <t xml:space="preserve">Rates:</t>
  </si>
  <si>
    <t xml:space="preserve">Pipeline Accouting Rep:</t>
  </si>
  <si>
    <t xml:space="preserve">SAP A/P #:</t>
  </si>
  <si>
    <t xml:space="preserve">SAP A/R #:</t>
  </si>
  <si>
    <t xml:space="preserve">Fort Union</t>
  </si>
  <si>
    <t xml:space="preserve">FUGG</t>
  </si>
  <si>
    <t xml:space="preserve">Crestone Energy</t>
  </si>
  <si>
    <t xml:space="preserve">NBPE</t>
  </si>
  <si>
    <t xml:space="preserve">Powder River </t>
  </si>
  <si>
    <t xml:space="preserve">PRG</t>
  </si>
  <si>
    <t xml:space="preserve">Prepared By:</t>
  </si>
  <si>
    <t xml:space="preserve">Gloria Barkowsky</t>
  </si>
  <si>
    <t xml:space="preserve">Pipeline</t>
  </si>
  <si>
    <t xml:space="preserve">EMS Powder River</t>
  </si>
  <si>
    <t xml:space="preserve">Unify begin date:</t>
  </si>
  <si>
    <t xml:space="preserve">Production Month:</t>
  </si>
  <si>
    <t xml:space="preserve">Region:</t>
  </si>
  <si>
    <t xml:space="preserve">Denver</t>
  </si>
  <si>
    <t xml:space="preserve">(A)</t>
  </si>
  <si>
    <t xml:space="preserve">(B)</t>
  </si>
  <si>
    <t xml:space="preserve">(C) = A-B</t>
  </si>
  <si>
    <t xml:space="preserve">(D)</t>
  </si>
  <si>
    <t xml:space="preserve">(E) = C-D</t>
  </si>
  <si>
    <t xml:space="preserve">(F)</t>
  </si>
  <si>
    <t xml:space="preserve">(G) = F-C</t>
  </si>
  <si>
    <t xml:space="preserve">(H) = F-E</t>
  </si>
  <si>
    <t xml:space="preserve">Synergi</t>
  </si>
  <si>
    <t xml:space="preserve">Last date</t>
  </si>
  <si>
    <t xml:space="preserve">Unify </t>
  </si>
  <si>
    <t xml:space="preserve">Total Synergi</t>
  </si>
  <si>
    <t xml:space="preserve">Unify Pool</t>
  </si>
  <si>
    <t xml:space="preserve">Total</t>
  </si>
  <si>
    <t xml:space="preserve">Pipeline </t>
  </si>
  <si>
    <t xml:space="preserve">Unify vs. </t>
  </si>
  <si>
    <t xml:space="preserve">G/L vs. </t>
  </si>
  <si>
    <t xml:space="preserve">Detailed Explanation for ENA Variance</t>
  </si>
  <si>
    <t xml:space="preserve">Rec Y/N</t>
  </si>
  <si>
    <t xml:space="preserve">of flow</t>
  </si>
  <si>
    <t xml:space="preserve">Ending Balance</t>
  </si>
  <si>
    <t xml:space="preserve">Balance</t>
  </si>
  <si>
    <t xml:space="preserve">and Unify</t>
  </si>
  <si>
    <t xml:space="preserve">Balances</t>
  </si>
  <si>
    <t xml:space="preserve">G/L</t>
  </si>
  <si>
    <t xml:space="preserve">(Management Report)</t>
  </si>
  <si>
    <t xml:space="preserve">Physical Storage</t>
  </si>
  <si>
    <t xml:space="preserve">Synthetic Storage</t>
  </si>
  <si>
    <t xml:space="preserve">Total Storage</t>
  </si>
  <si>
    <t xml:space="preserve">Transport</t>
  </si>
  <si>
    <t xml:space="preserve">Y</t>
  </si>
  <si>
    <t xml:space="preserve">See Below</t>
  </si>
  <si>
    <t xml:space="preserve">Total Transport</t>
  </si>
  <si>
    <t xml:space="preserve"> </t>
  </si>
  <si>
    <t xml:space="preserve">Total Storage and Transport</t>
  </si>
  <si>
    <t xml:space="preserve">Blue denotes an input field; DO NOT CHANGE FORMAT, FORMULAS, OR TITLES</t>
  </si>
  <si>
    <t xml:space="preserve">Positive is due ENA, Negative is due Shipper</t>
  </si>
  <si>
    <t xml:space="preserve">12/99 External Pool - Fuel Pool</t>
  </si>
  <si>
    <t xml:space="preserve">12/99 External Pool - UA4 Pool</t>
  </si>
  <si>
    <t xml:space="preserve">01/00 External Pool - Fuel Pool</t>
  </si>
  <si>
    <t xml:space="preserve">02/00 External Pool - Fuel Pool</t>
  </si>
  <si>
    <t xml:space="preserve">03/00 External Pool - Fuel Pool</t>
  </si>
  <si>
    <t xml:space="preserve">03/00 External Pool - UA4 Pool</t>
  </si>
  <si>
    <t xml:space="preserve">Supply</t>
  </si>
  <si>
    <t xml:space="preserve">Market</t>
  </si>
  <si>
    <t xml:space="preserve">Interconnect Problems</t>
  </si>
  <si>
    <t xml:space="preserve">Deal</t>
  </si>
  <si>
    <t xml:space="preserve">FUGG/PRG</t>
  </si>
  <si>
    <t xml:space="preserve">PRG/PRG</t>
  </si>
  <si>
    <t xml:space="preserve">PRG/FUGG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</si>
</sst>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color rgb="FF0000FF"/>
      <name val="MS Sans Serif"/>
      <family val="0"/>
    </font>
    <font>
      <b val="true"/>
      <sz val="10"/>
      <name val="Arial"/>
      <family val="2"/>
    </font>
    <font>
      <b val="true"/>
      <sz val="12"/>
      <name val="Arial Narrow"/>
      <family val="2"/>
    </font>
    <font>
      <sz val="10"/>
      <color rgb="FF0000FF"/>
      <name val="Arial"/>
      <family val="2"/>
    </font>
    <font>
      <sz val="10"/>
      <name val="Arial Narrow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sz val="12"/>
      <name val="Arial Narrow"/>
      <family val="2"/>
    </font>
    <font>
      <sz val="10"/>
      <color rgb="FF0000FF"/>
      <name val="Arial Narrow"/>
      <family val="2"/>
    </font>
    <font>
      <b val="true"/>
      <sz val="12"/>
      <color rgb="FF0000FF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2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a/cng09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-BUG"/>
      <sheetName val="COMM-EAST"/>
      <sheetName val="DEM-BUG"/>
      <sheetName val="DEM-EAST"/>
      <sheetName val="COMM-BUG-PMA"/>
      <sheetName val="COMM-EAST-PMA"/>
      <sheetName val="DEM-BUG-PMA"/>
      <sheetName val="DEM-EAST-P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2.28"/>
  </cols>
  <sheetData>
    <row r="1" customFormat="false" ht="18" hidden="false" customHeight="false" outlineLevel="0" collapsed="false">
      <c r="A1" s="1" t="s">
        <v>0</v>
      </c>
    </row>
    <row r="4" customFormat="false" ht="12.75" hidden="false" customHeight="false" outlineLevel="0" collapsed="false">
      <c r="E4" s="2"/>
    </row>
    <row r="5" customFormat="false" ht="12.75" hidden="false" customHeight="false" outlineLevel="0" collapsed="false">
      <c r="A5" s="3" t="s">
        <v>1</v>
      </c>
      <c r="C5" s="0" t="s">
        <v>2</v>
      </c>
      <c r="F5" s="0" t="s">
        <v>3</v>
      </c>
    </row>
    <row r="6" customFormat="false" ht="12.75" hidden="false" customHeight="false" outlineLevel="0" collapsed="false">
      <c r="A6" s="3" t="s">
        <v>4</v>
      </c>
      <c r="C6" s="0" t="s">
        <v>2</v>
      </c>
    </row>
    <row r="7" customFormat="false" ht="12.75" hidden="false" customHeight="false" outlineLevel="0" collapsed="false">
      <c r="A7" s="3" t="s">
        <v>5</v>
      </c>
    </row>
    <row r="8" customFormat="false" ht="12.75" hidden="false" customHeight="false" outlineLevel="0" collapsed="false">
      <c r="A8" s="3"/>
    </row>
    <row r="10" customFormat="false" ht="12.75" hidden="false" customHeight="false" outlineLevel="0" collapsed="false">
      <c r="A10" s="0" t="s">
        <v>6</v>
      </c>
    </row>
    <row r="11" customFormat="false" ht="12.75" hidden="false" customHeight="false" outlineLevel="0" collapsed="false">
      <c r="A11" s="0" t="s">
        <v>7</v>
      </c>
    </row>
    <row r="17" customFormat="false" ht="12.75" hidden="false" customHeight="false" outlineLevel="0" collapsed="false">
      <c r="A17" s="0" t="s">
        <v>8</v>
      </c>
      <c r="C17" s="0" t="s">
        <v>9</v>
      </c>
    </row>
    <row r="18" customFormat="false" ht="12.75" hidden="false" customHeight="false" outlineLevel="0" collapsed="false">
      <c r="A18" s="0" t="s">
        <v>10</v>
      </c>
      <c r="C18" s="0" t="s">
        <v>11</v>
      </c>
    </row>
    <row r="19" customFormat="false" ht="12.75" hidden="false" customHeight="false" outlineLevel="0" collapsed="false">
      <c r="A19" s="0" t="s">
        <v>12</v>
      </c>
      <c r="C19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52"/>
  <sheetViews>
    <sheetView showFormulas="false" showGridLines="true" showRowColHeaders="true" showZeros="true" rightToLeft="false" tabSelected="true" showOutlineSymbols="true" defaultGridColor="true" view="normal" topLeftCell="H1" colorId="64" zoomScale="75" zoomScaleNormal="75" zoomScalePageLayoutView="100" workbookViewId="0">
      <selection pane="topLeft" activeCell="W27" activeCellId="0" sqref="W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84"/>
    <col collapsed="false" customWidth="true" hidden="false" outlineLevel="0" max="2" min="2" style="0" width="14.14"/>
    <col collapsed="false" customWidth="true" hidden="false" outlineLevel="0" max="3" min="3" style="0" width="14.41"/>
    <col collapsed="false" customWidth="true" hidden="false" outlineLevel="0" max="4" min="4" style="0" width="2.84"/>
    <col collapsed="false" customWidth="true" hidden="false" outlineLevel="0" max="5" min="5" style="0" width="9.28"/>
    <col collapsed="false" customWidth="true" hidden="false" outlineLevel="0" max="6" min="6" style="0" width="2.99"/>
    <col collapsed="false" customWidth="true" hidden="false" outlineLevel="0" max="7" min="7" style="0" width="9.28"/>
    <col collapsed="false" customWidth="true" hidden="false" outlineLevel="0" max="8" min="8" style="0" width="2.84"/>
    <col collapsed="false" customWidth="true" hidden="false" outlineLevel="0" max="9" min="9" style="0" width="15.56"/>
    <col collapsed="false" customWidth="true" hidden="false" outlineLevel="0" max="10" min="10" style="0" width="3.56"/>
    <col collapsed="false" customWidth="true" hidden="false" outlineLevel="0" max="11" min="11" style="0" width="12.85"/>
    <col collapsed="false" customWidth="true" hidden="false" outlineLevel="0" max="12" min="12" style="0" width="2.42"/>
    <col collapsed="false" customWidth="true" hidden="false" outlineLevel="0" max="13" min="13" style="0" width="13.41"/>
    <col collapsed="false" customWidth="true" hidden="false" outlineLevel="0" max="14" min="14" style="0" width="1.28"/>
    <col collapsed="false" customWidth="true" hidden="false" outlineLevel="0" max="15" min="15" style="0" width="11.56"/>
    <col collapsed="false" customWidth="true" hidden="false" outlineLevel="0" max="16" min="16" style="0" width="1.28"/>
    <col collapsed="false" customWidth="true" hidden="false" outlineLevel="0" max="17" min="17" style="0" width="12.7"/>
    <col collapsed="false" customWidth="true" hidden="false" outlineLevel="0" max="18" min="18" style="0" width="1.13"/>
    <col collapsed="false" customWidth="true" hidden="false" outlineLevel="0" max="19" min="19" style="0" width="12.7"/>
    <col collapsed="false" customWidth="true" hidden="false" outlineLevel="0" max="20" min="20" style="0" width="1.85"/>
    <col collapsed="false" customWidth="true" hidden="false" outlineLevel="0" max="21" min="21" style="0" width="15.13"/>
    <col collapsed="false" customWidth="true" hidden="false" outlineLevel="0" max="22" min="22" style="0" width="2.42"/>
    <col collapsed="false" customWidth="true" hidden="false" outlineLevel="0" max="23" min="23" style="0" width="15.13"/>
    <col collapsed="false" customWidth="true" hidden="false" outlineLevel="0" max="24" min="24" style="0" width="2.99"/>
    <col collapsed="false" customWidth="true" hidden="false" outlineLevel="0" max="25" min="25" style="0" width="51.56"/>
  </cols>
  <sheetData>
    <row r="1" customFormat="false" ht="13.5" hidden="false" customHeight="false" outlineLevel="0" collapsed="false">
      <c r="D1" s="4"/>
      <c r="E1" s="4"/>
      <c r="F1" s="4"/>
      <c r="G1" s="4"/>
      <c r="H1" s="4"/>
      <c r="I1" s="4"/>
      <c r="J1" s="5"/>
      <c r="L1" s="5"/>
      <c r="N1" s="5"/>
      <c r="O1" s="5"/>
      <c r="P1" s="5"/>
      <c r="Q1" s="5"/>
      <c r="R1" s="5"/>
      <c r="T1" s="5"/>
      <c r="X1" s="5"/>
    </row>
    <row r="2" customFormat="false" ht="18.75" hidden="false" customHeight="false" outlineLevel="0" collapsed="false">
      <c r="B2" s="6" t="s">
        <v>14</v>
      </c>
      <c r="C2" s="7" t="s">
        <v>15</v>
      </c>
      <c r="D2" s="8"/>
      <c r="E2" s="8"/>
      <c r="F2" s="8"/>
      <c r="G2" s="8"/>
      <c r="H2" s="8"/>
      <c r="I2" s="8"/>
      <c r="J2" s="9"/>
      <c r="K2" s="9"/>
      <c r="L2" s="9"/>
      <c r="M2" s="9"/>
      <c r="N2" s="9"/>
      <c r="O2" s="10" t="s">
        <v>16</v>
      </c>
      <c r="P2" s="10"/>
      <c r="Q2" s="10"/>
      <c r="R2" s="9"/>
      <c r="S2" s="11" t="s">
        <v>17</v>
      </c>
      <c r="T2" s="12"/>
      <c r="U2" s="13"/>
      <c r="V2" s="9"/>
      <c r="W2" s="9"/>
      <c r="X2" s="9"/>
      <c r="Y2" s="14"/>
    </row>
    <row r="3" customFormat="false" ht="18.75" hidden="false" customHeight="false" outlineLevel="0" collapsed="false">
      <c r="B3" s="15" t="s">
        <v>18</v>
      </c>
      <c r="C3" s="16" t="n">
        <v>36495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7" t="s">
        <v>19</v>
      </c>
      <c r="P3" s="17"/>
      <c r="Q3" s="17"/>
      <c r="R3" s="8"/>
      <c r="S3" s="18" t="n">
        <v>37043</v>
      </c>
      <c r="T3" s="19"/>
      <c r="U3" s="8"/>
      <c r="V3" s="8"/>
      <c r="W3" s="8"/>
      <c r="X3" s="8"/>
      <c r="Y3" s="20"/>
    </row>
    <row r="4" customFormat="false" ht="18" hidden="false" customHeight="false" outlineLevel="0" collapsed="false">
      <c r="B4" s="21" t="s">
        <v>20</v>
      </c>
      <c r="C4" s="22" t="s">
        <v>21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  <c r="V4" s="24"/>
      <c r="W4" s="24"/>
      <c r="X4" s="23"/>
      <c r="Y4" s="25"/>
    </row>
    <row r="5" customFormat="false" ht="12.75" hidden="false" customHeight="false" outlineLevel="0" collapsed="false">
      <c r="B5" s="21"/>
      <c r="C5" s="23"/>
      <c r="D5" s="23"/>
      <c r="E5" s="23"/>
      <c r="F5" s="23"/>
      <c r="G5" s="23"/>
      <c r="H5" s="23"/>
      <c r="I5" s="26" t="s">
        <v>22</v>
      </c>
      <c r="J5" s="26"/>
      <c r="K5" s="26" t="s">
        <v>23</v>
      </c>
      <c r="L5" s="26"/>
      <c r="M5" s="26" t="s">
        <v>24</v>
      </c>
      <c r="N5" s="26"/>
      <c r="O5" s="26" t="s">
        <v>25</v>
      </c>
      <c r="P5" s="26"/>
      <c r="Q5" s="26" t="s">
        <v>26</v>
      </c>
      <c r="R5" s="23"/>
      <c r="S5" s="26" t="s">
        <v>27</v>
      </c>
      <c r="T5" s="26"/>
      <c r="U5" s="26" t="s">
        <v>28</v>
      </c>
      <c r="V5" s="26"/>
      <c r="W5" s="26" t="s">
        <v>29</v>
      </c>
      <c r="X5" s="23"/>
      <c r="Y5" s="25"/>
    </row>
    <row r="6" customFormat="false" ht="15.75" hidden="false" customHeight="false" outlineLevel="0" collapsed="false">
      <c r="A6" s="27"/>
      <c r="B6" s="28"/>
      <c r="C6" s="29"/>
      <c r="D6" s="29"/>
      <c r="E6" s="30" t="s">
        <v>30</v>
      </c>
      <c r="F6" s="31"/>
      <c r="G6" s="30" t="s">
        <v>31</v>
      </c>
      <c r="H6" s="29"/>
      <c r="I6" s="30" t="s">
        <v>30</v>
      </c>
      <c r="J6" s="29"/>
      <c r="K6" s="30" t="s">
        <v>32</v>
      </c>
      <c r="L6" s="30"/>
      <c r="M6" s="30" t="s">
        <v>33</v>
      </c>
      <c r="N6" s="30"/>
      <c r="O6" s="30" t="s">
        <v>34</v>
      </c>
      <c r="P6" s="30"/>
      <c r="Q6" s="30" t="s">
        <v>35</v>
      </c>
      <c r="R6" s="30"/>
      <c r="S6" s="30" t="s">
        <v>36</v>
      </c>
      <c r="T6" s="30"/>
      <c r="U6" s="30" t="s">
        <v>37</v>
      </c>
      <c r="V6" s="30"/>
      <c r="W6" s="30" t="s">
        <v>38</v>
      </c>
      <c r="X6" s="31"/>
      <c r="Y6" s="32" t="s">
        <v>39</v>
      </c>
    </row>
    <row r="7" customFormat="false" ht="16.5" hidden="false" customHeight="false" outlineLevel="0" collapsed="false">
      <c r="A7" s="27"/>
      <c r="B7" s="33"/>
      <c r="C7" s="34"/>
      <c r="D7" s="29"/>
      <c r="E7" s="35" t="s">
        <v>40</v>
      </c>
      <c r="F7" s="31"/>
      <c r="G7" s="35" t="s">
        <v>41</v>
      </c>
      <c r="H7" s="29"/>
      <c r="I7" s="35" t="s">
        <v>42</v>
      </c>
      <c r="J7" s="29"/>
      <c r="K7" s="35" t="s">
        <v>43</v>
      </c>
      <c r="L7" s="30"/>
      <c r="M7" s="35" t="s">
        <v>44</v>
      </c>
      <c r="N7" s="30"/>
      <c r="O7" s="35" t="s">
        <v>45</v>
      </c>
      <c r="P7" s="35"/>
      <c r="Q7" s="35" t="s">
        <v>46</v>
      </c>
      <c r="R7" s="35"/>
      <c r="S7" s="35" t="s">
        <v>43</v>
      </c>
      <c r="T7" s="30"/>
      <c r="U7" s="35" t="s">
        <v>16</v>
      </c>
      <c r="V7" s="30"/>
      <c r="W7" s="35" t="s">
        <v>16</v>
      </c>
      <c r="X7" s="31"/>
      <c r="Y7" s="36" t="s">
        <v>47</v>
      </c>
    </row>
    <row r="8" customFormat="false" ht="12.75" hidden="false" customHeight="false" outlineLevel="0" collapsed="false">
      <c r="B8" s="2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5"/>
    </row>
    <row r="9" customFormat="false" ht="15.75" hidden="false" customHeight="false" outlineLevel="0" collapsed="false">
      <c r="B9" s="37" t="s">
        <v>48</v>
      </c>
      <c r="C9" s="17"/>
      <c r="D9" s="23"/>
      <c r="E9" s="38"/>
      <c r="F9" s="23"/>
      <c r="G9" s="38"/>
      <c r="H9" s="23"/>
      <c r="I9" s="39" t="n">
        <v>0</v>
      </c>
      <c r="J9" s="40"/>
      <c r="K9" s="41" t="n">
        <v>0</v>
      </c>
      <c r="L9" s="42"/>
      <c r="M9" s="43" t="n">
        <f aca="false">I9-K9</f>
        <v>0</v>
      </c>
      <c r="N9" s="40"/>
      <c r="O9" s="41" t="n">
        <v>0</v>
      </c>
      <c r="P9" s="40"/>
      <c r="Q9" s="43" t="n">
        <f aca="false">M9-O9</f>
        <v>0</v>
      </c>
      <c r="R9" s="40"/>
      <c r="S9" s="41" t="n">
        <v>0</v>
      </c>
      <c r="T9" s="42"/>
      <c r="U9" s="43" t="n">
        <f aca="false">S9-M9</f>
        <v>0</v>
      </c>
      <c r="V9" s="44"/>
      <c r="W9" s="43" t="n">
        <f aca="false">S9-Q9</f>
        <v>0</v>
      </c>
      <c r="X9" s="23"/>
      <c r="Y9" s="45"/>
    </row>
    <row r="10" customFormat="false" ht="15.75" hidden="false" customHeight="false" outlineLevel="0" collapsed="false">
      <c r="B10" s="37"/>
      <c r="C10" s="17"/>
      <c r="D10" s="23"/>
      <c r="E10" s="23"/>
      <c r="F10" s="23"/>
      <c r="G10" s="23"/>
      <c r="H10" s="23"/>
      <c r="I10" s="40"/>
      <c r="J10" s="40"/>
      <c r="K10" s="40"/>
      <c r="L10" s="40"/>
      <c r="M10" s="44"/>
      <c r="N10" s="40"/>
      <c r="O10" s="40"/>
      <c r="P10" s="40"/>
      <c r="Q10" s="44"/>
      <c r="R10" s="40"/>
      <c r="S10" s="40"/>
      <c r="T10" s="40"/>
      <c r="U10" s="44"/>
      <c r="V10" s="44"/>
      <c r="W10" s="44"/>
      <c r="X10" s="23"/>
      <c r="Y10" s="46"/>
    </row>
    <row r="11" customFormat="false" ht="15.75" hidden="false" customHeight="false" outlineLevel="0" collapsed="false">
      <c r="B11" s="37" t="s">
        <v>49</v>
      </c>
      <c r="C11" s="47"/>
      <c r="D11" s="23"/>
      <c r="E11" s="38"/>
      <c r="F11" s="23"/>
      <c r="G11" s="38"/>
      <c r="H11" s="23"/>
      <c r="I11" s="39" t="n">
        <v>0</v>
      </c>
      <c r="J11" s="40"/>
      <c r="K11" s="41" t="n">
        <v>0</v>
      </c>
      <c r="L11" s="42"/>
      <c r="M11" s="43" t="n">
        <f aca="false">I11-K11</f>
        <v>0</v>
      </c>
      <c r="N11" s="40"/>
      <c r="O11" s="41" t="n">
        <v>0</v>
      </c>
      <c r="P11" s="40"/>
      <c r="Q11" s="43" t="n">
        <f aca="false">M11-O11</f>
        <v>0</v>
      </c>
      <c r="R11" s="40"/>
      <c r="S11" s="41" t="n">
        <v>0</v>
      </c>
      <c r="T11" s="42"/>
      <c r="U11" s="43" t="n">
        <f aca="false">S11-M11</f>
        <v>0</v>
      </c>
      <c r="V11" s="44"/>
      <c r="W11" s="43" t="n">
        <f aca="false">S11-Q11</f>
        <v>0</v>
      </c>
      <c r="X11" s="23"/>
      <c r="Y11" s="45"/>
    </row>
    <row r="12" customFormat="false" ht="15.75" hidden="false" customHeight="false" outlineLevel="0" collapsed="false">
      <c r="B12" s="48" t="s">
        <v>50</v>
      </c>
      <c r="C12" s="49"/>
      <c r="D12" s="23"/>
      <c r="E12" s="50"/>
      <c r="F12" s="23"/>
      <c r="G12" s="50"/>
      <c r="H12" s="23"/>
      <c r="I12" s="51" t="n">
        <f aca="false">I9+I11</f>
        <v>0</v>
      </c>
      <c r="J12" s="40"/>
      <c r="K12" s="51" t="n">
        <f aca="false">K9+K11</f>
        <v>0</v>
      </c>
      <c r="L12" s="40"/>
      <c r="M12" s="52" t="n">
        <f aca="false">M9+M11</f>
        <v>0</v>
      </c>
      <c r="N12" s="40"/>
      <c r="O12" s="51" t="n">
        <f aca="false">O9+O11</f>
        <v>0</v>
      </c>
      <c r="P12" s="40"/>
      <c r="Q12" s="43" t="n">
        <f aca="false">Q9+Q11</f>
        <v>0</v>
      </c>
      <c r="R12" s="40"/>
      <c r="S12" s="43" t="n">
        <f aca="false">S9+S11</f>
        <v>0</v>
      </c>
      <c r="T12" s="40"/>
      <c r="U12" s="43" t="n">
        <f aca="false">U9+U11</f>
        <v>0</v>
      </c>
      <c r="V12" s="44"/>
      <c r="W12" s="43" t="n">
        <f aca="false">W9+W11</f>
        <v>0</v>
      </c>
      <c r="X12" s="23"/>
      <c r="Y12" s="53"/>
    </row>
    <row r="13" customFormat="false" ht="15.75" hidden="false" customHeight="false" outlineLevel="0" collapsed="false">
      <c r="B13" s="37"/>
      <c r="C13" s="17"/>
      <c r="D13" s="23"/>
      <c r="E13" s="23"/>
      <c r="F13" s="23"/>
      <c r="G13" s="23"/>
      <c r="H13" s="23"/>
      <c r="I13" s="40"/>
      <c r="J13" s="40"/>
      <c r="K13" s="40"/>
      <c r="L13" s="40"/>
      <c r="M13" s="44"/>
      <c r="N13" s="40"/>
      <c r="O13" s="40"/>
      <c r="P13" s="40"/>
      <c r="Q13" s="44"/>
      <c r="R13" s="40"/>
      <c r="S13" s="40"/>
      <c r="T13" s="40"/>
      <c r="U13" s="44"/>
      <c r="V13" s="44"/>
      <c r="W13" s="44"/>
      <c r="X13" s="23"/>
      <c r="Y13" s="46"/>
    </row>
    <row r="14" customFormat="false" ht="15.75" hidden="false" customHeight="false" outlineLevel="0" collapsed="false">
      <c r="B14" s="37"/>
      <c r="C14" s="17"/>
      <c r="D14" s="23"/>
      <c r="E14" s="23"/>
      <c r="F14" s="23"/>
      <c r="G14" s="23"/>
      <c r="H14" s="23"/>
      <c r="I14" s="40"/>
      <c r="J14" s="40"/>
      <c r="K14" s="40"/>
      <c r="L14" s="40"/>
      <c r="M14" s="44"/>
      <c r="N14" s="40"/>
      <c r="O14" s="40"/>
      <c r="P14" s="40"/>
      <c r="Q14" s="44"/>
      <c r="R14" s="40"/>
      <c r="S14" s="40"/>
      <c r="T14" s="40"/>
      <c r="U14" s="44"/>
      <c r="V14" s="44"/>
      <c r="W14" s="44"/>
      <c r="X14" s="23"/>
      <c r="Y14" s="46"/>
    </row>
    <row r="15" customFormat="false" ht="15.75" hidden="false" customHeight="false" outlineLevel="0" collapsed="false">
      <c r="B15" s="37"/>
      <c r="C15" s="17"/>
      <c r="D15" s="23"/>
      <c r="E15" s="23"/>
      <c r="F15" s="23"/>
      <c r="G15" s="23"/>
      <c r="H15" s="23"/>
      <c r="I15" s="40"/>
      <c r="J15" s="40"/>
      <c r="K15" s="40"/>
      <c r="L15" s="40"/>
      <c r="M15" s="44"/>
      <c r="N15" s="40"/>
      <c r="O15" s="40"/>
      <c r="P15" s="40"/>
      <c r="Q15" s="44"/>
      <c r="R15" s="40"/>
      <c r="S15" s="40"/>
      <c r="T15" s="40"/>
      <c r="U15" s="44"/>
      <c r="V15" s="44"/>
      <c r="W15" s="44"/>
      <c r="X15" s="23"/>
      <c r="Y15" s="46"/>
    </row>
    <row r="16" customFormat="false" ht="15.75" hidden="false" customHeight="false" outlineLevel="0" collapsed="false">
      <c r="B16" s="37" t="s">
        <v>51</v>
      </c>
      <c r="C16" s="47"/>
      <c r="D16" s="23"/>
      <c r="E16" s="38" t="s">
        <v>52</v>
      </c>
      <c r="F16" s="23"/>
      <c r="G16" s="54" t="n">
        <f aca="false">+S3</f>
        <v>37043</v>
      </c>
      <c r="H16" s="23"/>
      <c r="I16" s="39" t="n">
        <v>0</v>
      </c>
      <c r="J16" s="40"/>
      <c r="K16" s="41" t="n">
        <v>0</v>
      </c>
      <c r="L16" s="42"/>
      <c r="M16" s="43" t="n">
        <f aca="false">I16-K16</f>
        <v>0</v>
      </c>
      <c r="N16" s="40"/>
      <c r="O16" s="41" t="n">
        <v>122210</v>
      </c>
      <c r="P16" s="40"/>
      <c r="Q16" s="43" t="n">
        <f aca="false">M16-O16</f>
        <v>-122210</v>
      </c>
      <c r="R16" s="40"/>
      <c r="S16" s="41" t="n">
        <v>0</v>
      </c>
      <c r="T16" s="42"/>
      <c r="U16" s="43" t="n">
        <f aca="false">S16-M16</f>
        <v>0</v>
      </c>
      <c r="V16" s="44"/>
      <c r="W16" s="43" t="n">
        <f aca="false">S16-Q16</f>
        <v>122210</v>
      </c>
      <c r="X16" s="23"/>
      <c r="Y16" s="45" t="s">
        <v>53</v>
      </c>
    </row>
    <row r="17" customFormat="false" ht="15.75" hidden="false" customHeight="false" outlineLevel="0" collapsed="false">
      <c r="B17" s="48" t="s">
        <v>54</v>
      </c>
      <c r="C17" s="49"/>
      <c r="D17" s="23"/>
      <c r="E17" s="50"/>
      <c r="F17" s="23"/>
      <c r="G17" s="50"/>
      <c r="H17" s="23"/>
      <c r="I17" s="51" t="n">
        <f aca="false">I16</f>
        <v>0</v>
      </c>
      <c r="J17" s="40"/>
      <c r="K17" s="51" t="n">
        <f aca="false">K16</f>
        <v>0</v>
      </c>
      <c r="L17" s="42"/>
      <c r="M17" s="52" t="n">
        <f aca="false">M16</f>
        <v>0</v>
      </c>
      <c r="N17" s="40"/>
      <c r="O17" s="51" t="n">
        <f aca="false">O16</f>
        <v>122210</v>
      </c>
      <c r="P17" s="40"/>
      <c r="Q17" s="52" t="n">
        <f aca="false">Q16</f>
        <v>-122210</v>
      </c>
      <c r="R17" s="40"/>
      <c r="S17" s="51" t="n">
        <f aca="false">S16</f>
        <v>0</v>
      </c>
      <c r="T17" s="42"/>
      <c r="U17" s="52" t="n">
        <f aca="false">U16</f>
        <v>0</v>
      </c>
      <c r="V17" s="44"/>
      <c r="W17" s="52" t="n">
        <f aca="false">W16</f>
        <v>122210</v>
      </c>
      <c r="X17" s="23"/>
      <c r="Y17" s="45" t="s">
        <v>55</v>
      </c>
    </row>
    <row r="18" customFormat="false" ht="16.5" hidden="false" customHeight="false" outlineLevel="0" collapsed="false">
      <c r="B18" s="55" t="s">
        <v>56</v>
      </c>
      <c r="C18" s="56"/>
      <c r="D18" s="23"/>
      <c r="E18" s="57"/>
      <c r="F18" s="23"/>
      <c r="G18" s="57"/>
      <c r="H18" s="23"/>
      <c r="I18" s="58" t="n">
        <f aca="false">I12+I17</f>
        <v>0</v>
      </c>
      <c r="J18" s="40"/>
      <c r="K18" s="58" t="n">
        <f aca="false">K12+K17</f>
        <v>0</v>
      </c>
      <c r="L18" s="44"/>
      <c r="M18" s="59" t="n">
        <f aca="false">M12+M17</f>
        <v>0</v>
      </c>
      <c r="N18" s="40"/>
      <c r="O18" s="58" t="n">
        <f aca="false">O12+O17</f>
        <v>122210</v>
      </c>
      <c r="P18" s="40"/>
      <c r="Q18" s="59" t="n">
        <f aca="false">Q12+Q17</f>
        <v>-122210</v>
      </c>
      <c r="R18" s="40"/>
      <c r="S18" s="59" t="n">
        <f aca="false">S12+S17</f>
        <v>0</v>
      </c>
      <c r="T18" s="44"/>
      <c r="U18" s="59" t="n">
        <f aca="false">U12+U17</f>
        <v>0</v>
      </c>
      <c r="V18" s="44"/>
      <c r="W18" s="59" t="n">
        <f aca="false">W12+W17</f>
        <v>122210</v>
      </c>
      <c r="X18" s="23"/>
      <c r="Y18" s="60"/>
    </row>
    <row r="19" customFormat="false" ht="13.5" hidden="false" customHeight="false" outlineLevel="0" collapsed="false"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 t="s">
        <v>55</v>
      </c>
      <c r="R19" s="8"/>
      <c r="S19" s="8"/>
      <c r="T19" s="8"/>
      <c r="U19" s="8"/>
      <c r="V19" s="8"/>
      <c r="W19" s="8"/>
      <c r="X19" s="8"/>
      <c r="Y19" s="20"/>
    </row>
    <row r="20" customFormat="false" ht="12.75" hidden="false" customHeight="false" outlineLevel="0" collapsed="false"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20"/>
    </row>
    <row r="21" customFormat="false" ht="15.75" hidden="false" customHeight="false" outlineLevel="0" collapsed="false">
      <c r="B21" s="61" t="s">
        <v>57</v>
      </c>
      <c r="C21" s="62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20"/>
    </row>
    <row r="22" customFormat="false" ht="15.75" hidden="false" customHeight="false" outlineLevel="0" collapsed="false">
      <c r="B22" s="63" t="s">
        <v>58</v>
      </c>
      <c r="C22" s="64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20"/>
    </row>
    <row r="23" customFormat="false" ht="13.5" hidden="false" customHeight="false" outlineLevel="0" collapsed="false"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</row>
    <row r="25" customFormat="false" ht="12.75" hidden="false" customHeight="false" outlineLevel="0" collapsed="false">
      <c r="W25" s="68" t="n">
        <v>9525</v>
      </c>
      <c r="X25" s="69" t="n">
        <v>-9930</v>
      </c>
      <c r="Y25" s="70" t="s">
        <v>59</v>
      </c>
    </row>
    <row r="26" customFormat="false" ht="12.75" hidden="false" customHeight="false" outlineLevel="0" collapsed="false">
      <c r="W26" s="68" t="n">
        <v>405</v>
      </c>
      <c r="X26" s="69"/>
      <c r="Y26" s="70" t="s">
        <v>60</v>
      </c>
    </row>
    <row r="27" customFormat="false" ht="12.75" hidden="false" customHeight="false" outlineLevel="0" collapsed="false">
      <c r="N27" s="71"/>
      <c r="O27" s="71"/>
      <c r="W27" s="68" t="n">
        <v>22626</v>
      </c>
      <c r="X27" s="69" t="n">
        <v>-22626</v>
      </c>
      <c r="Y27" s="70" t="s">
        <v>61</v>
      </c>
    </row>
    <row r="28" customFormat="false" ht="12.75" hidden="false" customHeight="false" outlineLevel="0" collapsed="false">
      <c r="N28" s="71"/>
      <c r="O28" s="71"/>
      <c r="W28" s="68" t="n">
        <v>36162</v>
      </c>
      <c r="X28" s="69" t="n">
        <v>-36162</v>
      </c>
      <c r="Y28" s="70" t="s">
        <v>62</v>
      </c>
    </row>
    <row r="29" customFormat="false" ht="12.75" hidden="false" customHeight="false" outlineLevel="0" collapsed="false">
      <c r="N29" s="71"/>
      <c r="O29" s="71"/>
      <c r="W29" s="68" t="n">
        <v>53424</v>
      </c>
      <c r="X29" s="69" t="n">
        <v>-53492</v>
      </c>
      <c r="Y29" s="70" t="s">
        <v>63</v>
      </c>
    </row>
    <row r="30" customFormat="false" ht="12.75" hidden="false" customHeight="false" outlineLevel="0" collapsed="false">
      <c r="N30" s="71"/>
      <c r="O30" s="71"/>
      <c r="W30" s="71" t="n">
        <v>68</v>
      </c>
      <c r="X30" s="70"/>
      <c r="Y30" s="70" t="s">
        <v>64</v>
      </c>
    </row>
    <row r="31" customFormat="false" ht="12.75" hidden="false" customHeight="false" outlineLevel="0" collapsed="false">
      <c r="N31" s="71"/>
      <c r="O31" s="71"/>
      <c r="W31" s="71"/>
      <c r="X31" s="70"/>
      <c r="Y31" s="70"/>
    </row>
    <row r="32" customFormat="false" ht="12.75" hidden="false" customHeight="false" outlineLevel="0" collapsed="false">
      <c r="N32" s="71"/>
      <c r="O32" s="71"/>
      <c r="W32" s="72"/>
      <c r="X32" s="70"/>
      <c r="Y32" s="70"/>
    </row>
    <row r="33" customFormat="false" ht="12.75" hidden="false" customHeight="false" outlineLevel="0" collapsed="false">
      <c r="N33" s="71"/>
      <c r="O33" s="71"/>
      <c r="W33" s="71"/>
      <c r="X33" s="70"/>
      <c r="Y33" s="70"/>
    </row>
    <row r="34" customFormat="false" ht="13.5" hidden="false" customHeight="false" outlineLevel="0" collapsed="false">
      <c r="N34" s="71"/>
      <c r="O34" s="71"/>
      <c r="W34" s="73" t="n">
        <f aca="false">SUM(W25:W33)</f>
        <v>122210</v>
      </c>
      <c r="X34" s="70"/>
      <c r="Y34" s="70"/>
    </row>
    <row r="35" customFormat="false" ht="13.5" hidden="false" customHeight="false" outlineLevel="0" collapsed="false">
      <c r="N35" s="71"/>
      <c r="O35" s="71"/>
      <c r="W35" s="70"/>
      <c r="X35" s="70"/>
      <c r="Y35" s="70"/>
    </row>
    <row r="36" customFormat="false" ht="12.75" hidden="false" customHeight="false" outlineLevel="0" collapsed="false">
      <c r="N36" s="71"/>
      <c r="O36" s="71"/>
      <c r="W36" s="74" t="n">
        <f aca="false">+W16-W34</f>
        <v>0</v>
      </c>
      <c r="X36" s="70"/>
      <c r="Y36" s="70"/>
    </row>
    <row r="37" customFormat="false" ht="12.75" hidden="false" customHeight="false" outlineLevel="0" collapsed="false">
      <c r="N37" s="71"/>
      <c r="O37" s="71"/>
    </row>
    <row r="38" customFormat="false" ht="12.75" hidden="false" customHeight="false" outlineLevel="0" collapsed="false">
      <c r="N38" s="71"/>
      <c r="O38" s="71"/>
    </row>
    <row r="39" customFormat="false" ht="12.75" hidden="false" customHeight="false" outlineLevel="0" collapsed="false">
      <c r="N39" s="71"/>
      <c r="O39" s="71"/>
    </row>
    <row r="40" customFormat="false" ht="12.75" hidden="false" customHeight="false" outlineLevel="0" collapsed="false">
      <c r="N40" s="71"/>
      <c r="O40" s="71"/>
    </row>
    <row r="41" customFormat="false" ht="12.75" hidden="false" customHeight="false" outlineLevel="0" collapsed="false">
      <c r="N41" s="71"/>
      <c r="O41" s="71"/>
    </row>
    <row r="42" customFormat="false" ht="12.75" hidden="false" customHeight="false" outlineLevel="0" collapsed="false">
      <c r="N42" s="71"/>
      <c r="O42" s="71"/>
    </row>
    <row r="43" customFormat="false" ht="12.75" hidden="false" customHeight="false" outlineLevel="0" collapsed="false">
      <c r="N43" s="71"/>
      <c r="O43" s="71"/>
    </row>
    <row r="44" customFormat="false" ht="12.75" hidden="false" customHeight="false" outlineLevel="0" collapsed="false">
      <c r="N44" s="71"/>
      <c r="O44" s="71"/>
    </row>
    <row r="45" customFormat="false" ht="12.75" hidden="false" customHeight="false" outlineLevel="0" collapsed="false">
      <c r="N45" s="71"/>
      <c r="O45" s="71"/>
    </row>
    <row r="46" customFormat="false" ht="12.75" hidden="false" customHeight="false" outlineLevel="0" collapsed="false">
      <c r="N46" s="71"/>
      <c r="O46" s="71"/>
    </row>
    <row r="47" customFormat="false" ht="12.75" hidden="false" customHeight="false" outlineLevel="0" collapsed="false">
      <c r="N47" s="71"/>
      <c r="O47" s="71"/>
    </row>
    <row r="48" customFormat="false" ht="12.75" hidden="false" customHeight="false" outlineLevel="0" collapsed="false">
      <c r="N48" s="71"/>
      <c r="O48" s="71"/>
    </row>
    <row r="49" customFormat="false" ht="12.75" hidden="false" customHeight="false" outlineLevel="0" collapsed="false">
      <c r="N49" s="71"/>
      <c r="O49" s="71"/>
    </row>
    <row r="50" customFormat="false" ht="12.75" hidden="false" customHeight="false" outlineLevel="0" collapsed="false">
      <c r="N50" s="71"/>
      <c r="O50" s="71"/>
    </row>
    <row r="51" customFormat="false" ht="12.75" hidden="false" customHeight="false" outlineLevel="0" collapsed="false">
      <c r="N51" s="71"/>
      <c r="O51" s="71"/>
    </row>
    <row r="52" customFormat="false" ht="12.75" hidden="false" customHeight="false" outlineLevel="0" collapsed="false">
      <c r="C5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U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2" min="2" style="0" width="1.56"/>
    <col collapsed="false" customWidth="true" hidden="false" outlineLevel="0" max="3" min="3" style="0" width="10.56"/>
    <col collapsed="false" customWidth="true" hidden="false" outlineLevel="0" max="4" min="4" style="0" width="1.85"/>
    <col collapsed="false" customWidth="true" hidden="false" outlineLevel="0" max="5" min="5" style="0" width="10.56"/>
    <col collapsed="false" customWidth="true" hidden="false" outlineLevel="0" max="6" min="6" style="0" width="2.56"/>
    <col collapsed="false" customWidth="true" hidden="false" outlineLevel="0" max="8" min="8" style="0" width="2.13"/>
    <col collapsed="false" customWidth="true" hidden="false" outlineLevel="0" max="10" min="10" style="0" width="2.99"/>
    <col collapsed="false" customWidth="true" hidden="false" outlineLevel="0" max="12" min="12" style="0" width="2.56"/>
    <col collapsed="false" customWidth="true" hidden="false" outlineLevel="0" max="14" min="14" style="0" width="2.13"/>
    <col collapsed="false" customWidth="true" hidden="false" outlineLevel="0" max="15" min="15" style="0" width="10.28"/>
    <col collapsed="false" customWidth="true" hidden="false" outlineLevel="0" max="16" min="16" style="0" width="2.42"/>
    <col collapsed="false" customWidth="true" hidden="false" outlineLevel="0" max="17" min="17" style="0" width="10.28"/>
    <col collapsed="false" customWidth="true" hidden="false" outlineLevel="0" max="18" min="18" style="0" width="2.42"/>
    <col collapsed="false" customWidth="true" hidden="false" outlineLevel="0" max="19" min="19" style="0" width="10.28"/>
    <col collapsed="false" customWidth="true" hidden="false" outlineLevel="0" max="20" min="20" style="0" width="2.56"/>
    <col collapsed="false" customWidth="true" hidden="false" outlineLevel="0" max="21" min="21" style="0" width="11.28"/>
    <col collapsed="false" customWidth="true" hidden="false" outlineLevel="0" max="22" min="22" style="0" width="2.42"/>
    <col collapsed="false" customWidth="true" hidden="false" outlineLevel="0" max="23" min="23" style="0" width="10.28"/>
    <col collapsed="false" customWidth="true" hidden="false" outlineLevel="0" max="24" min="24" style="0" width="2.13"/>
    <col collapsed="false" customWidth="true" hidden="false" outlineLevel="0" max="25" min="25" style="0" width="10.28"/>
    <col collapsed="false" customWidth="true" hidden="false" outlineLevel="0" max="26" min="26" style="0" width="1.85"/>
    <col collapsed="false" customWidth="true" hidden="false" outlineLevel="0" max="28" min="28" style="0" width="2.84"/>
    <col collapsed="false" customWidth="true" hidden="false" outlineLevel="0" max="29" min="29" style="0" width="9.28"/>
    <col collapsed="false" customWidth="true" hidden="false" outlineLevel="0" max="30" min="30" style="0" width="1.99"/>
    <col collapsed="false" customWidth="true" hidden="false" outlineLevel="0" max="31" min="31" style="0" width="9.28"/>
    <col collapsed="false" customWidth="true" hidden="false" outlineLevel="0" max="32" min="32" style="0" width="2.28"/>
    <col collapsed="false" customWidth="true" hidden="false" outlineLevel="0" max="33" min="33" style="0" width="9.28"/>
    <col collapsed="false" customWidth="true" hidden="false" outlineLevel="0" max="34" min="34" style="0" width="2.42"/>
    <col collapsed="false" customWidth="true" hidden="false" outlineLevel="0" max="35" min="35" style="0" width="9.28"/>
    <col collapsed="false" customWidth="true" hidden="false" outlineLevel="0" max="36" min="36" style="0" width="1.99"/>
    <col collapsed="false" customWidth="true" hidden="false" outlineLevel="0" max="37" min="37" style="0" width="9.28"/>
    <col collapsed="false" customWidth="true" hidden="false" outlineLevel="0" max="38" min="38" style="0" width="1.99"/>
    <col collapsed="false" customWidth="true" hidden="false" outlineLevel="0" max="39" min="39" style="0" width="9.28"/>
    <col collapsed="false" customWidth="true" hidden="false" outlineLevel="0" max="40" min="40" style="0" width="3.7"/>
    <col collapsed="false" customWidth="true" hidden="false" outlineLevel="0" max="41" min="41" style="0" width="9.28"/>
    <col collapsed="false" customWidth="true" hidden="false" outlineLevel="0" max="42" min="42" style="0" width="3.14"/>
    <col collapsed="false" customWidth="true" hidden="false" outlineLevel="0" max="43" min="43" style="0" width="9.28"/>
    <col collapsed="false" customWidth="true" hidden="false" outlineLevel="0" max="44" min="44" style="0" width="2.28"/>
    <col collapsed="false" customWidth="true" hidden="false" outlineLevel="0" max="45" min="45" style="0" width="13.99"/>
    <col collapsed="false" customWidth="true" hidden="false" outlineLevel="0" max="46" min="46" style="0" width="2.13"/>
    <col collapsed="false" customWidth="true" hidden="false" outlineLevel="0" max="47" min="47" style="0" width="16.13"/>
  </cols>
  <sheetData>
    <row r="4" customFormat="false" ht="12.75" hidden="false" customHeight="false" outlineLevel="0" collapsed="false">
      <c r="A4" s="3" t="s">
        <v>0</v>
      </c>
      <c r="B4" s="3"/>
      <c r="C4" s="75" t="s">
        <v>65</v>
      </c>
      <c r="D4" s="3"/>
      <c r="E4" s="75" t="s">
        <v>66</v>
      </c>
    </row>
    <row r="5" customFormat="false" ht="12.75" hidden="false" customHeight="false" outlineLevel="0" collapsed="false">
      <c r="A5" s="76" t="s">
        <v>67</v>
      </c>
      <c r="B5" s="77"/>
      <c r="C5" s="78" t="s">
        <v>68</v>
      </c>
      <c r="D5" s="77"/>
      <c r="E5" s="78" t="s">
        <v>68</v>
      </c>
      <c r="G5" s="79" t="n">
        <v>36495</v>
      </c>
      <c r="I5" s="79" t="n">
        <v>36526</v>
      </c>
      <c r="K5" s="79" t="n">
        <v>36557</v>
      </c>
      <c r="M5" s="79" t="n">
        <v>36586</v>
      </c>
      <c r="N5" s="80"/>
      <c r="O5" s="79" t="n">
        <v>36617</v>
      </c>
      <c r="P5" s="80"/>
      <c r="Q5" s="79" t="n">
        <v>36647</v>
      </c>
      <c r="R5" s="80"/>
      <c r="S5" s="79" t="n">
        <v>36678</v>
      </c>
      <c r="T5" s="80"/>
      <c r="U5" s="79" t="n">
        <v>36708</v>
      </c>
      <c r="V5" s="80"/>
      <c r="W5" s="79" t="n">
        <v>36739</v>
      </c>
      <c r="X5" s="80"/>
      <c r="Y5" s="79" t="n">
        <v>36770</v>
      </c>
      <c r="Z5" s="80"/>
      <c r="AA5" s="79" t="n">
        <v>36800</v>
      </c>
      <c r="AB5" s="80"/>
      <c r="AC5" s="79" t="n">
        <v>36831</v>
      </c>
      <c r="AD5" s="80"/>
      <c r="AE5" s="79" t="n">
        <v>36861</v>
      </c>
      <c r="AF5" s="80"/>
      <c r="AG5" s="79" t="n">
        <v>36892</v>
      </c>
      <c r="AH5" s="80"/>
      <c r="AI5" s="79" t="n">
        <v>36923</v>
      </c>
      <c r="AJ5" s="80"/>
      <c r="AK5" s="79" t="n">
        <v>36951</v>
      </c>
      <c r="AL5" s="80"/>
      <c r="AM5" s="79" t="n">
        <v>36982</v>
      </c>
      <c r="AN5" s="80"/>
      <c r="AO5" s="79" t="n">
        <v>37012</v>
      </c>
      <c r="AP5" s="80"/>
      <c r="AQ5" s="79" t="n">
        <v>37043</v>
      </c>
      <c r="AS5" s="78" t="s">
        <v>35</v>
      </c>
    </row>
    <row r="7" customFormat="false" ht="12.75" hidden="false" customHeight="false" outlineLevel="0" collapsed="false">
      <c r="A7" s="81" t="s">
        <v>69</v>
      </c>
      <c r="B7" s="81"/>
      <c r="C7" s="81" t="s">
        <v>9</v>
      </c>
      <c r="D7" s="81"/>
      <c r="E7" s="81" t="n">
        <v>134444</v>
      </c>
      <c r="F7" s="71"/>
      <c r="G7" s="71" t="n">
        <f aca="false">36512-36330</f>
        <v>182</v>
      </c>
      <c r="H7" s="71"/>
      <c r="I7" s="71" t="n">
        <f aca="false">128564-127920</f>
        <v>644</v>
      </c>
      <c r="J7" s="71"/>
      <c r="K7" s="71" t="n">
        <v>1984</v>
      </c>
      <c r="L7" s="71"/>
      <c r="M7" s="71" t="n">
        <f aca="false">409858-408153</f>
        <v>1705</v>
      </c>
      <c r="N7" s="71"/>
      <c r="O7" s="71" t="n">
        <v>0</v>
      </c>
      <c r="P7" s="71"/>
      <c r="Q7" s="71" t="n">
        <v>0</v>
      </c>
      <c r="R7" s="71"/>
      <c r="S7" s="71" t="n">
        <v>0</v>
      </c>
      <c r="T7" s="71"/>
      <c r="U7" s="71" t="n">
        <v>0</v>
      </c>
      <c r="V7" s="71"/>
      <c r="W7" s="71" t="n">
        <v>0</v>
      </c>
      <c r="X7" s="71"/>
      <c r="Y7" s="71" t="n">
        <v>0</v>
      </c>
      <c r="Z7" s="71"/>
      <c r="AA7" s="71" t="n">
        <v>0</v>
      </c>
      <c r="AB7" s="71"/>
      <c r="AC7" s="71" t="n">
        <v>0</v>
      </c>
      <c r="AD7" s="71"/>
      <c r="AE7" s="71" t="n">
        <v>0</v>
      </c>
      <c r="AF7" s="71"/>
      <c r="AG7" s="71" t="n">
        <v>0</v>
      </c>
      <c r="AH7" s="71"/>
      <c r="AI7" s="71" t="n">
        <v>0</v>
      </c>
      <c r="AJ7" s="71"/>
      <c r="AK7" s="71" t="n">
        <v>0</v>
      </c>
      <c r="AL7" s="71"/>
      <c r="AM7" s="71" t="n">
        <v>0</v>
      </c>
      <c r="AN7" s="71"/>
      <c r="AO7" s="71" t="n">
        <v>0</v>
      </c>
      <c r="AP7" s="71"/>
      <c r="AQ7" s="71" t="n">
        <v>0</v>
      </c>
      <c r="AR7" s="71"/>
      <c r="AS7" s="71" t="n">
        <f aca="false">SUM(F7:AR7)</f>
        <v>4515</v>
      </c>
      <c r="AT7" s="71"/>
    </row>
    <row r="8" customFormat="false" ht="12.75" hidden="false" customHeight="false" outlineLevel="0" collapsed="false">
      <c r="A8" s="81" t="s">
        <v>69</v>
      </c>
      <c r="B8" s="81"/>
      <c r="C8" s="81" t="s">
        <v>9</v>
      </c>
      <c r="D8" s="81"/>
      <c r="E8" s="81" t="n">
        <v>141050</v>
      </c>
      <c r="F8" s="71"/>
      <c r="G8" s="71"/>
      <c r="H8" s="71"/>
      <c r="I8" s="71"/>
      <c r="J8" s="71"/>
      <c r="K8" s="71" t="n">
        <v>1087</v>
      </c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 t="n">
        <f aca="false">SUM(F8:AR8)</f>
        <v>1087</v>
      </c>
      <c r="AT8" s="71"/>
    </row>
    <row r="9" customFormat="false" ht="12.75" hidden="false" customHeight="false" outlineLevel="0" collapsed="false">
      <c r="A9" s="81" t="s">
        <v>70</v>
      </c>
      <c r="B9" s="81"/>
      <c r="C9" s="81" t="n">
        <v>153058</v>
      </c>
      <c r="D9" s="81"/>
      <c r="E9" s="81" t="s">
        <v>13</v>
      </c>
      <c r="F9" s="71"/>
      <c r="G9" s="71"/>
      <c r="H9" s="71"/>
      <c r="I9" s="71"/>
      <c r="J9" s="71"/>
      <c r="K9" s="71" t="n">
        <v>479</v>
      </c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 t="n">
        <f aca="false">SUM(F9:AR9)</f>
        <v>479</v>
      </c>
      <c r="AT9" s="71"/>
    </row>
    <row r="10" customFormat="false" ht="12.75" hidden="false" customHeight="false" outlineLevel="0" collapsed="false">
      <c r="A10" s="81" t="s">
        <v>70</v>
      </c>
      <c r="B10" s="81"/>
      <c r="C10" s="81" t="s">
        <v>13</v>
      </c>
      <c r="D10" s="81"/>
      <c r="E10" s="81" t="n">
        <v>149207</v>
      </c>
      <c r="F10" s="71"/>
      <c r="G10" s="71"/>
      <c r="H10" s="71"/>
      <c r="I10" s="71"/>
      <c r="J10" s="71"/>
      <c r="K10" s="71" t="n">
        <v>-479</v>
      </c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 t="n">
        <f aca="false">SUM(F10:AR10)</f>
        <v>-479</v>
      </c>
      <c r="AT10" s="71"/>
    </row>
    <row r="11" customFormat="false" ht="12.75" hidden="false" customHeight="false" outlineLevel="0" collapsed="false">
      <c r="A11" s="81" t="s">
        <v>70</v>
      </c>
      <c r="B11" s="81"/>
      <c r="C11" s="81" t="n">
        <v>153046</v>
      </c>
      <c r="D11" s="81"/>
      <c r="E11" s="81" t="n">
        <v>153046</v>
      </c>
      <c r="F11" s="71"/>
      <c r="G11" s="71"/>
      <c r="H11" s="71"/>
      <c r="I11" s="71"/>
      <c r="J11" s="71"/>
      <c r="K11" s="71"/>
      <c r="L11" s="71"/>
      <c r="M11" s="71" t="n">
        <f aca="false">77-272-107</f>
        <v>-302</v>
      </c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 t="n">
        <f aca="false">SUM(F11:AR11)</f>
        <v>-302</v>
      </c>
      <c r="AT11" s="71"/>
    </row>
    <row r="12" customFormat="false" ht="12.75" hidden="false" customHeight="false" outlineLevel="0" collapsed="false">
      <c r="A12" s="81" t="s">
        <v>71</v>
      </c>
      <c r="B12" s="81"/>
      <c r="C12" s="81" t="n">
        <v>149162</v>
      </c>
      <c r="D12" s="81"/>
      <c r="E12" s="81" t="s">
        <v>9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 t="n">
        <v>-52221</v>
      </c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 t="n">
        <f aca="false">SUM(F12:AR12)</f>
        <v>-52221</v>
      </c>
      <c r="AT12" s="71"/>
    </row>
    <row r="13" customFormat="false" ht="12.75" hidden="false" customHeight="false" outlineLevel="0" collapsed="false"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</row>
    <row r="14" customFormat="false" ht="13.5" hidden="false" customHeight="false" outlineLevel="0" collapsed="false">
      <c r="A14" s="3" t="s">
        <v>35</v>
      </c>
      <c r="B14" s="3"/>
      <c r="C14" s="3"/>
      <c r="D14" s="3"/>
      <c r="E14" s="3"/>
      <c r="F14" s="71"/>
      <c r="G14" s="82" t="n">
        <f aca="false">SUM(G7:G13)</f>
        <v>182</v>
      </c>
      <c r="H14" s="71"/>
      <c r="I14" s="82" t="n">
        <f aca="false">SUM(I7:I13)</f>
        <v>644</v>
      </c>
      <c r="J14" s="71"/>
      <c r="K14" s="82" t="n">
        <f aca="false">SUM(K7:K13)</f>
        <v>3071</v>
      </c>
      <c r="L14" s="71"/>
      <c r="M14" s="82" t="n">
        <f aca="false">SUM(M7:M13)</f>
        <v>1403</v>
      </c>
      <c r="N14" s="71"/>
      <c r="O14" s="82" t="n">
        <f aca="false">SUM(O7:O13)</f>
        <v>0</v>
      </c>
      <c r="P14" s="71"/>
      <c r="Q14" s="82" t="n">
        <f aca="false">SUM(Q7:Q13)</f>
        <v>0</v>
      </c>
      <c r="R14" s="71"/>
      <c r="S14" s="82" t="n">
        <f aca="false">SUM(S7:S13)</f>
        <v>0</v>
      </c>
      <c r="T14" s="71"/>
      <c r="U14" s="82" t="n">
        <f aca="false">SUM(U7:U13)</f>
        <v>0</v>
      </c>
      <c r="V14" s="71"/>
      <c r="W14" s="82" t="n">
        <f aca="false">SUM(W7:W13)</f>
        <v>0</v>
      </c>
      <c r="X14" s="71"/>
      <c r="Y14" s="82" t="n">
        <f aca="false">SUM(Y7:Y13)</f>
        <v>0</v>
      </c>
      <c r="Z14" s="71"/>
      <c r="AA14" s="82" t="n">
        <f aca="false">SUM(AA7:AA13)</f>
        <v>-52221</v>
      </c>
      <c r="AB14" s="71"/>
      <c r="AC14" s="82" t="n">
        <f aca="false">SUM(AC7:AC13)</f>
        <v>0</v>
      </c>
      <c r="AD14" s="71"/>
      <c r="AE14" s="82" t="n">
        <f aca="false">SUM(AE7:AE13)</f>
        <v>0</v>
      </c>
      <c r="AF14" s="71"/>
      <c r="AG14" s="82" t="n">
        <f aca="false">SUM(AG7:AG13)</f>
        <v>0</v>
      </c>
      <c r="AH14" s="71"/>
      <c r="AI14" s="82" t="n">
        <f aca="false">SUM(AI7:AI13)</f>
        <v>0</v>
      </c>
      <c r="AJ14" s="71"/>
      <c r="AK14" s="82" t="n">
        <f aca="false">SUM(AK7:AK13)</f>
        <v>0</v>
      </c>
      <c r="AL14" s="71"/>
      <c r="AM14" s="82" t="n">
        <f aca="false">SUM(AM7:AM13)</f>
        <v>0</v>
      </c>
      <c r="AN14" s="71"/>
      <c r="AO14" s="82" t="n">
        <f aca="false">SUM(AO7:AO13)</f>
        <v>0</v>
      </c>
      <c r="AP14" s="71"/>
      <c r="AQ14" s="82" t="n">
        <f aca="false">SUM(AQ7:AQ13)</f>
        <v>0</v>
      </c>
      <c r="AR14" s="71"/>
      <c r="AS14" s="82" t="n">
        <f aca="false">SUM(AS7:AS13)</f>
        <v>-46921</v>
      </c>
      <c r="AT14" s="71"/>
      <c r="AU14" s="71" t="n">
        <f aca="false">SUM(F14:AR14)</f>
        <v>-46921</v>
      </c>
    </row>
    <row r="15" customFormat="false" ht="13.5" hidden="false" customHeight="false" outlineLevel="0" collapsed="false">
      <c r="A15" s="3"/>
      <c r="B15" s="3"/>
      <c r="C15" s="3"/>
      <c r="D15" s="3"/>
      <c r="E15" s="3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</row>
    <row r="16" customFormat="false" ht="12.75" hidden="false" customHeight="false" outlineLevel="0" collapsed="false"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</row>
    <row r="17" customFormat="false" ht="12.75" hidden="false" customHeight="false" outlineLevel="0" collapsed="false"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</row>
    <row r="18" customFormat="false" ht="12.75" hidden="false" customHeight="false" outlineLevel="0" collapsed="false">
      <c r="Z18" s="71"/>
      <c r="AA18" s="71"/>
      <c r="AB18" s="71"/>
      <c r="AR18" s="71"/>
      <c r="AS18" s="71"/>
      <c r="AT18" s="71"/>
    </row>
    <row r="19" customFormat="false" ht="12.75" hidden="false" customHeight="false" outlineLevel="0" collapsed="false"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</row>
    <row r="20" customFormat="false" ht="12.75" hidden="false" customHeight="false" outlineLevel="0" collapsed="false"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</row>
    <row r="21" customFormat="false" ht="12.75" hidden="false" customHeight="false" outlineLevel="0" collapsed="false"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</row>
    <row r="22" customFormat="false" ht="12.75" hidden="false" customHeight="false" outlineLevel="0" collapsed="false"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</row>
    <row r="23" customFormat="false" ht="12.75" hidden="false" customHeight="false" outlineLevel="0" collapsed="false"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</row>
    <row r="24" customFormat="false" ht="12.75" hidden="false" customHeight="false" outlineLevel="0" collapsed="false"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</row>
    <row r="25" customFormat="false" ht="12.75" hidden="false" customHeight="false" outlineLevel="0" collapsed="false"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</row>
    <row r="26" customFormat="false" ht="12.75" hidden="false" customHeight="false" outlineLevel="0" collapsed="false"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</row>
    <row r="27" customFormat="false" ht="12.75" hidden="false" customHeight="false" outlineLevel="0" collapsed="false"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</row>
    <row r="28" customFormat="false" ht="12.75" hidden="false" customHeight="false" outlineLevel="0" collapsed="false"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</row>
    <row r="29" customFormat="false" ht="12.75" hidden="false" customHeight="false" outlineLevel="0" collapsed="false"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</row>
    <row r="30" customFormat="false" ht="12.75" hidden="false" customHeight="false" outlineLevel="0" collapsed="false"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</row>
    <row r="31" customFormat="false" ht="12.75" hidden="false" customHeight="false" outlineLevel="0" collapsed="false"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</row>
    <row r="32" customFormat="false" ht="12.75" hidden="false" customHeight="false" outlineLevel="0" collapsed="false"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</row>
    <row r="33" customFormat="false" ht="12.75" hidden="false" customHeight="false" outlineLevel="0" collapsed="false"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</row>
    <row r="34" customFormat="false" ht="12.75" hidden="false" customHeight="false" outlineLevel="0" collapsed="false"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</row>
    <row r="35" customFormat="false" ht="12.75" hidden="false" customHeight="false" outlineLevel="0" collapsed="false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</row>
    <row r="36" customFormat="false" ht="12.75" hidden="false" customHeight="false" outlineLevel="0" collapsed="false"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</row>
    <row r="37" customFormat="false" ht="12.75" hidden="false" customHeight="false" outlineLevel="0" collapsed="false"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</row>
    <row r="38" customFormat="false" ht="12.75" hidden="false" customHeight="false" outlineLevel="0" collapsed="false"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</row>
    <row r="39" customFormat="false" ht="12.75" hidden="false" customHeight="false" outlineLevel="0" collapsed="false"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</row>
    <row r="40" customFormat="false" ht="12.75" hidden="false" customHeight="false" outlineLevel="0" collapsed="false"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</row>
    <row r="41" customFormat="false" ht="12.75" hidden="false" customHeight="false" outlineLevel="0" collapsed="false"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</row>
    <row r="42" customFormat="false" ht="12.75" hidden="false" customHeight="false" outlineLevel="0" collapsed="false"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</row>
    <row r="43" customFormat="false" ht="12.75" hidden="false" customHeight="false" outlineLevel="0" collapsed="false"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</row>
    <row r="44" customFormat="false" ht="12.75" hidden="false" customHeight="false" outlineLevel="0" collapsed="false"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</row>
    <row r="45" customFormat="false" ht="12.75" hidden="false" customHeight="false" outlineLevel="0" collapsed="false"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</row>
    <row r="46" customFormat="false" ht="12.75" hidden="false" customHeight="false" outlineLevel="0" collapsed="false"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</row>
    <row r="47" customFormat="false" ht="12.75" hidden="false" customHeight="false" outlineLevel="0" collapsed="false"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</row>
    <row r="48" customFormat="false" ht="12.75" hidden="false" customHeight="false" outlineLevel="0" collapsed="false"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</row>
    <row r="49" customFormat="false" ht="12.75" hidden="false" customHeight="false" outlineLevel="0" collapsed="false"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</row>
    <row r="50" customFormat="false" ht="12.75" hidden="false" customHeight="false" outlineLevel="0" collapsed="false"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2001-04-05T12:44:47Z</dcterms:created>
  <dc:creator>rgaskey</dc:creator>
  <dc:description/>
  <dc:language>en-US</dc:language>
  <cp:lastModifiedBy>gbarkow</cp:lastModifiedBy>
  <cp:lastPrinted>2001-07-20T19:35:45Z</cp:lastPrinted>
  <dcterms:modified xsi:type="dcterms:W3CDTF">2001-08-07T18:49:27Z</dcterms:modified>
  <cp:revision>0</cp:revision>
  <dc:subject/>
  <dc:title/>
</cp:coreProperties>
</file>